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8565" windowHeight="7965" activeTab="2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45621"/>
</workbook>
</file>

<file path=xl/calcChain.xml><?xml version="1.0" encoding="utf-8"?>
<calcChain xmlns="http://schemas.openxmlformats.org/spreadsheetml/2006/main">
  <c r="E19" i="7" l="1"/>
  <c r="C27" i="7"/>
  <c r="J19" i="12"/>
  <c r="I19" i="12"/>
  <c r="H19" i="12"/>
  <c r="G19" i="12"/>
  <c r="F19" i="12"/>
  <c r="F22" i="12" s="1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D19" i="7"/>
  <c r="C19" i="7"/>
  <c r="K24" i="7"/>
  <c r="K18" i="7"/>
  <c r="I25" i="6"/>
  <c r="H25" i="6"/>
  <c r="G25" i="6"/>
  <c r="F25" i="6"/>
  <c r="E25" i="6"/>
  <c r="D25" i="6"/>
  <c r="C25" i="6"/>
  <c r="I19" i="6"/>
  <c r="I28" i="6" s="1"/>
  <c r="H19" i="6"/>
  <c r="G19" i="6"/>
  <c r="F19" i="6"/>
  <c r="E19" i="6"/>
  <c r="D19" i="6"/>
  <c r="C19" i="6"/>
  <c r="J24" i="6"/>
  <c r="J18" i="6"/>
  <c r="I25" i="2"/>
  <c r="H25" i="2"/>
  <c r="G25" i="2"/>
  <c r="F25" i="2"/>
  <c r="E25" i="2"/>
  <c r="D25" i="2"/>
  <c r="C25" i="2"/>
  <c r="J24" i="2"/>
  <c r="I19" i="2"/>
  <c r="H19" i="2"/>
  <c r="G19" i="2"/>
  <c r="F19" i="2"/>
  <c r="E19" i="2"/>
  <c r="D19" i="2"/>
  <c r="C19" i="2"/>
  <c r="J18" i="2"/>
  <c r="I13" i="9"/>
  <c r="E13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F27" i="7"/>
  <c r="J13" i="7"/>
  <c r="G13" i="7"/>
  <c r="E13" i="7"/>
  <c r="F27" i="6"/>
  <c r="D27" i="6"/>
  <c r="C27" i="6"/>
  <c r="J27" i="6" s="1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I22" i="12" s="1"/>
  <c r="G13" i="12"/>
  <c r="F13" i="12"/>
  <c r="D13" i="12"/>
  <c r="D22" i="12" s="1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F28" i="9" s="1"/>
  <c r="D13" i="9"/>
  <c r="K11" i="9"/>
  <c r="K10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H28" i="2" s="1"/>
  <c r="G13" i="2"/>
  <c r="F13" i="2"/>
  <c r="E13" i="2"/>
  <c r="D13" i="2"/>
  <c r="C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6" l="1"/>
  <c r="J22" i="12"/>
  <c r="G28" i="6"/>
  <c r="E22" i="12"/>
  <c r="H22" i="12"/>
  <c r="K17" i="7"/>
  <c r="E28" i="7"/>
  <c r="C13" i="7"/>
  <c r="K9" i="7"/>
  <c r="D28" i="9"/>
  <c r="K21" i="12"/>
  <c r="K13" i="12"/>
  <c r="H28" i="7"/>
  <c r="J28" i="7"/>
  <c r="F28" i="7"/>
  <c r="K13" i="7"/>
  <c r="C28" i="7"/>
  <c r="K27" i="9"/>
  <c r="J13" i="6"/>
  <c r="F28" i="2"/>
  <c r="J13" i="2"/>
  <c r="D28" i="2"/>
  <c r="G22" i="12"/>
  <c r="K19" i="12"/>
  <c r="J28" i="9"/>
  <c r="I28" i="9"/>
  <c r="K25" i="7"/>
  <c r="J25" i="6"/>
  <c r="E28" i="6"/>
  <c r="J19" i="6"/>
  <c r="C28" i="6"/>
  <c r="J25" i="2"/>
  <c r="K12" i="9"/>
  <c r="K13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2" i="12" l="1"/>
  <c r="K28" i="7"/>
  <c r="J28" i="6"/>
  <c r="K28" i="9"/>
  <c r="K22" i="10"/>
  <c r="J28" i="2"/>
</calcChain>
</file>

<file path=xl/sharedStrings.xml><?xml version="1.0" encoding="utf-8"?>
<sst xmlns="http://schemas.openxmlformats.org/spreadsheetml/2006/main" count="260" uniqueCount="55">
  <si>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</si>
  <si>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</si>
  <si>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</si>
  <si>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</si>
  <si>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</si>
  <si>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</si>
  <si>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</si>
  <si>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</si>
  <si>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</si>
  <si>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</si>
  <si>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</si>
  <si>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</si>
  <si>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</si>
  <si>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</si>
  <si>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</si>
  <si>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</si>
  <si>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</si>
  <si>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</si>
  <si>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</si>
  <si>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</si>
  <si>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</si>
  <si>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</si>
  <si>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</si>
  <si>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</si>
  <si>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</si>
  <si>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</si>
  <si>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</si>
  <si>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</si>
  <si>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</si>
  <si>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</si>
  <si>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</si>
  <si>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</si>
  <si>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</si>
  <si>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</si>
  <si>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</si>
  <si>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</si>
  <si>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</si>
  <si>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</si>
  <si>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</si>
  <si>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</si>
  <si>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</si>
  <si>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</si>
  <si>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</si>
  <si>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</si>
  <si>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</si>
  <si>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</si>
  <si>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</si>
  <si>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</si>
  <si>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</si>
  <si>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</si>
  <si>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</si>
  <si>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</si>
  <si>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Poznámky Úč POD 3 - 04</t>
  </si>
  <si>
    <t>DIČ</t>
  </si>
  <si>
    <t>AUTO-IMPEX spol. s 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</si>
</sst>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4" xfId="0" applyFont="1" applyBorder="1" applyAlignment="1" applyProtection="1">
      <alignment vertical="center"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0" fontId="8" fillId="0" borderId="0" xfId="0" applyFont="1" applyAlignment="1">
      <alignment textRotation="180"/>
    </xf>
    <xf numFmtId="0" fontId="0" fillId="0" borderId="0" xfId="0" applyAlignment="1"/>
    <xf numFmtId="0" fontId="8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sqref="A1:A31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 x14ac:dyDescent="0.25">
      <c r="A1" s="49">
        <v>9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ht="15" customHeight="1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1">
        <v>0</v>
      </c>
      <c r="D9" s="32">
        <v>41038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41038</v>
      </c>
    </row>
    <row r="10" spans="1:12" x14ac:dyDescent="0.25">
      <c r="A10" s="49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9" si="0">SUM(C10:I10)</f>
        <v>0</v>
      </c>
    </row>
    <row r="11" spans="1:12" x14ac:dyDescent="0.25">
      <c r="A11" s="49"/>
      <c r="B11" s="15" t="s">
        <v>7</v>
      </c>
      <c r="C11" s="31">
        <v>0</v>
      </c>
      <c r="D11" s="31">
        <v>2191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2191</v>
      </c>
    </row>
    <row r="12" spans="1:12" x14ac:dyDescent="0.25">
      <c r="A12" s="49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2" x14ac:dyDescent="0.25">
      <c r="A13" s="49"/>
      <c r="B13" s="16" t="s">
        <v>14</v>
      </c>
      <c r="C13" s="10">
        <f>SUM(C9,C10,-C11,C12)</f>
        <v>0</v>
      </c>
      <c r="D13" s="10">
        <f t="shared" ref="D13:I13" si="1">SUM(D9,D10,-D11,D12)</f>
        <v>38847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38847</v>
      </c>
    </row>
    <row r="14" spans="1:12" s="3" customFormat="1" ht="22.5" customHeight="1" x14ac:dyDescent="0.25">
      <c r="A14" s="49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2" x14ac:dyDescent="0.25">
      <c r="A15" s="49"/>
      <c r="B15" s="14" t="s">
        <v>13</v>
      </c>
      <c r="C15" s="31">
        <v>0</v>
      </c>
      <c r="D15" s="32">
        <v>41038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41038</v>
      </c>
    </row>
    <row r="16" spans="1:12" x14ac:dyDescent="0.25">
      <c r="A16" s="49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2" x14ac:dyDescent="0.25">
      <c r="A17" s="49"/>
      <c r="B17" s="15" t="s">
        <v>7</v>
      </c>
      <c r="C17" s="31">
        <v>0</v>
      </c>
      <c r="D17" s="31">
        <v>2191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2191</v>
      </c>
    </row>
    <row r="18" spans="1:12" x14ac:dyDescent="0.25">
      <c r="A18" s="49"/>
      <c r="B18" s="15" t="s">
        <v>8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9">
        <f t="shared" si="0"/>
        <v>0</v>
      </c>
    </row>
    <row r="19" spans="1:12" ht="15" customHeight="1" x14ac:dyDescent="0.25">
      <c r="A19" s="49"/>
      <c r="B19" s="16" t="s">
        <v>14</v>
      </c>
      <c r="C19" s="10">
        <f t="shared" ref="C19:I19" si="2">SUM(C15,C16,-C17,C18)</f>
        <v>0</v>
      </c>
      <c r="D19" s="10">
        <f t="shared" si="2"/>
        <v>38847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38847</v>
      </c>
      <c r="L19" s="45" t="s">
        <v>53</v>
      </c>
    </row>
    <row r="20" spans="1:12" s="3" customFormat="1" ht="22.5" customHeight="1" x14ac:dyDescent="0.25">
      <c r="A20" s="49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46"/>
    </row>
    <row r="21" spans="1:12" x14ac:dyDescent="0.25">
      <c r="A21" s="49"/>
      <c r="B21" s="14" t="s">
        <v>13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ref="J21:J25" si="3">SUM(C21:I21)</f>
        <v>0</v>
      </c>
      <c r="L21" s="41">
        <v>2</v>
      </c>
    </row>
    <row r="22" spans="1:12" x14ac:dyDescent="0.25">
      <c r="A22" s="49"/>
      <c r="B22" s="15" t="s">
        <v>6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  <c r="L22" s="41">
        <v>0</v>
      </c>
    </row>
    <row r="23" spans="1:12" ht="15" customHeight="1" x14ac:dyDescent="0.25">
      <c r="A23" s="49"/>
      <c r="B23" s="15" t="s">
        <v>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9">
        <f t="shared" si="3"/>
        <v>0</v>
      </c>
      <c r="L23" s="42">
        <v>2</v>
      </c>
    </row>
    <row r="24" spans="1:12" x14ac:dyDescent="0.25">
      <c r="A24" s="49"/>
      <c r="B24" s="15" t="s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9">
        <f t="shared" si="3"/>
        <v>0</v>
      </c>
      <c r="L24" s="41">
        <v>0</v>
      </c>
    </row>
    <row r="25" spans="1:12" x14ac:dyDescent="0.25">
      <c r="A25" s="49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2">
        <v>3</v>
      </c>
    </row>
    <row r="26" spans="1:12" s="3" customFormat="1" ht="22.5" customHeight="1" x14ac:dyDescent="0.25">
      <c r="A26" s="49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3">
        <v>4</v>
      </c>
    </row>
    <row r="27" spans="1:12" x14ac:dyDescent="0.25">
      <c r="A27" s="49"/>
      <c r="B27" s="14" t="s">
        <v>13</v>
      </c>
      <c r="C27" s="8">
        <f t="shared" ref="C27:I27" si="5">SUM(C9,-C15,-C21)</f>
        <v>0</v>
      </c>
      <c r="D27" s="8">
        <f t="shared" si="5"/>
        <v>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0</v>
      </c>
      <c r="L27" s="42">
        <v>2</v>
      </c>
    </row>
    <row r="28" spans="1:12" x14ac:dyDescent="0.25">
      <c r="A28" s="49"/>
      <c r="B28" s="16" t="s">
        <v>14</v>
      </c>
      <c r="C28" s="10">
        <f t="shared" ref="C28:I28" si="6">SUM(C13,-C19,-C25)</f>
        <v>0</v>
      </c>
      <c r="D28" s="10">
        <f t="shared" si="6"/>
        <v>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0</v>
      </c>
      <c r="L28" s="41">
        <v>0</v>
      </c>
    </row>
    <row r="29" spans="1:12" x14ac:dyDescent="0.25">
      <c r="A29" s="49"/>
      <c r="L29" s="41">
        <v>2</v>
      </c>
    </row>
    <row r="30" spans="1:12" ht="11.25" customHeight="1" x14ac:dyDescent="0.25">
      <c r="A30" s="49"/>
      <c r="B30" s="25"/>
      <c r="L30" s="44">
        <v>7</v>
      </c>
    </row>
    <row r="31" spans="1:12" x14ac:dyDescent="0.25">
      <c r="A31" s="49"/>
    </row>
    <row r="32" spans="1:12" ht="13.5" customHeight="1" x14ac:dyDescent="0.25">
      <c r="A32" s="26"/>
    </row>
  </sheetData>
  <sheetProtection password="DDBE" sheet="1" objects="1" scenarios="1"/>
  <mergeCells count="8">
    <mergeCell ref="L19:L20"/>
    <mergeCell ref="L1:L6"/>
    <mergeCell ref="A1:A31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sqref="A1:A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2" max="12" width="3.140625" customWidth="1"/>
  </cols>
  <sheetData>
    <row r="1" spans="1:12" ht="15" customHeight="1" x14ac:dyDescent="0.25">
      <c r="A1" s="49">
        <v>10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16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2">
        <v>0</v>
      </c>
      <c r="D9" s="32">
        <v>41038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41038</v>
      </c>
    </row>
    <row r="10" spans="1:12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2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2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2" x14ac:dyDescent="0.25">
      <c r="A13" s="49"/>
      <c r="B13" s="16" t="s">
        <v>14</v>
      </c>
      <c r="C13" s="34">
        <f>SUM(C9,C10,-C11,C12)</f>
        <v>0</v>
      </c>
      <c r="D13" s="35">
        <f>SUM(D9,D10,-D11,D12)</f>
        <v>41038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41038</v>
      </c>
    </row>
    <row r="14" spans="1:12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2" x14ac:dyDescent="0.25">
      <c r="A15" s="49"/>
      <c r="B15" s="14" t="s">
        <v>13</v>
      </c>
      <c r="C15" s="32">
        <v>0</v>
      </c>
      <c r="D15" s="32">
        <v>41038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41038</v>
      </c>
    </row>
    <row r="16" spans="1:12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2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2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f>SUM(C18:I18)</f>
        <v>0</v>
      </c>
    </row>
    <row r="19" spans="1:12" x14ac:dyDescent="0.25">
      <c r="A19" s="49"/>
      <c r="B19" s="16" t="s">
        <v>14</v>
      </c>
      <c r="C19" s="34">
        <f t="shared" ref="C19:I19" si="1">SUM(C15:C16,-C17,C18)</f>
        <v>0</v>
      </c>
      <c r="D19" s="34">
        <f t="shared" si="1"/>
        <v>41038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3">
        <f>SUM(C19:I19)</f>
        <v>41038</v>
      </c>
      <c r="L19" s="45" t="s">
        <v>53</v>
      </c>
    </row>
    <row r="20" spans="1:12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L20" s="46"/>
    </row>
    <row r="21" spans="1:12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  <c r="L21" s="41">
        <v>2</v>
      </c>
    </row>
    <row r="22" spans="1:12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  <c r="L22" s="41">
        <v>0</v>
      </c>
    </row>
    <row r="23" spans="1:12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3">
        <f>SUM(C23:I23)</f>
        <v>0</v>
      </c>
      <c r="L23" s="42">
        <v>2</v>
      </c>
    </row>
    <row r="24" spans="1:12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3">
        <f>SUM(C24:I24)</f>
        <v>0</v>
      </c>
      <c r="L24" s="41">
        <v>0</v>
      </c>
    </row>
    <row r="25" spans="1:12" x14ac:dyDescent="0.25">
      <c r="A25" s="49"/>
      <c r="B25" s="16" t="s">
        <v>14</v>
      </c>
      <c r="C25" s="35">
        <f t="shared" ref="C25:I25" si="2">SUM(C21,C22,-C23,C24)</f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3">
        <f>SUM(C25:I25)</f>
        <v>0</v>
      </c>
      <c r="L25" s="42">
        <v>3</v>
      </c>
    </row>
    <row r="26" spans="1:12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L26" s="43">
        <v>4</v>
      </c>
    </row>
    <row r="27" spans="1:12" x14ac:dyDescent="0.25">
      <c r="A27" s="49"/>
      <c r="B27" s="14" t="s">
        <v>13</v>
      </c>
      <c r="C27" s="37">
        <f>SUM(C9,-C15,-C21)</f>
        <v>0</v>
      </c>
      <c r="D27" s="37">
        <f>SUM(D9,-D15,-D21)</f>
        <v>0</v>
      </c>
      <c r="E27" s="37">
        <f t="shared" ref="E27:I27" si="3">SUM(E9,-E15,-E21)</f>
        <v>0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3">
        <f>SUM(C27:I27)</f>
        <v>0</v>
      </c>
      <c r="L27" s="42">
        <v>2</v>
      </c>
    </row>
    <row r="28" spans="1:12" x14ac:dyDescent="0.25">
      <c r="A28" s="49"/>
      <c r="B28" s="16" t="s">
        <v>14</v>
      </c>
      <c r="C28" s="34">
        <f>SUM(C13,-C19,-C25)</f>
        <v>0</v>
      </c>
      <c r="D28" s="34">
        <f t="shared" ref="D28:I28" si="4">SUM(D13,-D19,-D25)</f>
        <v>0</v>
      </c>
      <c r="E28" s="34">
        <f>SUM(E13,-E19,-E25)</f>
        <v>0</v>
      </c>
      <c r="F28" s="34">
        <f t="shared" si="4"/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8">
        <f>SUM(C28:I28)</f>
        <v>0</v>
      </c>
      <c r="L28" s="41">
        <v>0</v>
      </c>
    </row>
    <row r="29" spans="1:12" x14ac:dyDescent="0.25">
      <c r="A29" s="49"/>
      <c r="L29" s="41">
        <v>2</v>
      </c>
    </row>
    <row r="30" spans="1:12" x14ac:dyDescent="0.25">
      <c r="A30" s="49"/>
      <c r="L30" s="44">
        <v>7</v>
      </c>
    </row>
    <row r="31" spans="1:12" x14ac:dyDescent="0.25">
      <c r="A31" s="49"/>
    </row>
    <row r="32" spans="1:12" x14ac:dyDescent="0.25">
      <c r="A32" s="26"/>
    </row>
  </sheetData>
  <sheetProtection password="DDBE" sheet="1" objects="1" scenarios="1"/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Normal="100" workbookViewId="0">
      <selection sqref="A1:A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11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1412026</v>
      </c>
      <c r="D9" s="32">
        <v>12922772</v>
      </c>
      <c r="E9" s="32">
        <v>7544380</v>
      </c>
      <c r="F9" s="32">
        <v>1257</v>
      </c>
      <c r="G9" s="32">
        <v>0</v>
      </c>
      <c r="H9" s="32">
        <v>0</v>
      </c>
      <c r="I9" s="32">
        <v>257915</v>
      </c>
      <c r="J9" s="32">
        <v>0</v>
      </c>
      <c r="K9" s="33">
        <f>SUM(C9:J9)</f>
        <v>22138350</v>
      </c>
    </row>
    <row r="10" spans="1:13" x14ac:dyDescent="0.25">
      <c r="A10" s="49"/>
      <c r="B10" s="15" t="s">
        <v>6</v>
      </c>
      <c r="C10" s="32">
        <v>0</v>
      </c>
      <c r="D10" s="32">
        <v>23000</v>
      </c>
      <c r="E10" s="32">
        <v>722007</v>
      </c>
      <c r="F10" s="32">
        <v>0</v>
      </c>
      <c r="G10" s="32">
        <v>0</v>
      </c>
      <c r="H10" s="32">
        <v>0</v>
      </c>
      <c r="I10" s="32">
        <v>295527</v>
      </c>
      <c r="J10" s="32">
        <v>62500</v>
      </c>
      <c r="K10" s="33">
        <f>SUM(C10:J10)</f>
        <v>1103034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852747</v>
      </c>
      <c r="F11" s="32">
        <v>0</v>
      </c>
      <c r="G11" s="32">
        <v>0</v>
      </c>
      <c r="H11" s="32">
        <v>0</v>
      </c>
      <c r="I11" s="32">
        <v>154867</v>
      </c>
      <c r="J11" s="32">
        <v>0</v>
      </c>
      <c r="K11" s="33">
        <f>SUM(C11:J11)</f>
        <v>1007614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x14ac:dyDescent="0.25">
      <c r="A13" s="49"/>
      <c r="B13" s="16" t="s">
        <v>14</v>
      </c>
      <c r="C13" s="34">
        <f>SUM(C9,C10,-C11,C12)</f>
        <v>1412026</v>
      </c>
      <c r="D13" s="34">
        <f t="shared" ref="D13:I13" si="0">SUM(D9,D10,-D11,D12)</f>
        <v>12945772</v>
      </c>
      <c r="E13" s="34">
        <f>SUM(E9,E10,-E11,E12)</f>
        <v>7413640</v>
      </c>
      <c r="F13" s="34">
        <f t="shared" si="0"/>
        <v>1257</v>
      </c>
      <c r="G13" s="34">
        <f>SUM(G9,G10,-G11,G12)</f>
        <v>0</v>
      </c>
      <c r="H13" s="34">
        <f t="shared" si="0"/>
        <v>0</v>
      </c>
      <c r="I13" s="34">
        <f t="shared" si="0"/>
        <v>398575</v>
      </c>
      <c r="J13" s="34">
        <f>SUM(J9,J10,-J11,J12)</f>
        <v>62500</v>
      </c>
      <c r="K13" s="33">
        <f>SUM(C13:J13)</f>
        <v>22233770</v>
      </c>
    </row>
    <row r="14" spans="1:13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4327038</v>
      </c>
      <c r="E15" s="32">
        <v>5942128</v>
      </c>
      <c r="F15" s="32">
        <v>519.82000000000005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10269685.82</v>
      </c>
    </row>
    <row r="16" spans="1:13" x14ac:dyDescent="0.25">
      <c r="A16" s="49"/>
      <c r="B16" s="15" t="s">
        <v>6</v>
      </c>
      <c r="C16" s="32">
        <v>0</v>
      </c>
      <c r="D16" s="32">
        <v>428183</v>
      </c>
      <c r="E16" s="32">
        <v>657722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1085905</v>
      </c>
      <c r="M16" s="19"/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636015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636015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x14ac:dyDescent="0.25">
      <c r="A19" s="49"/>
      <c r="B19" s="16" t="s">
        <v>14</v>
      </c>
      <c r="C19" s="34">
        <f t="shared" ref="C19:J19" si="1">SUM(C15,C16,-C17,C18)</f>
        <v>0</v>
      </c>
      <c r="D19" s="34">
        <f t="shared" si="1"/>
        <v>4755221</v>
      </c>
      <c r="E19" s="34">
        <f t="shared" si="1"/>
        <v>5963835</v>
      </c>
      <c r="F19" s="34">
        <f t="shared" si="1"/>
        <v>519.82000000000005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10719575.82</v>
      </c>
      <c r="M19" s="45" t="s">
        <v>53</v>
      </c>
    </row>
    <row r="20" spans="1:13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0</v>
      </c>
    </row>
    <row r="25" spans="1:13" x14ac:dyDescent="0.25">
      <c r="A25" s="49"/>
      <c r="B25" s="16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3</v>
      </c>
    </row>
    <row r="26" spans="1:13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4</v>
      </c>
    </row>
    <row r="27" spans="1:13" x14ac:dyDescent="0.25">
      <c r="A27" s="49"/>
      <c r="B27" s="14" t="s">
        <v>13</v>
      </c>
      <c r="C27" s="37">
        <f>SUM(C9,-C15,-C21)</f>
        <v>1412026</v>
      </c>
      <c r="D27" s="37">
        <f t="shared" ref="D27:J27" si="3">SUM(D9,-D15,-D21)</f>
        <v>8595734</v>
      </c>
      <c r="E27" s="37">
        <f t="shared" si="3"/>
        <v>1602252</v>
      </c>
      <c r="F27" s="37">
        <f>SUM(F9,-F15,-F21)</f>
        <v>737.18</v>
      </c>
      <c r="G27" s="37">
        <f t="shared" si="3"/>
        <v>0</v>
      </c>
      <c r="H27" s="37">
        <f t="shared" si="3"/>
        <v>0</v>
      </c>
      <c r="I27" s="37">
        <f t="shared" si="3"/>
        <v>257915</v>
      </c>
      <c r="J27" s="37">
        <f t="shared" si="3"/>
        <v>0</v>
      </c>
      <c r="K27" s="33">
        <f>SUM(C27:J27)</f>
        <v>11868664.18</v>
      </c>
      <c r="M27" s="42">
        <v>2</v>
      </c>
    </row>
    <row r="28" spans="1:13" x14ac:dyDescent="0.25">
      <c r="A28" s="49"/>
      <c r="B28" s="16" t="s">
        <v>14</v>
      </c>
      <c r="C28" s="34">
        <f>SUM(C13,-C19,-C25)</f>
        <v>1412026</v>
      </c>
      <c r="D28" s="34">
        <f t="shared" ref="D28:J28" si="4">SUM(D13,-D19,-D25)</f>
        <v>8190551</v>
      </c>
      <c r="E28" s="34">
        <f t="shared" si="4"/>
        <v>1449805</v>
      </c>
      <c r="F28" s="34">
        <f>SUM(F13,-F19,-F25)</f>
        <v>737.18</v>
      </c>
      <c r="G28" s="34">
        <f t="shared" si="4"/>
        <v>0</v>
      </c>
      <c r="H28" s="34">
        <f>SUM(H13,-H19,-H25)</f>
        <v>0</v>
      </c>
      <c r="I28" s="34">
        <f t="shared" si="4"/>
        <v>398575</v>
      </c>
      <c r="J28" s="34">
        <f t="shared" si="4"/>
        <v>62500</v>
      </c>
      <c r="K28" s="38">
        <f>SUM(C28:J28)</f>
        <v>11514194.18</v>
      </c>
      <c r="M28" s="41">
        <v>0</v>
      </c>
    </row>
    <row r="29" spans="1:13" x14ac:dyDescent="0.25">
      <c r="A29" s="49"/>
      <c r="M29" s="41">
        <v>2</v>
      </c>
    </row>
    <row r="30" spans="1:13" x14ac:dyDescent="0.25">
      <c r="A30" s="49"/>
      <c r="M30" s="44">
        <v>7</v>
      </c>
    </row>
    <row r="31" spans="1:13" x14ac:dyDescent="0.25">
      <c r="A31" s="49"/>
    </row>
    <row r="32" spans="1:13" x14ac:dyDescent="0.25">
      <c r="A32" s="26"/>
    </row>
  </sheetData>
  <sheetProtection password="DDBE" sheet="1" objects="1" scenarios="1"/>
  <mergeCells count="8">
    <mergeCell ref="M1:M6"/>
    <mergeCell ref="M19:M20"/>
    <mergeCell ref="A1:A31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sqref="A1:A3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12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1415472</v>
      </c>
      <c r="D9" s="32">
        <v>12548747</v>
      </c>
      <c r="E9" s="32">
        <v>7216036</v>
      </c>
      <c r="F9" s="32">
        <v>1257</v>
      </c>
      <c r="G9" s="32">
        <v>0</v>
      </c>
      <c r="H9" s="32">
        <v>0</v>
      </c>
      <c r="I9" s="32">
        <v>34069</v>
      </c>
      <c r="J9" s="39">
        <v>0</v>
      </c>
      <c r="K9" s="33">
        <f>SUM(C9:J9)</f>
        <v>21215581</v>
      </c>
    </row>
    <row r="10" spans="1:13" x14ac:dyDescent="0.25">
      <c r="A10" s="49"/>
      <c r="B10" s="15" t="s">
        <v>6</v>
      </c>
      <c r="C10" s="32">
        <v>0</v>
      </c>
      <c r="D10" s="32">
        <v>374025</v>
      </c>
      <c r="E10" s="32">
        <v>1193124</v>
      </c>
      <c r="F10" s="32">
        <v>0</v>
      </c>
      <c r="G10" s="32">
        <v>0</v>
      </c>
      <c r="H10" s="32">
        <v>0</v>
      </c>
      <c r="I10" s="32">
        <v>223846</v>
      </c>
      <c r="J10" s="39">
        <v>0</v>
      </c>
      <c r="K10" s="33">
        <f>SUM(C10:J10)</f>
        <v>1790995</v>
      </c>
    </row>
    <row r="11" spans="1:13" x14ac:dyDescent="0.25">
      <c r="A11" s="49"/>
      <c r="B11" s="15" t="s">
        <v>7</v>
      </c>
      <c r="C11" s="32">
        <v>3446</v>
      </c>
      <c r="D11" s="32">
        <v>0</v>
      </c>
      <c r="E11" s="32">
        <v>864780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868226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1412026</v>
      </c>
      <c r="D13" s="34">
        <f t="shared" ref="D13:I13" si="0">SUM(D9,D10,-D11,D12)</f>
        <v>12922772</v>
      </c>
      <c r="E13" s="34">
        <f t="shared" si="0"/>
        <v>7544380</v>
      </c>
      <c r="F13" s="34">
        <f t="shared" si="0"/>
        <v>1257</v>
      </c>
      <c r="G13" s="34">
        <f>SUM(G9,G10,-G11,G12)</f>
        <v>0</v>
      </c>
      <c r="H13" s="34">
        <f t="shared" si="0"/>
        <v>0</v>
      </c>
      <c r="I13" s="34">
        <f t="shared" si="0"/>
        <v>257915</v>
      </c>
      <c r="J13" s="34">
        <f>SUM(J9,J10,-J11,J12)</f>
        <v>0</v>
      </c>
      <c r="K13" s="33">
        <f>SUM(C13:J13)</f>
        <v>22138350</v>
      </c>
    </row>
    <row r="14" spans="1:13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3892500</v>
      </c>
      <c r="E15" s="32">
        <v>5674033.79</v>
      </c>
      <c r="F15" s="32">
        <v>519.82000000000005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9567053.6099999994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434538</v>
      </c>
      <c r="E16" s="32">
        <v>703705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1138243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435611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435611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4327038</v>
      </c>
      <c r="E19" s="34">
        <f t="shared" si="1"/>
        <v>5942127.79</v>
      </c>
      <c r="F19" s="34">
        <f t="shared" si="1"/>
        <v>519.82000000000005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10269685.609999999</v>
      </c>
      <c r="M19" s="45" t="s">
        <v>53</v>
      </c>
    </row>
    <row r="20" spans="1:13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0</v>
      </c>
    </row>
    <row r="25" spans="1:13" s="3" customFormat="1" x14ac:dyDescent="0.25">
      <c r="A25" s="49"/>
      <c r="B25" s="30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3</v>
      </c>
    </row>
    <row r="26" spans="1:13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4</v>
      </c>
    </row>
    <row r="27" spans="1:13" x14ac:dyDescent="0.25">
      <c r="A27" s="49"/>
      <c r="B27" s="14" t="s">
        <v>13</v>
      </c>
      <c r="C27" s="37">
        <f t="shared" ref="C27:J27" si="3">SUM(C9,-C15,-C21)</f>
        <v>1415472</v>
      </c>
      <c r="D27" s="37">
        <f t="shared" si="3"/>
        <v>8656247</v>
      </c>
      <c r="E27" s="37">
        <f>SUM(E9,-E15,-E21)</f>
        <v>1542002.21</v>
      </c>
      <c r="F27" s="37">
        <f t="shared" si="3"/>
        <v>737.18</v>
      </c>
      <c r="G27" s="37">
        <f>SUM(G9,-G15,-G21)</f>
        <v>0</v>
      </c>
      <c r="H27" s="37">
        <f t="shared" si="3"/>
        <v>0</v>
      </c>
      <c r="I27" s="37">
        <f t="shared" si="3"/>
        <v>34069</v>
      </c>
      <c r="J27" s="37">
        <f t="shared" si="3"/>
        <v>0</v>
      </c>
      <c r="K27" s="33">
        <f>SUM(C27:J27)</f>
        <v>11648527.390000001</v>
      </c>
      <c r="M27" s="42">
        <v>2</v>
      </c>
    </row>
    <row r="28" spans="1:13" x14ac:dyDescent="0.25">
      <c r="A28" s="49"/>
      <c r="B28" s="16" t="s">
        <v>14</v>
      </c>
      <c r="C28" s="34">
        <f t="shared" ref="C28:H28" si="4">SUM(C13,-C19,-C25)</f>
        <v>1412026</v>
      </c>
      <c r="D28" s="34">
        <f>SUM(D13,-D19,-D25)</f>
        <v>8595734</v>
      </c>
      <c r="E28" s="34">
        <f t="shared" si="4"/>
        <v>1602252.21</v>
      </c>
      <c r="F28" s="34">
        <f>SUM(F13,-F19,-F25)</f>
        <v>737.18</v>
      </c>
      <c r="G28" s="34">
        <f t="shared" si="4"/>
        <v>0</v>
      </c>
      <c r="H28" s="34">
        <f t="shared" si="4"/>
        <v>0</v>
      </c>
      <c r="I28" s="34">
        <f>SUM(I13,-I19,-I25)</f>
        <v>257915</v>
      </c>
      <c r="J28" s="34">
        <f>SUM(J13,-J19,-J25)</f>
        <v>0</v>
      </c>
      <c r="K28" s="38">
        <f>SUM(C28:J28)</f>
        <v>11868664.390000001</v>
      </c>
      <c r="M28" s="41">
        <v>0</v>
      </c>
    </row>
    <row r="29" spans="1:13" ht="22.5" customHeight="1" x14ac:dyDescent="0.25">
      <c r="A29" s="49"/>
      <c r="B29" s="27"/>
      <c r="C29" s="28"/>
      <c r="D29" s="28"/>
      <c r="E29" s="28"/>
      <c r="F29" s="28"/>
      <c r="G29" s="28"/>
      <c r="H29" s="28"/>
      <c r="I29" s="28"/>
      <c r="J29" s="28"/>
      <c r="K29" s="29"/>
      <c r="M29" s="41">
        <v>2</v>
      </c>
    </row>
    <row r="30" spans="1:13" x14ac:dyDescent="0.25">
      <c r="A30" s="49"/>
      <c r="M30" s="44">
        <v>7</v>
      </c>
    </row>
    <row r="31" spans="1:13" x14ac:dyDescent="0.25">
      <c r="A31" s="49"/>
    </row>
    <row r="32" spans="1:13" x14ac:dyDescent="0.25">
      <c r="A32" s="49"/>
    </row>
  </sheetData>
  <sheetProtection password="DDBE" sheet="1" objects="1" scenarios="1"/>
  <mergeCells count="8">
    <mergeCell ref="M1:M6"/>
    <mergeCell ref="M19:M20"/>
    <mergeCell ref="A1:A32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sqref="A1:A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  <col min="13" max="13" width="3.28515625" customWidth="1"/>
  </cols>
  <sheetData>
    <row r="1" spans="1:13" ht="15" customHeight="1" x14ac:dyDescent="0.25">
      <c r="A1" s="49">
        <v>13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617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617</v>
      </c>
    </row>
    <row r="10" spans="1:13" x14ac:dyDescent="0.25">
      <c r="A10" s="49"/>
      <c r="B10" s="15" t="s">
        <v>6</v>
      </c>
      <c r="C10" s="32">
        <v>536951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536951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537568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537568</v>
      </c>
    </row>
    <row r="14" spans="1:13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 t="shared" ref="C21:J21" si="2">SUM(C9,-C15)</f>
        <v>617</v>
      </c>
      <c r="D21" s="37">
        <f t="shared" si="2"/>
        <v>0</v>
      </c>
      <c r="E21" s="37">
        <f t="shared" si="2"/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 t="shared" si="2"/>
        <v>0</v>
      </c>
      <c r="J21" s="37">
        <f t="shared" si="2"/>
        <v>0</v>
      </c>
      <c r="K21" s="33">
        <f>SUM(C21:J21)</f>
        <v>617</v>
      </c>
      <c r="M21" s="41">
        <v>2</v>
      </c>
    </row>
    <row r="22" spans="1:13" x14ac:dyDescent="0.25">
      <c r="A22" s="49"/>
      <c r="B22" s="16" t="s">
        <v>14</v>
      </c>
      <c r="C22" s="34">
        <f t="shared" ref="C22:J22" si="3">SUM(C13,-C19)</f>
        <v>537568</v>
      </c>
      <c r="D22" s="34">
        <f t="shared" si="3"/>
        <v>0</v>
      </c>
      <c r="E22" s="34">
        <f t="shared" si="3"/>
        <v>0</v>
      </c>
      <c r="F22" s="34">
        <f t="shared" si="3"/>
        <v>0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8">
        <f>SUM(C22:J22)</f>
        <v>537568</v>
      </c>
      <c r="M22" s="41">
        <v>0</v>
      </c>
    </row>
    <row r="23" spans="1:13" x14ac:dyDescent="0.25">
      <c r="A23" s="49"/>
      <c r="M23" s="42">
        <v>2</v>
      </c>
    </row>
    <row r="24" spans="1:13" s="3" customFormat="1" ht="22.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0</v>
      </c>
    </row>
    <row r="25" spans="1:13" s="3" customFormat="1" x14ac:dyDescent="0.25">
      <c r="A25" s="49"/>
      <c r="B25" s="2"/>
      <c r="C25" s="1"/>
      <c r="D25" s="1"/>
      <c r="E25" s="1"/>
      <c r="F25" s="1"/>
      <c r="G25" s="1"/>
      <c r="H25" s="1"/>
      <c r="I25" s="1"/>
      <c r="J25" s="1"/>
      <c r="K25"/>
      <c r="M25" s="42">
        <v>3</v>
      </c>
    </row>
    <row r="26" spans="1:13" x14ac:dyDescent="0.25">
      <c r="A26" s="49"/>
      <c r="M26" s="43">
        <v>4</v>
      </c>
    </row>
    <row r="27" spans="1:13" x14ac:dyDescent="0.25">
      <c r="A27" s="49"/>
      <c r="M27" s="42">
        <v>2</v>
      </c>
    </row>
    <row r="28" spans="1:13" x14ac:dyDescent="0.25">
      <c r="A28" s="49"/>
      <c r="M28" s="41">
        <v>0</v>
      </c>
    </row>
    <row r="29" spans="1:13" x14ac:dyDescent="0.25">
      <c r="A29" s="49"/>
      <c r="M29" s="41">
        <v>2</v>
      </c>
    </row>
    <row r="30" spans="1:13" x14ac:dyDescent="0.25">
      <c r="A30" s="49"/>
      <c r="M30" s="44">
        <v>7</v>
      </c>
    </row>
    <row r="31" spans="1:13" x14ac:dyDescent="0.25">
      <c r="A31" s="26"/>
    </row>
  </sheetData>
  <sheetProtection password="DDBE" sheet="1" objects="1" scenarios="1"/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sqref="A1:A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  <col min="13" max="13" width="3.140625" customWidth="1"/>
  </cols>
  <sheetData>
    <row r="1" spans="1:13" ht="15" customHeight="1" x14ac:dyDescent="0.25">
      <c r="A1" s="49">
        <v>14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38452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38452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9"/>
      <c r="B11" s="15" t="s">
        <v>7</v>
      </c>
      <c r="C11" s="32">
        <v>37835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37835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617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617</v>
      </c>
    </row>
    <row r="14" spans="1:13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>SUM(C9,-C15)</f>
        <v>38452</v>
      </c>
      <c r="D21" s="37">
        <f t="shared" ref="D21:J21" si="2">SUM(D9,-D15)</f>
        <v>0</v>
      </c>
      <c r="E21" s="37">
        <f>SUM(E9,-E15)</f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>SUM(I9,-I15)</f>
        <v>0</v>
      </c>
      <c r="J21" s="37">
        <f t="shared" si="2"/>
        <v>0</v>
      </c>
      <c r="K21" s="33">
        <f>SUM(C21:J21)</f>
        <v>38452</v>
      </c>
      <c r="M21" s="41">
        <v>2</v>
      </c>
    </row>
    <row r="22" spans="1:13" x14ac:dyDescent="0.25">
      <c r="A22" s="49"/>
      <c r="B22" s="16" t="s">
        <v>14</v>
      </c>
      <c r="C22" s="34">
        <f t="shared" ref="C22:I22" si="3">SUM(C13,-C19)</f>
        <v>617</v>
      </c>
      <c r="D22" s="34">
        <f>SUM(D13,-D19)</f>
        <v>0</v>
      </c>
      <c r="E22" s="34">
        <f t="shared" si="3"/>
        <v>0</v>
      </c>
      <c r="F22" s="34">
        <f>SUM(F13,-F19)</f>
        <v>0</v>
      </c>
      <c r="G22" s="34">
        <f t="shared" si="3"/>
        <v>0</v>
      </c>
      <c r="H22" s="34">
        <f>SUM(H13,-H19)</f>
        <v>0</v>
      </c>
      <c r="I22" s="34">
        <f t="shared" si="3"/>
        <v>0</v>
      </c>
      <c r="J22" s="34">
        <f>SUM(J13,-J19)</f>
        <v>0</v>
      </c>
      <c r="K22" s="38">
        <f>SUM(C22:J22)</f>
        <v>617</v>
      </c>
      <c r="M22" s="41">
        <v>0</v>
      </c>
    </row>
    <row r="23" spans="1:13" x14ac:dyDescent="0.25">
      <c r="A23" s="49"/>
      <c r="M23" s="42">
        <v>2</v>
      </c>
    </row>
    <row r="24" spans="1:13" s="3" customFormat="1" ht="22.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0</v>
      </c>
    </row>
    <row r="25" spans="1:13" x14ac:dyDescent="0.25">
      <c r="A25" s="49"/>
      <c r="M25" s="42">
        <v>3</v>
      </c>
    </row>
    <row r="26" spans="1:13" x14ac:dyDescent="0.25">
      <c r="A26" s="49"/>
      <c r="M26" s="43">
        <v>4</v>
      </c>
    </row>
    <row r="27" spans="1:13" x14ac:dyDescent="0.25">
      <c r="A27" s="49"/>
      <c r="M27" s="42">
        <v>2</v>
      </c>
    </row>
    <row r="28" spans="1:13" x14ac:dyDescent="0.25">
      <c r="A28" s="49"/>
      <c r="M28" s="41">
        <v>0</v>
      </c>
    </row>
    <row r="29" spans="1:13" x14ac:dyDescent="0.25">
      <c r="A29" s="49"/>
      <c r="M29" s="41">
        <v>2</v>
      </c>
    </row>
    <row r="30" spans="1:13" x14ac:dyDescent="0.25">
      <c r="A30" s="49"/>
      <c r="M30" s="44">
        <v>7</v>
      </c>
    </row>
  </sheetData>
  <sheetProtection password="DDBE" sheet="1" objects="1" scenarios="1"/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sharepoint/v3"/>
    <ds:schemaRef ds:uri="http://schemas.microsoft.com/sharepoint/v3/fields"/>
    <ds:schemaRef ds:uri="b00f20d5-ceb3-4adf-8632-db85932f34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Ildiko Nagyova</cp:lastModifiedBy>
  <cp:lastPrinted>2013-12-16T11:14:26Z</cp:lastPrinted>
  <dcterms:created xsi:type="dcterms:W3CDTF">2011-11-04T12:05:36Z</dcterms:created>
  <dcterms:modified xsi:type="dcterms:W3CDTF">2014-03-31T11:19:56Z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