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5" windowWidth="15480" windowHeight="8505" activeTab="2"/>
  </bookViews>
  <sheets>
    <sheet name="DNM_2012" sheetId="2" r:id="rId1"/>
    <sheet name="DNM_2011" sheetId="6" r:id="rId2"/>
    <sheet name="DHM_2012" sheetId="7" r:id="rId3"/>
    <sheet name="DHM_2011" sheetId="9" r:id="rId4"/>
    <sheet name="DFM_2012" sheetId="10" r:id="rId5"/>
    <sheet name="DFM_2011" sheetId="12" r:id="rId6"/>
  </sheets>
  <definedNames>
    <definedName name="_MailAutoSig" localSheetId="5">DFM_2011!$M$9</definedName>
  </definedNames>
  <calcPr calcId="145621"/>
</workbook>
</file>

<file path=xl/calcChain.xml><?xml version="1.0" encoding="utf-8"?>
<calcChain xmlns="http://schemas.openxmlformats.org/spreadsheetml/2006/main">
  <c r="I13" i="9" l="1"/>
  <c r="E13" i="9"/>
  <c r="I20" i="12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K20" i="12" s="1"/>
  <c r="J18" i="12"/>
  <c r="J21" i="12" s="1"/>
  <c r="I18" i="12"/>
  <c r="H18" i="12"/>
  <c r="H21" i="12" s="1"/>
  <c r="G18" i="12"/>
  <c r="F18" i="12"/>
  <c r="F21" i="12" s="1"/>
  <c r="E18" i="12"/>
  <c r="D18" i="12"/>
  <c r="C18" i="12"/>
  <c r="K18" i="12" s="1"/>
  <c r="K17" i="12"/>
  <c r="K15" i="12"/>
  <c r="J13" i="12"/>
  <c r="I13" i="12"/>
  <c r="I21" i="12" s="1"/>
  <c r="G13" i="12"/>
  <c r="G21" i="12" s="1"/>
  <c r="F13" i="12"/>
  <c r="E21" i="12"/>
  <c r="D13" i="12"/>
  <c r="D21" i="12" s="1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H13" i="9"/>
  <c r="F13" i="9"/>
  <c r="D13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 s="1"/>
  <c r="J17" i="6"/>
  <c r="J15" i="6"/>
  <c r="I18" i="6"/>
  <c r="H18" i="6"/>
  <c r="H26" i="6" s="1"/>
  <c r="G18" i="6"/>
  <c r="F18" i="6"/>
  <c r="E18" i="6"/>
  <c r="E26" i="6" s="1"/>
  <c r="D18" i="6"/>
  <c r="C18" i="6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H26" i="2" s="1"/>
  <c r="G13" i="2"/>
  <c r="F13" i="2"/>
  <c r="E13" i="2"/>
  <c r="D13" i="2"/>
  <c r="C13" i="2"/>
  <c r="J12" i="6"/>
  <c r="J11" i="6"/>
  <c r="J9" i="6"/>
  <c r="I25" i="6"/>
  <c r="H25" i="6"/>
  <c r="G25" i="6"/>
  <c r="E25" i="6"/>
  <c r="J25" i="6" s="1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F26" i="2"/>
  <c r="D26" i="9" l="1"/>
  <c r="D26" i="2"/>
  <c r="J26" i="9"/>
  <c r="J13" i="6"/>
  <c r="J18" i="6"/>
  <c r="K23" i="7"/>
  <c r="I26" i="9"/>
  <c r="K13" i="12"/>
  <c r="H26" i="7"/>
  <c r="C26" i="7"/>
  <c r="K13" i="7"/>
  <c r="K25" i="9"/>
  <c r="C26" i="6"/>
  <c r="J13" i="2"/>
  <c r="K12" i="9"/>
  <c r="K13" i="9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J26" i="6" l="1"/>
  <c r="K26" i="7"/>
  <c r="K26" i="9"/>
  <c r="K21" i="10"/>
  <c r="J26" i="2"/>
</calcChain>
</file>

<file path=xl/sharedStrings.xml><?xml version="1.0" encoding="utf-8"?>
<sst xmlns="http://schemas.openxmlformats.org/spreadsheetml/2006/main" count="244" uniqueCount="58">
  <si>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</si>
  <si>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</si>
  <si>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</si>
  <si>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</si>
  <si>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</si>
  <si>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</si>
  <si>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</si>
  <si>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</si>
  <si>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</si>
  <si>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</si>
  <si>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</si>
  <si>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</si>
  <si>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</si>
  <si>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</si>
  <si>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</si>
  <si>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</si>
  <si>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</si>
  <si>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</si>
  <si>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</si>
  <si>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</si>
  <si>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</si>
  <si>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</si>
  <si>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</si>
  <si>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</si>
  <si>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</si>
  <si>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</si>
  <si>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</si>
  <si>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</si>
  <si>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</si>
  <si>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</si>
  <si>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</si>
  <si>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</si>
  <si>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</si>
  <si>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</si>
  <si>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</si>
  <si>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</si>
  <si>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</si>
  <si>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</si>
  <si>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</si>
  <si>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</si>
  <si>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</si>
  <si>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</si>
  <si>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</si>
  <si>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</si>
  <si>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</si>
  <si>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</si>
  <si>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</si>
  <si>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</si>
  <si>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</si>
  <si>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</si>
  <si>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</si>
  <si>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</si>
  <si>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Príloha č. 3</t>
  </si>
  <si>
    <t>Príloha č. 1</t>
  </si>
  <si>
    <t>Príloha č. 2</t>
  </si>
  <si>
    <t>Príloha č.3</t>
  </si>
  <si>
    <t>Technická obnova a ochrana železníc, a.s. (TOOŽ)</t>
  </si>
  <si>
    <t>Technická obnova a ochrana železníc,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</si>
</sst>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4" zoomScaleNormal="100" workbookViewId="0">
      <selection activeCell="P17" sqref="P17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 t="s">
        <v>53</v>
      </c>
      <c r="B1" s="45" t="s">
        <v>56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7900</v>
      </c>
      <c r="I9" s="31">
        <v>0</v>
      </c>
      <c r="J9" s="9">
        <f>SUM(C9:I9)</f>
        <v>7900</v>
      </c>
    </row>
    <row r="10" spans="1:10" x14ac:dyDescent="0.25">
      <c r="A10" s="41"/>
      <c r="B10" s="15" t="s">
        <v>6</v>
      </c>
      <c r="C10" s="31">
        <v>0</v>
      </c>
      <c r="D10" s="31">
        <v>25210.68</v>
      </c>
      <c r="E10" s="31">
        <v>0</v>
      </c>
      <c r="F10" s="31">
        <v>0</v>
      </c>
      <c r="G10" s="31">
        <v>0</v>
      </c>
      <c r="H10" s="31">
        <v>22880.68</v>
      </c>
      <c r="I10" s="31">
        <v>0</v>
      </c>
      <c r="J10" s="9">
        <f t="shared" ref="J10:J18" si="0">SUM(C10:I10)</f>
        <v>48091.360000000001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25210.68</v>
      </c>
      <c r="I11" s="31">
        <v>0</v>
      </c>
      <c r="J11" s="9">
        <f t="shared" si="0"/>
        <v>25210.68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25210.68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5570</v>
      </c>
      <c r="I13" s="10">
        <f t="shared" si="1"/>
        <v>0</v>
      </c>
      <c r="J13" s="11">
        <f t="shared" si="0"/>
        <v>30780.68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1490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1490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1490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1490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7900</v>
      </c>
      <c r="I25" s="8">
        <f t="shared" si="10"/>
        <v>0</v>
      </c>
      <c r="J25" s="9">
        <f>SUM(C25:I25)</f>
        <v>7900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23720.68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5570</v>
      </c>
      <c r="I26" s="10">
        <f t="shared" si="11"/>
        <v>0</v>
      </c>
      <c r="J26" s="11">
        <f>SUM(C26:I26)</f>
        <v>29290.68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Q18" sqref="Q1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 t="s">
        <v>53</v>
      </c>
      <c r="B1" s="45" t="s">
        <v>56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7900</v>
      </c>
      <c r="I10" s="32">
        <v>0</v>
      </c>
      <c r="J10" s="33">
        <f>SUM(C10:I10)</f>
        <v>7900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7900</v>
      </c>
      <c r="I13" s="35">
        <f t="shared" si="0"/>
        <v>0</v>
      </c>
      <c r="J13" s="33">
        <f>SUM(C13:I13)</f>
        <v>7900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7900</v>
      </c>
      <c r="I26" s="34">
        <f t="shared" si="4"/>
        <v>0</v>
      </c>
      <c r="J26" s="38">
        <f>SUM(C26:I26)</f>
        <v>7900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P8" sqref="P8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 t="s">
        <v>54</v>
      </c>
      <c r="B1" s="45" t="s">
        <v>56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853707</v>
      </c>
      <c r="D9" s="32">
        <v>2560089</v>
      </c>
      <c r="E9" s="32">
        <v>2581113</v>
      </c>
      <c r="F9" s="32">
        <v>0</v>
      </c>
      <c r="G9" s="32">
        <v>0</v>
      </c>
      <c r="H9" s="32">
        <v>6589</v>
      </c>
      <c r="I9" s="32">
        <v>59753.33</v>
      </c>
      <c r="J9" s="39">
        <v>0</v>
      </c>
      <c r="K9" s="33">
        <f>SUM(C9:J9)</f>
        <v>6061251.3300000001</v>
      </c>
    </row>
    <row r="10" spans="1:13" x14ac:dyDescent="0.25">
      <c r="A10" s="41"/>
      <c r="B10" s="15" t="s">
        <v>6</v>
      </c>
      <c r="C10" s="32">
        <v>117520</v>
      </c>
      <c r="D10" s="32">
        <v>0</v>
      </c>
      <c r="E10" s="32">
        <v>577005.49</v>
      </c>
      <c r="F10" s="32">
        <v>0</v>
      </c>
      <c r="G10" s="32">
        <v>0</v>
      </c>
      <c r="H10" s="32">
        <v>39497.85</v>
      </c>
      <c r="I10" s="32">
        <v>739917.41</v>
      </c>
      <c r="J10" s="39">
        <v>0</v>
      </c>
      <c r="K10" s="33">
        <f>SUM(C10:J10)</f>
        <v>1473940.75</v>
      </c>
    </row>
    <row r="11" spans="1:13" x14ac:dyDescent="0.25">
      <c r="A11" s="41"/>
      <c r="B11" s="15" t="s">
        <v>7</v>
      </c>
      <c r="C11" s="32">
        <v>169393.61</v>
      </c>
      <c r="D11" s="32">
        <v>229631.35</v>
      </c>
      <c r="E11" s="32">
        <v>688816.52</v>
      </c>
      <c r="F11" s="32">
        <v>0</v>
      </c>
      <c r="G11" s="32">
        <v>0</v>
      </c>
      <c r="H11" s="32">
        <v>0</v>
      </c>
      <c r="I11" s="32">
        <v>734023.34</v>
      </c>
      <c r="J11" s="39">
        <v>0</v>
      </c>
      <c r="K11" s="33">
        <f>SUM(C11:J11)</f>
        <v>1821864.8199999998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801833.39</v>
      </c>
      <c r="D13" s="34">
        <f t="shared" ref="D13:I13" si="0">SUM(D9,D10,-D11,D12)</f>
        <v>2330457.65</v>
      </c>
      <c r="E13" s="34">
        <f>SUM(E9,E10,-E11,E12)</f>
        <v>2469301.9700000002</v>
      </c>
      <c r="F13" s="34">
        <f t="shared" si="0"/>
        <v>0</v>
      </c>
      <c r="G13" s="34">
        <f>SUM(G9,G10,-G11,G12)</f>
        <v>0</v>
      </c>
      <c r="H13" s="34">
        <f t="shared" si="0"/>
        <v>46086.85</v>
      </c>
      <c r="I13" s="34">
        <f t="shared" si="0"/>
        <v>65647.400000000023</v>
      </c>
      <c r="J13" s="34">
        <f>SUM(J9,J10,-J11,J12)</f>
        <v>0</v>
      </c>
      <c r="K13" s="33">
        <f>SUM(C13:J13)</f>
        <v>5713327.2599999998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483023.56</v>
      </c>
      <c r="E15" s="32">
        <v>2079460.9</v>
      </c>
      <c r="F15" s="32">
        <v>0</v>
      </c>
      <c r="G15" s="32">
        <v>0</v>
      </c>
      <c r="H15" s="32">
        <v>4763</v>
      </c>
      <c r="I15" s="32">
        <v>0</v>
      </c>
      <c r="J15" s="32">
        <v>0</v>
      </c>
      <c r="K15" s="33">
        <f>SUM(C15:J15)</f>
        <v>2567247.46</v>
      </c>
    </row>
    <row r="16" spans="1:13" x14ac:dyDescent="0.25">
      <c r="A16" s="41"/>
      <c r="B16" s="15" t="s">
        <v>6</v>
      </c>
      <c r="C16" s="32">
        <v>0</v>
      </c>
      <c r="D16" s="32">
        <v>300964.5</v>
      </c>
      <c r="E16" s="32">
        <v>394678.6</v>
      </c>
      <c r="F16" s="32">
        <v>0</v>
      </c>
      <c r="G16" s="32">
        <v>0</v>
      </c>
      <c r="H16" s="32">
        <v>1099</v>
      </c>
      <c r="I16" s="32">
        <v>0</v>
      </c>
      <c r="J16" s="32">
        <v>0</v>
      </c>
      <c r="K16" s="33">
        <f>SUM(C16:J16)</f>
        <v>696742.1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229631.35</v>
      </c>
      <c r="E17" s="32">
        <v>688816.52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918447.87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554356.71000000008</v>
      </c>
      <c r="E18" s="34">
        <f t="shared" si="1"/>
        <v>1785322.98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5862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2345541.69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853707</v>
      </c>
      <c r="D25" s="37">
        <f t="shared" ref="D25:J25" si="6">SUM(D9,-D15,-D20)</f>
        <v>2077065.44</v>
      </c>
      <c r="E25" s="37">
        <f t="shared" si="6"/>
        <v>501652.10000000009</v>
      </c>
      <c r="F25" s="37">
        <f>SUM(F9,-F15,-F20)</f>
        <v>0</v>
      </c>
      <c r="G25" s="37">
        <f t="shared" si="6"/>
        <v>0</v>
      </c>
      <c r="H25" s="37">
        <f t="shared" si="6"/>
        <v>1826</v>
      </c>
      <c r="I25" s="37">
        <f t="shared" si="6"/>
        <v>59753.33</v>
      </c>
      <c r="J25" s="37">
        <f t="shared" si="6"/>
        <v>0</v>
      </c>
      <c r="K25" s="33">
        <f>SUM(C25:J25)</f>
        <v>3494003.87</v>
      </c>
    </row>
    <row r="26" spans="1:11" x14ac:dyDescent="0.25">
      <c r="A26" s="41"/>
      <c r="B26" s="16" t="s">
        <v>14</v>
      </c>
      <c r="C26" s="34">
        <f>SUM(C13,-C18,-C23)</f>
        <v>801833.39</v>
      </c>
      <c r="D26" s="34">
        <f t="shared" ref="D26:J26" si="7">SUM(D13,-D18,-D23)</f>
        <v>1776100.94</v>
      </c>
      <c r="E26" s="34">
        <f t="shared" si="7"/>
        <v>683978.99000000022</v>
      </c>
      <c r="F26" s="34">
        <f>SUM(F13,-F18,-F23)</f>
        <v>0</v>
      </c>
      <c r="G26" s="34">
        <f t="shared" si="7"/>
        <v>0</v>
      </c>
      <c r="H26" s="34">
        <f>SUM(H13,-H18,-H23)</f>
        <v>40224.85</v>
      </c>
      <c r="I26" s="34">
        <f t="shared" si="7"/>
        <v>65647.400000000023</v>
      </c>
      <c r="J26" s="34">
        <f t="shared" si="7"/>
        <v>0</v>
      </c>
      <c r="K26" s="38">
        <f>SUM(C26:J26)</f>
        <v>3367785.5700000003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I12" sqref="I12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 t="s">
        <v>54</v>
      </c>
      <c r="B1" s="45" t="s">
        <v>56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1076023</v>
      </c>
      <c r="D9" s="32">
        <v>2962270</v>
      </c>
      <c r="E9" s="32">
        <v>2859480</v>
      </c>
      <c r="F9" s="32">
        <v>0</v>
      </c>
      <c r="G9" s="32">
        <v>0</v>
      </c>
      <c r="H9" s="32">
        <v>6589</v>
      </c>
      <c r="I9" s="32">
        <v>396161</v>
      </c>
      <c r="J9" s="39">
        <v>0</v>
      </c>
      <c r="K9" s="33">
        <f>SUM(C9:J9)</f>
        <v>7300523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43206</v>
      </c>
      <c r="F10" s="32">
        <v>0</v>
      </c>
      <c r="G10" s="32">
        <v>0</v>
      </c>
      <c r="H10" s="32">
        <v>0</v>
      </c>
      <c r="I10" s="32">
        <v>102959</v>
      </c>
      <c r="J10" s="39">
        <v>0</v>
      </c>
      <c r="K10" s="33">
        <f>SUM(C10:J10)</f>
        <v>146165</v>
      </c>
    </row>
    <row r="11" spans="1:13" x14ac:dyDescent="0.25">
      <c r="A11" s="41"/>
      <c r="B11" s="15" t="s">
        <v>7</v>
      </c>
      <c r="C11" s="32">
        <v>222316</v>
      </c>
      <c r="D11" s="32">
        <v>402181</v>
      </c>
      <c r="E11" s="32">
        <v>321573</v>
      </c>
      <c r="F11" s="32">
        <v>0</v>
      </c>
      <c r="G11" s="32">
        <v>0</v>
      </c>
      <c r="H11" s="32">
        <v>1387</v>
      </c>
      <c r="I11" s="32">
        <v>439366</v>
      </c>
      <c r="J11" s="39">
        <v>0</v>
      </c>
      <c r="K11" s="33">
        <f>SUM(C11:J11)</f>
        <v>1386823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853707</v>
      </c>
      <c r="D13" s="34">
        <f t="shared" ref="D13:I13" si="0">SUM(D9,D10,-D11,D12)</f>
        <v>2560089</v>
      </c>
      <c r="E13" s="34">
        <f t="shared" si="0"/>
        <v>2581113</v>
      </c>
      <c r="F13" s="34">
        <f t="shared" si="0"/>
        <v>0</v>
      </c>
      <c r="G13" s="34">
        <f>SUM(G9,G10,-G11,G12)</f>
        <v>0</v>
      </c>
      <c r="H13" s="34">
        <f t="shared" si="0"/>
        <v>5202</v>
      </c>
      <c r="I13" s="34">
        <f t="shared" si="0"/>
        <v>59754</v>
      </c>
      <c r="J13" s="34">
        <f>SUM(J9,J10,-J11,J12)</f>
        <v>0</v>
      </c>
      <c r="K13" s="33">
        <f>SUM(C13:J13)</f>
        <v>6059865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415460</v>
      </c>
      <c r="E15" s="32">
        <v>1905752</v>
      </c>
      <c r="F15" s="32">
        <v>0</v>
      </c>
      <c r="G15" s="32">
        <v>0</v>
      </c>
      <c r="H15" s="32">
        <v>3664</v>
      </c>
      <c r="I15" s="32">
        <v>0</v>
      </c>
      <c r="J15" s="32">
        <v>0</v>
      </c>
      <c r="K15" s="33">
        <f>SUM(C15:J15)</f>
        <v>2324876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469745</v>
      </c>
      <c r="E16" s="32">
        <v>495282</v>
      </c>
      <c r="F16" s="32">
        <v>0</v>
      </c>
      <c r="G16" s="32">
        <v>0</v>
      </c>
      <c r="H16" s="32">
        <v>1099</v>
      </c>
      <c r="I16" s="32">
        <v>0</v>
      </c>
      <c r="J16" s="32">
        <v>0</v>
      </c>
      <c r="K16" s="33">
        <f>SUM(C16:J16)</f>
        <v>966126</v>
      </c>
    </row>
    <row r="17" spans="1:11" x14ac:dyDescent="0.25">
      <c r="A17" s="41"/>
      <c r="B17" s="15" t="s">
        <v>7</v>
      </c>
      <c r="C17" s="32">
        <v>0</v>
      </c>
      <c r="D17" s="32">
        <v>402181</v>
      </c>
      <c r="E17" s="32">
        <v>321573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723754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483024</v>
      </c>
      <c r="E18" s="34">
        <f t="shared" si="1"/>
        <v>2079461</v>
      </c>
      <c r="F18" s="34">
        <f t="shared" si="1"/>
        <v>0</v>
      </c>
      <c r="G18" s="34">
        <f t="shared" si="1"/>
        <v>0</v>
      </c>
      <c r="H18" s="34">
        <f t="shared" si="1"/>
        <v>4763</v>
      </c>
      <c r="I18" s="34">
        <f t="shared" si="1"/>
        <v>0</v>
      </c>
      <c r="J18" s="34">
        <f t="shared" si="1"/>
        <v>0</v>
      </c>
      <c r="K18" s="33">
        <f>SUM(C18:J18)</f>
        <v>2567248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1076023</v>
      </c>
      <c r="D25" s="37">
        <f t="shared" si="3"/>
        <v>2546810</v>
      </c>
      <c r="E25" s="37">
        <f>SUM(E9,-E15,-E20)</f>
        <v>953728</v>
      </c>
      <c r="F25" s="37">
        <f t="shared" si="3"/>
        <v>0</v>
      </c>
      <c r="G25" s="37">
        <f>SUM(G9,-G15,-G20)</f>
        <v>0</v>
      </c>
      <c r="H25" s="37">
        <f t="shared" si="3"/>
        <v>2925</v>
      </c>
      <c r="I25" s="37">
        <f t="shared" si="3"/>
        <v>396161</v>
      </c>
      <c r="J25" s="37">
        <f t="shared" si="3"/>
        <v>0</v>
      </c>
      <c r="K25" s="33">
        <f>SUM(C25:J25)</f>
        <v>4975647</v>
      </c>
    </row>
    <row r="26" spans="1:11" x14ac:dyDescent="0.25">
      <c r="A26" s="41"/>
      <c r="B26" s="16" t="s">
        <v>14</v>
      </c>
      <c r="C26" s="34">
        <f t="shared" ref="C26:H26" si="4">SUM(C13,-C18,-C23)</f>
        <v>853707</v>
      </c>
      <c r="D26" s="34">
        <f>SUM(D13,-D18,-D23)</f>
        <v>2077065</v>
      </c>
      <c r="E26" s="34">
        <f t="shared" si="4"/>
        <v>501652</v>
      </c>
      <c r="F26" s="34">
        <f>SUM(F13,-F18,-F23)</f>
        <v>0</v>
      </c>
      <c r="G26" s="34">
        <f t="shared" si="4"/>
        <v>0</v>
      </c>
      <c r="H26" s="34">
        <f t="shared" si="4"/>
        <v>439</v>
      </c>
      <c r="I26" s="34">
        <f>SUM(I13,-I18,-I23)</f>
        <v>59754</v>
      </c>
      <c r="J26" s="34">
        <f>SUM(J13,-J18,-J23)</f>
        <v>0</v>
      </c>
      <c r="K26" s="38">
        <f>SUM(C26:J26)</f>
        <v>3492617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D3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P14" sqref="P14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 t="s">
        <v>55</v>
      </c>
      <c r="B1" s="45" t="s">
        <v>56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41639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N15" sqref="N15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 t="s">
        <v>52</v>
      </c>
      <c r="B1" s="45" t="s">
        <v>57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41274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DNM_2012</vt:lpstr>
      <vt:lpstr>DNM_2011</vt:lpstr>
      <vt:lpstr>DHM_2012</vt:lpstr>
      <vt:lpstr>DHM_2011</vt:lpstr>
      <vt:lpstr>DFM_2012</vt:lpstr>
      <vt:lpstr>DFM_2011</vt:lpstr>
      <vt:lpstr>DFM_2011!_MailAutoSig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solarova</cp:lastModifiedBy>
  <cp:lastPrinted>2013-03-18T13:52:09Z</cp:lastPrinted>
  <dcterms:created xsi:type="dcterms:W3CDTF">2011-11-04T12:05:36Z</dcterms:created>
  <dcterms:modified xsi:type="dcterms:W3CDTF">2014-03-31T13:52:52Z</dcterms:modified>
</cp:coreProperties>
</file>