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9152" windowHeight="8508" activeTab="3"/>
  </bookViews>
  <sheets>
    <sheet name="DNM_2013" sheetId="2" r:id="rId1"/>
    <sheet name="DNM_2012" sheetId="6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45621"/>
</workbook>
</file>

<file path=xl/calcChain.xml><?xml version="1.0" encoding="utf-8"?>
<calcChain xmlns="http://schemas.openxmlformats.org/spreadsheetml/2006/main">
  <c r="E13" i="9" l="1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13" i="6" s="1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K20" i="12" s="1"/>
  <c r="J18" i="12"/>
  <c r="J21" i="12" s="1"/>
  <c r="I18" i="12"/>
  <c r="H18" i="12"/>
  <c r="H21" i="12" s="1"/>
  <c r="G18" i="12"/>
  <c r="F18" i="12"/>
  <c r="F21" i="12" s="1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H26" i="6" s="1"/>
  <c r="G18" i="6"/>
  <c r="F18" i="6"/>
  <c r="E18" i="6"/>
  <c r="E26" i="6" s="1"/>
  <c r="D18" i="6"/>
  <c r="C18" i="6"/>
  <c r="J18" i="6" s="1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D26" i="2"/>
  <c r="J13" i="2"/>
  <c r="H26" i="7" l="1"/>
  <c r="K13" i="7"/>
  <c r="D21" i="12"/>
  <c r="K13" i="12"/>
  <c r="D26" i="9"/>
  <c r="C26" i="6"/>
  <c r="J26" i="9"/>
  <c r="I13" i="9"/>
  <c r="I26" i="9" s="1"/>
  <c r="K12" i="9"/>
  <c r="K13" i="9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<sst xmlns="http://schemas.openxmlformats.org/spreadsheetml/2006/main" count="238" uniqueCount="53">
  <si>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</si>
  <si>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</si>
  <si>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</si>
  <si>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</si>
  <si>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</si>
  <si>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</si>
  <si>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</si>
  <si>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</si>
  <si>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</si>
  <si>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</si>
  <si>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</si>
  <si>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</si>
  <si>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</si>
  <si>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</si>
  <si>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</si>
  <si>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</si>
  <si>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</si>
  <si>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</si>
  <si>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</si>
  <si>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</si>
  <si>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</si>
  <si>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</si>
  <si>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</si>
  <si>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</si>
  <si>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</si>
  <si>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</si>
  <si>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</si>
  <si>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</si>
  <si>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</si>
  <si>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</si>
  <si>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</si>
  <si>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</si>
  <si>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</si>
  <si>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</si>
  <si>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</si>
  <si>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</si>
  <si>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</si>
  <si>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</si>
  <si>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</si>
  <si>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</si>
  <si>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</si>
  <si>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</si>
  <si>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</si>
  <si>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</si>
  <si>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</si>
  <si>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</si>
  <si>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</si>
  <si>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</si>
  <si>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</si>
  <si>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</si>
  <si>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</si>
  <si>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</si>
  <si>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Baňa Dolina, a. s., Dolina 77, 990 12 Veľký Krtíš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</si>
</sst>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18" sqref="D18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41">
        <v>9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3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 x14ac:dyDescent="0.3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3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3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3">
      <c r="A9" s="41"/>
      <c r="B9" s="14" t="s">
        <v>13</v>
      </c>
      <c r="C9" s="31">
        <v>0</v>
      </c>
      <c r="D9" s="31">
        <v>34016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34016</v>
      </c>
    </row>
    <row r="10" spans="1:10" x14ac:dyDescent="0.3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3">
      <c r="A11" s="41"/>
      <c r="B11" s="15" t="s">
        <v>7</v>
      </c>
      <c r="C11" s="31">
        <v>0</v>
      </c>
      <c r="D11" s="31">
        <v>1683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1683</v>
      </c>
    </row>
    <row r="12" spans="1:10" x14ac:dyDescent="0.3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3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32333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32333</v>
      </c>
    </row>
    <row r="14" spans="1:10" s="3" customFormat="1" ht="22.5" customHeight="1" x14ac:dyDescent="0.3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3">
      <c r="A15" s="41"/>
      <c r="B15" s="14" t="s">
        <v>13</v>
      </c>
      <c r="C15" s="31">
        <v>0</v>
      </c>
      <c r="D15" s="31">
        <v>34016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34016</v>
      </c>
    </row>
    <row r="16" spans="1:10" x14ac:dyDescent="0.3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3">
      <c r="A17" s="41"/>
      <c r="B17" s="15" t="s">
        <v>7</v>
      </c>
      <c r="C17" s="31">
        <v>0</v>
      </c>
      <c r="D17" s="31">
        <v>1683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1683</v>
      </c>
    </row>
    <row r="18" spans="1:10" x14ac:dyDescent="0.3">
      <c r="A18" s="41"/>
      <c r="B18" s="16" t="s">
        <v>14</v>
      </c>
      <c r="C18" s="10">
        <f>SUM(C15,C16,-C17)</f>
        <v>0</v>
      </c>
      <c r="D18" s="10">
        <f t="shared" ref="D18:I18" si="2">SUM(D15,D16,-D17)</f>
        <v>32333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32333</v>
      </c>
    </row>
    <row r="19" spans="1:10" s="3" customFormat="1" ht="22.5" customHeight="1" x14ac:dyDescent="0.3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3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3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3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3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3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3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3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3">
      <c r="A27" s="41"/>
    </row>
    <row r="28" spans="1:10" ht="11.25" customHeight="1" x14ac:dyDescent="0.3">
      <c r="A28" s="41"/>
      <c r="B28" s="25"/>
    </row>
    <row r="29" spans="1:10" x14ac:dyDescent="0.3">
      <c r="A29" s="41"/>
    </row>
    <row r="30" spans="1:10" ht="13.5" customHeight="1" x14ac:dyDescent="0.3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zoomScaleNormal="100" workbookViewId="0">
      <selection activeCell="D17" sqref="D17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41">
        <v>10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3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 x14ac:dyDescent="0.3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3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3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3">
      <c r="A9" s="41"/>
      <c r="B9" s="14" t="s">
        <v>13</v>
      </c>
      <c r="C9" s="32">
        <v>0</v>
      </c>
      <c r="D9" s="32">
        <v>34016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34016</v>
      </c>
    </row>
    <row r="10" spans="1:10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3">
      <c r="A13" s="41"/>
      <c r="B13" s="16" t="s">
        <v>14</v>
      </c>
      <c r="C13" s="34">
        <f>SUM(C9,C10,-C11,C12)</f>
        <v>0</v>
      </c>
      <c r="D13" s="35">
        <f>SUM(D9,D10,-D11,D12)</f>
        <v>34016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34016</v>
      </c>
    </row>
    <row r="14" spans="1:10" s="3" customFormat="1" ht="22.5" customHeight="1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3">
      <c r="A15" s="41"/>
      <c r="B15" s="14" t="s">
        <v>13</v>
      </c>
      <c r="C15" s="32">
        <v>0</v>
      </c>
      <c r="D15" s="32">
        <v>28433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28433</v>
      </c>
    </row>
    <row r="16" spans="1:10" x14ac:dyDescent="0.3">
      <c r="A16" s="41"/>
      <c r="B16" s="15" t="s">
        <v>6</v>
      </c>
      <c r="C16" s="32">
        <v>0</v>
      </c>
      <c r="D16" s="32">
        <v>5583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5583</v>
      </c>
    </row>
    <row r="17" spans="1:10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3">
      <c r="A18" s="41"/>
      <c r="B18" s="16" t="s">
        <v>14</v>
      </c>
      <c r="C18" s="34">
        <f t="shared" ref="C18:I18" si="1">SUM(C15:C16,-C17)</f>
        <v>0</v>
      </c>
      <c r="D18" s="34">
        <f t="shared" si="1"/>
        <v>34016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34016</v>
      </c>
    </row>
    <row r="19" spans="1:10" s="3" customFormat="1" ht="22.5" customHeight="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3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3">
      <c r="A25" s="41"/>
      <c r="B25" s="14" t="s">
        <v>13</v>
      </c>
      <c r="C25" s="37">
        <f>SUM(C9,-C15,-C20)</f>
        <v>0</v>
      </c>
      <c r="D25" s="37">
        <f>SUM(D9,-D15,-D20)</f>
        <v>5583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5583</v>
      </c>
    </row>
    <row r="26" spans="1:10" x14ac:dyDescent="0.3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3">
      <c r="A27" s="41"/>
    </row>
    <row r="28" spans="1:10" x14ac:dyDescent="0.3">
      <c r="A28" s="41"/>
    </row>
    <row r="29" spans="1:10" x14ac:dyDescent="0.3">
      <c r="A29" s="41"/>
    </row>
    <row r="30" spans="1:10" x14ac:dyDescent="0.3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I13" sqref="I13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41">
        <v>11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3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73405</v>
      </c>
      <c r="D9" s="32">
        <v>6564576</v>
      </c>
      <c r="E9" s="32">
        <v>4744008</v>
      </c>
      <c r="F9" s="32">
        <v>0</v>
      </c>
      <c r="G9" s="32">
        <v>0</v>
      </c>
      <c r="H9" s="32">
        <v>0</v>
      </c>
      <c r="I9" s="32">
        <v>966274</v>
      </c>
      <c r="J9" s="39">
        <v>0</v>
      </c>
      <c r="K9" s="33">
        <f>SUM(C9:J9)</f>
        <v>12348263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871198</v>
      </c>
      <c r="J10" s="39">
        <v>0</v>
      </c>
      <c r="K10" s="33">
        <f>SUM(C10:J10)</f>
        <v>871198</v>
      </c>
    </row>
    <row r="11" spans="1:13" x14ac:dyDescent="0.3">
      <c r="A11" s="41"/>
      <c r="B11" s="15" t="s">
        <v>7</v>
      </c>
      <c r="C11" s="32">
        <v>0</v>
      </c>
      <c r="D11" s="32">
        <v>866045</v>
      </c>
      <c r="E11" s="32">
        <v>129878</v>
      </c>
      <c r="F11" s="32">
        <v>0</v>
      </c>
      <c r="G11" s="32">
        <v>0</v>
      </c>
      <c r="H11" s="32">
        <v>0</v>
      </c>
      <c r="I11" s="32">
        <v>272413</v>
      </c>
      <c r="J11" s="39">
        <v>0</v>
      </c>
      <c r="K11" s="33">
        <f>SUM(C11:J11)</f>
        <v>1268336</v>
      </c>
    </row>
    <row r="12" spans="1:13" x14ac:dyDescent="0.3">
      <c r="A12" s="41"/>
      <c r="B12" s="15" t="s">
        <v>8</v>
      </c>
      <c r="C12" s="32">
        <v>0</v>
      </c>
      <c r="D12" s="32">
        <v>267622</v>
      </c>
      <c r="E12" s="32">
        <v>4792</v>
      </c>
      <c r="F12" s="32">
        <v>0</v>
      </c>
      <c r="G12" s="32">
        <v>0</v>
      </c>
      <c r="H12" s="32">
        <v>0</v>
      </c>
      <c r="I12" s="32">
        <v>-272414</v>
      </c>
      <c r="J12" s="39">
        <v>0</v>
      </c>
      <c r="K12" s="33">
        <f>SUM(C12:J12)</f>
        <v>0</v>
      </c>
    </row>
    <row r="13" spans="1:13" x14ac:dyDescent="0.3">
      <c r="A13" s="41"/>
      <c r="B13" s="16" t="s">
        <v>14</v>
      </c>
      <c r="C13" s="34">
        <f>SUM(C9,C10,-C11,C12)</f>
        <v>73405</v>
      </c>
      <c r="D13" s="34">
        <f t="shared" ref="D13:I13" si="0">SUM(D9,D10,-D11,D12)</f>
        <v>5966153</v>
      </c>
      <c r="E13" s="34">
        <f>SUM(E9,E10,-E11,E12)</f>
        <v>4618922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1292645</v>
      </c>
      <c r="J13" s="34">
        <f>SUM(J9,J10,-J11,J12)</f>
        <v>0</v>
      </c>
      <c r="K13" s="33">
        <f>SUM(C13:J13)</f>
        <v>11951125</v>
      </c>
    </row>
    <row r="14" spans="1:13" s="3" customFormat="1" ht="22.5" customHeight="1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5900824</v>
      </c>
      <c r="E15" s="32">
        <v>4296244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10197068</v>
      </c>
    </row>
    <row r="16" spans="1:13" x14ac:dyDescent="0.3">
      <c r="A16" s="41"/>
      <c r="B16" s="15" t="s">
        <v>6</v>
      </c>
      <c r="C16" s="32">
        <v>0</v>
      </c>
      <c r="D16" s="32">
        <v>252067</v>
      </c>
      <c r="E16" s="32">
        <v>90478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342545</v>
      </c>
      <c r="M16" s="19"/>
    </row>
    <row r="17" spans="1:11" x14ac:dyDescent="0.3">
      <c r="A17" s="41"/>
      <c r="B17" s="15" t="s">
        <v>7</v>
      </c>
      <c r="C17" s="32">
        <v>0</v>
      </c>
      <c r="D17" s="32">
        <v>866045</v>
      </c>
      <c r="E17" s="32">
        <v>129878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995923</v>
      </c>
    </row>
    <row r="18" spans="1:11" x14ac:dyDescent="0.3">
      <c r="A18" s="41"/>
      <c r="B18" s="16" t="s">
        <v>14</v>
      </c>
      <c r="C18" s="34">
        <f>SUM(C15,C16,-C17)</f>
        <v>0</v>
      </c>
      <c r="D18" s="34">
        <f t="shared" ref="D18:G18" si="1">SUM(D15,D16,-D17)</f>
        <v>5286846</v>
      </c>
      <c r="E18" s="34">
        <f t="shared" si="1"/>
        <v>4256844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9543690</v>
      </c>
    </row>
    <row r="19" spans="1:11" s="3" customFormat="1" ht="22.5" customHeight="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3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3">
      <c r="A25" s="41"/>
      <c r="B25" s="14" t="s">
        <v>13</v>
      </c>
      <c r="C25" s="37">
        <f>SUM(C9,-C15,-C20)</f>
        <v>73405</v>
      </c>
      <c r="D25" s="37">
        <f t="shared" ref="D25:J25" si="6">SUM(D9,-D15,-D20)</f>
        <v>663752</v>
      </c>
      <c r="E25" s="37">
        <f t="shared" si="6"/>
        <v>447764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966274</v>
      </c>
      <c r="J25" s="37">
        <f t="shared" si="6"/>
        <v>0</v>
      </c>
      <c r="K25" s="33">
        <f>SUM(C25:J25)</f>
        <v>2151195</v>
      </c>
    </row>
    <row r="26" spans="1:11" x14ac:dyDescent="0.3">
      <c r="A26" s="41"/>
      <c r="B26" s="16" t="s">
        <v>14</v>
      </c>
      <c r="C26" s="34">
        <f>SUM(C13,-C18,-C23)</f>
        <v>73405</v>
      </c>
      <c r="D26" s="34">
        <f t="shared" ref="D26:J26" si="7">SUM(D13,-D18,-D23)</f>
        <v>679307</v>
      </c>
      <c r="E26" s="34">
        <f t="shared" si="7"/>
        <v>362078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1292645</v>
      </c>
      <c r="J26" s="34">
        <f t="shared" si="7"/>
        <v>0</v>
      </c>
      <c r="K26" s="38">
        <f>SUM(C26:J26)</f>
        <v>2407435</v>
      </c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  <row r="30" spans="1:11" x14ac:dyDescent="0.3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I13" sqref="I13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41">
        <v>12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3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73405</v>
      </c>
      <c r="D9" s="32">
        <v>6564576</v>
      </c>
      <c r="E9" s="32">
        <v>4447703</v>
      </c>
      <c r="F9" s="32">
        <v>0</v>
      </c>
      <c r="G9" s="32">
        <v>0</v>
      </c>
      <c r="H9" s="32">
        <v>0</v>
      </c>
      <c r="I9" s="32">
        <v>251285</v>
      </c>
      <c r="J9" s="39">
        <v>0</v>
      </c>
      <c r="K9" s="33">
        <f>SUM(C9:J9)</f>
        <v>11336969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1011294</v>
      </c>
      <c r="J10" s="39">
        <v>0</v>
      </c>
      <c r="K10" s="33">
        <f>SUM(C10:J10)</f>
        <v>1011294</v>
      </c>
    </row>
    <row r="11" spans="1:13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296305</v>
      </c>
      <c r="F12" s="32">
        <v>0</v>
      </c>
      <c r="G12" s="32">
        <v>0</v>
      </c>
      <c r="H12" s="32">
        <v>0</v>
      </c>
      <c r="I12" s="32">
        <v>-296305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73405</v>
      </c>
      <c r="D13" s="34">
        <f t="shared" ref="D13:I13" si="0">SUM(D9,D10,-D11,D12)</f>
        <v>6564576</v>
      </c>
      <c r="E13" s="34">
        <f t="shared" si="0"/>
        <v>4744008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966274</v>
      </c>
      <c r="J13" s="34">
        <f>SUM(J9,J10,-J11,J12)</f>
        <v>0</v>
      </c>
      <c r="K13" s="33">
        <f>SUM(C13:J13)</f>
        <v>12348263</v>
      </c>
    </row>
    <row r="14" spans="1:13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/>
      <c r="D15" s="32">
        <v>5707091</v>
      </c>
      <c r="E15" s="32">
        <v>4214464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9921555</v>
      </c>
      <c r="M15" s="19"/>
    </row>
    <row r="16" spans="1:13" x14ac:dyDescent="0.3">
      <c r="A16" s="41"/>
      <c r="B16" s="15" t="s">
        <v>6</v>
      </c>
      <c r="C16" s="32">
        <v>0</v>
      </c>
      <c r="D16" s="32">
        <v>193733</v>
      </c>
      <c r="E16" s="32">
        <v>81780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275513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>SUM(C15,C16,-C17)</f>
        <v>0</v>
      </c>
      <c r="D18" s="34">
        <f t="shared" ref="D18:J18" si="1">SUM(D15,D16,-D17)</f>
        <v>5900824</v>
      </c>
      <c r="E18" s="34">
        <f t="shared" si="1"/>
        <v>4296244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10197068</v>
      </c>
    </row>
    <row r="19" spans="1:1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3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3">
      <c r="A25" s="41"/>
      <c r="B25" s="14" t="s">
        <v>13</v>
      </c>
      <c r="C25" s="37">
        <f t="shared" ref="C25:J25" si="3">SUM(C9,-C15,-C20)</f>
        <v>73405</v>
      </c>
      <c r="D25" s="37">
        <f t="shared" si="3"/>
        <v>857485</v>
      </c>
      <c r="E25" s="37">
        <f>SUM(E9,-E15,-E20)</f>
        <v>233239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251285</v>
      </c>
      <c r="J25" s="37">
        <f t="shared" si="3"/>
        <v>0</v>
      </c>
      <c r="K25" s="33">
        <f>SUM(C25:J25)</f>
        <v>1415414</v>
      </c>
    </row>
    <row r="26" spans="1:11" x14ac:dyDescent="0.3">
      <c r="A26" s="41"/>
      <c r="B26" s="16" t="s">
        <v>14</v>
      </c>
      <c r="C26" s="34">
        <f t="shared" ref="C26:H26" si="4">SUM(C13,-C18,-C23)</f>
        <v>73405</v>
      </c>
      <c r="D26" s="34">
        <f>SUM(D13,-D18,-D23)</f>
        <v>663752</v>
      </c>
      <c r="E26" s="34">
        <f t="shared" si="4"/>
        <v>447764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966274</v>
      </c>
      <c r="J26" s="34">
        <f>SUM(J13,-J18,-J23)</f>
        <v>0</v>
      </c>
      <c r="K26" s="38">
        <f>SUM(C26:J26)</f>
        <v>2151195</v>
      </c>
    </row>
    <row r="27" spans="1:11" ht="22.5" customHeight="1" x14ac:dyDescent="0.3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3">
      <c r="A28" s="41"/>
    </row>
    <row r="29" spans="1:11" x14ac:dyDescent="0.3">
      <c r="A29" s="41"/>
    </row>
    <row r="30" spans="1:11" x14ac:dyDescent="0.3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12" sqref="C12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3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6639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6639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6639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6639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3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7">
        <f t="shared" ref="C20:J20" si="5">SUM(C9,-C15)</f>
        <v>6639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6639</v>
      </c>
    </row>
    <row r="21" spans="1:11" x14ac:dyDescent="0.3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3">
      <c r="A22" s="41"/>
    </row>
    <row r="23" spans="1:11" s="3" customFormat="1" ht="22.5" customHeight="1" x14ac:dyDescent="0.3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3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41"/>
    </row>
    <row r="26" spans="1:11" x14ac:dyDescent="0.3">
      <c r="A26" s="41"/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  <row r="30" spans="1:11" x14ac:dyDescent="0.3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zoomScaleNormal="100" workbookViewId="0">
      <selection activeCell="B5" sqref="B5:B6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33203125" style="1" customWidth="1"/>
    <col min="6" max="6" width="12" style="1" customWidth="1"/>
    <col min="7" max="10" width="11.33203125" style="1" customWidth="1"/>
    <col min="11" max="11" width="11.33203125" customWidth="1"/>
  </cols>
  <sheetData>
    <row r="1" spans="1:13" ht="15" customHeight="1" x14ac:dyDescent="0.3">
      <c r="A1" s="41">
        <v>15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3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6639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6639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6639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6639</v>
      </c>
    </row>
    <row r="14" spans="1:13" x14ac:dyDescent="0.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3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7">
        <f>SUM(C9,-C15)</f>
        <v>6639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6639</v>
      </c>
    </row>
    <row r="21" spans="1:11" x14ac:dyDescent="0.3">
      <c r="A21" s="41"/>
      <c r="B21" s="16" t="s">
        <v>14</v>
      </c>
      <c r="C21" s="34">
        <f t="shared" ref="C21:I21" si="3">SUM(C13,-C18)</f>
        <v>6639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6639</v>
      </c>
    </row>
    <row r="22" spans="1:11" x14ac:dyDescent="0.3">
      <c r="A22" s="41"/>
    </row>
    <row r="23" spans="1:11" s="3" customFormat="1" ht="22.5" customHeight="1" x14ac:dyDescent="0.3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3">
      <c r="A24" s="41"/>
    </row>
    <row r="25" spans="1:11" x14ac:dyDescent="0.3">
      <c r="A25" s="41"/>
    </row>
    <row r="26" spans="1:11" x14ac:dyDescent="0.3">
      <c r="A26" s="41"/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mzemcakova</cp:lastModifiedBy>
  <cp:lastPrinted>2013-03-25T08:52:34Z</cp:lastPrinted>
  <dcterms:created xsi:type="dcterms:W3CDTF">2011-11-04T12:05:36Z</dcterms:created>
  <dcterms:modified xsi:type="dcterms:W3CDTF">2014-03-18T09:58:32Z</dcterms:modified>
</cp:coreProperties>
</file>