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05" windowWidth="19155" windowHeight="8505"/>
  </bookViews>
  <sheets>
    <sheet name="DNM 2013" sheetId="2" r:id="rId1"/>
    <sheet name="DNM 2012" sheetId="6" r:id="rId2"/>
    <sheet name="DHM 2013" sheetId="7" r:id="rId3"/>
    <sheet name="DHM 2012" sheetId="9" r:id="rId4"/>
    <sheet name="DFM 2013" sheetId="10" r:id="rId5"/>
    <sheet name="DFM 2012" sheetId="12" r:id="rId6"/>
  </sheets>
  <definedNames>
    <definedName name="_MailAutoSig" localSheetId="5">'DFM 2012'!$M$9</definedName>
  </definedNames>
  <calcPr calcId="144525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13" i="6" s="1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2"/>
  <c r="J26" i="9" l="1"/>
  <c r="G26" i="6"/>
  <c r="H26" i="7"/>
  <c r="K23" i="7"/>
  <c r="K13" i="7"/>
  <c r="I26" i="9"/>
  <c r="D26" i="9"/>
  <c r="K25" i="9"/>
  <c r="K13" i="9"/>
  <c r="K20" i="12"/>
  <c r="J25" i="6"/>
  <c r="J13" i="2"/>
  <c r="K13" i="12"/>
  <c r="D21" i="12"/>
  <c r="J18" i="6"/>
  <c r="C26" i="6"/>
  <c r="F21" i="10"/>
  <c r="H21" i="10"/>
  <c r="J21" i="10"/>
  <c r="G21" i="10"/>
  <c r="I21" i="10"/>
  <c r="C21" i="10"/>
  <c r="E21" i="10"/>
  <c r="C21" i="12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K21" i="12"/>
  <c r="K26" i="9"/>
  <c r="J26" i="6"/>
  <c r="K21" i="10"/>
  <c r="J26" i="2"/>
</calcChain>
</file>

<file path=xl/sharedStrings.xml><?xml version="1.0" encoding="utf-8"?>
<sst xmlns="http://schemas.openxmlformats.org/spreadsheetml/2006/main" count="244" uniqueCount="60">
  <si>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</si>
  <si>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</si>
  <si>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</si>
  <si>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</si>
  <si>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</si>
  <si>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</si>
  <si>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</si>
  <si>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</si>
  <si>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</si>
  <si>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</si>
  <si>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</si>
  <si>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</si>
  <si>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</si>
  <si>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</si>
  <si>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</si>
  <si>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</si>
  <si>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</si>
  <si>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</si>
  <si>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</si>
  <si>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</si>
  <si>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</si>
  <si>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</si>
  <si>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</si>
  <si>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</si>
  <si>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</si>
  <si>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</si>
  <si>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</si>
  <si>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</si>
  <si>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</si>
  <si>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</si>
  <si>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</si>
  <si>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</si>
  <si>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</si>
  <si>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</si>
  <si>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</si>
  <si>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</si>
  <si>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</si>
  <si>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</si>
  <si>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</si>
  <si>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</si>
  <si>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</si>
  <si>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</si>
  <si>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</si>
  <si>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</si>
  <si>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</si>
  <si>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</si>
  <si>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</si>
  <si>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</si>
  <si>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</si>
  <si>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</si>
  <si>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</si>
  <si>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</si>
  <si>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i.DEAL, a.s. Svit</t>
  </si>
  <si>
    <t>i.DEAL, a. s. Svit</t>
  </si>
  <si>
    <t>a)</t>
  </si>
  <si>
    <t>b)</t>
  </si>
  <si>
    <t>c)</t>
  </si>
  <si>
    <t>d)</t>
  </si>
  <si>
    <t>e)</t>
  </si>
  <si>
    <t>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</si>
</sst>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C30" sqref="C30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19929</v>
      </c>
      <c r="H9" s="31">
        <v>0</v>
      </c>
      <c r="I9" s="31">
        <v>0</v>
      </c>
      <c r="J9" s="9">
        <f>SUM(C9:I9)</f>
        <v>19929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19929</v>
      </c>
      <c r="H13" s="10">
        <f t="shared" si="1"/>
        <v>0</v>
      </c>
      <c r="I13" s="10">
        <f t="shared" si="1"/>
        <v>0</v>
      </c>
      <c r="J13" s="11">
        <f t="shared" si="0"/>
        <v>19929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14156</v>
      </c>
      <c r="H15" s="31">
        <v>0</v>
      </c>
      <c r="I15" s="31">
        <v>0</v>
      </c>
      <c r="J15" s="9">
        <f t="shared" si="0"/>
        <v>14156</v>
      </c>
    </row>
    <row r="16" spans="1:10" x14ac:dyDescent="0.25">
      <c r="A16" s="41"/>
      <c r="B16" s="15" t="s">
        <v>6</v>
      </c>
      <c r="C16" s="31"/>
      <c r="D16" s="31">
        <v>0</v>
      </c>
      <c r="E16" s="31">
        <v>0</v>
      </c>
      <c r="F16" s="31">
        <v>0</v>
      </c>
      <c r="G16" s="31">
        <v>2100</v>
      </c>
      <c r="H16" s="31">
        <v>0</v>
      </c>
      <c r="I16" s="31">
        <v>0</v>
      </c>
      <c r="J16" s="9">
        <f t="shared" si="0"/>
        <v>2100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16256</v>
      </c>
      <c r="H18" s="10">
        <f t="shared" si="2"/>
        <v>0</v>
      </c>
      <c r="I18" s="10">
        <f t="shared" si="2"/>
        <v>0</v>
      </c>
      <c r="J18" s="11">
        <f t="shared" si="0"/>
        <v>16256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5773</v>
      </c>
      <c r="H25" s="8">
        <f t="shared" si="10"/>
        <v>0</v>
      </c>
      <c r="I25" s="8">
        <f t="shared" si="10"/>
        <v>0</v>
      </c>
      <c r="J25" s="9">
        <f>SUM(C25:I25)</f>
        <v>5773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3673</v>
      </c>
      <c r="H26" s="10">
        <f t="shared" si="11"/>
        <v>0</v>
      </c>
      <c r="I26" s="10">
        <f t="shared" si="11"/>
        <v>0</v>
      </c>
      <c r="J26" s="11">
        <f>SUM(C26:I26)</f>
        <v>3673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G31" sqref="G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19929</v>
      </c>
      <c r="H9" s="32">
        <v>0</v>
      </c>
      <c r="I9" s="32">
        <v>0</v>
      </c>
      <c r="J9" s="33">
        <f>SUM(C9:I9)</f>
        <v>19929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19929</v>
      </c>
      <c r="H13" s="35">
        <f t="shared" si="0"/>
        <v>0</v>
      </c>
      <c r="I13" s="35">
        <f t="shared" si="0"/>
        <v>0</v>
      </c>
      <c r="J13" s="33">
        <f>SUM(C13:I13)</f>
        <v>19929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12056</v>
      </c>
      <c r="H15" s="32">
        <v>0</v>
      </c>
      <c r="I15" s="32">
        <v>0</v>
      </c>
      <c r="J15" s="33">
        <f>SUM(C15:I15)</f>
        <v>12056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2100</v>
      </c>
      <c r="H16" s="32">
        <v>0</v>
      </c>
      <c r="I16" s="32">
        <v>0</v>
      </c>
      <c r="J16" s="33">
        <f>SUM(C16:I16)</f>
        <v>2100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14156</v>
      </c>
      <c r="H18" s="34">
        <f t="shared" si="1"/>
        <v>0</v>
      </c>
      <c r="I18" s="34">
        <f t="shared" si="1"/>
        <v>0</v>
      </c>
      <c r="J18" s="33">
        <f>SUM(C18:I18)</f>
        <v>14156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7873</v>
      </c>
      <c r="H25" s="37">
        <f t="shared" si="3"/>
        <v>0</v>
      </c>
      <c r="I25" s="37">
        <f t="shared" si="3"/>
        <v>0</v>
      </c>
      <c r="J25" s="33">
        <f>SUM(C25:I25)</f>
        <v>7873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5773</v>
      </c>
      <c r="H26" s="34">
        <f>SUM(H13,-H18,-H23)</f>
        <v>0</v>
      </c>
      <c r="I26" s="34">
        <f t="shared" si="4"/>
        <v>0</v>
      </c>
      <c r="J26" s="38">
        <f>SUM(C26:I26)</f>
        <v>5773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K29" sqref="K2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590274</v>
      </c>
      <c r="D9" s="32">
        <v>6055375</v>
      </c>
      <c r="E9" s="32">
        <v>3669734</v>
      </c>
      <c r="F9" s="32">
        <v>0</v>
      </c>
      <c r="G9" s="32">
        <v>0</v>
      </c>
      <c r="H9" s="32">
        <v>24793</v>
      </c>
      <c r="I9" s="32">
        <v>95666</v>
      </c>
      <c r="J9" s="39">
        <v>14353</v>
      </c>
      <c r="K9" s="33">
        <f>SUM(C9:J9)</f>
        <v>10450195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88892</v>
      </c>
      <c r="F10" s="32">
        <v>0</v>
      </c>
      <c r="G10" s="32">
        <v>0</v>
      </c>
      <c r="H10" s="32">
        <v>0</v>
      </c>
      <c r="I10" s="32">
        <v>88892</v>
      </c>
      <c r="J10" s="39">
        <v>0</v>
      </c>
      <c r="K10" s="33">
        <f>SUM(C10:J10)</f>
        <v>177784</v>
      </c>
    </row>
    <row r="11" spans="1:13" x14ac:dyDescent="0.25">
      <c r="A11" s="41"/>
      <c r="B11" s="15" t="s">
        <v>7</v>
      </c>
      <c r="C11" s="32">
        <v>0</v>
      </c>
      <c r="D11" s="32">
        <v>93342</v>
      </c>
      <c r="E11" s="32">
        <v>169934</v>
      </c>
      <c r="F11" s="32">
        <v>0</v>
      </c>
      <c r="G11" s="32">
        <v>0</v>
      </c>
      <c r="H11" s="32">
        <v>0</v>
      </c>
      <c r="I11" s="32">
        <v>92338</v>
      </c>
      <c r="J11" s="39">
        <v>0</v>
      </c>
      <c r="K11" s="33">
        <f>SUM(C11:J11)</f>
        <v>355614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590274</v>
      </c>
      <c r="D13" s="34">
        <f t="shared" ref="D13:I13" si="0">SUM(D9,D10,-D11,D12)</f>
        <v>5962033</v>
      </c>
      <c r="E13" s="34">
        <f>SUM(E9,E10,-E11,E12)</f>
        <v>3588692</v>
      </c>
      <c r="F13" s="34">
        <f t="shared" si="0"/>
        <v>0</v>
      </c>
      <c r="G13" s="34">
        <f>SUM(G9,G10,-G11,G12)</f>
        <v>0</v>
      </c>
      <c r="H13" s="34">
        <f t="shared" si="0"/>
        <v>24793</v>
      </c>
      <c r="I13" s="34">
        <f t="shared" si="0"/>
        <v>92220</v>
      </c>
      <c r="J13" s="34">
        <f>SUM(J9,J10,-J11,J12)</f>
        <v>14353</v>
      </c>
      <c r="K13" s="33">
        <f>SUM(C13:J13)</f>
        <v>10272365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1199776</v>
      </c>
      <c r="E15" s="32">
        <v>2216473</v>
      </c>
      <c r="F15" s="32">
        <v>0</v>
      </c>
      <c r="G15" s="32">
        <v>0</v>
      </c>
      <c r="H15" s="32">
        <v>21474</v>
      </c>
      <c r="I15" s="32">
        <v>0</v>
      </c>
      <c r="J15" s="32">
        <v>0</v>
      </c>
      <c r="K15" s="33">
        <f>SUM(C15:J15)</f>
        <v>3437723</v>
      </c>
    </row>
    <row r="16" spans="1:13" x14ac:dyDescent="0.25">
      <c r="A16" s="41"/>
      <c r="B16" s="15" t="s">
        <v>6</v>
      </c>
      <c r="C16" s="32">
        <v>0</v>
      </c>
      <c r="D16" s="32">
        <v>233316</v>
      </c>
      <c r="E16" s="32">
        <v>261794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495110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93342</v>
      </c>
      <c r="E17" s="32">
        <v>169934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263276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1339750</v>
      </c>
      <c r="E18" s="34">
        <f t="shared" si="1"/>
        <v>2308333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21474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3669557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590274</v>
      </c>
      <c r="D25" s="37">
        <f t="shared" ref="D25:J25" si="6">SUM(D9,-D15,-D20)</f>
        <v>4855599</v>
      </c>
      <c r="E25" s="37">
        <f t="shared" si="6"/>
        <v>1453261</v>
      </c>
      <c r="F25" s="37">
        <f>SUM(F9,-F15,-F20)</f>
        <v>0</v>
      </c>
      <c r="G25" s="37">
        <f t="shared" si="6"/>
        <v>0</v>
      </c>
      <c r="H25" s="37">
        <f t="shared" si="6"/>
        <v>3319</v>
      </c>
      <c r="I25" s="37">
        <f t="shared" si="6"/>
        <v>95666</v>
      </c>
      <c r="J25" s="37">
        <f t="shared" si="6"/>
        <v>14353</v>
      </c>
      <c r="K25" s="33">
        <f>SUM(C25:J25)</f>
        <v>7012472</v>
      </c>
    </row>
    <row r="26" spans="1:11" x14ac:dyDescent="0.25">
      <c r="A26" s="41"/>
      <c r="B26" s="16" t="s">
        <v>14</v>
      </c>
      <c r="C26" s="34">
        <f>SUM(C13,-C18,-C23)</f>
        <v>590274</v>
      </c>
      <c r="D26" s="34">
        <f t="shared" ref="D26:J26" si="7">SUM(D13,-D18,-D23)</f>
        <v>4622283</v>
      </c>
      <c r="E26" s="34">
        <f t="shared" si="7"/>
        <v>1280359</v>
      </c>
      <c r="F26" s="34">
        <f>SUM(F13,-F18,-F23)</f>
        <v>0</v>
      </c>
      <c r="G26" s="34">
        <f t="shared" si="7"/>
        <v>0</v>
      </c>
      <c r="H26" s="34">
        <f>SUM(H13,-H18,-H23)</f>
        <v>3319</v>
      </c>
      <c r="I26" s="34">
        <f t="shared" si="7"/>
        <v>92220</v>
      </c>
      <c r="J26" s="34">
        <f t="shared" si="7"/>
        <v>14353</v>
      </c>
      <c r="K26" s="38">
        <f>SUM(C26:J26)</f>
        <v>6602808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32" sqref="D3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588838</v>
      </c>
      <c r="D9" s="32">
        <v>6032918</v>
      </c>
      <c r="E9" s="32">
        <v>3707012</v>
      </c>
      <c r="F9" s="32">
        <v>0</v>
      </c>
      <c r="G9" s="32">
        <v>0</v>
      </c>
      <c r="H9" s="32">
        <v>24793</v>
      </c>
      <c r="I9" s="32">
        <v>64900</v>
      </c>
      <c r="J9" s="39">
        <v>14353</v>
      </c>
      <c r="K9" s="33">
        <f>SUM(C9:J9)</f>
        <v>10432814</v>
      </c>
    </row>
    <row r="10" spans="1:13" x14ac:dyDescent="0.25">
      <c r="A10" s="41"/>
      <c r="B10" s="15" t="s">
        <v>6</v>
      </c>
      <c r="C10" s="32">
        <v>128625</v>
      </c>
      <c r="D10" s="32">
        <v>22457</v>
      </c>
      <c r="E10" s="32">
        <v>25327</v>
      </c>
      <c r="F10" s="32">
        <v>0</v>
      </c>
      <c r="G10" s="32">
        <v>0</v>
      </c>
      <c r="H10" s="32">
        <v>0</v>
      </c>
      <c r="I10" s="32">
        <v>207175</v>
      </c>
      <c r="J10" s="39">
        <v>0</v>
      </c>
      <c r="K10" s="33">
        <f>SUM(C10:J10)</f>
        <v>383584</v>
      </c>
    </row>
    <row r="11" spans="1:13" x14ac:dyDescent="0.25">
      <c r="A11" s="41"/>
      <c r="B11" s="15" t="s">
        <v>7</v>
      </c>
      <c r="C11" s="32">
        <v>127189</v>
      </c>
      <c r="D11" s="32">
        <v>0</v>
      </c>
      <c r="E11" s="32">
        <v>62605</v>
      </c>
      <c r="F11" s="32">
        <v>0</v>
      </c>
      <c r="G11" s="32">
        <v>0</v>
      </c>
      <c r="H11" s="32">
        <v>0</v>
      </c>
      <c r="I11" s="32">
        <v>176409</v>
      </c>
      <c r="J11" s="39">
        <v>0</v>
      </c>
      <c r="K11" s="33">
        <f>SUM(C11:J11)</f>
        <v>366203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590274</v>
      </c>
      <c r="D13" s="34">
        <f t="shared" ref="D13:I13" si="0">SUM(D9,D10,-D11,D12)</f>
        <v>6055375</v>
      </c>
      <c r="E13" s="34">
        <f t="shared" si="0"/>
        <v>3669734</v>
      </c>
      <c r="F13" s="34">
        <f t="shared" si="0"/>
        <v>0</v>
      </c>
      <c r="G13" s="34">
        <f>SUM(G9,G10,-G11,G12)</f>
        <v>0</v>
      </c>
      <c r="H13" s="34">
        <f t="shared" si="0"/>
        <v>24793</v>
      </c>
      <c r="I13" s="34">
        <f t="shared" si="0"/>
        <v>95666</v>
      </c>
      <c r="J13" s="34">
        <f>SUM(J9,J10,-J11,J12)</f>
        <v>14353</v>
      </c>
      <c r="K13" s="33">
        <f>SUM(C13:J13)</f>
        <v>10450195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1040729</v>
      </c>
      <c r="E15" s="32">
        <v>1964624</v>
      </c>
      <c r="F15" s="32">
        <v>0</v>
      </c>
      <c r="G15" s="32">
        <v>0</v>
      </c>
      <c r="H15" s="32">
        <v>21474</v>
      </c>
      <c r="I15" s="32">
        <v>0</v>
      </c>
      <c r="J15" s="32">
        <v>0</v>
      </c>
      <c r="K15" s="33">
        <f>SUM(C15:J15)</f>
        <v>3026827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159047</v>
      </c>
      <c r="E16" s="32">
        <v>314454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473501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62605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62605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1199776</v>
      </c>
      <c r="E18" s="34">
        <f t="shared" si="1"/>
        <v>2216473</v>
      </c>
      <c r="F18" s="34">
        <f t="shared" si="1"/>
        <v>0</v>
      </c>
      <c r="G18" s="34">
        <f t="shared" si="1"/>
        <v>0</v>
      </c>
      <c r="H18" s="34">
        <f t="shared" si="1"/>
        <v>21474</v>
      </c>
      <c r="I18" s="34">
        <f t="shared" si="1"/>
        <v>0</v>
      </c>
      <c r="J18" s="34">
        <f t="shared" si="1"/>
        <v>0</v>
      </c>
      <c r="K18" s="33">
        <f>SUM(C18:J18)</f>
        <v>3437723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588838</v>
      </c>
      <c r="D25" s="37">
        <f t="shared" si="3"/>
        <v>4992189</v>
      </c>
      <c r="E25" s="37">
        <f>SUM(E9,-E15,-E20)</f>
        <v>1742388</v>
      </c>
      <c r="F25" s="37">
        <f t="shared" si="3"/>
        <v>0</v>
      </c>
      <c r="G25" s="37">
        <f>SUM(G9,-G15,-G20)</f>
        <v>0</v>
      </c>
      <c r="H25" s="37">
        <f t="shared" si="3"/>
        <v>3319</v>
      </c>
      <c r="I25" s="37">
        <f t="shared" si="3"/>
        <v>64900</v>
      </c>
      <c r="J25" s="37">
        <f t="shared" si="3"/>
        <v>14353</v>
      </c>
      <c r="K25" s="33">
        <f>SUM(C25:J25)</f>
        <v>7405987</v>
      </c>
    </row>
    <row r="26" spans="1:11" x14ac:dyDescent="0.25">
      <c r="A26" s="41"/>
      <c r="B26" s="16" t="s">
        <v>14</v>
      </c>
      <c r="C26" s="34">
        <f t="shared" ref="C26:H26" si="4">SUM(C13,-C18,-C23)</f>
        <v>590274</v>
      </c>
      <c r="D26" s="34">
        <f>SUM(D13,-D18,-D23)</f>
        <v>4855599</v>
      </c>
      <c r="E26" s="34">
        <f t="shared" si="4"/>
        <v>1453261</v>
      </c>
      <c r="F26" s="34">
        <f>SUM(F13,-F18,-F23)</f>
        <v>0</v>
      </c>
      <c r="G26" s="34">
        <f t="shared" si="4"/>
        <v>0</v>
      </c>
      <c r="H26" s="34">
        <f t="shared" si="4"/>
        <v>3319</v>
      </c>
      <c r="I26" s="34">
        <f>SUM(I13,-I18,-I23)</f>
        <v>95666</v>
      </c>
      <c r="J26" s="34">
        <f>SUM(J13,-J18,-J23)</f>
        <v>14353</v>
      </c>
      <c r="K26" s="38">
        <f>SUM(C26:J26)</f>
        <v>7012472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J26" sqref="J26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 t="s">
        <v>58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8734648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63732</v>
      </c>
      <c r="J9" s="39">
        <v>0</v>
      </c>
      <c r="K9" s="33">
        <f>SUM(C9:J9)</f>
        <v>8798380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8734648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63732</v>
      </c>
      <c r="J13" s="34">
        <f t="shared" si="0"/>
        <v>0</v>
      </c>
      <c r="K13" s="33">
        <f>SUM(C13:J13)</f>
        <v>8798380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1623352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1623352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1623352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1623352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7111296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63732</v>
      </c>
      <c r="J20" s="37">
        <f t="shared" si="5"/>
        <v>0</v>
      </c>
      <c r="K20" s="33">
        <f>SUM(C20:J20)</f>
        <v>7175028</v>
      </c>
    </row>
    <row r="21" spans="1:11" x14ac:dyDescent="0.25">
      <c r="A21" s="41"/>
      <c r="B21" s="16" t="s">
        <v>14</v>
      </c>
      <c r="C21" s="34">
        <f t="shared" ref="C21:J21" si="6">SUM(C13,-C18)</f>
        <v>7111296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63732</v>
      </c>
      <c r="J21" s="34">
        <f t="shared" si="6"/>
        <v>0</v>
      </c>
      <c r="K21" s="38">
        <f>SUM(C21:J21)</f>
        <v>7175028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D29" sqref="D29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 t="s">
        <v>59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8734648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63732</v>
      </c>
      <c r="J9" s="39">
        <v>0</v>
      </c>
      <c r="K9" s="33">
        <f>SUM(C9:J9)</f>
        <v>8798380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8734648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63732</v>
      </c>
      <c r="J13" s="34">
        <f t="shared" si="0"/>
        <v>0</v>
      </c>
      <c r="K13" s="33">
        <f>SUM(C13:J13)</f>
        <v>8798380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1273352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1273352</v>
      </c>
      <c r="M15" s="19"/>
    </row>
    <row r="16" spans="1:13" x14ac:dyDescent="0.25">
      <c r="A16" s="41"/>
      <c r="B16" s="15" t="s">
        <v>6</v>
      </c>
      <c r="C16" s="32">
        <v>350000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350000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1623352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1623352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7461296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63732</v>
      </c>
      <c r="J20" s="37">
        <f t="shared" si="2"/>
        <v>0</v>
      </c>
      <c r="K20" s="33">
        <f>SUM(C20:J20)</f>
        <v>7525028</v>
      </c>
    </row>
    <row r="21" spans="1:11" x14ac:dyDescent="0.25">
      <c r="A21" s="41"/>
      <c r="B21" s="16" t="s">
        <v>14</v>
      </c>
      <c r="C21" s="34">
        <f t="shared" ref="C21:I21" si="3">SUM(C13,-C18)</f>
        <v>7111296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63732</v>
      </c>
      <c r="J21" s="34">
        <f>SUM(J13,-J18)</f>
        <v>0</v>
      </c>
      <c r="K21" s="38">
        <f>SUM(C21:J21)</f>
        <v>7175028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 2013</vt:lpstr>
      <vt:lpstr>DNM 2012</vt:lpstr>
      <vt:lpstr>DHM 2013</vt:lpstr>
      <vt:lpstr>DHM 2012</vt:lpstr>
      <vt:lpstr>DFM 2013</vt:lpstr>
      <vt:lpstr>DFM 2012</vt:lpstr>
      <vt:lpstr>'DFM 2012'!_MailAutoSig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iDEAL</cp:lastModifiedBy>
  <cp:lastPrinted>2014-03-21T09:07:19Z</cp:lastPrinted>
  <dcterms:created xsi:type="dcterms:W3CDTF">2011-11-04T12:05:36Z</dcterms:created>
  <dcterms:modified xsi:type="dcterms:W3CDTF">2014-03-21T09:07:23Z</dcterms:modified>
</cp:coreProperties>
</file>