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8505" activeTab="1"/>
  </bookViews>
  <sheets>
    <sheet name="DNM_2013" sheetId="2" r:id="rId1"/>
    <sheet name="DNM_2012" sheetId="6" r:id="rId2"/>
    <sheet name="DHM_2012" sheetId="7" r:id="rId3"/>
    <sheet name="DHM_2013" sheetId="9" r:id="rId4"/>
    <sheet name="DFM_2012" sheetId="10" r:id="rId5"/>
    <sheet name="DFM_2013" sheetId="12" r:id="rId6"/>
  </sheets>
  <definedNames>
    <definedName name="_MailAutoSig" localSheetId="5">DFM_2013!$M$9</definedName>
  </definedNames>
  <calcPr calcId="145621"/>
</workbook>
</file>

<file path=xl/calcChain.xml><?xml version="1.0" encoding="utf-8"?>
<calcChain xmlns="http://schemas.openxmlformats.org/spreadsheetml/2006/main">
  <c r="I13" i="9" l="1"/>
  <c r="E13" i="9"/>
  <c r="I20" i="12"/>
  <c r="E20" i="12"/>
  <c r="C20" i="12"/>
  <c r="K16" i="12"/>
  <c r="K10" i="12"/>
  <c r="H13" i="12"/>
  <c r="H21" i="12" s="1"/>
  <c r="E13" i="12"/>
  <c r="C13" i="12"/>
  <c r="G25" i="9"/>
  <c r="E25" i="9"/>
  <c r="K20" i="9"/>
  <c r="K16" i="9"/>
  <c r="K9" i="9"/>
  <c r="J13" i="9"/>
  <c r="G13" i="9"/>
  <c r="C13" i="9"/>
  <c r="C25" i="7"/>
  <c r="F25" i="7"/>
  <c r="K17" i="7"/>
  <c r="K9" i="7"/>
  <c r="J13" i="7"/>
  <c r="J26" i="7" s="1"/>
  <c r="G13" i="7"/>
  <c r="E13" i="7"/>
  <c r="C13" i="7"/>
  <c r="F25" i="6"/>
  <c r="D25" i="6"/>
  <c r="C25" i="6"/>
  <c r="J21" i="6"/>
  <c r="J16" i="6"/>
  <c r="J10" i="6"/>
  <c r="G13" i="6"/>
  <c r="D13" i="6"/>
  <c r="C13" i="6"/>
  <c r="J20" i="10"/>
  <c r="I20" i="10"/>
  <c r="H20" i="10"/>
  <c r="G20" i="10"/>
  <c r="F20" i="10"/>
  <c r="E20" i="10"/>
  <c r="D20" i="10"/>
  <c r="C20" i="10"/>
  <c r="J20" i="12"/>
  <c r="H20" i="12"/>
  <c r="G20" i="12"/>
  <c r="F20" i="12"/>
  <c r="D20" i="12"/>
  <c r="J18" i="12"/>
  <c r="J21" i="12" s="1"/>
  <c r="I18" i="12"/>
  <c r="H18" i="12"/>
  <c r="G18" i="12"/>
  <c r="F18" i="12"/>
  <c r="F21" i="12" s="1"/>
  <c r="E18" i="12"/>
  <c r="K18" i="12" s="1"/>
  <c r="D18" i="12"/>
  <c r="C18" i="12"/>
  <c r="K17" i="12"/>
  <c r="K15" i="12"/>
  <c r="J13" i="12"/>
  <c r="I13" i="12"/>
  <c r="G13" i="12"/>
  <c r="G21" i="12" s="1"/>
  <c r="F13" i="12"/>
  <c r="D13" i="12"/>
  <c r="K12" i="12"/>
  <c r="K11" i="12"/>
  <c r="K9" i="12"/>
  <c r="E18" i="10"/>
  <c r="D18" i="10"/>
  <c r="C18" i="10"/>
  <c r="J18" i="10"/>
  <c r="I18" i="10"/>
  <c r="H18" i="10"/>
  <c r="G18" i="10"/>
  <c r="F18" i="10"/>
  <c r="K17" i="10"/>
  <c r="K16" i="10"/>
  <c r="K15" i="10"/>
  <c r="J13" i="10"/>
  <c r="I13" i="10"/>
  <c r="H13" i="10"/>
  <c r="G13" i="10"/>
  <c r="F13" i="10"/>
  <c r="E13" i="10"/>
  <c r="D13" i="10"/>
  <c r="C13" i="10"/>
  <c r="K12" i="10"/>
  <c r="K11" i="10"/>
  <c r="K10" i="10"/>
  <c r="K9" i="10"/>
  <c r="J25" i="9"/>
  <c r="I25" i="9"/>
  <c r="H25" i="9"/>
  <c r="F25" i="9"/>
  <c r="D25" i="9"/>
  <c r="C25" i="9"/>
  <c r="J23" i="9"/>
  <c r="I23" i="9"/>
  <c r="H23" i="9"/>
  <c r="G23" i="9"/>
  <c r="F23" i="9"/>
  <c r="E23" i="9"/>
  <c r="D23" i="9"/>
  <c r="C23" i="9"/>
  <c r="K22" i="9"/>
  <c r="K21" i="9"/>
  <c r="J18" i="9"/>
  <c r="I18" i="9"/>
  <c r="H18" i="9"/>
  <c r="G18" i="9"/>
  <c r="F18" i="9"/>
  <c r="F26" i="9" s="1"/>
  <c r="E18" i="9"/>
  <c r="D18" i="9"/>
  <c r="C18" i="9"/>
  <c r="K17" i="9"/>
  <c r="K15" i="9"/>
  <c r="H13" i="9"/>
  <c r="F13" i="9"/>
  <c r="D13" i="9"/>
  <c r="K11" i="9"/>
  <c r="K10" i="9"/>
  <c r="J25" i="7"/>
  <c r="J23" i="7"/>
  <c r="H18" i="7"/>
  <c r="I18" i="7"/>
  <c r="J18" i="7"/>
  <c r="K22" i="7"/>
  <c r="K21" i="7"/>
  <c r="K20" i="7"/>
  <c r="K16" i="7"/>
  <c r="K15" i="7"/>
  <c r="K12" i="7"/>
  <c r="K11" i="7"/>
  <c r="K10" i="7"/>
  <c r="I25" i="7"/>
  <c r="H25" i="7"/>
  <c r="G25" i="7"/>
  <c r="E25" i="7"/>
  <c r="D25" i="7"/>
  <c r="I23" i="7"/>
  <c r="H23" i="7"/>
  <c r="G23" i="7"/>
  <c r="F23" i="7"/>
  <c r="E23" i="7"/>
  <c r="D23" i="7"/>
  <c r="C23" i="7"/>
  <c r="G18" i="7"/>
  <c r="F18" i="7"/>
  <c r="F26" i="7" s="1"/>
  <c r="E18" i="7"/>
  <c r="D18" i="7"/>
  <c r="C18" i="7"/>
  <c r="I13" i="7"/>
  <c r="H13" i="7"/>
  <c r="F13" i="7"/>
  <c r="D13" i="7"/>
  <c r="J22" i="6"/>
  <c r="J20" i="6"/>
  <c r="I23" i="6"/>
  <c r="H23" i="6"/>
  <c r="G23" i="6"/>
  <c r="F23" i="6"/>
  <c r="E23" i="6"/>
  <c r="D23" i="6"/>
  <c r="C23" i="6"/>
  <c r="J17" i="6"/>
  <c r="J15" i="6"/>
  <c r="I18" i="6"/>
  <c r="H18" i="6"/>
  <c r="G18" i="6"/>
  <c r="F18" i="6"/>
  <c r="E18" i="6"/>
  <c r="E26" i="6" s="1"/>
  <c r="D18" i="6"/>
  <c r="C18" i="6"/>
  <c r="I13" i="6"/>
  <c r="H13" i="6"/>
  <c r="F13" i="6"/>
  <c r="E13" i="6"/>
  <c r="I23" i="2"/>
  <c r="H23" i="2"/>
  <c r="G23" i="2"/>
  <c r="F23" i="2"/>
  <c r="E23" i="2"/>
  <c r="D23" i="2"/>
  <c r="C23" i="2"/>
  <c r="J23" i="2" s="1"/>
  <c r="I18" i="2"/>
  <c r="H18" i="2"/>
  <c r="G18" i="2"/>
  <c r="F18" i="2"/>
  <c r="F26" i="2" s="1"/>
  <c r="E18" i="2"/>
  <c r="D18" i="2"/>
  <c r="C18" i="2"/>
  <c r="I13" i="2"/>
  <c r="H13" i="2"/>
  <c r="G13" i="2"/>
  <c r="F13" i="2"/>
  <c r="E13" i="2"/>
  <c r="D13" i="2"/>
  <c r="C13" i="2"/>
  <c r="J12" i="6"/>
  <c r="J11" i="6"/>
  <c r="J9" i="6"/>
  <c r="I25" i="6"/>
  <c r="H25" i="6"/>
  <c r="G25" i="6"/>
  <c r="E25" i="6"/>
  <c r="I26" i="6"/>
  <c r="J22" i="2"/>
  <c r="J21" i="2"/>
  <c r="J20" i="2"/>
  <c r="I25" i="2"/>
  <c r="H25" i="2"/>
  <c r="G25" i="2"/>
  <c r="F25" i="2"/>
  <c r="E25" i="2"/>
  <c r="D25" i="2"/>
  <c r="C25" i="2"/>
  <c r="J17" i="2"/>
  <c r="J16" i="2"/>
  <c r="J15" i="2"/>
  <c r="J12" i="2"/>
  <c r="J11" i="2"/>
  <c r="J10" i="2"/>
  <c r="J9" i="2"/>
  <c r="H26" i="6" l="1"/>
  <c r="H26" i="2"/>
  <c r="D26" i="9"/>
  <c r="J18" i="6"/>
  <c r="G26" i="6"/>
  <c r="C26" i="7"/>
  <c r="K25" i="9"/>
  <c r="H26" i="7"/>
  <c r="K23" i="7"/>
  <c r="K13" i="7"/>
  <c r="D26" i="2"/>
  <c r="J13" i="2"/>
  <c r="J25" i="6"/>
  <c r="J13" i="6"/>
  <c r="K13" i="12"/>
  <c r="D21" i="12"/>
  <c r="K20" i="12"/>
  <c r="I21" i="12"/>
  <c r="J26" i="9"/>
  <c r="E21" i="12"/>
  <c r="J23" i="6"/>
  <c r="C26" i="6"/>
  <c r="I26" i="9"/>
  <c r="K12" i="9"/>
  <c r="K13" i="9"/>
  <c r="F21" i="10"/>
  <c r="H21" i="10"/>
  <c r="J21" i="10"/>
  <c r="G21" i="10"/>
  <c r="I21" i="10"/>
  <c r="C21" i="10"/>
  <c r="E21" i="10"/>
  <c r="C21" i="12"/>
  <c r="K18" i="10"/>
  <c r="D21" i="10"/>
  <c r="K13" i="10"/>
  <c r="K20" i="10"/>
  <c r="K23" i="9"/>
  <c r="H26" i="9"/>
  <c r="C26" i="9"/>
  <c r="E26" i="9"/>
  <c r="G26" i="9"/>
  <c r="K18" i="9"/>
  <c r="K18" i="7"/>
  <c r="K25" i="7"/>
  <c r="I26" i="7"/>
  <c r="D26" i="7"/>
  <c r="E26" i="7"/>
  <c r="G26" i="7"/>
  <c r="D26" i="6"/>
  <c r="F26" i="6"/>
  <c r="C26" i="2"/>
  <c r="E26" i="2"/>
  <c r="G26" i="2"/>
  <c r="I26" i="2"/>
  <c r="J25" i="2"/>
  <c r="J18" i="2"/>
  <c r="K26" i="7" l="1"/>
  <c r="J26" i="6"/>
  <c r="K21" i="12"/>
  <c r="K26" i="9"/>
  <c r="K21" i="10"/>
  <c r="J26" i="2"/>
</calcChain>
</file>

<file path=xl/sharedStrings.xml><?xml version="1.0" encoding="utf-8"?>
<sst xmlns="http://schemas.openxmlformats.org/spreadsheetml/2006/main" count="232" uniqueCount="52">
  <si>
    <t>Dlhodobý nehmotný majetok</t>
  </si>
  <si>
    <t>Bežné účtovné obdobie</t>
  </si>
  <si>
    <t>Softvér</t>
  </si>
  <si>
    <t>Goodwill</t>
  </si>
  <si>
    <t>Spolu</t>
  </si>
  <si>
    <t>Prvotné ocenenie</t>
  </si>
  <si>
    <t>Prírastky</t>
  </si>
  <si>
    <t>Úbytky</t>
  </si>
  <si>
    <t>Presuny</t>
  </si>
  <si>
    <t>Oprávky</t>
  </si>
  <si>
    <t>Opravné položky</t>
  </si>
  <si>
    <t>Aktivované náklady na vývoj</t>
  </si>
  <si>
    <t>Oceniteľné práva</t>
  </si>
  <si>
    <t>Stav na začiatku účtovného obdobia</t>
  </si>
  <si>
    <t>Stav na konci účtovného obdobia</t>
  </si>
  <si>
    <t>Zostatková hodnota</t>
  </si>
  <si>
    <t>Bezprostredne predchádzajúce účtovné obdobie</t>
  </si>
  <si>
    <t>Pozemky</t>
  </si>
  <si>
    <t>Stavby</t>
  </si>
  <si>
    <t>Samostatné hnuteľné veci a súbory hnuteľných vecí</t>
  </si>
  <si>
    <t>Ostatný dlhodobý hmotný majetok</t>
  </si>
  <si>
    <t>Obstarávaný dlhodobý hmotný majetok</t>
  </si>
  <si>
    <t>Poskytnuté preddavky na dlhodobý hmotný majetok</t>
  </si>
  <si>
    <t>Pestovateľské celky trvalých porastov</t>
  </si>
  <si>
    <t>Základné stádo a ťažné zvieratá</t>
  </si>
  <si>
    <t>Dlhodobý hmotný majetok</t>
  </si>
  <si>
    <t>Ostatný dlhodobý nehmotný majetok</t>
  </si>
  <si>
    <t>Obstarávaný dlhodobý nehmotný majetok</t>
  </si>
  <si>
    <t>Poskytnuté preddavky na dlhodobý nehmotný majetok</t>
  </si>
  <si>
    <t>Dlhodobý finančný majetok</t>
  </si>
  <si>
    <t>Podielové cenné papiere a podiely v dcérskej účtovnej jednotke</t>
  </si>
  <si>
    <t>Podielové cenné papiere a podiely v spoločnosti s podstatným vplyvom</t>
  </si>
  <si>
    <t>Ostatné dlhodobé cenné papiere a podiely</t>
  </si>
  <si>
    <t>Ostatný dlhodobý finančný majetok</t>
  </si>
  <si>
    <t>Pôžičky s dobou splatnosti najviac jeden rok</t>
  </si>
  <si>
    <t>Obstarávaný dlhodobý finančný majetok</t>
  </si>
  <si>
    <t>Poskytnuté preddavky na dlhodobý finančný majetok</t>
  </si>
  <si>
    <t>d</t>
  </si>
  <si>
    <t>a</t>
  </si>
  <si>
    <t>b</t>
  </si>
  <si>
    <t>c</t>
  </si>
  <si>
    <t>e</t>
  </si>
  <si>
    <t>f</t>
  </si>
  <si>
    <t>g</t>
  </si>
  <si>
    <t>h</t>
  </si>
  <si>
    <t>i</t>
  </si>
  <si>
    <t>Prehľad o pohybe dlhodobého hmotného majetku</t>
  </si>
  <si>
    <t>Prehľad o pohybe dlhodobého finančného majetku</t>
  </si>
  <si>
    <t>j</t>
  </si>
  <si>
    <t>Pôžičky účtovnej jednotke v konsolidovanom celku</t>
  </si>
  <si>
    <t>Účtovná hodnota</t>
  </si>
  <si>
    <t>Prehľad o pohybe dlhodobého nehmotného majetku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</si>
</sst>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14" fontId="5" fillId="2" borderId="0" xfId="0" applyNumberFormat="1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0" xfId="1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4" fontId="5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vertic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3" fillId="2" borderId="1" xfId="0" applyFont="1" applyFill="1" applyBorder="1" applyAlignment="1"/>
    <xf numFmtId="0" fontId="0" fillId="2" borderId="2" xfId="0" applyFill="1" applyBorder="1"/>
    <xf numFmtId="0" fontId="0" fillId="2" borderId="1" xfId="0" applyFill="1" applyBorder="1"/>
    <xf numFmtId="164" fontId="0" fillId="0" borderId="0" xfId="0" applyNumberFormat="1"/>
    <xf numFmtId="14" fontId="5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textRotation="180"/>
    </xf>
    <xf numFmtId="0" fontId="7" fillId="0" borderId="0" xfId="0" applyFont="1" applyAlignment="1">
      <alignment horizontal="center" textRotation="180"/>
    </xf>
    <xf numFmtId="0" fontId="3" fillId="2" borderId="0" xfId="0" applyFont="1" applyFill="1" applyBorder="1" applyAlignment="1"/>
    <xf numFmtId="164" fontId="2" fillId="2" borderId="0" xfId="1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164" fontId="2" fillId="2" borderId="0" xfId="1" applyNumberFormat="1" applyFont="1" applyFill="1" applyAlignment="1" applyProtection="1">
      <alignment horizontal="right" vertical="center" wrapText="1"/>
      <protection locked="0"/>
    </xf>
    <xf numFmtId="3" fontId="2" fillId="2" borderId="0" xfId="1" applyNumberFormat="1" applyFont="1" applyFill="1" applyAlignment="1" applyProtection="1">
      <alignment horizontal="right" vertical="center" wrapText="1"/>
      <protection locked="0"/>
    </xf>
    <xf numFmtId="3" fontId="3" fillId="2" borderId="0" xfId="0" applyNumberFormat="1" applyFont="1" applyFill="1" applyAlignment="1">
      <alignment horizontal="right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Alignment="1" applyProtection="1">
      <alignment horizontal="right" vertical="center" wrapText="1"/>
      <protection locked="0"/>
    </xf>
    <xf numFmtId="3" fontId="0" fillId="2" borderId="2" xfId="0" applyNumberFormat="1" applyFill="1" applyBorder="1" applyAlignment="1">
      <alignment vertical="center"/>
    </xf>
    <xf numFmtId="0" fontId="7" fillId="0" borderId="0" xfId="0" applyFont="1" applyAlignment="1" applyProtection="1">
      <alignment horizontal="center" textRotation="180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5" fillId="3" borderId="0" xfId="0" applyFont="1" applyFill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14" fontId="5" fillId="3" borderId="0" xfId="0" applyNumberFormat="1" applyFont="1" applyFill="1" applyAlignment="1" applyProtection="1">
      <alignment horizontal="center" wrapText="1"/>
      <protection locked="0"/>
    </xf>
  </cellXfs>
  <cellStyles count="4">
    <cellStyle name="Čiarka" xfId="1" builtinId="3"/>
    <cellStyle name="Normal 2" xfId="2"/>
    <cellStyle name="Normal 3" xfId="3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G13" sqref="G13"/>
    </sheetView>
  </sheetViews>
  <sheetFormatPr defaultRowHeight="15" x14ac:dyDescent="0.25"/>
  <cols>
    <col min="1" max="1" width="10.28515625" customWidth="1"/>
    <col min="2" max="2" width="28.42578125" style="2" customWidth="1"/>
    <col min="3" max="10" width="10.7109375" style="1" customWidth="1"/>
  </cols>
  <sheetData>
    <row r="1" spans="1:10" ht="15" customHeight="1" x14ac:dyDescent="0.25">
      <c r="A1" s="41">
        <v>16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5">
      <c r="A2" s="41"/>
      <c r="B2" s="46" t="s">
        <v>51</v>
      </c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41"/>
      <c r="B3" s="47">
        <v>41639</v>
      </c>
      <c r="C3" s="47"/>
      <c r="D3" s="47"/>
      <c r="E3" s="47"/>
      <c r="F3" s="47"/>
      <c r="G3" s="47"/>
      <c r="H3" s="47"/>
      <c r="I3" s="47"/>
      <c r="J3" s="47"/>
    </row>
    <row r="4" spans="1:10" x14ac:dyDescent="0.25">
      <c r="A4" s="41"/>
      <c r="B4" s="12"/>
      <c r="C4" s="4"/>
      <c r="D4" s="4"/>
      <c r="E4" s="4"/>
      <c r="F4" s="4"/>
      <c r="G4" s="4"/>
      <c r="H4" s="4"/>
      <c r="I4" s="4"/>
      <c r="J4" s="4"/>
    </row>
    <row r="5" spans="1:10" x14ac:dyDescent="0.25">
      <c r="A5" s="41"/>
      <c r="B5" s="43" t="s">
        <v>0</v>
      </c>
      <c r="C5" s="42" t="s">
        <v>1</v>
      </c>
      <c r="D5" s="42"/>
      <c r="E5" s="42"/>
      <c r="F5" s="42"/>
      <c r="G5" s="42"/>
      <c r="H5" s="42"/>
      <c r="I5" s="42"/>
      <c r="J5" s="42"/>
    </row>
    <row r="6" spans="1:10" ht="60" x14ac:dyDescent="0.25">
      <c r="A6" s="41"/>
      <c r="B6" s="44"/>
      <c r="C6" s="23" t="s">
        <v>11</v>
      </c>
      <c r="D6" s="23" t="s">
        <v>2</v>
      </c>
      <c r="E6" s="23" t="s">
        <v>12</v>
      </c>
      <c r="F6" s="23" t="s">
        <v>3</v>
      </c>
      <c r="G6" s="23" t="s">
        <v>26</v>
      </c>
      <c r="H6" s="23" t="s">
        <v>27</v>
      </c>
      <c r="I6" s="23" t="s">
        <v>28</v>
      </c>
      <c r="J6" s="24" t="s">
        <v>4</v>
      </c>
    </row>
    <row r="7" spans="1:10" x14ac:dyDescent="0.25">
      <c r="A7" s="41"/>
      <c r="B7" s="22" t="s">
        <v>38</v>
      </c>
      <c r="C7" s="5" t="s">
        <v>39</v>
      </c>
      <c r="D7" s="5" t="s">
        <v>40</v>
      </c>
      <c r="E7" s="5" t="s">
        <v>37</v>
      </c>
      <c r="F7" s="5" t="s">
        <v>41</v>
      </c>
      <c r="G7" s="5" t="s">
        <v>42</v>
      </c>
      <c r="H7" s="5" t="s">
        <v>43</v>
      </c>
      <c r="I7" s="5" t="s">
        <v>44</v>
      </c>
      <c r="J7" s="6" t="s">
        <v>45</v>
      </c>
    </row>
    <row r="8" spans="1:10" ht="22.5" customHeight="1" x14ac:dyDescent="0.25">
      <c r="A8" s="41"/>
      <c r="B8" s="13" t="s">
        <v>5</v>
      </c>
      <c r="C8" s="7"/>
      <c r="D8" s="7"/>
      <c r="E8" s="7"/>
      <c r="F8" s="7"/>
      <c r="G8" s="7"/>
      <c r="H8" s="7"/>
      <c r="I8" s="7"/>
      <c r="J8" s="7"/>
    </row>
    <row r="9" spans="1:10" x14ac:dyDescent="0.25">
      <c r="A9" s="41"/>
      <c r="B9" s="14" t="s">
        <v>13</v>
      </c>
      <c r="C9" s="31">
        <v>0</v>
      </c>
      <c r="D9" s="31">
        <v>1232828.22</v>
      </c>
      <c r="E9" s="31">
        <v>0</v>
      </c>
      <c r="F9" s="31">
        <v>0</v>
      </c>
      <c r="G9" s="31">
        <v>69227</v>
      </c>
      <c r="H9" s="31">
        <v>1800</v>
      </c>
      <c r="I9" s="31">
        <v>0</v>
      </c>
      <c r="J9" s="9">
        <f>SUM(C9:I9)</f>
        <v>1303855.22</v>
      </c>
    </row>
    <row r="10" spans="1:10" x14ac:dyDescent="0.25">
      <c r="A10" s="41"/>
      <c r="B10" s="15" t="s">
        <v>6</v>
      </c>
      <c r="C10" s="31">
        <v>0</v>
      </c>
      <c r="D10" s="31">
        <v>0</v>
      </c>
      <c r="E10" s="31">
        <v>0</v>
      </c>
      <c r="F10" s="31">
        <v>0</v>
      </c>
      <c r="G10" s="31">
        <v>2492.56</v>
      </c>
      <c r="H10" s="31">
        <v>3000</v>
      </c>
      <c r="I10" s="31">
        <v>0</v>
      </c>
      <c r="J10" s="9">
        <f t="shared" ref="J10:J18" si="0">SUM(C10:I10)</f>
        <v>5492.5599999999995</v>
      </c>
    </row>
    <row r="11" spans="1:10" x14ac:dyDescent="0.25">
      <c r="A11" s="41"/>
      <c r="B11" s="15" t="s">
        <v>7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9">
        <f t="shared" si="0"/>
        <v>0</v>
      </c>
    </row>
    <row r="12" spans="1:10" x14ac:dyDescent="0.25">
      <c r="A12" s="41"/>
      <c r="B12" s="15" t="s">
        <v>8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9">
        <f t="shared" si="0"/>
        <v>0</v>
      </c>
    </row>
    <row r="13" spans="1:10" x14ac:dyDescent="0.25">
      <c r="A13" s="41"/>
      <c r="B13" s="16" t="s">
        <v>14</v>
      </c>
      <c r="C13" s="10">
        <f>SUM(C9,C10,-C11,C12)</f>
        <v>0</v>
      </c>
      <c r="D13" s="10">
        <f t="shared" ref="D13:I13" si="1">SUM(D9,D10,-D11,D12)</f>
        <v>1232828.22</v>
      </c>
      <c r="E13" s="10">
        <f t="shared" si="1"/>
        <v>0</v>
      </c>
      <c r="F13" s="10">
        <f t="shared" si="1"/>
        <v>0</v>
      </c>
      <c r="G13" s="10">
        <f t="shared" si="1"/>
        <v>71719.56</v>
      </c>
      <c r="H13" s="10">
        <f t="shared" si="1"/>
        <v>4800</v>
      </c>
      <c r="I13" s="10">
        <f t="shared" si="1"/>
        <v>0</v>
      </c>
      <c r="J13" s="11">
        <f t="shared" si="0"/>
        <v>1309347.78</v>
      </c>
    </row>
    <row r="14" spans="1:10" s="3" customFormat="1" ht="22.5" customHeight="1" x14ac:dyDescent="0.25">
      <c r="A14" s="41"/>
      <c r="B14" s="13" t="s">
        <v>9</v>
      </c>
      <c r="C14" s="7"/>
      <c r="D14" s="7"/>
      <c r="E14" s="7"/>
      <c r="F14" s="7"/>
      <c r="G14" s="7"/>
      <c r="H14" s="7"/>
      <c r="I14" s="7"/>
      <c r="J14" s="7"/>
    </row>
    <row r="15" spans="1:10" x14ac:dyDescent="0.25">
      <c r="A15" s="41"/>
      <c r="B15" s="14" t="s">
        <v>13</v>
      </c>
      <c r="C15" s="31">
        <v>0</v>
      </c>
      <c r="D15" s="31">
        <v>1225195.31</v>
      </c>
      <c r="E15" s="31">
        <v>0</v>
      </c>
      <c r="F15" s="31">
        <v>0</v>
      </c>
      <c r="G15" s="31">
        <v>69226.91</v>
      </c>
      <c r="H15" s="31">
        <v>0</v>
      </c>
      <c r="I15" s="31">
        <v>0</v>
      </c>
      <c r="J15" s="9">
        <f t="shared" si="0"/>
        <v>1294422.22</v>
      </c>
    </row>
    <row r="16" spans="1:10" x14ac:dyDescent="0.25">
      <c r="A16" s="41"/>
      <c r="B16" s="15" t="s">
        <v>6</v>
      </c>
      <c r="C16" s="31">
        <v>0</v>
      </c>
      <c r="D16" s="31">
        <v>2130.11</v>
      </c>
      <c r="E16" s="31">
        <v>0</v>
      </c>
      <c r="F16" s="31">
        <v>0</v>
      </c>
      <c r="G16" s="31">
        <v>2492.56</v>
      </c>
      <c r="H16" s="31"/>
      <c r="I16" s="31">
        <v>0</v>
      </c>
      <c r="J16" s="9">
        <f t="shared" si="0"/>
        <v>4622.67</v>
      </c>
    </row>
    <row r="17" spans="1:10" x14ac:dyDescent="0.25">
      <c r="A17" s="41"/>
      <c r="B17" s="15" t="s">
        <v>7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9">
        <f t="shared" si="0"/>
        <v>0</v>
      </c>
    </row>
    <row r="18" spans="1:10" x14ac:dyDescent="0.25">
      <c r="A18" s="41"/>
      <c r="B18" s="16" t="s">
        <v>14</v>
      </c>
      <c r="C18" s="10">
        <f>SUM(C15,C16,-C17)</f>
        <v>0</v>
      </c>
      <c r="D18" s="10">
        <f t="shared" ref="D18:I18" si="2">SUM(D15,D16,-D17)</f>
        <v>1227325.4200000002</v>
      </c>
      <c r="E18" s="10">
        <f t="shared" si="2"/>
        <v>0</v>
      </c>
      <c r="F18" s="10">
        <f t="shared" si="2"/>
        <v>0</v>
      </c>
      <c r="G18" s="10">
        <f t="shared" si="2"/>
        <v>71719.47</v>
      </c>
      <c r="H18" s="10">
        <f t="shared" si="2"/>
        <v>0</v>
      </c>
      <c r="I18" s="10">
        <f t="shared" si="2"/>
        <v>0</v>
      </c>
      <c r="J18" s="11">
        <f t="shared" si="0"/>
        <v>1299044.8900000001</v>
      </c>
    </row>
    <row r="19" spans="1:10" s="3" customFormat="1" ht="22.5" customHeight="1" x14ac:dyDescent="0.25">
      <c r="A19" s="41"/>
      <c r="B19" s="13" t="s">
        <v>10</v>
      </c>
      <c r="C19" s="7"/>
      <c r="D19" s="7"/>
      <c r="E19" s="7"/>
      <c r="F19" s="7"/>
      <c r="G19" s="7"/>
      <c r="H19" s="7"/>
      <c r="I19" s="7"/>
      <c r="J19" s="7"/>
    </row>
    <row r="20" spans="1:10" x14ac:dyDescent="0.25">
      <c r="A20" s="41"/>
      <c r="B20" s="14" t="s">
        <v>13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9">
        <f t="shared" ref="J20:J23" si="3">SUM(C20:I20)</f>
        <v>0</v>
      </c>
    </row>
    <row r="21" spans="1:10" x14ac:dyDescent="0.25">
      <c r="A21" s="41"/>
      <c r="B21" s="15" t="s">
        <v>6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9">
        <f t="shared" si="3"/>
        <v>0</v>
      </c>
    </row>
    <row r="22" spans="1:10" x14ac:dyDescent="0.25">
      <c r="A22" s="41"/>
      <c r="B22" s="15" t="s">
        <v>7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9">
        <f t="shared" si="3"/>
        <v>0</v>
      </c>
    </row>
    <row r="23" spans="1:10" x14ac:dyDescent="0.25">
      <c r="A23" s="41"/>
      <c r="B23" s="16" t="s">
        <v>14</v>
      </c>
      <c r="C23" s="10">
        <f>SUM(C20,C21,-C22)</f>
        <v>0</v>
      </c>
      <c r="D23" s="10">
        <f t="shared" ref="D23" si="4">SUM(D20,D21,-D22)</f>
        <v>0</v>
      </c>
      <c r="E23" s="10">
        <f t="shared" ref="E23" si="5">SUM(E20,E21,-E22)</f>
        <v>0</v>
      </c>
      <c r="F23" s="10">
        <f t="shared" ref="F23" si="6">SUM(F20,F21,-F22)</f>
        <v>0</v>
      </c>
      <c r="G23" s="10">
        <f t="shared" ref="G23" si="7">SUM(G20,G21,-G22)</f>
        <v>0</v>
      </c>
      <c r="H23" s="10">
        <f t="shared" ref="H23" si="8">SUM(H20,H21,-H22)</f>
        <v>0</v>
      </c>
      <c r="I23" s="10">
        <f t="shared" ref="I23" si="9">SUM(I20,I21,-I22)</f>
        <v>0</v>
      </c>
      <c r="J23" s="11">
        <f t="shared" si="3"/>
        <v>0</v>
      </c>
    </row>
    <row r="24" spans="1:10" s="3" customFormat="1" ht="22.5" customHeight="1" x14ac:dyDescent="0.25">
      <c r="A24" s="41"/>
      <c r="B24" s="13" t="s">
        <v>15</v>
      </c>
      <c r="C24" s="7"/>
      <c r="D24" s="7"/>
      <c r="E24" s="7"/>
      <c r="F24" s="7"/>
      <c r="G24" s="7"/>
      <c r="H24" s="7"/>
      <c r="I24" s="7"/>
      <c r="J24" s="7"/>
    </row>
    <row r="25" spans="1:10" x14ac:dyDescent="0.25">
      <c r="A25" s="41"/>
      <c r="B25" s="14" t="s">
        <v>13</v>
      </c>
      <c r="C25" s="8">
        <f t="shared" ref="C25:I25" si="10">SUM(C9,-C15,-C20)</f>
        <v>0</v>
      </c>
      <c r="D25" s="8">
        <f t="shared" si="10"/>
        <v>7632.9099999999162</v>
      </c>
      <c r="E25" s="8">
        <f t="shared" si="10"/>
        <v>0</v>
      </c>
      <c r="F25" s="8">
        <f t="shared" si="10"/>
        <v>0</v>
      </c>
      <c r="G25" s="8">
        <f t="shared" si="10"/>
        <v>8.999999999650754E-2</v>
      </c>
      <c r="H25" s="8">
        <f t="shared" si="10"/>
        <v>1800</v>
      </c>
      <c r="I25" s="8">
        <f t="shared" si="10"/>
        <v>0</v>
      </c>
      <c r="J25" s="9">
        <f>SUM(C25:I25)</f>
        <v>9432.9999999999127</v>
      </c>
    </row>
    <row r="26" spans="1:10" x14ac:dyDescent="0.25">
      <c r="A26" s="41"/>
      <c r="B26" s="16" t="s">
        <v>14</v>
      </c>
      <c r="C26" s="10">
        <f t="shared" ref="C26:I26" si="11">SUM(C13,-C18,-C23)</f>
        <v>0</v>
      </c>
      <c r="D26" s="10">
        <f t="shared" si="11"/>
        <v>5502.7999999998137</v>
      </c>
      <c r="E26" s="10">
        <f t="shared" si="11"/>
        <v>0</v>
      </c>
      <c r="F26" s="10">
        <f t="shared" si="11"/>
        <v>0</v>
      </c>
      <c r="G26" s="10">
        <f t="shared" si="11"/>
        <v>8.999999999650754E-2</v>
      </c>
      <c r="H26" s="10">
        <f t="shared" si="11"/>
        <v>4800</v>
      </c>
      <c r="I26" s="10">
        <f t="shared" si="11"/>
        <v>0</v>
      </c>
      <c r="J26" s="11">
        <f>SUM(C26:I26)</f>
        <v>10302.88999999981</v>
      </c>
    </row>
    <row r="27" spans="1:10" x14ac:dyDescent="0.25">
      <c r="A27" s="41"/>
    </row>
    <row r="28" spans="1:10" ht="11.25" customHeight="1" x14ac:dyDescent="0.25">
      <c r="A28" s="41"/>
      <c r="B28" s="25"/>
    </row>
    <row r="29" spans="1:10" x14ac:dyDescent="0.25">
      <c r="A29" s="41"/>
    </row>
    <row r="30" spans="1:10" ht="13.5" customHeight="1" x14ac:dyDescent="0.25">
      <c r="A30" s="26"/>
    </row>
  </sheetData>
  <sheetProtection password="DD3E" sheet="1" objects="1" scenarios="1"/>
  <mergeCells count="6">
    <mergeCell ref="A1:A29"/>
    <mergeCell ref="C5:J5"/>
    <mergeCell ref="B5:B6"/>
    <mergeCell ref="B1:J1"/>
    <mergeCell ref="B2:J2"/>
    <mergeCell ref="B3:J3"/>
  </mergeCells>
  <pageMargins left="0" right="0.23622047244094491" top="0.74803149606299213" bottom="0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B36" sqref="B36"/>
    </sheetView>
  </sheetViews>
  <sheetFormatPr defaultRowHeight="15" x14ac:dyDescent="0.25"/>
  <cols>
    <col min="1" max="1" width="9.5703125" customWidth="1"/>
    <col min="2" max="2" width="28.42578125" style="2" customWidth="1"/>
    <col min="3" max="10" width="10.7109375" style="1" customWidth="1"/>
  </cols>
  <sheetData>
    <row r="1" spans="1:10" ht="15" customHeight="1" x14ac:dyDescent="0.25">
      <c r="A1" s="41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5">
      <c r="A2" s="41"/>
      <c r="B2" s="46" t="s">
        <v>51</v>
      </c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41"/>
      <c r="B3" s="47">
        <v>41274</v>
      </c>
      <c r="C3" s="47"/>
      <c r="D3" s="47"/>
      <c r="E3" s="47"/>
      <c r="F3" s="47"/>
      <c r="G3" s="47"/>
      <c r="H3" s="47"/>
      <c r="I3" s="47"/>
      <c r="J3" s="47"/>
    </row>
    <row r="4" spans="1:10" x14ac:dyDescent="0.25">
      <c r="A4" s="41"/>
      <c r="B4" s="12"/>
      <c r="C4" s="4"/>
      <c r="D4" s="4"/>
      <c r="E4" s="4"/>
      <c r="F4" s="4"/>
      <c r="G4" s="4"/>
      <c r="H4" s="4"/>
      <c r="I4" s="4"/>
      <c r="J4" s="4"/>
    </row>
    <row r="5" spans="1:10" x14ac:dyDescent="0.25">
      <c r="A5" s="41"/>
      <c r="B5" s="43" t="s">
        <v>0</v>
      </c>
      <c r="C5" s="42" t="s">
        <v>16</v>
      </c>
      <c r="D5" s="42"/>
      <c r="E5" s="42"/>
      <c r="F5" s="42"/>
      <c r="G5" s="42"/>
      <c r="H5" s="42"/>
      <c r="I5" s="42"/>
      <c r="J5" s="42"/>
    </row>
    <row r="6" spans="1:10" ht="60" x14ac:dyDescent="0.25">
      <c r="A6" s="41"/>
      <c r="B6" s="44"/>
      <c r="C6" s="23" t="s">
        <v>11</v>
      </c>
      <c r="D6" s="23" t="s">
        <v>2</v>
      </c>
      <c r="E6" s="23" t="s">
        <v>12</v>
      </c>
      <c r="F6" s="23" t="s">
        <v>3</v>
      </c>
      <c r="G6" s="23" t="s">
        <v>26</v>
      </c>
      <c r="H6" s="23" t="s">
        <v>27</v>
      </c>
      <c r="I6" s="23" t="s">
        <v>28</v>
      </c>
      <c r="J6" s="24" t="s">
        <v>4</v>
      </c>
    </row>
    <row r="7" spans="1:10" x14ac:dyDescent="0.25">
      <c r="A7" s="41"/>
      <c r="B7" s="22" t="s">
        <v>38</v>
      </c>
      <c r="C7" s="5" t="s">
        <v>39</v>
      </c>
      <c r="D7" s="5" t="s">
        <v>40</v>
      </c>
      <c r="E7" s="5" t="s">
        <v>37</v>
      </c>
      <c r="F7" s="5" t="s">
        <v>41</v>
      </c>
      <c r="G7" s="5" t="s">
        <v>42</v>
      </c>
      <c r="H7" s="5" t="s">
        <v>43</v>
      </c>
      <c r="I7" s="5" t="s">
        <v>44</v>
      </c>
      <c r="J7" s="6" t="s">
        <v>45</v>
      </c>
    </row>
    <row r="8" spans="1:10" ht="22.5" customHeight="1" x14ac:dyDescent="0.25">
      <c r="A8" s="41"/>
      <c r="B8" s="13" t="s">
        <v>5</v>
      </c>
      <c r="C8" s="7"/>
      <c r="D8" s="7"/>
      <c r="E8" s="7"/>
      <c r="F8" s="7"/>
      <c r="G8" s="7"/>
      <c r="H8" s="7"/>
      <c r="I8" s="7"/>
      <c r="J8" s="7"/>
    </row>
    <row r="9" spans="1:10" x14ac:dyDescent="0.25">
      <c r="A9" s="41"/>
      <c r="B9" s="14" t="s">
        <v>13</v>
      </c>
      <c r="C9" s="32">
        <v>0</v>
      </c>
      <c r="D9" s="32">
        <v>1224678</v>
      </c>
      <c r="E9" s="32">
        <v>0</v>
      </c>
      <c r="F9" s="32">
        <v>0</v>
      </c>
      <c r="G9" s="32">
        <v>60715</v>
      </c>
      <c r="H9" s="32">
        <v>4685</v>
      </c>
      <c r="I9" s="32">
        <v>0</v>
      </c>
      <c r="J9" s="33">
        <f>SUM(C9:I9)</f>
        <v>1290078</v>
      </c>
    </row>
    <row r="10" spans="1:10" x14ac:dyDescent="0.25">
      <c r="A10" s="41"/>
      <c r="B10" s="15" t="s">
        <v>6</v>
      </c>
      <c r="C10" s="32">
        <v>0</v>
      </c>
      <c r="D10" s="32">
        <v>4075</v>
      </c>
      <c r="E10" s="32">
        <v>0</v>
      </c>
      <c r="F10" s="32">
        <v>0</v>
      </c>
      <c r="G10" s="32">
        <v>7902</v>
      </c>
      <c r="H10" s="32">
        <v>1800</v>
      </c>
      <c r="I10" s="32">
        <v>0</v>
      </c>
      <c r="J10" s="33">
        <f>SUM(C10:I10)</f>
        <v>13777</v>
      </c>
    </row>
    <row r="11" spans="1:10" x14ac:dyDescent="0.25">
      <c r="A11" s="41"/>
      <c r="B11" s="15" t="s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3">
        <f>SUM(C11:I11)</f>
        <v>0</v>
      </c>
    </row>
    <row r="12" spans="1:10" x14ac:dyDescent="0.25">
      <c r="A12" s="41"/>
      <c r="B12" s="15" t="s">
        <v>8</v>
      </c>
      <c r="C12" s="32">
        <v>0</v>
      </c>
      <c r="D12" s="32">
        <v>4075</v>
      </c>
      <c r="E12" s="32">
        <v>0</v>
      </c>
      <c r="F12" s="32">
        <v>0</v>
      </c>
      <c r="G12" s="32">
        <v>610</v>
      </c>
      <c r="H12" s="32">
        <v>-4685</v>
      </c>
      <c r="I12" s="32">
        <v>0</v>
      </c>
      <c r="J12" s="33">
        <f>SUM(C12:I12)</f>
        <v>0</v>
      </c>
    </row>
    <row r="13" spans="1:10" x14ac:dyDescent="0.25">
      <c r="A13" s="41"/>
      <c r="B13" s="16" t="s">
        <v>14</v>
      </c>
      <c r="C13" s="34">
        <f>SUM(C9,C10,-C11,C12)</f>
        <v>0</v>
      </c>
      <c r="D13" s="35">
        <f>SUM(D9,D10,-D11,D12)</f>
        <v>1232828</v>
      </c>
      <c r="E13" s="35">
        <f t="shared" ref="E13:I13" si="0">SUM(E9,E10,-E11,E12)</f>
        <v>0</v>
      </c>
      <c r="F13" s="35">
        <f t="shared" si="0"/>
        <v>0</v>
      </c>
      <c r="G13" s="35">
        <f>SUM(G9,G10,-G11,G12)</f>
        <v>69227</v>
      </c>
      <c r="H13" s="35">
        <f t="shared" si="0"/>
        <v>1800</v>
      </c>
      <c r="I13" s="35">
        <f t="shared" si="0"/>
        <v>0</v>
      </c>
      <c r="J13" s="33">
        <f>SUM(C13:I13)</f>
        <v>1303855</v>
      </c>
    </row>
    <row r="14" spans="1:10" s="3" customFormat="1" ht="22.5" customHeight="1" x14ac:dyDescent="0.25">
      <c r="A14" s="41"/>
      <c r="B14" s="13" t="s">
        <v>9</v>
      </c>
      <c r="C14" s="36"/>
      <c r="D14" s="36"/>
      <c r="E14" s="36"/>
      <c r="F14" s="36"/>
      <c r="G14" s="36"/>
      <c r="H14" s="36"/>
      <c r="I14" s="36"/>
      <c r="J14" s="36"/>
    </row>
    <row r="15" spans="1:10" x14ac:dyDescent="0.25">
      <c r="A15" s="41"/>
      <c r="B15" s="14" t="s">
        <v>13</v>
      </c>
      <c r="C15" s="32">
        <v>0</v>
      </c>
      <c r="D15" s="32">
        <v>1224678</v>
      </c>
      <c r="E15" s="32">
        <v>0</v>
      </c>
      <c r="F15" s="32">
        <v>0</v>
      </c>
      <c r="G15" s="32">
        <v>60715</v>
      </c>
      <c r="H15" s="32">
        <v>0</v>
      </c>
      <c r="I15" s="32">
        <v>0</v>
      </c>
      <c r="J15" s="33">
        <f>SUM(C15:I15)</f>
        <v>1285393</v>
      </c>
    </row>
    <row r="16" spans="1:10" x14ac:dyDescent="0.25">
      <c r="A16" s="41"/>
      <c r="B16" s="15" t="s">
        <v>6</v>
      </c>
      <c r="C16" s="32">
        <v>0</v>
      </c>
      <c r="D16" s="32">
        <v>517</v>
      </c>
      <c r="E16" s="32">
        <v>0</v>
      </c>
      <c r="F16" s="32">
        <v>0</v>
      </c>
      <c r="G16" s="32">
        <v>8512</v>
      </c>
      <c r="H16" s="32">
        <v>0</v>
      </c>
      <c r="I16" s="32">
        <v>0</v>
      </c>
      <c r="J16" s="33">
        <f>SUM(C16:I16)</f>
        <v>9029</v>
      </c>
    </row>
    <row r="17" spans="1:10" x14ac:dyDescent="0.25">
      <c r="A17" s="41"/>
      <c r="B17" s="15" t="s">
        <v>7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3">
        <f>SUM(C17:I17)</f>
        <v>0</v>
      </c>
    </row>
    <row r="18" spans="1:10" x14ac:dyDescent="0.25">
      <c r="A18" s="41"/>
      <c r="B18" s="16" t="s">
        <v>14</v>
      </c>
      <c r="C18" s="34">
        <f t="shared" ref="C18:I18" si="1">SUM(C15:C16,-C17)</f>
        <v>0</v>
      </c>
      <c r="D18" s="34">
        <f t="shared" si="1"/>
        <v>1225195</v>
      </c>
      <c r="E18" s="34">
        <f t="shared" si="1"/>
        <v>0</v>
      </c>
      <c r="F18" s="34">
        <f t="shared" si="1"/>
        <v>0</v>
      </c>
      <c r="G18" s="34">
        <f t="shared" si="1"/>
        <v>69227</v>
      </c>
      <c r="H18" s="34">
        <f t="shared" si="1"/>
        <v>0</v>
      </c>
      <c r="I18" s="34">
        <f t="shared" si="1"/>
        <v>0</v>
      </c>
      <c r="J18" s="33">
        <f>SUM(C18:I18)</f>
        <v>1294422</v>
      </c>
    </row>
    <row r="19" spans="1:10" s="3" customFormat="1" ht="22.5" customHeight="1" x14ac:dyDescent="0.25">
      <c r="A19" s="41"/>
      <c r="B19" s="13" t="s">
        <v>10</v>
      </c>
      <c r="C19" s="36"/>
      <c r="D19" s="36"/>
      <c r="E19" s="36"/>
      <c r="F19" s="36"/>
      <c r="G19" s="36"/>
      <c r="H19" s="36"/>
      <c r="I19" s="36"/>
      <c r="J19" s="36"/>
    </row>
    <row r="20" spans="1:10" x14ac:dyDescent="0.25">
      <c r="A20" s="41"/>
      <c r="B20" s="14" t="s">
        <v>13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3">
        <f>SUM(C20:I20)</f>
        <v>0</v>
      </c>
    </row>
    <row r="21" spans="1:10" x14ac:dyDescent="0.25">
      <c r="A21" s="41"/>
      <c r="B21" s="15" t="s">
        <v>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3">
        <f>SUM(C21:I21)</f>
        <v>0</v>
      </c>
    </row>
    <row r="22" spans="1:10" x14ac:dyDescent="0.25">
      <c r="A22" s="41"/>
      <c r="B22" s="15" t="s">
        <v>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3">
        <f>SUM(C22:I22)</f>
        <v>0</v>
      </c>
    </row>
    <row r="23" spans="1:10" x14ac:dyDescent="0.25">
      <c r="A23" s="41"/>
      <c r="B23" s="16" t="s">
        <v>14</v>
      </c>
      <c r="C23" s="35">
        <f t="shared" ref="C23:I23" si="2">SUM(C20,C21,-C22)</f>
        <v>0</v>
      </c>
      <c r="D23" s="35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5">
        <f t="shared" si="2"/>
        <v>0</v>
      </c>
      <c r="J23" s="33">
        <f>SUM(C23:I23)</f>
        <v>0</v>
      </c>
    </row>
    <row r="24" spans="1:10" s="3" customFormat="1" ht="22.5" customHeight="1" x14ac:dyDescent="0.25">
      <c r="A24" s="41"/>
      <c r="B24" s="13" t="s">
        <v>15</v>
      </c>
      <c r="C24" s="36"/>
      <c r="D24" s="36"/>
      <c r="E24" s="36"/>
      <c r="F24" s="36"/>
      <c r="G24" s="36"/>
      <c r="H24" s="36"/>
      <c r="I24" s="36"/>
      <c r="J24" s="36"/>
    </row>
    <row r="25" spans="1:10" x14ac:dyDescent="0.25">
      <c r="A25" s="41"/>
      <c r="B25" s="14" t="s">
        <v>13</v>
      </c>
      <c r="C25" s="37">
        <f>SUM(C9,-C15,-C20)</f>
        <v>0</v>
      </c>
      <c r="D25" s="37">
        <f>SUM(D9,-D15,-D20)</f>
        <v>0</v>
      </c>
      <c r="E25" s="37">
        <f t="shared" ref="E25:I25" si="3">SUM(E9,-E15,-E20)</f>
        <v>0</v>
      </c>
      <c r="F25" s="37">
        <f>SUM(F9,-F15,-F20)</f>
        <v>0</v>
      </c>
      <c r="G25" s="37">
        <f t="shared" si="3"/>
        <v>0</v>
      </c>
      <c r="H25" s="37">
        <f t="shared" si="3"/>
        <v>4685</v>
      </c>
      <c r="I25" s="37">
        <f t="shared" si="3"/>
        <v>0</v>
      </c>
      <c r="J25" s="33">
        <f>SUM(C25:I25)</f>
        <v>4685</v>
      </c>
    </row>
    <row r="26" spans="1:10" x14ac:dyDescent="0.25">
      <c r="A26" s="41"/>
      <c r="B26" s="16" t="s">
        <v>14</v>
      </c>
      <c r="C26" s="34">
        <f>SUM(C13,-C18,-C23)</f>
        <v>0</v>
      </c>
      <c r="D26" s="34">
        <f t="shared" ref="D26:I26" si="4">SUM(D13,-D18,-D23)</f>
        <v>7633</v>
      </c>
      <c r="E26" s="34">
        <f>SUM(E13,-E18,-E23)</f>
        <v>0</v>
      </c>
      <c r="F26" s="34">
        <f t="shared" si="4"/>
        <v>0</v>
      </c>
      <c r="G26" s="34">
        <f t="shared" si="4"/>
        <v>0</v>
      </c>
      <c r="H26" s="34">
        <f>SUM(H13,-H18,-H23)</f>
        <v>1800</v>
      </c>
      <c r="I26" s="34">
        <f t="shared" si="4"/>
        <v>0</v>
      </c>
      <c r="J26" s="38">
        <f>SUM(C26:I26)</f>
        <v>9433</v>
      </c>
    </row>
    <row r="27" spans="1:10" x14ac:dyDescent="0.25">
      <c r="A27" s="41"/>
    </row>
    <row r="28" spans="1:10" x14ac:dyDescent="0.25">
      <c r="A28" s="41"/>
    </row>
    <row r="29" spans="1:10" x14ac:dyDescent="0.25">
      <c r="A29" s="41"/>
    </row>
    <row r="30" spans="1:10" x14ac:dyDescent="0.25">
      <c r="A30" s="26"/>
    </row>
  </sheetData>
  <sheetProtection password="DD3E" sheet="1" objects="1" scenarios="1"/>
  <mergeCells count="6">
    <mergeCell ref="A1:A29"/>
    <mergeCell ref="B1:J1"/>
    <mergeCell ref="B2:J2"/>
    <mergeCell ref="B3:J3"/>
    <mergeCell ref="B5:B6"/>
    <mergeCell ref="C5:J5"/>
  </mergeCells>
  <pageMargins left="0" right="0.70866141732283472" top="0.7480314960629921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C11" sqref="C11"/>
    </sheetView>
  </sheetViews>
  <sheetFormatPr defaultRowHeight="15" x14ac:dyDescent="0.25"/>
  <cols>
    <col min="1" max="1" width="9.5703125" customWidth="1"/>
    <col min="2" max="2" width="28.42578125" style="2" customWidth="1"/>
    <col min="3" max="10" width="10.7109375" style="1" customWidth="1"/>
  </cols>
  <sheetData>
    <row r="1" spans="1:13" ht="15" customHeight="1" x14ac:dyDescent="0.25">
      <c r="A1" s="41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x14ac:dyDescent="0.25">
      <c r="A2" s="41"/>
      <c r="B2" s="46" t="s">
        <v>46</v>
      </c>
      <c r="C2" s="46"/>
      <c r="D2" s="46"/>
      <c r="E2" s="46"/>
      <c r="F2" s="46"/>
      <c r="G2" s="46"/>
      <c r="H2" s="46"/>
      <c r="I2" s="46"/>
      <c r="J2" s="46"/>
      <c r="K2" s="46"/>
    </row>
    <row r="3" spans="1:13" x14ac:dyDescent="0.25">
      <c r="A3" s="41"/>
      <c r="B3" s="47">
        <v>41274</v>
      </c>
      <c r="C3" s="47"/>
      <c r="D3" s="47"/>
      <c r="E3" s="47"/>
      <c r="F3" s="47"/>
      <c r="G3" s="47"/>
      <c r="H3" s="47"/>
      <c r="I3" s="47"/>
      <c r="J3" s="47"/>
      <c r="K3" s="47"/>
    </row>
    <row r="4" spans="1:13" x14ac:dyDescent="0.25">
      <c r="A4" s="41"/>
      <c r="B4" s="20"/>
      <c r="C4" s="21"/>
      <c r="D4" s="21"/>
      <c r="E4" s="21"/>
      <c r="F4" s="21"/>
      <c r="G4" s="21"/>
      <c r="H4" s="21"/>
      <c r="I4" s="21"/>
      <c r="J4" s="21"/>
      <c r="K4" s="18"/>
    </row>
    <row r="5" spans="1:13" ht="15" customHeight="1" x14ac:dyDescent="0.25">
      <c r="A5" s="41"/>
      <c r="B5" s="43" t="s">
        <v>25</v>
      </c>
      <c r="C5" s="42" t="s">
        <v>1</v>
      </c>
      <c r="D5" s="42"/>
      <c r="E5" s="42"/>
      <c r="F5" s="42"/>
      <c r="G5" s="42"/>
      <c r="H5" s="42"/>
      <c r="I5" s="42"/>
      <c r="J5" s="42"/>
      <c r="K5" s="42"/>
    </row>
    <row r="6" spans="1:13" ht="60" x14ac:dyDescent="0.25">
      <c r="A6" s="41"/>
      <c r="B6" s="44"/>
      <c r="C6" s="23" t="s">
        <v>17</v>
      </c>
      <c r="D6" s="23" t="s">
        <v>18</v>
      </c>
      <c r="E6" s="23" t="s">
        <v>19</v>
      </c>
      <c r="F6" s="23" t="s">
        <v>23</v>
      </c>
      <c r="G6" s="23" t="s">
        <v>24</v>
      </c>
      <c r="H6" s="23" t="s">
        <v>20</v>
      </c>
      <c r="I6" s="23" t="s">
        <v>21</v>
      </c>
      <c r="J6" s="23" t="s">
        <v>22</v>
      </c>
      <c r="K6" s="24" t="s">
        <v>4</v>
      </c>
    </row>
    <row r="7" spans="1:13" x14ac:dyDescent="0.25">
      <c r="A7" s="41"/>
      <c r="B7" s="22" t="s">
        <v>38</v>
      </c>
      <c r="C7" s="5" t="s">
        <v>39</v>
      </c>
      <c r="D7" s="5" t="s">
        <v>40</v>
      </c>
      <c r="E7" s="5" t="s">
        <v>37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6" t="s">
        <v>48</v>
      </c>
    </row>
    <row r="8" spans="1:13" ht="22.5" customHeight="1" x14ac:dyDescent="0.25">
      <c r="A8" s="41"/>
      <c r="B8" s="13" t="s">
        <v>5</v>
      </c>
      <c r="C8" s="7"/>
      <c r="D8" s="7"/>
      <c r="E8" s="7"/>
      <c r="F8" s="7"/>
      <c r="G8" s="7"/>
      <c r="H8" s="7"/>
      <c r="I8" s="7"/>
      <c r="J8" s="7"/>
      <c r="K8" s="17"/>
    </row>
    <row r="9" spans="1:13" x14ac:dyDescent="0.25">
      <c r="A9" s="41"/>
      <c r="B9" s="14" t="s">
        <v>13</v>
      </c>
      <c r="C9" s="32">
        <v>4863597</v>
      </c>
      <c r="D9" s="32">
        <v>4101122</v>
      </c>
      <c r="E9" s="32">
        <v>5458654</v>
      </c>
      <c r="F9" s="32">
        <v>0</v>
      </c>
      <c r="G9" s="32">
        <v>0</v>
      </c>
      <c r="H9" s="32">
        <v>546378</v>
      </c>
      <c r="I9" s="32">
        <v>2170953</v>
      </c>
      <c r="J9" s="39">
        <v>424286</v>
      </c>
      <c r="K9" s="33">
        <f>SUM(C9:J9)</f>
        <v>17564990</v>
      </c>
    </row>
    <row r="10" spans="1:13" x14ac:dyDescent="0.25">
      <c r="A10" s="41"/>
      <c r="B10" s="15" t="s">
        <v>6</v>
      </c>
      <c r="C10" s="32">
        <v>2298</v>
      </c>
      <c r="D10" s="32">
        <v>1729322</v>
      </c>
      <c r="E10" s="32">
        <v>806615.69</v>
      </c>
      <c r="F10" s="32">
        <v>0</v>
      </c>
      <c r="G10" s="32">
        <v>0</v>
      </c>
      <c r="H10" s="32">
        <v>75885.13</v>
      </c>
      <c r="I10" s="32">
        <v>128353.24</v>
      </c>
      <c r="J10" s="39">
        <v>3000</v>
      </c>
      <c r="K10" s="33">
        <f>SUM(C10:J10)</f>
        <v>2745474.06</v>
      </c>
    </row>
    <row r="11" spans="1:13" x14ac:dyDescent="0.25">
      <c r="A11" s="41"/>
      <c r="B11" s="15" t="s">
        <v>7</v>
      </c>
      <c r="C11" s="32">
        <v>0</v>
      </c>
      <c r="D11" s="32">
        <v>0</v>
      </c>
      <c r="E11" s="32">
        <v>371094.36</v>
      </c>
      <c r="F11" s="32">
        <v>0</v>
      </c>
      <c r="G11" s="32">
        <v>0</v>
      </c>
      <c r="H11" s="32">
        <v>41820.47</v>
      </c>
      <c r="I11" s="32">
        <v>0</v>
      </c>
      <c r="J11" s="39">
        <v>0</v>
      </c>
      <c r="K11" s="33">
        <f>SUM(C11:J11)</f>
        <v>412914.82999999996</v>
      </c>
    </row>
    <row r="12" spans="1:13" x14ac:dyDescent="0.25">
      <c r="A12" s="41"/>
      <c r="B12" s="15" t="s">
        <v>8</v>
      </c>
      <c r="C12" s="32">
        <v>0</v>
      </c>
      <c r="D12" s="32">
        <v>2192965</v>
      </c>
      <c r="E12" s="32">
        <v>0</v>
      </c>
      <c r="F12" s="32">
        <v>0</v>
      </c>
      <c r="G12" s="32">
        <v>0</v>
      </c>
      <c r="H12" s="32">
        <v>0</v>
      </c>
      <c r="I12" s="32">
        <v>-1768679.54</v>
      </c>
      <c r="J12" s="39">
        <v>-424285.7</v>
      </c>
      <c r="K12" s="33">
        <f>SUM(C12:J12)</f>
        <v>-0.24000000004889444</v>
      </c>
    </row>
    <row r="13" spans="1:13" x14ac:dyDescent="0.25">
      <c r="A13" s="41"/>
      <c r="B13" s="16" t="s">
        <v>14</v>
      </c>
      <c r="C13" s="34">
        <f>SUM(C9,C10,-C11,C12)</f>
        <v>4865895</v>
      </c>
      <c r="D13" s="34">
        <f t="shared" ref="D13:I13" si="0">SUM(D9,D10,-D11,D12)</f>
        <v>8023409</v>
      </c>
      <c r="E13" s="34">
        <f>SUM(E9,E10,-E11,E12)</f>
        <v>5894175.3299999991</v>
      </c>
      <c r="F13" s="34">
        <f t="shared" si="0"/>
        <v>0</v>
      </c>
      <c r="G13" s="34">
        <f>SUM(G9,G10,-G11,G12)</f>
        <v>0</v>
      </c>
      <c r="H13" s="34">
        <f t="shared" si="0"/>
        <v>580442.66</v>
      </c>
      <c r="I13" s="34">
        <f t="shared" si="0"/>
        <v>530626.70000000019</v>
      </c>
      <c r="J13" s="34">
        <f>SUM(J9,J10,-J11,J12)</f>
        <v>3000.2999999999884</v>
      </c>
      <c r="K13" s="33">
        <f>SUM(C13:J13)</f>
        <v>19897548.989999998</v>
      </c>
    </row>
    <row r="14" spans="1:13" s="3" customFormat="1" ht="22.5" customHeight="1" x14ac:dyDescent="0.25">
      <c r="A14" s="41"/>
      <c r="B14" s="13" t="s">
        <v>9</v>
      </c>
      <c r="C14" s="36"/>
      <c r="D14" s="36"/>
      <c r="E14" s="36"/>
      <c r="F14" s="36"/>
      <c r="G14" s="36"/>
      <c r="H14" s="36"/>
      <c r="I14" s="36"/>
      <c r="J14" s="36"/>
      <c r="K14" s="40"/>
    </row>
    <row r="15" spans="1:13" x14ac:dyDescent="0.25">
      <c r="A15" s="41"/>
      <c r="B15" s="14" t="s">
        <v>13</v>
      </c>
      <c r="C15" s="32">
        <v>0</v>
      </c>
      <c r="D15" s="32">
        <v>488869</v>
      </c>
      <c r="E15" s="32">
        <v>3341667</v>
      </c>
      <c r="F15" s="32">
        <v>0</v>
      </c>
      <c r="G15" s="32">
        <v>0</v>
      </c>
      <c r="H15" s="32">
        <v>526764</v>
      </c>
      <c r="I15" s="32">
        <v>0</v>
      </c>
      <c r="J15" s="32">
        <v>0</v>
      </c>
      <c r="K15" s="33">
        <f>SUM(C15:J15)</f>
        <v>4357300</v>
      </c>
    </row>
    <row r="16" spans="1:13" x14ac:dyDescent="0.25">
      <c r="A16" s="41"/>
      <c r="B16" s="15" t="s">
        <v>6</v>
      </c>
      <c r="C16" s="32">
        <v>0</v>
      </c>
      <c r="D16" s="32">
        <v>211304.41</v>
      </c>
      <c r="E16" s="32">
        <v>631047.6</v>
      </c>
      <c r="F16" s="32">
        <v>0</v>
      </c>
      <c r="G16" s="32">
        <v>0</v>
      </c>
      <c r="H16" s="32">
        <v>78014.490000000005</v>
      </c>
      <c r="I16" s="32">
        <v>0</v>
      </c>
      <c r="J16" s="32">
        <v>0</v>
      </c>
      <c r="K16" s="33">
        <f>SUM(C16:J16)</f>
        <v>920366.5</v>
      </c>
      <c r="M16" s="19"/>
    </row>
    <row r="17" spans="1:11" x14ac:dyDescent="0.25">
      <c r="A17" s="41"/>
      <c r="B17" s="15" t="s">
        <v>7</v>
      </c>
      <c r="C17" s="32">
        <v>0</v>
      </c>
      <c r="D17" s="32">
        <v>0</v>
      </c>
      <c r="E17" s="32">
        <v>366375.47</v>
      </c>
      <c r="F17" s="32">
        <v>0</v>
      </c>
      <c r="G17" s="32">
        <v>0</v>
      </c>
      <c r="H17" s="32">
        <v>33991.730000000003</v>
      </c>
      <c r="I17" s="32">
        <v>0</v>
      </c>
      <c r="J17" s="32">
        <v>0</v>
      </c>
      <c r="K17" s="33">
        <f>SUM(C17:J17)</f>
        <v>400367.19999999995</v>
      </c>
    </row>
    <row r="18" spans="1:11" x14ac:dyDescent="0.25">
      <c r="A18" s="41"/>
      <c r="B18" s="16" t="s">
        <v>14</v>
      </c>
      <c r="C18" s="34">
        <f>SUM(C15,C16,-C17)</f>
        <v>0</v>
      </c>
      <c r="D18" s="34">
        <f t="shared" ref="D18:G18" si="1">SUM(D15,D16,-D17)</f>
        <v>700173.41</v>
      </c>
      <c r="E18" s="34">
        <f t="shared" si="1"/>
        <v>3606339.13</v>
      </c>
      <c r="F18" s="34">
        <f t="shared" si="1"/>
        <v>0</v>
      </c>
      <c r="G18" s="34">
        <f t="shared" si="1"/>
        <v>0</v>
      </c>
      <c r="H18" s="34">
        <f t="shared" ref="H18" si="2">SUM(H15,H16,-H17)</f>
        <v>570786.76</v>
      </c>
      <c r="I18" s="34">
        <f t="shared" ref="I18" si="3">SUM(I15,I16,-I17)</f>
        <v>0</v>
      </c>
      <c r="J18" s="34">
        <f t="shared" ref="J18" si="4">SUM(J15,J16,-J17)</f>
        <v>0</v>
      </c>
      <c r="K18" s="33">
        <f>SUM(C18:J18)</f>
        <v>4877299.3</v>
      </c>
    </row>
    <row r="19" spans="1:11" s="3" customFormat="1" ht="22.5" customHeight="1" x14ac:dyDescent="0.25">
      <c r="A19" s="41"/>
      <c r="B19" s="13" t="s">
        <v>10</v>
      </c>
      <c r="C19" s="36"/>
      <c r="D19" s="36"/>
      <c r="E19" s="36"/>
      <c r="F19" s="36"/>
      <c r="G19" s="36"/>
      <c r="H19" s="36"/>
      <c r="I19" s="36"/>
      <c r="J19" s="36"/>
      <c r="K19" s="40"/>
    </row>
    <row r="20" spans="1:11" x14ac:dyDescent="0.25">
      <c r="A20" s="41"/>
      <c r="B20" s="14" t="s">
        <v>13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9">
        <v>0</v>
      </c>
      <c r="K20" s="33">
        <f>SUM(C20:J20)</f>
        <v>0</v>
      </c>
    </row>
    <row r="21" spans="1:11" x14ac:dyDescent="0.25">
      <c r="A21" s="41"/>
      <c r="B21" s="15" t="s">
        <v>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9">
        <v>0</v>
      </c>
      <c r="K21" s="33">
        <f>SUM(C21:J21)</f>
        <v>0</v>
      </c>
    </row>
    <row r="22" spans="1:11" x14ac:dyDescent="0.25">
      <c r="A22" s="41"/>
      <c r="B22" s="15" t="s">
        <v>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9">
        <v>0</v>
      </c>
      <c r="K22" s="33">
        <f>SUM(C22:J22)</f>
        <v>0</v>
      </c>
    </row>
    <row r="23" spans="1:11" x14ac:dyDescent="0.25">
      <c r="A23" s="41"/>
      <c r="B23" s="16" t="s">
        <v>14</v>
      </c>
      <c r="C23" s="34">
        <f>SUM(C20,C21,-C22)</f>
        <v>0</v>
      </c>
      <c r="D23" s="34">
        <f t="shared" ref="D23:J23" si="5">SUM(D20,D21,-D22)</f>
        <v>0</v>
      </c>
      <c r="E23" s="34">
        <f t="shared" si="5"/>
        <v>0</v>
      </c>
      <c r="F23" s="34">
        <f t="shared" si="5"/>
        <v>0</v>
      </c>
      <c r="G23" s="34">
        <f t="shared" si="5"/>
        <v>0</v>
      </c>
      <c r="H23" s="34">
        <f t="shared" si="5"/>
        <v>0</v>
      </c>
      <c r="I23" s="34">
        <f t="shared" si="5"/>
        <v>0</v>
      </c>
      <c r="J23" s="34">
        <f t="shared" si="5"/>
        <v>0</v>
      </c>
      <c r="K23" s="33">
        <f>SUM(C23:J23)</f>
        <v>0</v>
      </c>
    </row>
    <row r="24" spans="1:11" s="3" customFormat="1" ht="22.5" customHeight="1" x14ac:dyDescent="0.25">
      <c r="A24" s="41"/>
      <c r="B24" s="13" t="s">
        <v>15</v>
      </c>
      <c r="C24" s="36"/>
      <c r="D24" s="36"/>
      <c r="E24" s="36"/>
      <c r="F24" s="36"/>
      <c r="G24" s="36"/>
      <c r="H24" s="36"/>
      <c r="I24" s="36"/>
      <c r="J24" s="36"/>
      <c r="K24" s="40"/>
    </row>
    <row r="25" spans="1:11" x14ac:dyDescent="0.25">
      <c r="A25" s="41"/>
      <c r="B25" s="14" t="s">
        <v>13</v>
      </c>
      <c r="C25" s="37">
        <f>SUM(C9,-C15,-C20)</f>
        <v>4863597</v>
      </c>
      <c r="D25" s="37">
        <f t="shared" ref="D25:J25" si="6">SUM(D9,-D15,-D20)</f>
        <v>3612253</v>
      </c>
      <c r="E25" s="37">
        <f t="shared" si="6"/>
        <v>2116987</v>
      </c>
      <c r="F25" s="37">
        <f>SUM(F9,-F15,-F20)</f>
        <v>0</v>
      </c>
      <c r="G25" s="37">
        <f t="shared" si="6"/>
        <v>0</v>
      </c>
      <c r="H25" s="37">
        <f t="shared" si="6"/>
        <v>19614</v>
      </c>
      <c r="I25" s="37">
        <f t="shared" si="6"/>
        <v>2170953</v>
      </c>
      <c r="J25" s="37">
        <f t="shared" si="6"/>
        <v>424286</v>
      </c>
      <c r="K25" s="33">
        <f>SUM(C25:J25)</f>
        <v>13207690</v>
      </c>
    </row>
    <row r="26" spans="1:11" x14ac:dyDescent="0.25">
      <c r="A26" s="41"/>
      <c r="B26" s="16" t="s">
        <v>14</v>
      </c>
      <c r="C26" s="34">
        <f>SUM(C13,-C18,-C23)</f>
        <v>4865895</v>
      </c>
      <c r="D26" s="34">
        <f t="shared" ref="D26:J26" si="7">SUM(D13,-D18,-D23)</f>
        <v>7323235.5899999999</v>
      </c>
      <c r="E26" s="34">
        <f t="shared" si="7"/>
        <v>2287836.1999999993</v>
      </c>
      <c r="F26" s="34">
        <f>SUM(F13,-F18,-F23)</f>
        <v>0</v>
      </c>
      <c r="G26" s="34">
        <f t="shared" si="7"/>
        <v>0</v>
      </c>
      <c r="H26" s="34">
        <f>SUM(H13,-H18,-H23)</f>
        <v>9655.9000000000233</v>
      </c>
      <c r="I26" s="34">
        <f t="shared" si="7"/>
        <v>530626.70000000019</v>
      </c>
      <c r="J26" s="34">
        <f t="shared" si="7"/>
        <v>3000.2999999999884</v>
      </c>
      <c r="K26" s="38">
        <f>SUM(C26:J26)</f>
        <v>15020249.690000001</v>
      </c>
    </row>
    <row r="27" spans="1:11" x14ac:dyDescent="0.25">
      <c r="A27" s="41"/>
    </row>
    <row r="28" spans="1:11" x14ac:dyDescent="0.25">
      <c r="A28" s="41"/>
    </row>
    <row r="29" spans="1:11" x14ac:dyDescent="0.25">
      <c r="A29" s="41"/>
    </row>
    <row r="30" spans="1:11" x14ac:dyDescent="0.25">
      <c r="A30" s="26"/>
    </row>
  </sheetData>
  <sheetProtection password="DD3E" sheet="1" objects="1" scenarios="1"/>
  <mergeCells count="6">
    <mergeCell ref="A1:A29"/>
    <mergeCell ref="B5:B6"/>
    <mergeCell ref="B1:K1"/>
    <mergeCell ref="B2:K2"/>
    <mergeCell ref="B3:K3"/>
    <mergeCell ref="C5:K5"/>
  </mergeCells>
  <pageMargins left="0" right="0.70866141732283472" top="0.74803149606299213" bottom="0" header="0.31496062992125984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E18" sqref="E18"/>
    </sheetView>
  </sheetViews>
  <sheetFormatPr defaultRowHeight="15" x14ac:dyDescent="0.25"/>
  <cols>
    <col min="1" max="1" width="9.5703125" customWidth="1"/>
    <col min="2" max="2" width="28.42578125" style="2" customWidth="1"/>
    <col min="3" max="10" width="10.7109375" style="1" customWidth="1"/>
  </cols>
  <sheetData>
    <row r="1" spans="1:13" ht="15" customHeight="1" x14ac:dyDescent="0.25">
      <c r="A1" s="41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x14ac:dyDescent="0.25">
      <c r="A2" s="41"/>
      <c r="B2" s="46" t="s">
        <v>46</v>
      </c>
      <c r="C2" s="46"/>
      <c r="D2" s="46"/>
      <c r="E2" s="46"/>
      <c r="F2" s="46"/>
      <c r="G2" s="46"/>
      <c r="H2" s="46"/>
      <c r="I2" s="46"/>
      <c r="J2" s="46"/>
      <c r="K2" s="46"/>
    </row>
    <row r="3" spans="1:13" x14ac:dyDescent="0.25">
      <c r="A3" s="41"/>
      <c r="B3" s="47">
        <v>41639</v>
      </c>
      <c r="C3" s="47"/>
      <c r="D3" s="47"/>
      <c r="E3" s="47"/>
      <c r="F3" s="47"/>
      <c r="G3" s="47"/>
      <c r="H3" s="47"/>
      <c r="I3" s="47"/>
      <c r="J3" s="47"/>
      <c r="K3" s="47"/>
    </row>
    <row r="4" spans="1:13" x14ac:dyDescent="0.25">
      <c r="A4" s="41"/>
      <c r="B4" s="20"/>
      <c r="C4" s="21"/>
      <c r="D4" s="21"/>
      <c r="E4" s="21"/>
      <c r="F4" s="21"/>
      <c r="G4" s="21"/>
      <c r="H4" s="21"/>
      <c r="I4" s="21"/>
      <c r="J4" s="21"/>
      <c r="K4" s="18"/>
    </row>
    <row r="5" spans="1:13" ht="15" customHeight="1" x14ac:dyDescent="0.25">
      <c r="A5" s="41"/>
      <c r="B5" s="43" t="s">
        <v>25</v>
      </c>
      <c r="C5" s="42" t="s">
        <v>16</v>
      </c>
      <c r="D5" s="42"/>
      <c r="E5" s="42"/>
      <c r="F5" s="42"/>
      <c r="G5" s="42"/>
      <c r="H5" s="42"/>
      <c r="I5" s="42"/>
      <c r="J5" s="42"/>
      <c r="K5" s="42"/>
    </row>
    <row r="6" spans="1:13" ht="60" x14ac:dyDescent="0.25">
      <c r="A6" s="41"/>
      <c r="B6" s="44"/>
      <c r="C6" s="23" t="s">
        <v>17</v>
      </c>
      <c r="D6" s="23" t="s">
        <v>18</v>
      </c>
      <c r="E6" s="23" t="s">
        <v>19</v>
      </c>
      <c r="F6" s="23" t="s">
        <v>23</v>
      </c>
      <c r="G6" s="23" t="s">
        <v>24</v>
      </c>
      <c r="H6" s="23" t="s">
        <v>20</v>
      </c>
      <c r="I6" s="23" t="s">
        <v>21</v>
      </c>
      <c r="J6" s="23" t="s">
        <v>22</v>
      </c>
      <c r="K6" s="24" t="s">
        <v>4</v>
      </c>
    </row>
    <row r="7" spans="1:13" ht="22.5" customHeight="1" x14ac:dyDescent="0.25">
      <c r="A7" s="41"/>
      <c r="B7" s="22" t="s">
        <v>38</v>
      </c>
      <c r="C7" s="5" t="s">
        <v>39</v>
      </c>
      <c r="D7" s="5" t="s">
        <v>40</v>
      </c>
      <c r="E7" s="5" t="s">
        <v>37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6" t="s">
        <v>48</v>
      </c>
    </row>
    <row r="8" spans="1:13" x14ac:dyDescent="0.25">
      <c r="A8" s="41"/>
      <c r="B8" s="13" t="s">
        <v>5</v>
      </c>
      <c r="C8" s="7"/>
      <c r="D8" s="7"/>
      <c r="E8" s="7"/>
      <c r="F8" s="7"/>
      <c r="G8" s="7"/>
      <c r="H8" s="7"/>
      <c r="I8" s="7"/>
      <c r="J8" s="7"/>
      <c r="K8" s="17"/>
    </row>
    <row r="9" spans="1:13" x14ac:dyDescent="0.25">
      <c r="A9" s="41"/>
      <c r="B9" s="14" t="s">
        <v>13</v>
      </c>
      <c r="C9" s="32">
        <v>4865895.37</v>
      </c>
      <c r="D9" s="32">
        <v>8023410</v>
      </c>
      <c r="E9" s="32">
        <v>5894176</v>
      </c>
      <c r="F9" s="32">
        <v>0</v>
      </c>
      <c r="G9" s="32">
        <v>0</v>
      </c>
      <c r="H9" s="32">
        <v>580443</v>
      </c>
      <c r="I9" s="32">
        <v>530626</v>
      </c>
      <c r="J9" s="39">
        <v>3000</v>
      </c>
      <c r="K9" s="33">
        <f>SUM(C9:J9)</f>
        <v>19897550.370000001</v>
      </c>
    </row>
    <row r="10" spans="1:13" x14ac:dyDescent="0.25">
      <c r="A10" s="41"/>
      <c r="B10" s="15" t="s">
        <v>6</v>
      </c>
      <c r="C10" s="32">
        <v>0</v>
      </c>
      <c r="D10" s="32">
        <v>0</v>
      </c>
      <c r="E10" s="32">
        <v>499867</v>
      </c>
      <c r="F10" s="32">
        <v>0</v>
      </c>
      <c r="G10" s="32">
        <v>0</v>
      </c>
      <c r="H10" s="32">
        <v>33506.839999999997</v>
      </c>
      <c r="I10" s="32">
        <v>38170.839999999997</v>
      </c>
      <c r="J10" s="39">
        <v>0</v>
      </c>
      <c r="K10" s="33">
        <f>SUM(C10:J10)</f>
        <v>571544.67999999993</v>
      </c>
    </row>
    <row r="11" spans="1:13" x14ac:dyDescent="0.25">
      <c r="A11" s="41"/>
      <c r="B11" s="15" t="s">
        <v>7</v>
      </c>
      <c r="C11" s="32">
        <v>0</v>
      </c>
      <c r="D11" s="32">
        <v>137095.6</v>
      </c>
      <c r="E11" s="32">
        <v>611244.94999999995</v>
      </c>
      <c r="F11" s="32">
        <v>0</v>
      </c>
      <c r="G11" s="32">
        <v>0</v>
      </c>
      <c r="H11" s="32">
        <v>37517.64</v>
      </c>
      <c r="I11" s="32">
        <v>0</v>
      </c>
      <c r="J11" s="39">
        <v>3000</v>
      </c>
      <c r="K11" s="33">
        <f>SUM(C11:J11)</f>
        <v>788858.19</v>
      </c>
    </row>
    <row r="12" spans="1:13" x14ac:dyDescent="0.25">
      <c r="A12" s="41"/>
      <c r="B12" s="15" t="s">
        <v>8</v>
      </c>
      <c r="C12" s="32">
        <v>0</v>
      </c>
      <c r="D12" s="32">
        <v>0</v>
      </c>
      <c r="E12" s="32">
        <v>59261.9</v>
      </c>
      <c r="F12" s="32">
        <v>0</v>
      </c>
      <c r="G12" s="32">
        <v>0</v>
      </c>
      <c r="H12" s="32">
        <v>0</v>
      </c>
      <c r="I12" s="32">
        <v>-59261.9</v>
      </c>
      <c r="J12" s="39">
        <v>0</v>
      </c>
      <c r="K12" s="33">
        <f>SUM(C12:J12)</f>
        <v>0</v>
      </c>
    </row>
    <row r="13" spans="1:13" s="3" customFormat="1" x14ac:dyDescent="0.25">
      <c r="A13" s="41"/>
      <c r="B13" s="30" t="s">
        <v>14</v>
      </c>
      <c r="C13" s="34">
        <f>SUM(C9,C10,-C11,C12)</f>
        <v>4865895.37</v>
      </c>
      <c r="D13" s="34">
        <f t="shared" ref="D13:I13" si="0">SUM(D9,D10,-D11,D12)</f>
        <v>7886314.4000000004</v>
      </c>
      <c r="E13" s="34">
        <f t="shared" si="0"/>
        <v>5842059.9500000002</v>
      </c>
      <c r="F13" s="34">
        <f t="shared" si="0"/>
        <v>0</v>
      </c>
      <c r="G13" s="34">
        <f>SUM(G9,G10,-G11,G12)</f>
        <v>0</v>
      </c>
      <c r="H13" s="34">
        <f t="shared" si="0"/>
        <v>576432.19999999995</v>
      </c>
      <c r="I13" s="34">
        <f t="shared" si="0"/>
        <v>509534.93999999994</v>
      </c>
      <c r="J13" s="34">
        <f>SUM(J9,J10,-J11,J12)</f>
        <v>0</v>
      </c>
      <c r="K13" s="33">
        <f>SUM(C13:J13)</f>
        <v>19680236.859999999</v>
      </c>
    </row>
    <row r="14" spans="1:13" x14ac:dyDescent="0.25">
      <c r="A14" s="41"/>
      <c r="B14" s="13" t="s">
        <v>9</v>
      </c>
      <c r="C14" s="36"/>
      <c r="D14" s="36"/>
      <c r="E14" s="36"/>
      <c r="F14" s="36"/>
      <c r="G14" s="36"/>
      <c r="H14" s="36"/>
      <c r="I14" s="36"/>
      <c r="J14" s="36"/>
      <c r="K14" s="40"/>
    </row>
    <row r="15" spans="1:13" x14ac:dyDescent="0.25">
      <c r="A15" s="41"/>
      <c r="B15" s="14" t="s">
        <v>13</v>
      </c>
      <c r="C15" s="32">
        <v>0</v>
      </c>
      <c r="D15" s="32">
        <v>700173</v>
      </c>
      <c r="E15" s="32">
        <v>3606340</v>
      </c>
      <c r="F15" s="32">
        <v>0</v>
      </c>
      <c r="G15" s="32">
        <v>0</v>
      </c>
      <c r="H15" s="32">
        <v>570787</v>
      </c>
      <c r="I15" s="32">
        <v>0</v>
      </c>
      <c r="J15" s="32">
        <v>0</v>
      </c>
      <c r="K15" s="33">
        <f>SUM(C15:J15)</f>
        <v>4877300</v>
      </c>
      <c r="M15" s="19"/>
    </row>
    <row r="16" spans="1:13" x14ac:dyDescent="0.25">
      <c r="A16" s="41"/>
      <c r="B16" s="15" t="s">
        <v>6</v>
      </c>
      <c r="C16" s="32">
        <v>0</v>
      </c>
      <c r="D16" s="32">
        <v>287576.21999999997</v>
      </c>
      <c r="E16" s="32">
        <v>663153.99</v>
      </c>
      <c r="F16" s="32">
        <v>0</v>
      </c>
      <c r="G16" s="32">
        <v>0</v>
      </c>
      <c r="H16" s="32">
        <v>38840.15</v>
      </c>
      <c r="I16" s="32">
        <v>0</v>
      </c>
      <c r="J16" s="32">
        <v>0</v>
      </c>
      <c r="K16" s="33">
        <f>SUM(C16:J16)</f>
        <v>989570.36</v>
      </c>
    </row>
    <row r="17" spans="1:11" x14ac:dyDescent="0.25">
      <c r="A17" s="41"/>
      <c r="B17" s="15" t="s">
        <v>7</v>
      </c>
      <c r="C17" s="32">
        <v>0</v>
      </c>
      <c r="D17" s="32">
        <v>137095.6</v>
      </c>
      <c r="E17" s="32">
        <v>601135.30000000005</v>
      </c>
      <c r="F17" s="32">
        <v>0</v>
      </c>
      <c r="G17" s="32">
        <v>0</v>
      </c>
      <c r="H17" s="32">
        <v>36682.44</v>
      </c>
      <c r="I17" s="32">
        <v>0</v>
      </c>
      <c r="J17" s="32">
        <v>0</v>
      </c>
      <c r="K17" s="33">
        <f>SUM(C17:J17)</f>
        <v>774913.34000000008</v>
      </c>
    </row>
    <row r="18" spans="1:11" s="3" customFormat="1" x14ac:dyDescent="0.25">
      <c r="A18" s="41"/>
      <c r="B18" s="30" t="s">
        <v>14</v>
      </c>
      <c r="C18" s="34">
        <f>SUM(C15,C16,-C17)</f>
        <v>0</v>
      </c>
      <c r="D18" s="34">
        <f t="shared" ref="D18:J18" si="1">SUM(D15,D16,-D17)</f>
        <v>850653.62</v>
      </c>
      <c r="E18" s="34">
        <f t="shared" si="1"/>
        <v>3668358.6900000004</v>
      </c>
      <c r="F18" s="34">
        <f t="shared" si="1"/>
        <v>0</v>
      </c>
      <c r="G18" s="34">
        <f t="shared" si="1"/>
        <v>0</v>
      </c>
      <c r="H18" s="34">
        <f t="shared" si="1"/>
        <v>572944.71</v>
      </c>
      <c r="I18" s="34">
        <f t="shared" si="1"/>
        <v>0</v>
      </c>
      <c r="J18" s="34">
        <f t="shared" si="1"/>
        <v>0</v>
      </c>
      <c r="K18" s="33">
        <f>SUM(C18:J18)</f>
        <v>5091957.0200000005</v>
      </c>
    </row>
    <row r="19" spans="1:11" x14ac:dyDescent="0.25">
      <c r="A19" s="41"/>
      <c r="B19" s="13" t="s">
        <v>10</v>
      </c>
      <c r="C19" s="36"/>
      <c r="D19" s="36"/>
      <c r="E19" s="36"/>
      <c r="F19" s="36"/>
      <c r="G19" s="36"/>
      <c r="H19" s="36"/>
      <c r="I19" s="36"/>
      <c r="J19" s="36"/>
      <c r="K19" s="40"/>
    </row>
    <row r="20" spans="1:11" x14ac:dyDescent="0.25">
      <c r="A20" s="41"/>
      <c r="B20" s="14" t="s">
        <v>13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9">
        <v>0</v>
      </c>
      <c r="K20" s="33">
        <f>SUM(C20:J20)</f>
        <v>0</v>
      </c>
    </row>
    <row r="21" spans="1:11" x14ac:dyDescent="0.25">
      <c r="A21" s="41"/>
      <c r="B21" s="15" t="s">
        <v>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9">
        <v>0</v>
      </c>
      <c r="K21" s="33">
        <f>SUM(C21:J21)</f>
        <v>0</v>
      </c>
    </row>
    <row r="22" spans="1:11" x14ac:dyDescent="0.25">
      <c r="A22" s="41"/>
      <c r="B22" s="15" t="s">
        <v>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9">
        <v>0</v>
      </c>
      <c r="K22" s="33">
        <f>SUM(C22:J22)</f>
        <v>0</v>
      </c>
    </row>
    <row r="23" spans="1:11" s="3" customFormat="1" x14ac:dyDescent="0.25">
      <c r="A23" s="41"/>
      <c r="B23" s="30" t="s">
        <v>14</v>
      </c>
      <c r="C23" s="34">
        <f>SUM(C20,C21,-C22)</f>
        <v>0</v>
      </c>
      <c r="D23" s="34">
        <f t="shared" ref="D23:J23" si="2">SUM(D20,D21,-D22)</f>
        <v>0</v>
      </c>
      <c r="E23" s="34">
        <f t="shared" si="2"/>
        <v>0</v>
      </c>
      <c r="F23" s="34">
        <f t="shared" si="2"/>
        <v>0</v>
      </c>
      <c r="G23" s="34">
        <f t="shared" si="2"/>
        <v>0</v>
      </c>
      <c r="H23" s="34">
        <f t="shared" si="2"/>
        <v>0</v>
      </c>
      <c r="I23" s="34">
        <f t="shared" si="2"/>
        <v>0</v>
      </c>
      <c r="J23" s="34">
        <f t="shared" si="2"/>
        <v>0</v>
      </c>
      <c r="K23" s="33">
        <f>SUM(C23:J23)</f>
        <v>0</v>
      </c>
    </row>
    <row r="24" spans="1:11" x14ac:dyDescent="0.25">
      <c r="A24" s="41"/>
      <c r="B24" s="13" t="s">
        <v>15</v>
      </c>
      <c r="C24" s="36"/>
      <c r="D24" s="36"/>
      <c r="E24" s="36"/>
      <c r="F24" s="36"/>
      <c r="G24" s="36"/>
      <c r="H24" s="36"/>
      <c r="I24" s="36"/>
      <c r="J24" s="36"/>
      <c r="K24" s="40"/>
    </row>
    <row r="25" spans="1:11" x14ac:dyDescent="0.25">
      <c r="A25" s="41"/>
      <c r="B25" s="14" t="s">
        <v>13</v>
      </c>
      <c r="C25" s="37">
        <f t="shared" ref="C25:J25" si="3">SUM(C9,-C15,-C20)</f>
        <v>4865895.37</v>
      </c>
      <c r="D25" s="37">
        <f t="shared" si="3"/>
        <v>7323237</v>
      </c>
      <c r="E25" s="37">
        <f>SUM(E9,-E15,-E20)</f>
        <v>2287836</v>
      </c>
      <c r="F25" s="37">
        <f t="shared" si="3"/>
        <v>0</v>
      </c>
      <c r="G25" s="37">
        <f>SUM(G9,-G15,-G20)</f>
        <v>0</v>
      </c>
      <c r="H25" s="37">
        <f t="shared" si="3"/>
        <v>9656</v>
      </c>
      <c r="I25" s="37">
        <f t="shared" si="3"/>
        <v>530626</v>
      </c>
      <c r="J25" s="37">
        <f t="shared" si="3"/>
        <v>3000</v>
      </c>
      <c r="K25" s="33">
        <f>SUM(C25:J25)</f>
        <v>15020250.370000001</v>
      </c>
    </row>
    <row r="26" spans="1:11" x14ac:dyDescent="0.25">
      <c r="A26" s="41"/>
      <c r="B26" s="16" t="s">
        <v>14</v>
      </c>
      <c r="C26" s="34">
        <f t="shared" ref="C26:H26" si="4">SUM(C13,-C18,-C23)</f>
        <v>4865895.37</v>
      </c>
      <c r="D26" s="34">
        <f>SUM(D13,-D18,-D23)</f>
        <v>7035660.7800000003</v>
      </c>
      <c r="E26" s="34">
        <f t="shared" si="4"/>
        <v>2173701.2599999998</v>
      </c>
      <c r="F26" s="34">
        <f>SUM(F13,-F18,-F23)</f>
        <v>0</v>
      </c>
      <c r="G26" s="34">
        <f t="shared" si="4"/>
        <v>0</v>
      </c>
      <c r="H26" s="34">
        <f t="shared" si="4"/>
        <v>3487.4899999999907</v>
      </c>
      <c r="I26" s="34">
        <f>SUM(I13,-I18,-I23)</f>
        <v>509534.93999999994</v>
      </c>
      <c r="J26" s="34">
        <f>SUM(J13,-J18,-J23)</f>
        <v>0</v>
      </c>
      <c r="K26" s="38">
        <f>SUM(C26:J26)</f>
        <v>14588279.84</v>
      </c>
    </row>
    <row r="27" spans="1:11" ht="22.5" customHeight="1" x14ac:dyDescent="0.25">
      <c r="A27" s="41"/>
      <c r="B27" s="27"/>
      <c r="C27" s="28"/>
      <c r="D27" s="28"/>
      <c r="E27" s="28"/>
      <c r="F27" s="28"/>
      <c r="G27" s="28"/>
      <c r="H27" s="28"/>
      <c r="I27" s="28"/>
      <c r="J27" s="28"/>
      <c r="K27" s="29"/>
    </row>
    <row r="28" spans="1:11" x14ac:dyDescent="0.25">
      <c r="A28" s="41"/>
    </row>
    <row r="29" spans="1:11" x14ac:dyDescent="0.25">
      <c r="A29" s="41"/>
    </row>
    <row r="30" spans="1:11" x14ac:dyDescent="0.25">
      <c r="A30" s="41"/>
    </row>
  </sheetData>
  <sheetProtection password="DD3E" sheet="1" objects="1" scenarios="1"/>
  <mergeCells count="6">
    <mergeCell ref="A1:A30"/>
    <mergeCell ref="B1:K1"/>
    <mergeCell ref="B2:K2"/>
    <mergeCell ref="B3:K3"/>
    <mergeCell ref="B5:B6"/>
    <mergeCell ref="C5:K5"/>
  </mergeCells>
  <pageMargins left="0" right="0.70866141732283472" top="0.74803149606299213" bottom="0" header="0.31496062992125984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C24" sqref="C24"/>
    </sheetView>
  </sheetViews>
  <sheetFormatPr defaultRowHeight="15" x14ac:dyDescent="0.25"/>
  <cols>
    <col min="1" max="1" width="9.5703125" customWidth="1"/>
    <col min="2" max="2" width="28.42578125" style="2" customWidth="1"/>
    <col min="3" max="5" width="11.42578125" style="1" customWidth="1"/>
    <col min="6" max="6" width="12" style="1" customWidth="1"/>
    <col min="7" max="10" width="11.42578125" style="1" customWidth="1"/>
    <col min="11" max="11" width="11.42578125" customWidth="1"/>
  </cols>
  <sheetData>
    <row r="1" spans="1:13" ht="15" customHeight="1" x14ac:dyDescent="0.25">
      <c r="A1" s="41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x14ac:dyDescent="0.25">
      <c r="A2" s="41"/>
      <c r="B2" s="46" t="s">
        <v>47</v>
      </c>
      <c r="C2" s="46"/>
      <c r="D2" s="46"/>
      <c r="E2" s="46"/>
      <c r="F2" s="46"/>
      <c r="G2" s="46"/>
      <c r="H2" s="46"/>
      <c r="I2" s="46"/>
      <c r="J2" s="46"/>
      <c r="K2" s="46"/>
    </row>
    <row r="3" spans="1:13" x14ac:dyDescent="0.25">
      <c r="A3" s="41"/>
      <c r="B3" s="47">
        <v>41274</v>
      </c>
      <c r="C3" s="47"/>
      <c r="D3" s="47"/>
      <c r="E3" s="47"/>
      <c r="F3" s="47"/>
      <c r="G3" s="47"/>
      <c r="H3" s="47"/>
      <c r="I3" s="47"/>
      <c r="J3" s="47"/>
      <c r="K3" s="47"/>
    </row>
    <row r="4" spans="1:13" x14ac:dyDescent="0.25">
      <c r="A4" s="41"/>
      <c r="B4" s="20"/>
      <c r="C4" s="21"/>
      <c r="D4" s="21"/>
      <c r="E4" s="21"/>
      <c r="F4" s="21"/>
      <c r="G4" s="21"/>
      <c r="H4" s="21"/>
      <c r="I4" s="21"/>
      <c r="J4" s="21"/>
      <c r="K4" s="18"/>
    </row>
    <row r="5" spans="1:13" ht="15" customHeight="1" x14ac:dyDescent="0.25">
      <c r="A5" s="41"/>
      <c r="B5" s="43" t="s">
        <v>29</v>
      </c>
      <c r="C5" s="42" t="s">
        <v>1</v>
      </c>
      <c r="D5" s="42"/>
      <c r="E5" s="42"/>
      <c r="F5" s="42"/>
      <c r="G5" s="42"/>
      <c r="H5" s="42"/>
      <c r="I5" s="42"/>
      <c r="J5" s="42"/>
      <c r="K5" s="42"/>
    </row>
    <row r="6" spans="1:13" ht="72" x14ac:dyDescent="0.25">
      <c r="A6" s="41"/>
      <c r="B6" s="44"/>
      <c r="C6" s="23" t="s">
        <v>30</v>
      </c>
      <c r="D6" s="23" t="s">
        <v>31</v>
      </c>
      <c r="E6" s="23" t="s">
        <v>32</v>
      </c>
      <c r="F6" s="23" t="s">
        <v>49</v>
      </c>
      <c r="G6" s="23" t="s">
        <v>33</v>
      </c>
      <c r="H6" s="23" t="s">
        <v>34</v>
      </c>
      <c r="I6" s="23" t="s">
        <v>35</v>
      </c>
      <c r="J6" s="23" t="s">
        <v>36</v>
      </c>
      <c r="K6" s="24" t="s">
        <v>4</v>
      </c>
    </row>
    <row r="7" spans="1:13" ht="22.5" customHeight="1" x14ac:dyDescent="0.25">
      <c r="A7" s="41"/>
      <c r="B7" s="22" t="s">
        <v>38</v>
      </c>
      <c r="C7" s="5" t="s">
        <v>39</v>
      </c>
      <c r="D7" s="5" t="s">
        <v>40</v>
      </c>
      <c r="E7" s="5" t="s">
        <v>37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6" t="s">
        <v>48</v>
      </c>
    </row>
    <row r="8" spans="1:13" x14ac:dyDescent="0.25">
      <c r="A8" s="41"/>
      <c r="B8" s="13" t="s">
        <v>5</v>
      </c>
      <c r="C8" s="7"/>
      <c r="D8" s="7"/>
      <c r="E8" s="7"/>
      <c r="F8" s="7"/>
      <c r="G8" s="7"/>
      <c r="H8" s="7"/>
      <c r="I8" s="7"/>
      <c r="J8" s="7"/>
      <c r="K8" s="17"/>
    </row>
    <row r="9" spans="1:13" x14ac:dyDescent="0.25">
      <c r="A9" s="41"/>
      <c r="B9" s="14" t="s">
        <v>13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9">
        <v>0</v>
      </c>
      <c r="K9" s="33">
        <f>SUM(C9:J9)</f>
        <v>0</v>
      </c>
    </row>
    <row r="10" spans="1:13" x14ac:dyDescent="0.25">
      <c r="A10" s="41"/>
      <c r="B10" s="15" t="s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9">
        <v>0</v>
      </c>
      <c r="K10" s="33">
        <f>SUM(C10:J10)</f>
        <v>0</v>
      </c>
    </row>
    <row r="11" spans="1:13" x14ac:dyDescent="0.25">
      <c r="A11" s="41"/>
      <c r="B11" s="15" t="s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9">
        <v>0</v>
      </c>
      <c r="K11" s="33">
        <f>SUM(C11:J11)</f>
        <v>0</v>
      </c>
    </row>
    <row r="12" spans="1:13" x14ac:dyDescent="0.25">
      <c r="A12" s="41"/>
      <c r="B12" s="15" t="s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9">
        <v>0</v>
      </c>
      <c r="K12" s="33">
        <f>SUM(C12:J12)</f>
        <v>0</v>
      </c>
    </row>
    <row r="13" spans="1:13" s="3" customFormat="1" x14ac:dyDescent="0.25">
      <c r="A13" s="41"/>
      <c r="B13" s="30" t="s">
        <v>14</v>
      </c>
      <c r="C13" s="34">
        <f>SUM(C9,C10,-C11,C12)</f>
        <v>0</v>
      </c>
      <c r="D13" s="34">
        <f t="shared" ref="D13:J13" si="0">SUM(D9,D10,-D11,D12)</f>
        <v>0</v>
      </c>
      <c r="E13" s="34">
        <f t="shared" si="0"/>
        <v>0</v>
      </c>
      <c r="F13" s="34">
        <f t="shared" si="0"/>
        <v>0</v>
      </c>
      <c r="G13" s="34">
        <f t="shared" si="0"/>
        <v>0</v>
      </c>
      <c r="H13" s="34">
        <f t="shared" si="0"/>
        <v>0</v>
      </c>
      <c r="I13" s="34">
        <f t="shared" si="0"/>
        <v>0</v>
      </c>
      <c r="J13" s="34">
        <f t="shared" si="0"/>
        <v>0</v>
      </c>
      <c r="K13" s="33">
        <f>SUM(C13:J13)</f>
        <v>0</v>
      </c>
    </row>
    <row r="14" spans="1:13" x14ac:dyDescent="0.25">
      <c r="A14" s="41"/>
      <c r="B14" s="13" t="s">
        <v>10</v>
      </c>
      <c r="C14" s="36"/>
      <c r="D14" s="36"/>
      <c r="E14" s="36"/>
      <c r="F14" s="36"/>
      <c r="G14" s="36"/>
      <c r="H14" s="36"/>
      <c r="I14" s="36"/>
      <c r="J14" s="36"/>
      <c r="K14" s="40"/>
    </row>
    <row r="15" spans="1:13" x14ac:dyDescent="0.25">
      <c r="A15" s="41"/>
      <c r="B15" s="14" t="s">
        <v>13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9">
        <v>0</v>
      </c>
      <c r="K15" s="33">
        <f>SUM(C15:J15)</f>
        <v>0</v>
      </c>
      <c r="M15" s="19"/>
    </row>
    <row r="16" spans="1:13" x14ac:dyDescent="0.25">
      <c r="A16" s="41"/>
      <c r="B16" s="15" t="s">
        <v>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9">
        <v>0</v>
      </c>
      <c r="K16" s="33">
        <f>SUM(C16:J16)</f>
        <v>0</v>
      </c>
    </row>
    <row r="17" spans="1:11" x14ac:dyDescent="0.25">
      <c r="A17" s="41"/>
      <c r="B17" s="15" t="s">
        <v>7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9">
        <v>0</v>
      </c>
      <c r="K17" s="33">
        <f>SUM(C17:J17)</f>
        <v>0</v>
      </c>
    </row>
    <row r="18" spans="1:11" s="3" customFormat="1" x14ac:dyDescent="0.25">
      <c r="A18" s="41"/>
      <c r="B18" s="30" t="s">
        <v>14</v>
      </c>
      <c r="C18" s="34">
        <f t="shared" ref="C18" si="1">SUM(C15,C16,-C17)</f>
        <v>0</v>
      </c>
      <c r="D18" s="34">
        <f t="shared" ref="D18" si="2">SUM(D15,D16,-D17)</f>
        <v>0</v>
      </c>
      <c r="E18" s="34">
        <f t="shared" ref="E18" si="3">SUM(E15,E16,-E17)</f>
        <v>0</v>
      </c>
      <c r="F18" s="34">
        <f t="shared" ref="F18:J18" si="4">SUM(F15,F16,-F17)</f>
        <v>0</v>
      </c>
      <c r="G18" s="34">
        <f t="shared" si="4"/>
        <v>0</v>
      </c>
      <c r="H18" s="34">
        <f t="shared" si="4"/>
        <v>0</v>
      </c>
      <c r="I18" s="34">
        <f t="shared" si="4"/>
        <v>0</v>
      </c>
      <c r="J18" s="34">
        <f t="shared" si="4"/>
        <v>0</v>
      </c>
      <c r="K18" s="33">
        <f>SUM(C18:J18)</f>
        <v>0</v>
      </c>
    </row>
    <row r="19" spans="1:11" x14ac:dyDescent="0.25">
      <c r="A19" s="41"/>
      <c r="B19" s="13" t="s">
        <v>50</v>
      </c>
      <c r="C19" s="36"/>
      <c r="D19" s="36"/>
      <c r="E19" s="36"/>
      <c r="F19" s="36"/>
      <c r="G19" s="36"/>
      <c r="H19" s="36"/>
      <c r="I19" s="36"/>
      <c r="J19" s="36"/>
      <c r="K19" s="40"/>
    </row>
    <row r="20" spans="1:11" x14ac:dyDescent="0.25">
      <c r="A20" s="41"/>
      <c r="B20" s="14" t="s">
        <v>13</v>
      </c>
      <c r="C20" s="37">
        <f t="shared" ref="C20:J20" si="5">SUM(C9,-C15)</f>
        <v>0</v>
      </c>
      <c r="D20" s="37">
        <f t="shared" si="5"/>
        <v>0</v>
      </c>
      <c r="E20" s="37">
        <f t="shared" si="5"/>
        <v>0</v>
      </c>
      <c r="F20" s="37">
        <f t="shared" si="5"/>
        <v>0</v>
      </c>
      <c r="G20" s="37">
        <f t="shared" si="5"/>
        <v>0</v>
      </c>
      <c r="H20" s="37">
        <f t="shared" si="5"/>
        <v>0</v>
      </c>
      <c r="I20" s="37">
        <f t="shared" si="5"/>
        <v>0</v>
      </c>
      <c r="J20" s="37">
        <f t="shared" si="5"/>
        <v>0</v>
      </c>
      <c r="K20" s="33">
        <f>SUM(C20:J20)</f>
        <v>0</v>
      </c>
    </row>
    <row r="21" spans="1:11" x14ac:dyDescent="0.25">
      <c r="A21" s="41"/>
      <c r="B21" s="16" t="s">
        <v>14</v>
      </c>
      <c r="C21" s="34">
        <f t="shared" ref="C21:J21" si="6">SUM(C13,-C18)</f>
        <v>0</v>
      </c>
      <c r="D21" s="34">
        <f t="shared" si="6"/>
        <v>0</v>
      </c>
      <c r="E21" s="34">
        <f t="shared" si="6"/>
        <v>0</v>
      </c>
      <c r="F21" s="34">
        <f t="shared" si="6"/>
        <v>0</v>
      </c>
      <c r="G21" s="34">
        <f t="shared" si="6"/>
        <v>0</v>
      </c>
      <c r="H21" s="34">
        <f t="shared" si="6"/>
        <v>0</v>
      </c>
      <c r="I21" s="34">
        <f t="shared" si="6"/>
        <v>0</v>
      </c>
      <c r="J21" s="34">
        <f t="shared" si="6"/>
        <v>0</v>
      </c>
      <c r="K21" s="38">
        <f>SUM(C21:J21)</f>
        <v>0</v>
      </c>
    </row>
    <row r="22" spans="1:11" x14ac:dyDescent="0.25">
      <c r="A22" s="41"/>
    </row>
    <row r="23" spans="1:11" s="3" customFormat="1" ht="22.5" customHeight="1" x14ac:dyDescent="0.25">
      <c r="A23" s="41"/>
      <c r="B23" s="2"/>
      <c r="C23" s="1"/>
      <c r="D23" s="1"/>
      <c r="E23" s="1"/>
      <c r="F23" s="1"/>
      <c r="G23" s="1"/>
      <c r="H23" s="1"/>
      <c r="I23" s="1"/>
      <c r="J23" s="1"/>
      <c r="K23"/>
    </row>
    <row r="24" spans="1:11" s="3" customFormat="1" x14ac:dyDescent="0.25">
      <c r="A24" s="41"/>
      <c r="B24" s="2"/>
      <c r="C24" s="1"/>
      <c r="D24" s="1"/>
      <c r="E24" s="1"/>
      <c r="F24" s="1"/>
      <c r="G24" s="1"/>
      <c r="H24" s="1"/>
      <c r="I24" s="1"/>
      <c r="J24" s="1"/>
      <c r="K24"/>
    </row>
    <row r="25" spans="1:11" x14ac:dyDescent="0.25">
      <c r="A25" s="41"/>
    </row>
    <row r="26" spans="1:11" x14ac:dyDescent="0.25">
      <c r="A26" s="41"/>
    </row>
    <row r="27" spans="1:11" x14ac:dyDescent="0.25">
      <c r="A27" s="41"/>
    </row>
    <row r="28" spans="1:11" x14ac:dyDescent="0.25">
      <c r="A28" s="41"/>
    </row>
    <row r="29" spans="1:11" x14ac:dyDescent="0.25">
      <c r="A29" s="41"/>
    </row>
    <row r="30" spans="1:11" x14ac:dyDescent="0.25">
      <c r="A30" s="26"/>
    </row>
  </sheetData>
  <sheetProtection password="DD3E" sheet="1" objects="1" scenarios="1"/>
  <mergeCells count="6">
    <mergeCell ref="A1:A29"/>
    <mergeCell ref="B1:K1"/>
    <mergeCell ref="B2:K2"/>
    <mergeCell ref="B3:K3"/>
    <mergeCell ref="B5:B6"/>
    <mergeCell ref="C5:K5"/>
  </mergeCells>
  <pageMargins left="0" right="0" top="0.74803149606299213" bottom="0" header="0.31496062992125984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C24" sqref="C24"/>
    </sheetView>
  </sheetViews>
  <sheetFormatPr defaultRowHeight="15" x14ac:dyDescent="0.25"/>
  <cols>
    <col min="1" max="1" width="9.5703125" customWidth="1"/>
    <col min="2" max="2" width="28.42578125" style="2" customWidth="1"/>
    <col min="3" max="5" width="11.28515625" style="1" customWidth="1"/>
    <col min="6" max="6" width="12" style="1" customWidth="1"/>
    <col min="7" max="10" width="11.28515625" style="1" customWidth="1"/>
    <col min="11" max="11" width="11.28515625" customWidth="1"/>
  </cols>
  <sheetData>
    <row r="1" spans="1:13" ht="15" customHeight="1" x14ac:dyDescent="0.25">
      <c r="A1" s="41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x14ac:dyDescent="0.25">
      <c r="A2" s="41"/>
      <c r="B2" s="46" t="s">
        <v>47</v>
      </c>
      <c r="C2" s="46"/>
      <c r="D2" s="46"/>
      <c r="E2" s="46"/>
      <c r="F2" s="46"/>
      <c r="G2" s="46"/>
      <c r="H2" s="46"/>
      <c r="I2" s="46"/>
      <c r="J2" s="46"/>
      <c r="K2" s="46"/>
    </row>
    <row r="3" spans="1:13" x14ac:dyDescent="0.25">
      <c r="A3" s="41"/>
      <c r="B3" s="47">
        <v>41639</v>
      </c>
      <c r="C3" s="47"/>
      <c r="D3" s="47"/>
      <c r="E3" s="47"/>
      <c r="F3" s="47"/>
      <c r="G3" s="47"/>
      <c r="H3" s="47"/>
      <c r="I3" s="47"/>
      <c r="J3" s="47"/>
      <c r="K3" s="47"/>
    </row>
    <row r="4" spans="1:13" x14ac:dyDescent="0.25">
      <c r="A4" s="41"/>
      <c r="B4" s="20"/>
      <c r="C4" s="21"/>
      <c r="D4" s="21"/>
      <c r="E4" s="21"/>
      <c r="F4" s="21"/>
      <c r="G4" s="21"/>
      <c r="H4" s="21"/>
      <c r="I4" s="21"/>
      <c r="J4" s="21"/>
      <c r="K4" s="18"/>
    </row>
    <row r="5" spans="1:13" ht="15" customHeight="1" x14ac:dyDescent="0.25">
      <c r="A5" s="41"/>
      <c r="B5" s="43" t="s">
        <v>29</v>
      </c>
      <c r="C5" s="42" t="s">
        <v>16</v>
      </c>
      <c r="D5" s="42"/>
      <c r="E5" s="42"/>
      <c r="F5" s="42"/>
      <c r="G5" s="42"/>
      <c r="H5" s="42"/>
      <c r="I5" s="42"/>
      <c r="J5" s="42"/>
      <c r="K5" s="42"/>
    </row>
    <row r="6" spans="1:13" ht="72" x14ac:dyDescent="0.25">
      <c r="A6" s="41"/>
      <c r="B6" s="44"/>
      <c r="C6" s="23" t="s">
        <v>30</v>
      </c>
      <c r="D6" s="23" t="s">
        <v>31</v>
      </c>
      <c r="E6" s="23" t="s">
        <v>32</v>
      </c>
      <c r="F6" s="23" t="s">
        <v>49</v>
      </c>
      <c r="G6" s="23" t="s">
        <v>33</v>
      </c>
      <c r="H6" s="23" t="s">
        <v>34</v>
      </c>
      <c r="I6" s="23" t="s">
        <v>35</v>
      </c>
      <c r="J6" s="23" t="s">
        <v>36</v>
      </c>
      <c r="K6" s="24" t="s">
        <v>4</v>
      </c>
    </row>
    <row r="7" spans="1:13" ht="22.5" customHeight="1" x14ac:dyDescent="0.25">
      <c r="A7" s="41"/>
      <c r="B7" s="22" t="s">
        <v>38</v>
      </c>
      <c r="C7" s="5" t="s">
        <v>39</v>
      </c>
      <c r="D7" s="5" t="s">
        <v>40</v>
      </c>
      <c r="E7" s="5" t="s">
        <v>37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6" t="s">
        <v>48</v>
      </c>
    </row>
    <row r="8" spans="1:13" x14ac:dyDescent="0.25">
      <c r="A8" s="41"/>
      <c r="B8" s="13" t="s">
        <v>5</v>
      </c>
      <c r="C8" s="7"/>
      <c r="D8" s="7"/>
      <c r="E8" s="7"/>
      <c r="F8" s="7"/>
      <c r="G8" s="7"/>
      <c r="H8" s="7"/>
      <c r="I8" s="7"/>
      <c r="J8" s="7"/>
      <c r="K8" s="17"/>
    </row>
    <row r="9" spans="1:13" x14ac:dyDescent="0.25">
      <c r="A9" s="41"/>
      <c r="B9" s="14" t="s">
        <v>13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9">
        <v>0</v>
      </c>
      <c r="K9" s="33">
        <f>SUM(C9:J9)</f>
        <v>0</v>
      </c>
    </row>
    <row r="10" spans="1:13" x14ac:dyDescent="0.25">
      <c r="A10" s="41"/>
      <c r="B10" s="15" t="s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9">
        <v>0</v>
      </c>
      <c r="K10" s="33">
        <f>SUM(C10:J10)</f>
        <v>0</v>
      </c>
    </row>
    <row r="11" spans="1:13" x14ac:dyDescent="0.25">
      <c r="A11" s="41"/>
      <c r="B11" s="15" t="s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9">
        <v>0</v>
      </c>
      <c r="K11" s="33">
        <f>SUM(C11:J11)</f>
        <v>0</v>
      </c>
    </row>
    <row r="12" spans="1:13" x14ac:dyDescent="0.25">
      <c r="A12" s="41"/>
      <c r="B12" s="15" t="s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9">
        <v>0</v>
      </c>
      <c r="K12" s="33">
        <f>SUM(C12:J12)</f>
        <v>0</v>
      </c>
    </row>
    <row r="13" spans="1:13" s="3" customFormat="1" x14ac:dyDescent="0.25">
      <c r="A13" s="41"/>
      <c r="B13" s="30" t="s">
        <v>14</v>
      </c>
      <c r="C13" s="34">
        <f>SUM(C9,C10,-C11,C12)</f>
        <v>0</v>
      </c>
      <c r="D13" s="34">
        <f t="shared" ref="D13:J13" si="0">SUM(D9,D10,-D11,D12)</f>
        <v>0</v>
      </c>
      <c r="E13" s="34">
        <f>SUM(E9,E10,-E11,E12)</f>
        <v>0</v>
      </c>
      <c r="F13" s="34">
        <f t="shared" si="0"/>
        <v>0</v>
      </c>
      <c r="G13" s="34">
        <f t="shared" si="0"/>
        <v>0</v>
      </c>
      <c r="H13" s="34">
        <f>SUM(H9,H10,-H11,H12)</f>
        <v>0</v>
      </c>
      <c r="I13" s="34">
        <f t="shared" si="0"/>
        <v>0</v>
      </c>
      <c r="J13" s="34">
        <f t="shared" si="0"/>
        <v>0</v>
      </c>
      <c r="K13" s="33">
        <f>SUM(C13:J13)</f>
        <v>0</v>
      </c>
    </row>
    <row r="14" spans="1:13" x14ac:dyDescent="0.25">
      <c r="A14" s="41"/>
      <c r="B14" s="13" t="s">
        <v>10</v>
      </c>
      <c r="C14" s="36"/>
      <c r="D14" s="36"/>
      <c r="E14" s="36"/>
      <c r="F14" s="36"/>
      <c r="G14" s="36"/>
      <c r="H14" s="36"/>
      <c r="I14" s="36"/>
      <c r="J14" s="36"/>
      <c r="K14" s="40"/>
    </row>
    <row r="15" spans="1:13" x14ac:dyDescent="0.25">
      <c r="A15" s="41"/>
      <c r="B15" s="14" t="s">
        <v>13</v>
      </c>
      <c r="C15" s="32"/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9">
        <v>0</v>
      </c>
      <c r="K15" s="33">
        <f>SUM(C15:J15)</f>
        <v>0</v>
      </c>
      <c r="M15" s="19"/>
    </row>
    <row r="16" spans="1:13" x14ac:dyDescent="0.25">
      <c r="A16" s="41"/>
      <c r="B16" s="15" t="s">
        <v>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9">
        <v>0</v>
      </c>
      <c r="K16" s="33">
        <f>SUM(C16:J16)</f>
        <v>0</v>
      </c>
    </row>
    <row r="17" spans="1:11" x14ac:dyDescent="0.25">
      <c r="A17" s="41"/>
      <c r="B17" s="15" t="s">
        <v>7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9">
        <v>0</v>
      </c>
      <c r="K17" s="33">
        <f>SUM(C17:J17)</f>
        <v>0</v>
      </c>
    </row>
    <row r="18" spans="1:11" s="3" customFormat="1" x14ac:dyDescent="0.25">
      <c r="A18" s="41"/>
      <c r="B18" s="30" t="s">
        <v>14</v>
      </c>
      <c r="C18" s="34">
        <f t="shared" ref="C18:J18" si="1">SUM(C15,C16,-C17)</f>
        <v>0</v>
      </c>
      <c r="D18" s="34">
        <f t="shared" si="1"/>
        <v>0</v>
      </c>
      <c r="E18" s="34">
        <f t="shared" si="1"/>
        <v>0</v>
      </c>
      <c r="F18" s="34">
        <f t="shared" si="1"/>
        <v>0</v>
      </c>
      <c r="G18" s="34">
        <f t="shared" si="1"/>
        <v>0</v>
      </c>
      <c r="H18" s="34">
        <f t="shared" si="1"/>
        <v>0</v>
      </c>
      <c r="I18" s="34">
        <f t="shared" si="1"/>
        <v>0</v>
      </c>
      <c r="J18" s="34">
        <f t="shared" si="1"/>
        <v>0</v>
      </c>
      <c r="K18" s="33">
        <f>SUM(C18:J18)</f>
        <v>0</v>
      </c>
    </row>
    <row r="19" spans="1:11" x14ac:dyDescent="0.25">
      <c r="A19" s="41"/>
      <c r="B19" s="13" t="s">
        <v>50</v>
      </c>
      <c r="C19" s="36"/>
      <c r="D19" s="36"/>
      <c r="E19" s="36"/>
      <c r="F19" s="36"/>
      <c r="G19" s="36"/>
      <c r="H19" s="36"/>
      <c r="I19" s="36"/>
      <c r="J19" s="36"/>
      <c r="K19" s="40"/>
    </row>
    <row r="20" spans="1:11" x14ac:dyDescent="0.25">
      <c r="A20" s="41"/>
      <c r="B20" s="14" t="s">
        <v>13</v>
      </c>
      <c r="C20" s="37">
        <f>SUM(C9,-C15)</f>
        <v>0</v>
      </c>
      <c r="D20" s="37">
        <f t="shared" ref="D20:J20" si="2">SUM(D9,-D15)</f>
        <v>0</v>
      </c>
      <c r="E20" s="37">
        <f>SUM(E9,-E15)</f>
        <v>0</v>
      </c>
      <c r="F20" s="37">
        <f t="shared" si="2"/>
        <v>0</v>
      </c>
      <c r="G20" s="37">
        <f t="shared" si="2"/>
        <v>0</v>
      </c>
      <c r="H20" s="37">
        <f t="shared" si="2"/>
        <v>0</v>
      </c>
      <c r="I20" s="37">
        <f>SUM(I9,-I15)</f>
        <v>0</v>
      </c>
      <c r="J20" s="37">
        <f t="shared" si="2"/>
        <v>0</v>
      </c>
      <c r="K20" s="33">
        <f>SUM(C20:J20)</f>
        <v>0</v>
      </c>
    </row>
    <row r="21" spans="1:11" x14ac:dyDescent="0.25">
      <c r="A21" s="41"/>
      <c r="B21" s="16" t="s">
        <v>14</v>
      </c>
      <c r="C21" s="34">
        <f t="shared" ref="C21:I21" si="3">SUM(C13,-C18)</f>
        <v>0</v>
      </c>
      <c r="D21" s="34">
        <f>SUM(D13,-D18)</f>
        <v>0</v>
      </c>
      <c r="E21" s="34">
        <f t="shared" si="3"/>
        <v>0</v>
      </c>
      <c r="F21" s="34">
        <f>SUM(F13,-F18)</f>
        <v>0</v>
      </c>
      <c r="G21" s="34">
        <f t="shared" si="3"/>
        <v>0</v>
      </c>
      <c r="H21" s="34">
        <f>SUM(H13,-H18)</f>
        <v>0</v>
      </c>
      <c r="I21" s="34">
        <f t="shared" si="3"/>
        <v>0</v>
      </c>
      <c r="J21" s="34">
        <f>SUM(J13,-J18)</f>
        <v>0</v>
      </c>
      <c r="K21" s="38">
        <f>SUM(C21:J21)</f>
        <v>0</v>
      </c>
    </row>
    <row r="22" spans="1:11" x14ac:dyDescent="0.25">
      <c r="A22" s="41"/>
    </row>
    <row r="23" spans="1:11" s="3" customFormat="1" ht="22.5" customHeight="1" x14ac:dyDescent="0.25">
      <c r="A23" s="41"/>
      <c r="B23" s="2"/>
      <c r="C23" s="1"/>
      <c r="D23" s="1"/>
      <c r="E23" s="1"/>
      <c r="F23" s="1"/>
      <c r="G23" s="1"/>
      <c r="H23" s="1"/>
      <c r="I23" s="1"/>
      <c r="J23" s="1"/>
      <c r="K23"/>
    </row>
    <row r="24" spans="1:11" x14ac:dyDescent="0.25">
      <c r="A24" s="41"/>
    </row>
    <row r="25" spans="1:11" x14ac:dyDescent="0.25">
      <c r="A25" s="41"/>
    </row>
    <row r="26" spans="1:11" x14ac:dyDescent="0.25">
      <c r="A26" s="41"/>
    </row>
    <row r="27" spans="1:11" x14ac:dyDescent="0.25">
      <c r="A27" s="41"/>
    </row>
    <row r="28" spans="1:11" x14ac:dyDescent="0.25">
      <c r="A28" s="41"/>
    </row>
    <row r="29" spans="1:11" x14ac:dyDescent="0.25">
      <c r="A29" s="41"/>
    </row>
  </sheetData>
  <sheetProtection password="DD3E" sheet="1" objects="1" scenarios="1"/>
  <mergeCells count="6">
    <mergeCell ref="A1:A29"/>
    <mergeCell ref="B1:K1"/>
    <mergeCell ref="B2:K2"/>
    <mergeCell ref="B3:K3"/>
    <mergeCell ref="B5:B6"/>
    <mergeCell ref="C5:K5"/>
  </mergeCells>
  <pageMargins left="0" right="0" top="0.74803149606299213" bottom="0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DNM_2013</vt:lpstr>
      <vt:lpstr>DNM_2012</vt:lpstr>
      <vt:lpstr>DHM_2012</vt:lpstr>
      <vt:lpstr>DHM_2013</vt:lpstr>
      <vt:lpstr>DFM_2012</vt:lpstr>
      <vt:lpstr>DFM_2013</vt:lpstr>
      <vt:lpstr>DFM_2013!_MailAutoSig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lstankovits</dc:creator>
  <cp:lastModifiedBy>Kralikova Maria</cp:lastModifiedBy>
  <cp:lastPrinted>2012-09-21T15:45:36Z</cp:lastPrinted>
  <dcterms:created xsi:type="dcterms:W3CDTF">2011-11-04T12:05:36Z</dcterms:created>
  <dcterms:modified xsi:type="dcterms:W3CDTF">2014-03-28T12:33:29Z</dcterms:modified>
</cp:coreProperties>
</file>