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1"/>
  </bookViews>
  <sheets>
    <sheet name="DNM_2013" sheetId="2" r:id="rId1"/>
    <sheet name="DNM_2012" sheetId="6" r:id="rId2"/>
    <sheet name="DHM_2012" sheetId="7" r:id="rId3"/>
    <sheet name="DHM_2013" sheetId="9" r:id="rId4"/>
    <sheet name="DFM_2012" sheetId="10" r:id="rId5"/>
    <sheet name="DFM_2013" sheetId="12" r:id="rId6"/>
  </sheets>
  <definedNames>
    <definedName name="_MailAutoSig" localSheetId="5">DFM_2013!$M$9</definedName>
  </definedNames>
  <calcPr calcId="145621"/>
</workbook>
</file>

<file path=xl/calcChain.xml><?xml version="1.0" encoding="utf-8"?>
<calcChain xmlns="http://schemas.openxmlformats.org/spreadsheetml/2006/main">
  <c r="I13" i="9" l="1"/>
  <c r="E13" i="9"/>
  <c r="I20" i="12"/>
  <c r="E20" i="12"/>
  <c r="C20" i="12"/>
  <c r="K16" i="12"/>
  <c r="K10" i="12"/>
  <c r="H13" i="12"/>
  <c r="H21" i="12" s="1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J26" i="7" s="1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G18" i="12"/>
  <c r="F18" i="12"/>
  <c r="F21" i="12" s="1"/>
  <c r="E18" i="12"/>
  <c r="K18" i="12" s="1"/>
  <c r="D18" i="12"/>
  <c r="C18" i="12"/>
  <c r="K17" i="12"/>
  <c r="K15" i="12"/>
  <c r="J13" i="12"/>
  <c r="I13" i="12"/>
  <c r="G13" i="12"/>
  <c r="G21" i="12" s="1"/>
  <c r="F13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6" l="1"/>
  <c r="H26" i="2"/>
  <c r="D26" i="9"/>
  <c r="J18" i="6"/>
  <c r="G26" i="6"/>
  <c r="C26" i="7"/>
  <c r="K25" i="9"/>
  <c r="H26" i="7"/>
  <c r="K23" i="7"/>
  <c r="K13" i="7"/>
  <c r="D26" i="2"/>
  <c r="J13" i="2"/>
  <c r="J25" i="6"/>
  <c r="J13" i="6"/>
  <c r="K13" i="12"/>
  <c r="D21" i="12"/>
  <c r="K20" i="12"/>
  <c r="I21" i="12"/>
  <c r="J26" i="9"/>
  <c r="E21" i="12"/>
  <c r="J23" i="6"/>
  <c r="C26" i="6"/>
  <c r="I26" i="9"/>
  <c r="K12" i="9"/>
  <c r="K13" i="9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1" i="12"/>
  <c r="K26" i="9"/>
  <c r="K21" i="10"/>
  <c r="J26" i="2"/>
</calcChain>
</file>

<file path=xl/sharedStrings.xml><?xml version="1.0" encoding="utf-8"?>
<sst xmlns="http://schemas.openxmlformats.org/spreadsheetml/2006/main" count="232" uniqueCount="52">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</sst>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G13" sqref="G1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16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1232828.22</v>
      </c>
      <c r="E9" s="31">
        <v>0</v>
      </c>
      <c r="F9" s="31">
        <v>0</v>
      </c>
      <c r="G9" s="31">
        <v>69227</v>
      </c>
      <c r="H9" s="31">
        <v>1800</v>
      </c>
      <c r="I9" s="31">
        <v>0</v>
      </c>
      <c r="J9" s="9">
        <f>SUM(C9:I9)</f>
        <v>1303855.22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2492.56</v>
      </c>
      <c r="H10" s="31">
        <v>3000</v>
      </c>
      <c r="I10" s="31">
        <v>0</v>
      </c>
      <c r="J10" s="9">
        <f t="shared" ref="J10:J18" si="0">SUM(C10:I10)</f>
        <v>5492.5599999999995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1232828.22</v>
      </c>
      <c r="E13" s="10">
        <f t="shared" si="1"/>
        <v>0</v>
      </c>
      <c r="F13" s="10">
        <f t="shared" si="1"/>
        <v>0</v>
      </c>
      <c r="G13" s="10">
        <f t="shared" si="1"/>
        <v>71719.56</v>
      </c>
      <c r="H13" s="10">
        <f t="shared" si="1"/>
        <v>4800</v>
      </c>
      <c r="I13" s="10">
        <f t="shared" si="1"/>
        <v>0</v>
      </c>
      <c r="J13" s="11">
        <f t="shared" si="0"/>
        <v>1309347.78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1225195.31</v>
      </c>
      <c r="E15" s="31">
        <v>0</v>
      </c>
      <c r="F15" s="31">
        <v>0</v>
      </c>
      <c r="G15" s="31">
        <v>69226.91</v>
      </c>
      <c r="H15" s="31">
        <v>0</v>
      </c>
      <c r="I15" s="31">
        <v>0</v>
      </c>
      <c r="J15" s="9">
        <f t="shared" si="0"/>
        <v>1294422.22</v>
      </c>
    </row>
    <row r="16" spans="1:10" x14ac:dyDescent="0.25">
      <c r="A16" s="41"/>
      <c r="B16" s="15" t="s">
        <v>6</v>
      </c>
      <c r="C16" s="31">
        <v>0</v>
      </c>
      <c r="D16" s="31">
        <v>2130.11</v>
      </c>
      <c r="E16" s="31">
        <v>0</v>
      </c>
      <c r="F16" s="31">
        <v>0</v>
      </c>
      <c r="G16" s="31">
        <v>2492.56</v>
      </c>
      <c r="H16" s="31"/>
      <c r="I16" s="31">
        <v>0</v>
      </c>
      <c r="J16" s="9">
        <f t="shared" si="0"/>
        <v>4622.67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1227325.4200000002</v>
      </c>
      <c r="E18" s="10">
        <f t="shared" si="2"/>
        <v>0</v>
      </c>
      <c r="F18" s="10">
        <f t="shared" si="2"/>
        <v>0</v>
      </c>
      <c r="G18" s="10">
        <f t="shared" si="2"/>
        <v>71719.47</v>
      </c>
      <c r="H18" s="10">
        <f t="shared" si="2"/>
        <v>0</v>
      </c>
      <c r="I18" s="10">
        <f t="shared" si="2"/>
        <v>0</v>
      </c>
      <c r="J18" s="11">
        <f t="shared" si="0"/>
        <v>1299044.8900000001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7632.9099999999162</v>
      </c>
      <c r="E25" s="8">
        <f t="shared" si="10"/>
        <v>0</v>
      </c>
      <c r="F25" s="8">
        <f t="shared" si="10"/>
        <v>0</v>
      </c>
      <c r="G25" s="8">
        <f t="shared" si="10"/>
        <v>8.999999999650754E-2</v>
      </c>
      <c r="H25" s="8">
        <f t="shared" si="10"/>
        <v>1800</v>
      </c>
      <c r="I25" s="8">
        <f t="shared" si="10"/>
        <v>0</v>
      </c>
      <c r="J25" s="9">
        <f>SUM(C25:I25)</f>
        <v>9432.9999999999127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5502.7999999998137</v>
      </c>
      <c r="E26" s="10">
        <f t="shared" si="11"/>
        <v>0</v>
      </c>
      <c r="F26" s="10">
        <f t="shared" si="11"/>
        <v>0</v>
      </c>
      <c r="G26" s="10">
        <f t="shared" si="11"/>
        <v>8.999999999650754E-2</v>
      </c>
      <c r="H26" s="10">
        <f t="shared" si="11"/>
        <v>4800</v>
      </c>
      <c r="I26" s="10">
        <f t="shared" si="11"/>
        <v>0</v>
      </c>
      <c r="J26" s="11">
        <f>SUM(C26:I26)</f>
        <v>10302.88999999981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36" sqref="B3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1224678</v>
      </c>
      <c r="E9" s="32">
        <v>0</v>
      </c>
      <c r="F9" s="32">
        <v>0</v>
      </c>
      <c r="G9" s="32">
        <v>60715</v>
      </c>
      <c r="H9" s="32">
        <v>4685</v>
      </c>
      <c r="I9" s="32">
        <v>0</v>
      </c>
      <c r="J9" s="33">
        <f>SUM(C9:I9)</f>
        <v>1290078</v>
      </c>
    </row>
    <row r="10" spans="1:10" x14ac:dyDescent="0.25">
      <c r="A10" s="41"/>
      <c r="B10" s="15" t="s">
        <v>6</v>
      </c>
      <c r="C10" s="32">
        <v>0</v>
      </c>
      <c r="D10" s="32">
        <v>4075</v>
      </c>
      <c r="E10" s="32">
        <v>0</v>
      </c>
      <c r="F10" s="32">
        <v>0</v>
      </c>
      <c r="G10" s="32">
        <v>7902</v>
      </c>
      <c r="H10" s="32">
        <v>1800</v>
      </c>
      <c r="I10" s="32">
        <v>0</v>
      </c>
      <c r="J10" s="33">
        <f>SUM(C10:I10)</f>
        <v>13777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4075</v>
      </c>
      <c r="E12" s="32">
        <v>0</v>
      </c>
      <c r="F12" s="32">
        <v>0</v>
      </c>
      <c r="G12" s="32">
        <v>610</v>
      </c>
      <c r="H12" s="32">
        <v>-4685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1232828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69227</v>
      </c>
      <c r="H13" s="35">
        <f t="shared" si="0"/>
        <v>1800</v>
      </c>
      <c r="I13" s="35">
        <f t="shared" si="0"/>
        <v>0</v>
      </c>
      <c r="J13" s="33">
        <f>SUM(C13:I13)</f>
        <v>1303855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1224678</v>
      </c>
      <c r="E15" s="32">
        <v>0</v>
      </c>
      <c r="F15" s="32">
        <v>0</v>
      </c>
      <c r="G15" s="32">
        <v>60715</v>
      </c>
      <c r="H15" s="32">
        <v>0</v>
      </c>
      <c r="I15" s="32">
        <v>0</v>
      </c>
      <c r="J15" s="33">
        <f>SUM(C15:I15)</f>
        <v>1285393</v>
      </c>
    </row>
    <row r="16" spans="1:10" x14ac:dyDescent="0.25">
      <c r="A16" s="41"/>
      <c r="B16" s="15" t="s">
        <v>6</v>
      </c>
      <c r="C16" s="32">
        <v>0</v>
      </c>
      <c r="D16" s="32">
        <v>517</v>
      </c>
      <c r="E16" s="32">
        <v>0</v>
      </c>
      <c r="F16" s="32">
        <v>0</v>
      </c>
      <c r="G16" s="32">
        <v>8512</v>
      </c>
      <c r="H16" s="32">
        <v>0</v>
      </c>
      <c r="I16" s="32">
        <v>0</v>
      </c>
      <c r="J16" s="33">
        <f>SUM(C16:I16)</f>
        <v>9029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1225195</v>
      </c>
      <c r="E18" s="34">
        <f t="shared" si="1"/>
        <v>0</v>
      </c>
      <c r="F18" s="34">
        <f t="shared" si="1"/>
        <v>0</v>
      </c>
      <c r="G18" s="34">
        <f t="shared" si="1"/>
        <v>69227</v>
      </c>
      <c r="H18" s="34">
        <f t="shared" si="1"/>
        <v>0</v>
      </c>
      <c r="I18" s="34">
        <f t="shared" si="1"/>
        <v>0</v>
      </c>
      <c r="J18" s="33">
        <f>SUM(C18:I18)</f>
        <v>1294422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4685</v>
      </c>
      <c r="I25" s="37">
        <f t="shared" si="3"/>
        <v>0</v>
      </c>
      <c r="J25" s="33">
        <f>SUM(C25:I25)</f>
        <v>4685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7633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1800</v>
      </c>
      <c r="I26" s="34">
        <f t="shared" si="4"/>
        <v>0</v>
      </c>
      <c r="J26" s="38">
        <f>SUM(C26:I26)</f>
        <v>9433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11" sqref="C1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4863597</v>
      </c>
      <c r="D9" s="32">
        <v>4101122</v>
      </c>
      <c r="E9" s="32">
        <v>5458654</v>
      </c>
      <c r="F9" s="32">
        <v>0</v>
      </c>
      <c r="G9" s="32">
        <v>0</v>
      </c>
      <c r="H9" s="32">
        <v>546378</v>
      </c>
      <c r="I9" s="32">
        <v>2170953</v>
      </c>
      <c r="J9" s="39">
        <v>424286</v>
      </c>
      <c r="K9" s="33">
        <f>SUM(C9:J9)</f>
        <v>17564990</v>
      </c>
    </row>
    <row r="10" spans="1:13" x14ac:dyDescent="0.25">
      <c r="A10" s="41"/>
      <c r="B10" s="15" t="s">
        <v>6</v>
      </c>
      <c r="C10" s="32">
        <v>2298</v>
      </c>
      <c r="D10" s="32">
        <v>1729322</v>
      </c>
      <c r="E10" s="32">
        <v>806615.69</v>
      </c>
      <c r="F10" s="32">
        <v>0</v>
      </c>
      <c r="G10" s="32">
        <v>0</v>
      </c>
      <c r="H10" s="32">
        <v>75885.13</v>
      </c>
      <c r="I10" s="32">
        <v>128353.24</v>
      </c>
      <c r="J10" s="39">
        <v>3000</v>
      </c>
      <c r="K10" s="33">
        <f>SUM(C10:J10)</f>
        <v>2745474.06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371094.36</v>
      </c>
      <c r="F11" s="32">
        <v>0</v>
      </c>
      <c r="G11" s="32">
        <v>0</v>
      </c>
      <c r="H11" s="32">
        <v>41820.47</v>
      </c>
      <c r="I11" s="32">
        <v>0</v>
      </c>
      <c r="J11" s="39">
        <v>0</v>
      </c>
      <c r="K11" s="33">
        <f>SUM(C11:J11)</f>
        <v>412914.82999999996</v>
      </c>
    </row>
    <row r="12" spans="1:13" x14ac:dyDescent="0.25">
      <c r="A12" s="41"/>
      <c r="B12" s="15" t="s">
        <v>8</v>
      </c>
      <c r="C12" s="32">
        <v>0</v>
      </c>
      <c r="D12" s="32">
        <v>2192965</v>
      </c>
      <c r="E12" s="32">
        <v>0</v>
      </c>
      <c r="F12" s="32">
        <v>0</v>
      </c>
      <c r="G12" s="32">
        <v>0</v>
      </c>
      <c r="H12" s="32">
        <v>0</v>
      </c>
      <c r="I12" s="32">
        <v>-1768679.54</v>
      </c>
      <c r="J12" s="39">
        <v>-424285.7</v>
      </c>
      <c r="K12" s="33">
        <f>SUM(C12:J12)</f>
        <v>-0.24000000004889444</v>
      </c>
    </row>
    <row r="13" spans="1:13" x14ac:dyDescent="0.25">
      <c r="A13" s="41"/>
      <c r="B13" s="16" t="s">
        <v>14</v>
      </c>
      <c r="C13" s="34">
        <f>SUM(C9,C10,-C11,C12)</f>
        <v>4865895</v>
      </c>
      <c r="D13" s="34">
        <f t="shared" ref="D13:I13" si="0">SUM(D9,D10,-D11,D12)</f>
        <v>8023409</v>
      </c>
      <c r="E13" s="34">
        <f>SUM(E9,E10,-E11,E12)</f>
        <v>5894175.3299999991</v>
      </c>
      <c r="F13" s="34">
        <f t="shared" si="0"/>
        <v>0</v>
      </c>
      <c r="G13" s="34">
        <f>SUM(G9,G10,-G11,G12)</f>
        <v>0</v>
      </c>
      <c r="H13" s="34">
        <f t="shared" si="0"/>
        <v>580442.66</v>
      </c>
      <c r="I13" s="34">
        <f t="shared" si="0"/>
        <v>530626.70000000019</v>
      </c>
      <c r="J13" s="34">
        <f>SUM(J9,J10,-J11,J12)</f>
        <v>3000.2999999999884</v>
      </c>
      <c r="K13" s="33">
        <f>SUM(C13:J13)</f>
        <v>19897548.989999998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488869</v>
      </c>
      <c r="E15" s="32">
        <v>3341667</v>
      </c>
      <c r="F15" s="32">
        <v>0</v>
      </c>
      <c r="G15" s="32">
        <v>0</v>
      </c>
      <c r="H15" s="32">
        <v>526764</v>
      </c>
      <c r="I15" s="32">
        <v>0</v>
      </c>
      <c r="J15" s="32">
        <v>0</v>
      </c>
      <c r="K15" s="33">
        <f>SUM(C15:J15)</f>
        <v>4357300</v>
      </c>
    </row>
    <row r="16" spans="1:13" x14ac:dyDescent="0.25">
      <c r="A16" s="41"/>
      <c r="B16" s="15" t="s">
        <v>6</v>
      </c>
      <c r="C16" s="32">
        <v>0</v>
      </c>
      <c r="D16" s="32">
        <v>211304.41</v>
      </c>
      <c r="E16" s="32">
        <v>631047.6</v>
      </c>
      <c r="F16" s="32">
        <v>0</v>
      </c>
      <c r="G16" s="32">
        <v>0</v>
      </c>
      <c r="H16" s="32">
        <v>78014.490000000005</v>
      </c>
      <c r="I16" s="32">
        <v>0</v>
      </c>
      <c r="J16" s="32">
        <v>0</v>
      </c>
      <c r="K16" s="33">
        <f>SUM(C16:J16)</f>
        <v>920366.5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366375.47</v>
      </c>
      <c r="F17" s="32">
        <v>0</v>
      </c>
      <c r="G17" s="32">
        <v>0</v>
      </c>
      <c r="H17" s="32">
        <v>33991.730000000003</v>
      </c>
      <c r="I17" s="32">
        <v>0</v>
      </c>
      <c r="J17" s="32">
        <v>0</v>
      </c>
      <c r="K17" s="33">
        <f>SUM(C17:J17)</f>
        <v>400367.19999999995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700173.41</v>
      </c>
      <c r="E18" s="34">
        <f t="shared" si="1"/>
        <v>3606339.13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570786.76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4877299.3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4863597</v>
      </c>
      <c r="D25" s="37">
        <f t="shared" ref="D25:J25" si="6">SUM(D9,-D15,-D20)</f>
        <v>3612253</v>
      </c>
      <c r="E25" s="37">
        <f t="shared" si="6"/>
        <v>2116987</v>
      </c>
      <c r="F25" s="37">
        <f>SUM(F9,-F15,-F20)</f>
        <v>0</v>
      </c>
      <c r="G25" s="37">
        <f t="shared" si="6"/>
        <v>0</v>
      </c>
      <c r="H25" s="37">
        <f t="shared" si="6"/>
        <v>19614</v>
      </c>
      <c r="I25" s="37">
        <f t="shared" si="6"/>
        <v>2170953</v>
      </c>
      <c r="J25" s="37">
        <f t="shared" si="6"/>
        <v>424286</v>
      </c>
      <c r="K25" s="33">
        <f>SUM(C25:J25)</f>
        <v>13207690</v>
      </c>
    </row>
    <row r="26" spans="1:11" x14ac:dyDescent="0.25">
      <c r="A26" s="41"/>
      <c r="B26" s="16" t="s">
        <v>14</v>
      </c>
      <c r="C26" s="34">
        <f>SUM(C13,-C18,-C23)</f>
        <v>4865895</v>
      </c>
      <c r="D26" s="34">
        <f t="shared" ref="D26:J26" si="7">SUM(D13,-D18,-D23)</f>
        <v>7323235.5899999999</v>
      </c>
      <c r="E26" s="34">
        <f t="shared" si="7"/>
        <v>2287836.1999999993</v>
      </c>
      <c r="F26" s="34">
        <f>SUM(F13,-F18,-F23)</f>
        <v>0</v>
      </c>
      <c r="G26" s="34">
        <f t="shared" si="7"/>
        <v>0</v>
      </c>
      <c r="H26" s="34">
        <f>SUM(H13,-H18,-H23)</f>
        <v>9655.9000000000233</v>
      </c>
      <c r="I26" s="34">
        <f t="shared" si="7"/>
        <v>530626.70000000019</v>
      </c>
      <c r="J26" s="34">
        <f t="shared" si="7"/>
        <v>3000.2999999999884</v>
      </c>
      <c r="K26" s="38">
        <f>SUM(C26:J26)</f>
        <v>15020249.690000001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4865895.37</v>
      </c>
      <c r="D9" s="32">
        <v>8023410</v>
      </c>
      <c r="E9" s="32">
        <v>5894176</v>
      </c>
      <c r="F9" s="32">
        <v>0</v>
      </c>
      <c r="G9" s="32">
        <v>0</v>
      </c>
      <c r="H9" s="32">
        <v>580443</v>
      </c>
      <c r="I9" s="32">
        <v>530626</v>
      </c>
      <c r="J9" s="39">
        <v>3000</v>
      </c>
      <c r="K9" s="33">
        <f>SUM(C9:J9)</f>
        <v>19897550.370000001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499867</v>
      </c>
      <c r="F10" s="32">
        <v>0</v>
      </c>
      <c r="G10" s="32">
        <v>0</v>
      </c>
      <c r="H10" s="32">
        <v>33506.839999999997</v>
      </c>
      <c r="I10" s="32">
        <v>38170.839999999997</v>
      </c>
      <c r="J10" s="39">
        <v>0</v>
      </c>
      <c r="K10" s="33">
        <f>SUM(C10:J10)</f>
        <v>571544.67999999993</v>
      </c>
    </row>
    <row r="11" spans="1:13" x14ac:dyDescent="0.25">
      <c r="A11" s="41"/>
      <c r="B11" s="15" t="s">
        <v>7</v>
      </c>
      <c r="C11" s="32">
        <v>0</v>
      </c>
      <c r="D11" s="32">
        <v>137095.6</v>
      </c>
      <c r="E11" s="32">
        <v>611244.94999999995</v>
      </c>
      <c r="F11" s="32">
        <v>0</v>
      </c>
      <c r="G11" s="32">
        <v>0</v>
      </c>
      <c r="H11" s="32">
        <v>37517.64</v>
      </c>
      <c r="I11" s="32">
        <v>0</v>
      </c>
      <c r="J11" s="39">
        <v>3000</v>
      </c>
      <c r="K11" s="33">
        <f>SUM(C11:J11)</f>
        <v>788858.19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59261.9</v>
      </c>
      <c r="F12" s="32">
        <v>0</v>
      </c>
      <c r="G12" s="32">
        <v>0</v>
      </c>
      <c r="H12" s="32">
        <v>0</v>
      </c>
      <c r="I12" s="32">
        <v>-59261.9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4865895.37</v>
      </c>
      <c r="D13" s="34">
        <f t="shared" ref="D13:I13" si="0">SUM(D9,D10,-D11,D12)</f>
        <v>7886314.4000000004</v>
      </c>
      <c r="E13" s="34">
        <f t="shared" si="0"/>
        <v>5842059.9500000002</v>
      </c>
      <c r="F13" s="34">
        <f t="shared" si="0"/>
        <v>0</v>
      </c>
      <c r="G13" s="34">
        <f>SUM(G9,G10,-G11,G12)</f>
        <v>0</v>
      </c>
      <c r="H13" s="34">
        <f t="shared" si="0"/>
        <v>576432.19999999995</v>
      </c>
      <c r="I13" s="34">
        <f t="shared" si="0"/>
        <v>509534.93999999994</v>
      </c>
      <c r="J13" s="34">
        <f>SUM(J9,J10,-J11,J12)</f>
        <v>0</v>
      </c>
      <c r="K13" s="33">
        <f>SUM(C13:J13)</f>
        <v>19680236.859999999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700173</v>
      </c>
      <c r="E15" s="32">
        <v>3606340</v>
      </c>
      <c r="F15" s="32">
        <v>0</v>
      </c>
      <c r="G15" s="32">
        <v>0</v>
      </c>
      <c r="H15" s="32">
        <v>570787</v>
      </c>
      <c r="I15" s="32">
        <v>0</v>
      </c>
      <c r="J15" s="32">
        <v>0</v>
      </c>
      <c r="K15" s="33">
        <f>SUM(C15:J15)</f>
        <v>4877300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287576.21999999997</v>
      </c>
      <c r="E16" s="32">
        <v>663153.99</v>
      </c>
      <c r="F16" s="32">
        <v>0</v>
      </c>
      <c r="G16" s="32">
        <v>0</v>
      </c>
      <c r="H16" s="32">
        <v>38840.15</v>
      </c>
      <c r="I16" s="32">
        <v>0</v>
      </c>
      <c r="J16" s="32">
        <v>0</v>
      </c>
      <c r="K16" s="33">
        <f>SUM(C16:J16)</f>
        <v>989570.36</v>
      </c>
    </row>
    <row r="17" spans="1:11" x14ac:dyDescent="0.25">
      <c r="A17" s="41"/>
      <c r="B17" s="15" t="s">
        <v>7</v>
      </c>
      <c r="C17" s="32">
        <v>0</v>
      </c>
      <c r="D17" s="32">
        <v>137095.6</v>
      </c>
      <c r="E17" s="32">
        <v>601135.30000000005</v>
      </c>
      <c r="F17" s="32">
        <v>0</v>
      </c>
      <c r="G17" s="32">
        <v>0</v>
      </c>
      <c r="H17" s="32">
        <v>36682.44</v>
      </c>
      <c r="I17" s="32">
        <v>0</v>
      </c>
      <c r="J17" s="32">
        <v>0</v>
      </c>
      <c r="K17" s="33">
        <f>SUM(C17:J17)</f>
        <v>774913.34000000008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850653.62</v>
      </c>
      <c r="E18" s="34">
        <f t="shared" si="1"/>
        <v>3668358.6900000004</v>
      </c>
      <c r="F18" s="34">
        <f t="shared" si="1"/>
        <v>0</v>
      </c>
      <c r="G18" s="34">
        <f t="shared" si="1"/>
        <v>0</v>
      </c>
      <c r="H18" s="34">
        <f t="shared" si="1"/>
        <v>572944.71</v>
      </c>
      <c r="I18" s="34">
        <f t="shared" si="1"/>
        <v>0</v>
      </c>
      <c r="J18" s="34">
        <f t="shared" si="1"/>
        <v>0</v>
      </c>
      <c r="K18" s="33">
        <f>SUM(C18:J18)</f>
        <v>5091957.0200000005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4865895.37</v>
      </c>
      <c r="D25" s="37">
        <f t="shared" si="3"/>
        <v>7323237</v>
      </c>
      <c r="E25" s="37">
        <f>SUM(E9,-E15,-E20)</f>
        <v>2287836</v>
      </c>
      <c r="F25" s="37">
        <f t="shared" si="3"/>
        <v>0</v>
      </c>
      <c r="G25" s="37">
        <f>SUM(G9,-G15,-G20)</f>
        <v>0</v>
      </c>
      <c r="H25" s="37">
        <f t="shared" si="3"/>
        <v>9656</v>
      </c>
      <c r="I25" s="37">
        <f t="shared" si="3"/>
        <v>530626</v>
      </c>
      <c r="J25" s="37">
        <f t="shared" si="3"/>
        <v>3000</v>
      </c>
      <c r="K25" s="33">
        <f>SUM(C25:J25)</f>
        <v>15020250.370000001</v>
      </c>
    </row>
    <row r="26" spans="1:11" x14ac:dyDescent="0.25">
      <c r="A26" s="41"/>
      <c r="B26" s="16" t="s">
        <v>14</v>
      </c>
      <c r="C26" s="34">
        <f t="shared" ref="C26:H26" si="4">SUM(C13,-C18,-C23)</f>
        <v>4865895.37</v>
      </c>
      <c r="D26" s="34">
        <f>SUM(D13,-D18,-D23)</f>
        <v>7035660.7800000003</v>
      </c>
      <c r="E26" s="34">
        <f t="shared" si="4"/>
        <v>2173701.2599999998</v>
      </c>
      <c r="F26" s="34">
        <f>SUM(F13,-F18,-F23)</f>
        <v>0</v>
      </c>
      <c r="G26" s="34">
        <f t="shared" si="4"/>
        <v>0</v>
      </c>
      <c r="H26" s="34">
        <f t="shared" si="4"/>
        <v>3487.4899999999907</v>
      </c>
      <c r="I26" s="34">
        <f>SUM(I13,-I18,-I23)</f>
        <v>509534.93999999994</v>
      </c>
      <c r="J26" s="34">
        <f>SUM(J13,-J18,-J23)</f>
        <v>0</v>
      </c>
      <c r="K26" s="38">
        <f>SUM(C26:J26)</f>
        <v>14588279.84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24" sqref="C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C24" sqref="C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DHM_2012</vt:lpstr>
      <vt:lpstr>DHM_2013</vt:lpstr>
      <vt:lpstr>DFM_2012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Kralikova Maria</cp:lastModifiedBy>
  <cp:lastPrinted>2012-09-21T15:45:36Z</cp:lastPrinted>
  <dcterms:created xsi:type="dcterms:W3CDTF">2011-11-04T12:05:36Z</dcterms:created>
  <dcterms:modified xsi:type="dcterms:W3CDTF">2014-03-28T12:33:29Z</dcterms:modified>
</cp:coreProperties>
</file>