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320" windowHeight="12120" activeTab="1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ÚJ'!$A$1:$J$2011</definedName>
    <definedName name="OLE_LINK1" localSheetId="1">'Poznámky ÚJ'!$A$247</definedName>
  </definedNames>
  <calcPr calcId="124519"/>
</workbook>
</file>

<file path=xl/calcChain.xml><?xml version="1.0" encoding="utf-8"?>
<calcChain xmlns="http://schemas.openxmlformats.org/spreadsheetml/2006/main">
  <c r="I308" i="1"/>
  <c r="J277"/>
  <c r="J264"/>
  <c r="J265"/>
  <c r="J278"/>
  <c r="J276"/>
  <c r="J272"/>
  <c r="J271"/>
  <c r="J270"/>
  <c r="J266"/>
  <c r="B322"/>
  <c r="B320"/>
  <c r="B275"/>
  <c r="B279" s="1"/>
  <c r="J319"/>
  <c r="J318"/>
  <c r="J317"/>
  <c r="J316"/>
  <c r="J310"/>
  <c r="B314"/>
  <c r="J313"/>
  <c r="J312"/>
  <c r="J311"/>
  <c r="D308"/>
  <c r="D263" s="1"/>
  <c r="D267" s="1"/>
  <c r="B308"/>
  <c r="J305"/>
  <c r="J304"/>
  <c r="J307"/>
  <c r="J306"/>
  <c r="G1984"/>
  <c r="I1984"/>
  <c r="G1974"/>
  <c r="G2005" s="1"/>
  <c r="I1974"/>
  <c r="I2005" s="1"/>
  <c r="I1972"/>
  <c r="G1972"/>
  <c r="G1934"/>
  <c r="I1934"/>
  <c r="G1920"/>
  <c r="G1940" s="1"/>
  <c r="G1945" s="1"/>
  <c r="G1949" s="1"/>
  <c r="G2006" s="1"/>
  <c r="G1850"/>
  <c r="G1841"/>
  <c r="G1839"/>
  <c r="I1839"/>
  <c r="G1812"/>
  <c r="G1804"/>
  <c r="I1920"/>
  <c r="I1940" s="1"/>
  <c r="I1945" s="1"/>
  <c r="I1949" s="1"/>
  <c r="I2006" s="1"/>
  <c r="H1132"/>
  <c r="H1134"/>
  <c r="E1132"/>
  <c r="E1134" s="1"/>
  <c r="G719"/>
  <c r="G728"/>
  <c r="I725"/>
  <c r="I727"/>
  <c r="I726"/>
  <c r="I724"/>
  <c r="I723"/>
  <c r="I722"/>
  <c r="I721"/>
  <c r="I716"/>
  <c r="E719"/>
  <c r="I714"/>
  <c r="I718"/>
  <c r="I717"/>
  <c r="I715"/>
  <c r="I392"/>
  <c r="I394"/>
  <c r="I393"/>
  <c r="I1726"/>
  <c r="I1736"/>
  <c r="I1735"/>
  <c r="I1734"/>
  <c r="I1733"/>
  <c r="I1732"/>
  <c r="I1731"/>
  <c r="I1730"/>
  <c r="I1729"/>
  <c r="I1728"/>
  <c r="I1727"/>
  <c r="I1725"/>
  <c r="I1724"/>
  <c r="I1723"/>
  <c r="I1722"/>
  <c r="I1702"/>
  <c r="E1427"/>
  <c r="I1470"/>
  <c r="I1716"/>
  <c r="I1715"/>
  <c r="I1714"/>
  <c r="I1713"/>
  <c r="I1712"/>
  <c r="I1711"/>
  <c r="I1710"/>
  <c r="I1709"/>
  <c r="I1708"/>
  <c r="I1707"/>
  <c r="I1706"/>
  <c r="I1705"/>
  <c r="I1704"/>
  <c r="I1703"/>
  <c r="I1850"/>
  <c r="I1841"/>
  <c r="I1812"/>
  <c r="I1804"/>
  <c r="I1467"/>
  <c r="H1467"/>
  <c r="F1467"/>
  <c r="E1467"/>
  <c r="F1470"/>
  <c r="H1432"/>
  <c r="E1432"/>
  <c r="H1427"/>
  <c r="H1422"/>
  <c r="E1422"/>
  <c r="H1417"/>
  <c r="E1417"/>
  <c r="H1412"/>
  <c r="E1412"/>
  <c r="H1406"/>
  <c r="H1405"/>
  <c r="E1406"/>
  <c r="E1405"/>
  <c r="H1399"/>
  <c r="E1399"/>
  <c r="H1375"/>
  <c r="E1375"/>
  <c r="H1379"/>
  <c r="E1379"/>
  <c r="H1368"/>
  <c r="E1368"/>
  <c r="H1364"/>
  <c r="E1364"/>
  <c r="H1372"/>
  <c r="E1372"/>
  <c r="E1343"/>
  <c r="F1343"/>
  <c r="G1343"/>
  <c r="H1343"/>
  <c r="H1348" s="1"/>
  <c r="J1343"/>
  <c r="J1348" s="1"/>
  <c r="J1325"/>
  <c r="I1325"/>
  <c r="H1325"/>
  <c r="G1325"/>
  <c r="F1325"/>
  <c r="E1325"/>
  <c r="D1325"/>
  <c r="C1325"/>
  <c r="J1294"/>
  <c r="I1294"/>
  <c r="H1294"/>
  <c r="G1294"/>
  <c r="F1294"/>
  <c r="E1294"/>
  <c r="H1275"/>
  <c r="E1275"/>
  <c r="C1249"/>
  <c r="I1249"/>
  <c r="G1249"/>
  <c r="E1249"/>
  <c r="I1244"/>
  <c r="G1244"/>
  <c r="E1244"/>
  <c r="C1244"/>
  <c r="D1233"/>
  <c r="H1233"/>
  <c r="F1233"/>
  <c r="H1228"/>
  <c r="F1228"/>
  <c r="D1228"/>
  <c r="H1209"/>
  <c r="E1209"/>
  <c r="H1205"/>
  <c r="E1205"/>
  <c r="E1201"/>
  <c r="E1197"/>
  <c r="H1201"/>
  <c r="H1197"/>
  <c r="E1106"/>
  <c r="H1106"/>
  <c r="H1102"/>
  <c r="E1102"/>
  <c r="H1095"/>
  <c r="E1095"/>
  <c r="H1092"/>
  <c r="E1092"/>
  <c r="H1060"/>
  <c r="E1060"/>
  <c r="H1063"/>
  <c r="E1063"/>
  <c r="I1047"/>
  <c r="I1046"/>
  <c r="I1045"/>
  <c r="I1044"/>
  <c r="H1043"/>
  <c r="G1043"/>
  <c r="F1043"/>
  <c r="D1043"/>
  <c r="I1042"/>
  <c r="I1041"/>
  <c r="I1040"/>
  <c r="H1039"/>
  <c r="G1039"/>
  <c r="F1039"/>
  <c r="D1039"/>
  <c r="D1025"/>
  <c r="F1029"/>
  <c r="I1030"/>
  <c r="D1029"/>
  <c r="I1033"/>
  <c r="I1032"/>
  <c r="I1031"/>
  <c r="H1029"/>
  <c r="G1029"/>
  <c r="I1027"/>
  <c r="I1028"/>
  <c r="I1026"/>
  <c r="H1025"/>
  <c r="G1025"/>
  <c r="F1025"/>
  <c r="H1011"/>
  <c r="H999"/>
  <c r="I971"/>
  <c r="G971"/>
  <c r="J929"/>
  <c r="I929"/>
  <c r="H929"/>
  <c r="G929"/>
  <c r="F929"/>
  <c r="E929"/>
  <c r="E906"/>
  <c r="H885"/>
  <c r="E885"/>
  <c r="H906"/>
  <c r="H900"/>
  <c r="E900"/>
  <c r="H894"/>
  <c r="E894"/>
  <c r="I869"/>
  <c r="I866"/>
  <c r="I864"/>
  <c r="I871"/>
  <c r="I870"/>
  <c r="I868"/>
  <c r="I867"/>
  <c r="I865"/>
  <c r="I846"/>
  <c r="F846"/>
  <c r="D846"/>
  <c r="H817"/>
  <c r="G817"/>
  <c r="I816"/>
  <c r="I815"/>
  <c r="F799"/>
  <c r="H799"/>
  <c r="G799"/>
  <c r="I696"/>
  <c r="H700"/>
  <c r="G700"/>
  <c r="I580"/>
  <c r="I574"/>
  <c r="I575"/>
  <c r="I579"/>
  <c r="I578"/>
  <c r="I577"/>
  <c r="I576"/>
  <c r="H581"/>
  <c r="G581"/>
  <c r="E581"/>
  <c r="C581"/>
  <c r="I557"/>
  <c r="I555"/>
  <c r="G559"/>
  <c r="F559"/>
  <c r="E559"/>
  <c r="D559"/>
  <c r="I558"/>
  <c r="I556"/>
  <c r="I541"/>
  <c r="I540"/>
  <c r="I543"/>
  <c r="I542"/>
  <c r="G544"/>
  <c r="F544"/>
  <c r="E544"/>
  <c r="D544"/>
  <c r="E817"/>
  <c r="C817"/>
  <c r="I798"/>
  <c r="I797"/>
  <c r="I796"/>
  <c r="I795"/>
  <c r="I794"/>
  <c r="I793"/>
  <c r="D799"/>
  <c r="H779"/>
  <c r="E779"/>
  <c r="H745"/>
  <c r="E745"/>
  <c r="E742"/>
  <c r="H742"/>
  <c r="E728"/>
  <c r="I699"/>
  <c r="I698"/>
  <c r="I697"/>
  <c r="I695"/>
  <c r="C700"/>
  <c r="E700"/>
  <c r="D652"/>
  <c r="F652"/>
  <c r="H651"/>
  <c r="H650"/>
  <c r="H608"/>
  <c r="H607"/>
  <c r="F609"/>
  <c r="D609"/>
  <c r="J453"/>
  <c r="J452"/>
  <c r="J451"/>
  <c r="J445"/>
  <c r="J447"/>
  <c r="J446"/>
  <c r="B491"/>
  <c r="B444" s="1"/>
  <c r="B499"/>
  <c r="I499"/>
  <c r="H499"/>
  <c r="G499"/>
  <c r="F499"/>
  <c r="E499"/>
  <c r="D499"/>
  <c r="C499"/>
  <c r="I497"/>
  <c r="I450" s="1"/>
  <c r="I454" s="1"/>
  <c r="H497"/>
  <c r="H450" s="1"/>
  <c r="G497"/>
  <c r="G450" s="1"/>
  <c r="G454" s="1"/>
  <c r="F497"/>
  <c r="F450" s="1"/>
  <c r="F454" s="1"/>
  <c r="E497"/>
  <c r="E450"/>
  <c r="E454" s="1"/>
  <c r="D497"/>
  <c r="D450" s="1"/>
  <c r="D454" s="1"/>
  <c r="C497"/>
  <c r="C450" s="1"/>
  <c r="C454" s="1"/>
  <c r="B497"/>
  <c r="B450" s="1"/>
  <c r="J496"/>
  <c r="J495"/>
  <c r="J494"/>
  <c r="J493"/>
  <c r="J490"/>
  <c r="J489"/>
  <c r="J488"/>
  <c r="J487"/>
  <c r="I491"/>
  <c r="I444" s="1"/>
  <c r="H491"/>
  <c r="H500" s="1"/>
  <c r="G491"/>
  <c r="G444" s="1"/>
  <c r="F491"/>
  <c r="F444" s="1"/>
  <c r="E491"/>
  <c r="E444" s="1"/>
  <c r="D491"/>
  <c r="D444" s="1"/>
  <c r="C491"/>
  <c r="C444" s="1"/>
  <c r="I433"/>
  <c r="I322"/>
  <c r="H322"/>
  <c r="G322"/>
  <c r="F322"/>
  <c r="E322"/>
  <c r="D322"/>
  <c r="C322"/>
  <c r="I320"/>
  <c r="I275" s="1"/>
  <c r="H320"/>
  <c r="H275"/>
  <c r="H279" s="1"/>
  <c r="G320"/>
  <c r="G275" s="1"/>
  <c r="G279" s="1"/>
  <c r="F320"/>
  <c r="F275" s="1"/>
  <c r="F279" s="1"/>
  <c r="E320"/>
  <c r="E275" s="1"/>
  <c r="D320"/>
  <c r="D275" s="1"/>
  <c r="C320"/>
  <c r="C275" s="1"/>
  <c r="C279" s="1"/>
  <c r="I314"/>
  <c r="I269" s="1"/>
  <c r="I273" s="1"/>
  <c r="H314"/>
  <c r="H269" s="1"/>
  <c r="H273" s="1"/>
  <c r="G314"/>
  <c r="G269" s="1"/>
  <c r="G273" s="1"/>
  <c r="F314"/>
  <c r="F269"/>
  <c r="E314"/>
  <c r="E269"/>
  <c r="E273" s="1"/>
  <c r="D314"/>
  <c r="D269" s="1"/>
  <c r="C314"/>
  <c r="I263"/>
  <c r="I267" s="1"/>
  <c r="H308"/>
  <c r="H263" s="1"/>
  <c r="G308"/>
  <c r="G263" s="1"/>
  <c r="F308"/>
  <c r="F263" s="1"/>
  <c r="E308"/>
  <c r="E323" s="1"/>
  <c r="C308"/>
  <c r="C263" s="1"/>
  <c r="I231"/>
  <c r="I185" s="1"/>
  <c r="I189" s="1"/>
  <c r="H231"/>
  <c r="H185"/>
  <c r="H189" s="1"/>
  <c r="G231"/>
  <c r="G185" s="1"/>
  <c r="F231"/>
  <c r="F185" s="1"/>
  <c r="F189" s="1"/>
  <c r="E231"/>
  <c r="E185" s="1"/>
  <c r="E189" s="1"/>
  <c r="D231"/>
  <c r="D185" s="1"/>
  <c r="D189" s="1"/>
  <c r="C231"/>
  <c r="C185" s="1"/>
  <c r="I225"/>
  <c r="I179" s="1"/>
  <c r="I183" s="1"/>
  <c r="H225"/>
  <c r="H179" s="1"/>
  <c r="H183" s="1"/>
  <c r="G225"/>
  <c r="G179" s="1"/>
  <c r="G183" s="1"/>
  <c r="F225"/>
  <c r="F179" s="1"/>
  <c r="E225"/>
  <c r="E179" s="1"/>
  <c r="D225"/>
  <c r="D179" s="1"/>
  <c r="D183" s="1"/>
  <c r="C225"/>
  <c r="C179" s="1"/>
  <c r="C183" s="1"/>
  <c r="I219"/>
  <c r="I173" s="1"/>
  <c r="H219"/>
  <c r="H173" s="1"/>
  <c r="G219"/>
  <c r="G173" s="1"/>
  <c r="G177" s="1"/>
  <c r="F219"/>
  <c r="F173" s="1"/>
  <c r="F177" s="1"/>
  <c r="E219"/>
  <c r="E173" s="1"/>
  <c r="D219"/>
  <c r="D173" s="1"/>
  <c r="C219"/>
  <c r="C173" s="1"/>
  <c r="C177" s="1"/>
  <c r="J187"/>
  <c r="J181"/>
  <c r="J176"/>
  <c r="J230"/>
  <c r="J229"/>
  <c r="J228"/>
  <c r="J224"/>
  <c r="J223"/>
  <c r="J222"/>
  <c r="J218"/>
  <c r="J217"/>
  <c r="J216"/>
  <c r="I233"/>
  <c r="H233"/>
  <c r="G233"/>
  <c r="F233"/>
  <c r="E233"/>
  <c r="D233"/>
  <c r="C233"/>
  <c r="J188"/>
  <c r="J186"/>
  <c r="J182"/>
  <c r="J180"/>
  <c r="J175"/>
  <c r="J174"/>
  <c r="E263"/>
  <c r="E267" s="1"/>
  <c r="J221"/>
  <c r="J215"/>
  <c r="J227"/>
  <c r="C500"/>
  <c r="J491"/>
  <c r="E500"/>
  <c r="I500"/>
  <c r="I559"/>
  <c r="G500"/>
  <c r="J499"/>
  <c r="I1029"/>
  <c r="I1043"/>
  <c r="H652"/>
  <c r="J497"/>
  <c r="C269"/>
  <c r="C273"/>
  <c r="B500"/>
  <c r="H609"/>
  <c r="I1816"/>
  <c r="I234"/>
  <c r="F323"/>
  <c r="I323"/>
  <c r="D323"/>
  <c r="H234"/>
  <c r="G234"/>
  <c r="J219"/>
  <c r="I719"/>
  <c r="I700"/>
  <c r="I544"/>
  <c r="I581"/>
  <c r="D500"/>
  <c r="C234"/>
  <c r="F234"/>
  <c r="J231"/>
  <c r="E234"/>
  <c r="H323"/>
  <c r="F500"/>
  <c r="H444"/>
  <c r="H448"/>
  <c r="I1870"/>
  <c r="I1871"/>
  <c r="I799"/>
  <c r="J322"/>
  <c r="G323"/>
  <c r="C323"/>
  <c r="J320"/>
  <c r="J314"/>
  <c r="B323"/>
  <c r="B269"/>
  <c r="B263"/>
  <c r="J308"/>
  <c r="G1816"/>
  <c r="B273"/>
  <c r="B267"/>
  <c r="D234"/>
  <c r="I817"/>
  <c r="J233"/>
  <c r="I1025"/>
  <c r="I1039"/>
  <c r="I728"/>
  <c r="G1870"/>
  <c r="J323"/>
  <c r="F273"/>
  <c r="H454" l="1"/>
  <c r="H457" s="1"/>
  <c r="H456"/>
  <c r="J500"/>
  <c r="C267"/>
  <c r="C281"/>
  <c r="B281"/>
  <c r="G1871"/>
  <c r="D191"/>
  <c r="D177"/>
  <c r="J173"/>
  <c r="H191"/>
  <c r="H177"/>
  <c r="H192" s="1"/>
  <c r="E183"/>
  <c r="J179"/>
  <c r="F267"/>
  <c r="F282" s="1"/>
  <c r="F281"/>
  <c r="J263"/>
  <c r="H267"/>
  <c r="H282" s="1"/>
  <c r="H281"/>
  <c r="E281"/>
  <c r="E279"/>
  <c r="E282" s="1"/>
  <c r="I281"/>
  <c r="I279"/>
  <c r="D448"/>
  <c r="D457" s="1"/>
  <c r="D456"/>
  <c r="F448"/>
  <c r="F457" s="1"/>
  <c r="F456"/>
  <c r="B454"/>
  <c r="J454" s="1"/>
  <c r="J450"/>
  <c r="B448"/>
  <c r="B456"/>
  <c r="J444"/>
  <c r="B282"/>
  <c r="E177"/>
  <c r="E192" s="1"/>
  <c r="E191"/>
  <c r="I177"/>
  <c r="I192" s="1"/>
  <c r="I191"/>
  <c r="F191"/>
  <c r="F183"/>
  <c r="F192" s="1"/>
  <c r="C191"/>
  <c r="C189"/>
  <c r="C192" s="1"/>
  <c r="J185"/>
  <c r="G191"/>
  <c r="G189"/>
  <c r="G192" s="1"/>
  <c r="C282"/>
  <c r="G267"/>
  <c r="G282" s="1"/>
  <c r="G281"/>
  <c r="D281"/>
  <c r="J269"/>
  <c r="D273"/>
  <c r="D279"/>
  <c r="J279" s="1"/>
  <c r="J275"/>
  <c r="C456"/>
  <c r="C448"/>
  <c r="C457" s="1"/>
  <c r="E448"/>
  <c r="E457" s="1"/>
  <c r="E456"/>
  <c r="G448"/>
  <c r="G457" s="1"/>
  <c r="G456"/>
  <c r="I456"/>
  <c r="I448"/>
  <c r="I457" s="1"/>
  <c r="I282"/>
  <c r="J225"/>
  <c r="J234" s="1"/>
  <c r="J267" l="1"/>
  <c r="D282"/>
  <c r="J183"/>
  <c r="J273"/>
  <c r="J282" s="1"/>
  <c r="B457"/>
  <c r="J457" s="1"/>
  <c r="J448"/>
  <c r="J189"/>
  <c r="J191"/>
  <c r="J177"/>
  <c r="J192" s="1"/>
  <c r="D192"/>
  <c r="J456"/>
  <c r="J28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1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<sst xmlns="http://schemas.openxmlformats.org/spreadsheetml/2006/main" count="1788" uniqueCount="1038">
  <si>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</si>
  <si>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</si>
  <si>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</si>
  <si>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</si>
  <si>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</si>
  <si>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</si>
  <si>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</si>
  <si>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</si>
  <si>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</si>
  <si>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</si>
  <si>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</si>
  <si>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</si>
  <si>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</si>
  <si>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</si>
  <si>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</si>
  <si>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</si>
  <si>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</si>
  <si>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</si>
  <si>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</si>
  <si>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</si>
  <si>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</si>
  <si>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</si>
  <si>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</si>
  <si>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</si>
  <si>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</si>
  <si>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</si>
  <si>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</si>
  <si>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</si>
  <si>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</si>
  <si>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</si>
  <si>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</si>
  <si>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</si>
  <si>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</si>
  <si>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</si>
  <si>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</si>
  <si>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</si>
  <si>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</si>
  <si>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</si>
  <si>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</si>
  <si>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</si>
  <si>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</si>
  <si>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</si>
  <si>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</si>
  <si>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</si>
  <si>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</si>
  <si>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</si>
  <si>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</si>
  <si>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</si>
  <si>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</si>
  <si>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</si>
  <si>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</si>
  <si>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</si>
  <si>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</si>
  <si>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</si>
  <si>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</si>
  <si>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</si>
  <si>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</si>
  <si>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</si>
  <si>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</si>
  <si>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</si>
  <si>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</si>
  <si>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</si>
  <si>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</si>
  <si>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</si>
  <si>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</si>
  <si>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</si>
  <si>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</si>
  <si>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</si>
  <si>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</si>
  <si>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</si>
  <si>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</si>
  <si>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</si>
  <si>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</si>
  <si>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</si>
  <si>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</si>
  <si>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</si>
  <si>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</si>
  <si>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</si>
  <si>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</si>
  <si>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</si>
  <si>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</si>
  <si>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</si>
  <si>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</si>
  <si>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</si>
  <si>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</si>
  <si>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</si>
  <si>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</si>
  <si>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</si>
  <si>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</si>
  <si>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</si>
  <si>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</si>
  <si>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</si>
  <si>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</si>
  <si>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</si>
  <si>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</si>
  <si>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</si>
  <si>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</si>
  <si>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</si>
  <si>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</si>
  <si>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</si>
  <si>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</si>
  <si>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</si>
  <si>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</si>
  <si>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</si>
  <si>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</si>
  <si>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</si>
  <si>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</si>
  <si>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</si>
  <si>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</si>
  <si>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</si>
  <si>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</si>
  <si>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</si>
  <si>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</si>
  <si>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</si>
  <si>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</si>
  <si>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</si>
  <si>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</si>
  <si>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</si>
  <si>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</si>
  <si>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</si>
  <si>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</si>
  <si>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</si>
  <si>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</si>
  <si>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</si>
  <si>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</si>
  <si>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</si>
  <si>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</si>
  <si>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</si>
  <si>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</si>
  <si>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</si>
  <si>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</si>
  <si>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</si>
  <si>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</si>
  <si>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</si>
  <si>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</si>
  <si>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</si>
  <si>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</si>
  <si>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</si>
  <si>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</si>
  <si>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</si>
  <si>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</si>
  <si>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</si>
  <si>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</si>
  <si>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</si>
  <si>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</si>
  <si>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</si>
  <si>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</si>
  <si>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</si>
  <si>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</si>
  <si>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</si>
  <si>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</si>
  <si>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</si>
  <si>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</si>
  <si>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</si>
  <si>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</si>
  <si>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</si>
  <si>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</si>
  <si>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</si>
  <si>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</si>
  <si>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</si>
  <si>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</si>
  <si>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</si>
  <si>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</si>
  <si>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</si>
  <si>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</si>
  <si>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</si>
  <si>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</si>
  <si>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</si>
  <si>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</si>
  <si>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</si>
  <si>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</si>
  <si>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</si>
  <si>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</si>
  <si>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</si>
  <si>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</si>
  <si>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</si>
  <si>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</si>
  <si>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</si>
  <si>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</si>
  <si>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</si>
  <si>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</si>
  <si>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</si>
  <si>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</si>
  <si>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</si>
  <si>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</si>
  <si>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</si>
  <si>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</si>
  <si>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</si>
  <si>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</si>
  <si>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</si>
  <si>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</si>
  <si>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</si>
  <si>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</si>
  <si>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</si>
  <si>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</si>
  <si>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</si>
  <si>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</si>
  <si>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</si>
  <si>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</si>
  <si>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</si>
  <si>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</si>
  <si>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</si>
  <si>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</si>
  <si>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</si>
  <si>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</si>
  <si>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</si>
  <si>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</si>
  <si>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</si>
  <si>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</si>
  <si>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</si>
  <si>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</si>
  <si>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</si>
  <si>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</si>
  <si>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</si>
  <si>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</si>
  <si>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</si>
  <si>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</si>
  <si>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</si>
  <si>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</si>
  <si>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</si>
  <si>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</si>
  <si>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</si>
  <si>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</si>
  <si>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</si>
  <si>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</si>
  <si>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</si>
  <si>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</si>
  <si>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</si>
  <si>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</si>
  <si>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</si>
  <si>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</si>
  <si>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</si>
  <si>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</si>
  <si>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</si>
  <si>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</si>
  <si>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</si>
  <si>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</si>
  <si>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</si>
  <si>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</si>
  <si>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</si>
  <si>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</si>
  <si>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</si>
  <si>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</si>
  <si>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</si>
  <si>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</si>
  <si>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</si>
  <si>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</si>
  <si>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</si>
  <si>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</si>
  <si>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</si>
  <si>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</si>
  <si>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</si>
  <si>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</si>
  <si>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</si>
  <si>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</si>
  <si>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</si>
  <si>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</si>
  <si>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</si>
  <si>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</si>
  <si>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</si>
  <si>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</si>
  <si>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</si>
  <si>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</si>
  <si>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</si>
  <si>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</si>
  <si>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</si>
  <si>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</si>
  <si>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</si>
  <si>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</si>
  <si>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</si>
  <si>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</si>
  <si>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</si>
  <si>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</si>
  <si>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</si>
  <si>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</si>
  <si>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</si>
  <si>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</si>
  <si>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</si>
  <si>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</si>
  <si>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</si>
  <si>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</si>
  <si>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</si>
  <si>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</si>
  <si>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</si>
  <si>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</si>
  <si>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</si>
  <si>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</si>
  <si>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</si>
  <si>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</si>
  <si>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</si>
  <si>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</si>
  <si>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</si>
  <si>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</si>
  <si>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</si>
  <si>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</si>
  <si>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</si>
  <si>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</si>
  <si>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</si>
  <si>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</si>
  <si>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</si>
  <si>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</si>
  <si>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</si>
  <si>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</si>
  <si>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</si>
  <si>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</si>
  <si>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</si>
  <si>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</si>
  <si>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</si>
  <si>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</si>
  <si>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</si>
  <si>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</si>
  <si>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</si>
  <si>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</si>
  <si>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</si>
  <si>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</si>
  <si>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</si>
  <si>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</si>
  <si>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</si>
  <si>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</si>
  <si>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</si>
  <si>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</si>
  <si>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</si>
  <si>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</si>
  <si>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</si>
  <si>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</si>
  <si>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</si>
  <si>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</si>
  <si>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</si>
  <si>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</si>
  <si>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</si>
  <si>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</si>
  <si>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</si>
  <si>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</si>
  <si>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</si>
  <si>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</si>
  <si>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</si>
  <si>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</si>
  <si>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</si>
  <si>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</si>
  <si>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</si>
  <si>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</si>
  <si>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</si>
  <si>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</si>
  <si>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</si>
  <si>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</si>
  <si>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</si>
  <si>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</si>
  <si>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</si>
  <si>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</si>
  <si>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</si>
  <si>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</si>
  <si>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</si>
  <si>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</si>
  <si>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</si>
  <si>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</si>
  <si>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</si>
  <si>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</si>
  <si>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</si>
  <si>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</si>
  <si>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</si>
  <si>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</si>
  <si>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</si>
  <si>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</si>
  <si>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</si>
  <si>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</si>
  <si>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</si>
  <si>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</si>
  <si>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</si>
  <si>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</si>
  <si>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</si>
  <si>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</si>
  <si>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</si>
  <si>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</si>
  <si>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</si>
  <si>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</si>
  <si>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</si>
  <si>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</si>
  <si>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</si>
  <si>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</si>
  <si>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</si>
  <si>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</si>
  <si>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</si>
  <si>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</si>
  <si>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</si>
  <si>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</si>
  <si>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</si>
  <si>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</si>
  <si>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</si>
  <si>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</si>
  <si>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</si>
  <si>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</si>
  <si>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</si>
  <si>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</si>
  <si>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</si>
  <si>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</si>
  <si>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</si>
  <si>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</si>
  <si>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</si>
  <si>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</si>
  <si>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</si>
  <si>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</si>
  <si>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</si>
  <si>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</si>
  <si>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</si>
  <si>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</si>
  <si>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</si>
  <si>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</si>
  <si>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</si>
  <si>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</si>
  <si>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</si>
  <si>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</si>
  <si>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</si>
  <si>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</si>
  <si>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</si>
  <si>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</si>
  <si>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</si>
  <si>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</si>
  <si>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</si>
  <si>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</si>
  <si>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</si>
  <si>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</si>
  <si>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</si>
  <si>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</si>
  <si>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</si>
  <si>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</si>
  <si>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</si>
  <si>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</si>
  <si>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</si>
  <si>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</si>
  <si>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</si>
  <si>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</si>
  <si>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</si>
  <si>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</si>
  <si>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</si>
  <si>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</si>
  <si>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</si>
  <si>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</si>
  <si>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</si>
  <si>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</si>
  <si>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</si>
  <si>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</si>
  <si>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</si>
  <si>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</si>
  <si>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</si>
  <si>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</si>
  <si>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</si>
  <si>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</si>
  <si>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</si>
  <si>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</si>
  <si>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</si>
  <si>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</si>
  <si>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</si>
  <si>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</si>
  <si>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</si>
  <si>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</si>
  <si>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</si>
  <si>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</si>
  <si>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</si>
  <si>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</si>
  <si>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</si>
  <si>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</si>
  <si>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</si>
  <si>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</si>
  <si>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</si>
  <si>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</si>
  <si>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</si>
  <si>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</si>
  <si>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</si>
  <si>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</si>
  <si>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</si>
  <si>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</si>
  <si>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</si>
  <si>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</si>
  <si>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</si>
  <si>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</si>
  <si>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</si>
  <si>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</si>
  <si>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</si>
  <si>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</si>
  <si>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</si>
  <si>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</si>
  <si>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</si>
  <si>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</si>
  <si>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</si>
  <si>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</si>
  <si>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</si>
  <si>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</si>
  <si>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</si>
  <si>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</si>
  <si>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</si>
  <si>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</si>
  <si>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</si>
  <si>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</si>
  <si>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</si>
  <si>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</si>
  <si>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</si>
  <si>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</si>
  <si>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</si>
  <si>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</si>
  <si>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</si>
  <si>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</si>
  <si>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</si>
  <si>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</si>
  <si>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</si>
  <si>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</si>
  <si>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</si>
  <si>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</si>
  <si>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</si>
  <si>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</si>
  <si>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</si>
  <si>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</si>
  <si>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</si>
  <si>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</si>
  <si>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</si>
  <si>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</si>
  <si>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</si>
  <si>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</si>
  <si>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</si>
  <si>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</si>
  <si>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</si>
  <si>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</si>
  <si>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</si>
  <si>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</si>
  <si>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</si>
  <si>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</si>
  <si>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</si>
  <si>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</si>
  <si>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</si>
  <si>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</si>
  <si>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</si>
  <si>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</si>
  <si>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</si>
  <si>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</si>
  <si>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</si>
  <si>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</si>
  <si>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</si>
  <si>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</si>
  <si>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</si>
  <si>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</si>
  <si>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</si>
  <si>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</si>
  <si>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</si>
  <si>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</si>
  <si>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</si>
  <si>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</si>
  <si>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</si>
  <si>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</si>
  <si>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</si>
  <si>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</si>
  <si>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</si>
  <si>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</si>
  <si>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</si>
  <si>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</si>
  <si>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</si>
  <si>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</si>
  <si>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</si>
  <si>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</si>
  <si>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</si>
  <si>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</si>
  <si>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</si>
  <si>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</si>
  <si>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</si>
  <si>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</si>
  <si>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</si>
  <si>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</si>
  <si>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</si>
  <si>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</si>
  <si>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</si>
  <si>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</si>
  <si>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</si>
  <si>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</si>
  <si>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</si>
  <si>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</si>
  <si>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</si>
  <si>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</si>
  <si>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</si>
  <si>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</si>
  <si>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</si>
  <si>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</si>
  <si>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</si>
  <si>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</si>
  <si>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</si>
  <si>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</si>
  <si>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</si>
  <si>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</si>
  <si>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</si>
  <si>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</si>
  <si>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</si>
  <si>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</si>
  <si>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</si>
  <si>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</si>
  <si>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</si>
  <si>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</si>
  <si>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</si>
  <si>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</si>
  <si>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</si>
  <si>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</si>
  <si>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</si>
  <si>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</si>
  <si>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</si>
  <si>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</si>
  <si>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</si>
  <si>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</si>
  <si>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</si>
  <si>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</si>
  <si>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</si>
  <si>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</si>
  <si>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</si>
  <si>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</si>
  <si>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</si>
  <si>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</si>
  <si>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</si>
  <si>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</si>
  <si>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</si>
  <si>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</si>
  <si>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</si>
  <si>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</si>
  <si>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</si>
  <si>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</si>
  <si>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</si>
  <si>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</si>
  <si>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</si>
  <si>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</si>
  <si>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</si>
  <si>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</si>
  <si>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</si>
  <si>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</si>
  <si>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</si>
  <si>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</si>
  <si>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</si>
  <si>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</si>
  <si>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</si>
  <si>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</si>
  <si>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</si>
  <si>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</si>
  <si>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</si>
  <si>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</si>
  <si>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</si>
  <si>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</si>
  <si>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</si>
  <si>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</si>
  <si>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</si>
  <si>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</si>
  <si>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</si>
  <si>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</si>
  <si>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</si>
  <si>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</si>
  <si>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</si>
  <si>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</si>
  <si>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</si>
  <si>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</si>
  <si>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</si>
  <si>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</si>
  <si>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</si>
  <si>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</si>
  <si>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</si>
  <si>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</si>
  <si>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</si>
  <si>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</si>
  <si>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</si>
  <si>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</si>
  <si>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</si>
  <si>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</si>
  <si>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</si>
  <si>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</si>
  <si>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</si>
  <si>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</si>
  <si>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</si>
  <si>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</si>
  <si>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</si>
  <si>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</si>
  <si>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</si>
  <si>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</si>
  <si>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</si>
  <si>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</si>
  <si>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</si>
  <si>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</si>
  <si>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</si>
  <si>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</si>
  <si>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</si>
  <si>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</si>
  <si>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</si>
  <si>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</si>
  <si>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</si>
  <si>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</si>
  <si>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</si>
  <si>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</si>
  <si>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</si>
  <si>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</si>
  <si>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</si>
  <si>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</si>
  <si>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</si>
  <si>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</si>
  <si>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</si>
  <si>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</si>
  <si>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</si>
  <si>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</si>
  <si>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</si>
  <si>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</si>
  <si>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</si>
  <si>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</si>
  <si>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</si>
  <si>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</si>
  <si>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</si>
  <si>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</si>
  <si>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</si>
  <si>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</si>
  <si>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</si>
  <si>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</si>
  <si>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</si>
  <si>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</si>
  <si>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</si>
  <si>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</si>
  <si>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</si>
  <si>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</si>
  <si>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</si>
  <si>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</si>
  <si>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</si>
  <si>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</si>
  <si>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</si>
  <si>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</si>
  <si>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</si>
  <si>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</si>
  <si>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</si>
  <si>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</si>
  <si>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</si>
  <si>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</si>
  <si>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</si>
  <si>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</si>
  <si>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</si>
  <si>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</si>
  <si>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</si>
  <si>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</si>
  <si>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</si>
  <si>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</si>
  <si>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</si>
  <si>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</si>
  <si>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</si>
  <si>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</si>
  <si>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</si>
  <si>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</si>
  <si>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</si>
  <si>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</si>
  <si>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</si>
  <si>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</si>
  <si>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</si>
  <si>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</si>
  <si>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</si>
  <si>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</si>
  <si>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</si>
  <si>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</si>
  <si>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</si>
  <si>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</si>
  <si>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</si>
  <si>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</si>
  <si>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</si>
  <si>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</si>
  <si>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</si>
  <si>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</si>
  <si>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</si>
  <si>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</si>
  <si>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</si>
  <si>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</si>
  <si>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</si>
  <si>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</si>
  <si>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</si>
  <si>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</si>
  <si>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</si>
  <si>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</si>
  <si>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</si>
  <si>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</si>
  <si>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</si>
  <si>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</si>
  <si>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</si>
  <si>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</si>
  <si>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</si>
  <si>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</si>
  <si>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</si>
  <si>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</si>
  <si>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</si>
  <si>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</si>
  <si>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</si>
  <si>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</si>
  <si>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</si>
  <si>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</si>
  <si>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</si>
  <si>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</si>
  <si>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</si>
  <si>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</si>
  <si>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</si>
  <si>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</si>
  <si>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</si>
  <si>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</si>
  <si>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</si>
  <si>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</si>
  <si>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</si>
  <si>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</si>
  <si>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</si>
  <si>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</si>
  <si>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</si>
  <si>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</si>
  <si>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</si>
  <si>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</si>
  <si>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</si>
  <si>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</si>
  <si>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</si>
  <si>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</si>
  <si>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</si>
  <si>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</si>
  <si>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</si>
  <si>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</si>
  <si>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</si>
  <si>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</si>
  <si>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</si>
  <si>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</si>
  <si>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</si>
  <si>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</si>
  <si>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</si>
  <si>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</si>
  <si>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</si>
  <si>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</si>
  <si>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</si>
  <si>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</si>
  <si>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</si>
  <si>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</si>
  <si>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</si>
  <si>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</si>
  <si>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</si>
  <si>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</si>
  <si>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</si>
  <si>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</si>
  <si>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</si>
  <si>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</si>
  <si>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</si>
  <si>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</si>
  <si>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</si>
  <si>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</si>
  <si>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</si>
  <si>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</si>
  <si>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</si>
  <si>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</si>
  <si>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</si>
  <si>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</si>
  <si>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</si>
  <si>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</si>
  <si>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</si>
  <si>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</si>
  <si>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</si>
  <si>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</si>
  <si>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</si>
  <si>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</si>
  <si>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</si>
  <si>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</si>
  <si>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</si>
  <si>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</si>
  <si>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</si>
  <si>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</si>
  <si>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</si>
  <si>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</si>
  <si>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</si>
  <si>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</si>
  <si>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</si>
  <si>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</si>
  <si>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</si>
  <si>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</si>
  <si>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</si>
  <si>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</si>
  <si>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</si>
  <si>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</si>
  <si>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</si>
  <si>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</si>
  <si>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</si>
  <si>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</si>
  <si>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</si>
  <si>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</si>
  <si>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</si>
  <si>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</si>
  <si>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</si>
  <si>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</si>
  <si>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</si>
  <si>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</si>
  <si>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</si>
  <si>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</si>
  <si>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</si>
  <si>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</si>
  <si>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</si>
  <si>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</si>
  <si>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</si>
  <si>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</si>
  <si>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</si>
  <si>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</si>
  <si>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</si>
  <si>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</si>
  <si>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</si>
  <si>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</si>
  <si>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</si>
  <si>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</si>
  <si>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</si>
  <si>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</si>
  <si>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</si>
  <si>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</si>
  <si>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</si>
  <si>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</si>
  <si>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</si>
  <si>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</si>
  <si>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</si>
  <si>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</si>
  <si>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</si>
  <si>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</si>
  <si>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</si>
  <si>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</si>
  <si>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</si>
  <si>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</si>
  <si>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</si>
  <si>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</si>
  <si>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</si>
  <si>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</si>
  <si>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</si>
  <si>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</si>
  <si>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</si>
  <si>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</si>
  <si>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</si>
  <si>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</si>
  <si>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</si>
  <si>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</si>
  <si>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</si>
  <si>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</si>
  <si>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</si>
  <si>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</si>
  <si>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</si>
  <si>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</si>
  <si>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</si>
  <si>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</si>
  <si>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</si>
  <si>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</si>
  <si>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</si>
  <si>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</si>
  <si>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</si>
  <si>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</si>
  <si>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</si>
  <si>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</si>
  <si>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</si>
  <si>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</si>
  <si>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</si>
  <si>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</si>
  <si>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</si>
  <si>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</si>
  <si>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</si>
  <si>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</si>
  <si>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</si>
  <si>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</si>
  <si>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</si>
  <si>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</si>
  <si>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</si>
  <si>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</si>
  <si>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</si>
  <si>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</si>
  <si>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</si>
  <si>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</si>
  <si>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</si>
  <si>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</si>
  <si>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</si>
  <si>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</si>
  <si>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</si>
  <si>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</si>
  <si>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</si>
  <si>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</si>
  <si>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</si>
  <si>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</si>
  <si>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</si>
  <si>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</si>
  <si>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</si>
  <si>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</si>
  <si>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</si>
  <si>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</si>
  <si>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</si>
  <si>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</si>
  <si>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</si>
  <si>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</si>
  <si>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</si>
  <si>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</si>
  <si>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</si>
  <si>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</si>
  <si>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</si>
  <si>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</si>
  <si>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</si>
  <si>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</si>
  <si>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</si>
  <si>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</si>
  <si>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</si>
  <si>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</si>
  <si>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</si>
  <si>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</si>
  <si>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</si>
  <si>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</si>
  <si>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</si>
  <si>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</si>
  <si>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</si>
  <si>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</si>
  <si>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</si>
  <si>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</si>
  <si>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</si>
  <si>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</si>
  <si>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</si>
  <si>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</si>
  <si>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</si>
  <si>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</si>
  <si>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Rajna Elektrik s.r.o.</t>
  </si>
  <si>
    <t>Podunajská 48, 821 07 Bratislava</t>
  </si>
  <si>
    <t>31.3.2014</t>
  </si>
  <si>
    <t>05.04.2014</t>
  </si>
  <si>
    <t>Zabezepčenie rozvodov nízkeho napätia, prenájom káblov, prechodov a iných elektrických</t>
  </si>
  <si>
    <t>zariadení.</t>
  </si>
  <si>
    <t>obstarávacia cena</t>
  </si>
  <si>
    <t>nominálna hodnota</t>
  </si>
  <si>
    <t>HM-automobily</t>
  </si>
  <si>
    <t>4 roky</t>
  </si>
  <si>
    <t>1/4</t>
  </si>
  <si>
    <t>rovnomerná</t>
  </si>
  <si>
    <t>HM-rozvádzače</t>
  </si>
  <si>
    <t>6 rokov</t>
  </si>
  <si>
    <t>1/6</t>
  </si>
  <si>
    <t>Automobily-hromadná poistná</t>
  </si>
  <si>
    <t>zmluva PZP</t>
  </si>
  <si>
    <t>06.10.14-5.10.15</t>
  </si>
  <si>
    <t>PZP 1.1.15-5.10.15</t>
  </si>
  <si>
    <t>Orange fa.</t>
  </si>
  <si>
    <t>Rajna Oskár - konateľ 100%</t>
  </si>
  <si>
    <t>Nevyčerp.dovolenka+odvody</t>
  </si>
  <si>
    <t>Účtovná závierka 2014</t>
  </si>
  <si>
    <t>Ostat.rezervy</t>
  </si>
  <si>
    <t>prenájom agregátov</t>
  </si>
  <si>
    <t>elektro práce-živnostníci</t>
  </si>
  <si>
    <t>účtovníctvo</t>
  </si>
  <si>
    <t>ostatné</t>
  </si>
  <si>
    <t>PHM autá+agregáty</t>
  </si>
  <si>
    <t>Mzdy+odvody</t>
  </si>
  <si>
    <t>Spotreba materiálu+energie</t>
  </si>
</sst>
</file>

<file path=xl/styles.xml><?xml version="1.0" encoding="utf-8"?>
<styleSheet xmlns="http://schemas.openxmlformats.org/spreadsheetml/2006/main">
  <numFmts count="1">
    <numFmt numFmtId="164" formatCode="#,##0.000"/>
  </numFmts>
  <fonts count="4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30">
    <xf numFmtId="0" fontId="0" fillId="0" borderId="0" xfId="0"/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1" fillId="0" borderId="0" xfId="0" applyNumberFormat="1" applyFont="1" applyBorder="1" applyAlignment="1" applyProtection="1">
      <alignment horizontal="right" indent="3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8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8" fillId="0" borderId="2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3" fontId="25" fillId="0" borderId="3" xfId="0" applyNumberFormat="1" applyFont="1" applyBorder="1" applyAlignment="1" applyProtection="1">
      <alignment horizontal="right" vertical="center" wrapText="1" indent="1"/>
      <protection hidden="1"/>
    </xf>
    <xf numFmtId="3" fontId="25" fillId="0" borderId="4" xfId="0" applyNumberFormat="1" applyFont="1" applyBorder="1" applyAlignment="1" applyProtection="1">
      <alignment horizontal="right" vertical="center" wrapText="1" indent="1"/>
      <protection hidden="1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3" fontId="25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Alignment="1" applyProtection="1">
      <alignment horizontal="left" vertical="center" indent="4"/>
      <protection locked="0"/>
    </xf>
    <xf numFmtId="0" fontId="26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protection locked="0"/>
    </xf>
    <xf numFmtId="0" fontId="15" fillId="0" borderId="11" xfId="0" applyFont="1" applyBorder="1" applyProtection="1"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indent="1"/>
      <protection locked="0"/>
    </xf>
    <xf numFmtId="3" fontId="18" fillId="0" borderId="0" xfId="0" applyNumberFormat="1" applyFont="1" applyBorder="1" applyAlignment="1" applyProtection="1">
      <alignment horizontal="right" vertical="top" indent="3"/>
      <protection locked="0"/>
    </xf>
    <xf numFmtId="3" fontId="18" fillId="0" borderId="0" xfId="0" applyNumberFormat="1" applyFont="1" applyBorder="1" applyAlignment="1" applyProtection="1">
      <alignment horizontal="right" vertical="top" wrapText="1" indent="3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10" fontId="27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7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2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9" fillId="0" borderId="2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9" fillId="0" borderId="32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1" xfId="0" applyNumberFormat="1" applyFont="1" applyBorder="1" applyAlignment="1" applyProtection="1">
      <alignment horizontal="right" vertical="center" wrapText="1" indent="1"/>
      <protection locked="0"/>
    </xf>
    <xf numFmtId="3" fontId="29" fillId="0" borderId="36" xfId="0" applyNumberFormat="1" applyFont="1" applyBorder="1" applyAlignment="1" applyProtection="1">
      <alignment horizontal="right" vertical="center" wrapText="1" indent="1"/>
      <protection locked="0"/>
    </xf>
    <xf numFmtId="3" fontId="29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9" fillId="0" borderId="37" xfId="0" applyNumberFormat="1" applyFont="1" applyBorder="1" applyAlignment="1" applyProtection="1">
      <alignment horizontal="right" vertical="center" wrapText="1" indent="1"/>
      <protection hidden="1"/>
    </xf>
    <xf numFmtId="3" fontId="29" fillId="0" borderId="38" xfId="0" applyNumberFormat="1" applyFont="1" applyBorder="1" applyAlignment="1" applyProtection="1">
      <alignment horizontal="right" vertical="center" wrapText="1" indent="1"/>
      <protection hidden="1"/>
    </xf>
    <xf numFmtId="3" fontId="29" fillId="0" borderId="3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" xfId="0" applyNumberFormat="1" applyFont="1" applyBorder="1" applyAlignment="1" applyProtection="1">
      <alignment horizontal="right" vertical="center" wrapText="1" indent="1"/>
      <protection hidden="1"/>
    </xf>
    <xf numFmtId="3" fontId="28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right" indent="3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3" fontId="32" fillId="0" borderId="45" xfId="0" applyNumberFormat="1" applyFont="1" applyBorder="1" applyAlignment="1" applyProtection="1">
      <alignment horizontal="right" vertical="center" wrapText="1" indent="1"/>
      <protection locked="0"/>
    </xf>
    <xf numFmtId="3" fontId="32" fillId="0" borderId="46" xfId="0" applyNumberFormat="1" applyFont="1" applyBorder="1" applyAlignment="1" applyProtection="1">
      <alignment horizontal="right" vertical="center" wrapText="1" indent="1"/>
      <protection locked="0"/>
    </xf>
    <xf numFmtId="3" fontId="3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5" fillId="0" borderId="4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15" fillId="0" borderId="7" xfId="0" applyFont="1" applyBorder="1" applyAlignment="1" applyProtection="1">
      <alignment horizontal="center"/>
      <protection locked="0"/>
    </xf>
    <xf numFmtId="3" fontId="32" fillId="0" borderId="4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48" xfId="0" applyNumberFormat="1" applyFont="1" applyBorder="1" applyAlignment="1" applyProtection="1">
      <alignment horizontal="right" vertical="center" wrapText="1" inden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36" xfId="0" applyNumberFormat="1" applyFont="1" applyBorder="1" applyAlignment="1" applyProtection="1">
      <alignment horizontal="right" vertical="center" wrapText="1" indent="1"/>
      <protection locked="0"/>
    </xf>
    <xf numFmtId="3" fontId="18" fillId="0" borderId="16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vertical="center" wrapText="1" indent="1"/>
      <protection locked="0"/>
    </xf>
    <xf numFmtId="3" fontId="18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right" vertical="center" indent="1"/>
      <protection locked="0"/>
    </xf>
    <xf numFmtId="0" fontId="32" fillId="0" borderId="16" xfId="0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32" fillId="0" borderId="10" xfId="0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3" fontId="32" fillId="0" borderId="59" xfId="0" applyNumberFormat="1" applyFont="1" applyBorder="1" applyAlignment="1" applyProtection="1">
      <alignment horizontal="right" vertical="center" indent="1"/>
      <protection locked="0"/>
    </xf>
    <xf numFmtId="3" fontId="32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indent="1"/>
      <protection locked="0"/>
    </xf>
    <xf numFmtId="3" fontId="25" fillId="0" borderId="34" xfId="0" applyNumberFormat="1" applyFont="1" applyBorder="1" applyAlignment="1" applyProtection="1">
      <alignment horizontal="right" indent="1"/>
      <protection locked="0"/>
    </xf>
    <xf numFmtId="3" fontId="25" fillId="0" borderId="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indent="1"/>
      <protection hidden="1"/>
    </xf>
    <xf numFmtId="3" fontId="25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8" fillId="0" borderId="32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8" fillId="0" borderId="36" xfId="0" applyNumberFormat="1" applyFont="1" applyBorder="1" applyAlignment="1" applyProtection="1">
      <alignment horizontal="right" vertical="center" indent="1"/>
      <protection locked="0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0" fontId="18" fillId="0" borderId="2" xfId="0" applyNumberFormat="1" applyFont="1" applyBorder="1" applyAlignment="1" applyProtection="1">
      <alignment horizontal="center"/>
      <protection locked="0"/>
    </xf>
    <xf numFmtId="10" fontId="18" fillId="0" borderId="7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3" fontId="18" fillId="0" borderId="6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10" fontId="32" fillId="0" borderId="62" xfId="0" applyNumberFormat="1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0" fontId="32" fillId="0" borderId="33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10" fontId="32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10" fontId="32" fillId="0" borderId="65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67" xfId="0" applyNumberFormat="1" applyFont="1" applyBorder="1" applyAlignment="1" applyProtection="1">
      <alignment horizontal="right" vertical="center" indent="1"/>
      <protection locked="0"/>
    </xf>
    <xf numFmtId="3" fontId="32" fillId="0" borderId="68" xfId="0" applyNumberFormat="1" applyFont="1" applyBorder="1" applyAlignment="1" applyProtection="1">
      <alignment horizontal="right" vertical="center" indent="1"/>
      <protection locked="0"/>
    </xf>
    <xf numFmtId="3" fontId="32" fillId="0" borderId="69" xfId="0" applyNumberFormat="1" applyFont="1" applyBorder="1" applyAlignment="1" applyProtection="1">
      <alignment horizontal="right" vertical="center" indent="1"/>
      <protection locked="0"/>
    </xf>
    <xf numFmtId="3" fontId="32" fillId="0" borderId="70" xfId="0" applyNumberFormat="1" applyFont="1" applyBorder="1" applyAlignment="1" applyProtection="1">
      <alignment horizontal="right" vertical="center" indent="1"/>
      <protection locked="0"/>
    </xf>
    <xf numFmtId="3" fontId="32" fillId="0" borderId="71" xfId="0" applyNumberFormat="1" applyFont="1" applyBorder="1" applyAlignment="1" applyProtection="1">
      <alignment horizontal="right" vertical="center" indent="1"/>
      <protection locked="0"/>
    </xf>
    <xf numFmtId="3" fontId="25" fillId="0" borderId="51" xfId="0" applyNumberFormat="1" applyFont="1" applyBorder="1" applyAlignment="1" applyProtection="1">
      <alignment horizontal="right" vertical="center" indent="1"/>
      <protection hidden="1"/>
    </xf>
    <xf numFmtId="3" fontId="25" fillId="0" borderId="53" xfId="0" applyNumberFormat="1" applyFont="1" applyBorder="1" applyAlignment="1" applyProtection="1">
      <alignment horizontal="right" vertical="center" indent="1"/>
      <protection hidden="1"/>
    </xf>
    <xf numFmtId="0" fontId="16" fillId="0" borderId="220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center" vertical="center" wrapText="1"/>
      <protection locked="0"/>
    </xf>
    <xf numFmtId="0" fontId="15" fillId="0" borderId="222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5" fillId="0" borderId="224" xfId="0" applyFont="1" applyBorder="1" applyAlignment="1" applyProtection="1">
      <alignment horizontal="center" vertical="center" wrapText="1"/>
      <protection locked="0"/>
    </xf>
    <xf numFmtId="0" fontId="16" fillId="0" borderId="225" xfId="0" applyFont="1" applyBorder="1" applyAlignment="1" applyProtection="1">
      <alignment horizontal="center" vertical="center" wrapText="1"/>
      <protection locked="0"/>
    </xf>
    <xf numFmtId="0" fontId="15" fillId="0" borderId="226" xfId="0" applyFont="1" applyBorder="1" applyAlignment="1" applyProtection="1">
      <alignment horizontal="center" vertical="center" wrapText="1"/>
      <protection locked="0"/>
    </xf>
    <xf numFmtId="0" fontId="16" fillId="0" borderId="227" xfId="0" applyFont="1" applyBorder="1" applyAlignment="1" applyProtection="1">
      <alignment horizontal="center" vertical="center" wrapText="1"/>
      <protection locked="0"/>
    </xf>
    <xf numFmtId="0" fontId="15" fillId="0" borderId="228" xfId="0" applyFont="1" applyBorder="1" applyAlignment="1" applyProtection="1">
      <alignment horizontal="center" vertical="center" wrapText="1"/>
      <protection locked="0"/>
    </xf>
    <xf numFmtId="0" fontId="16" fillId="0" borderId="229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5" fillId="0" borderId="23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7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1" xfId="0" applyNumberFormat="1" applyFont="1" applyBorder="1" applyAlignment="1" applyProtection="1">
      <alignment horizontal="right" vertical="center" wrapText="1" indent="1"/>
      <protection hidden="1"/>
    </xf>
    <xf numFmtId="3" fontId="18" fillId="0" borderId="38" xfId="0" applyNumberFormat="1" applyFont="1" applyBorder="1" applyAlignment="1" applyProtection="1">
      <alignment horizontal="right" vertical="center" indent="3"/>
      <protection locked="0"/>
    </xf>
    <xf numFmtId="3" fontId="18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2" fillId="0" borderId="45" xfId="0" applyNumberFormat="1" applyFont="1" applyBorder="1" applyAlignment="1" applyProtection="1">
      <alignment horizontal="right" vertical="center" indent="1"/>
      <protection locked="0"/>
    </xf>
    <xf numFmtId="3" fontId="32" fillId="0" borderId="48" xfId="0" applyNumberFormat="1" applyFont="1" applyBorder="1" applyAlignment="1" applyProtection="1">
      <alignment horizontal="right" vertical="center" indent="1"/>
      <protection locked="0"/>
    </xf>
    <xf numFmtId="3" fontId="32" fillId="0" borderId="73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38" xfId="0" applyNumberFormat="1" applyFont="1" applyBorder="1" applyAlignment="1" applyProtection="1">
      <alignment horizontal="right" vertical="center" indent="1"/>
      <protection locked="0"/>
    </xf>
    <xf numFmtId="3" fontId="32" fillId="0" borderId="74" xfId="0" applyNumberFormat="1" applyFont="1" applyBorder="1" applyAlignment="1" applyProtection="1">
      <alignment horizontal="right" vertical="center" indent="1"/>
      <protection locked="0"/>
    </xf>
    <xf numFmtId="3" fontId="32" fillId="0" borderId="22" xfId="0" applyNumberFormat="1" applyFont="1" applyBorder="1" applyAlignment="1" applyProtection="1">
      <alignment horizontal="right" vertical="center" indent="1"/>
      <protection locked="0"/>
    </xf>
    <xf numFmtId="3" fontId="32" fillId="0" borderId="40" xfId="0" applyNumberFormat="1" applyFont="1" applyBorder="1" applyAlignment="1" applyProtection="1">
      <alignment horizontal="right" vertical="center" indent="1"/>
      <protection locked="0"/>
    </xf>
    <xf numFmtId="3" fontId="25" fillId="0" borderId="47" xfId="0" applyNumberFormat="1" applyFont="1" applyBorder="1" applyAlignment="1" applyProtection="1">
      <alignment horizontal="right" vertical="center" indent="1"/>
      <protection hidden="1"/>
    </xf>
    <xf numFmtId="3" fontId="25" fillId="0" borderId="16" xfId="0" applyNumberFormat="1" applyFont="1" applyBorder="1" applyAlignment="1" applyProtection="1">
      <alignment horizontal="right" vertical="center" indent="1"/>
      <protection hidden="1"/>
    </xf>
    <xf numFmtId="3" fontId="25" fillId="0" borderId="42" xfId="0" applyNumberFormat="1" applyFont="1" applyBorder="1" applyAlignment="1" applyProtection="1">
      <alignment horizontal="right" vertical="center" indent="1"/>
      <protection hidden="1"/>
    </xf>
    <xf numFmtId="3" fontId="25" fillId="0" borderId="12" xfId="0" applyNumberFormat="1" applyFont="1" applyBorder="1" applyAlignment="1" applyProtection="1">
      <alignment horizontal="right" vertical="center" indent="1"/>
      <protection hidden="1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76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77" xfId="0" applyNumberFormat="1" applyFont="1" applyBorder="1" applyAlignment="1" applyProtection="1">
      <alignment horizontal="right" vertical="center" indent="1"/>
      <protection hidden="1"/>
    </xf>
    <xf numFmtId="3" fontId="25" fillId="0" borderId="35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locked="0"/>
    </xf>
    <xf numFmtId="3" fontId="32" fillId="0" borderId="20" xfId="0" applyNumberFormat="1" applyFont="1" applyBorder="1" applyAlignment="1" applyProtection="1">
      <alignment horizontal="right" vertical="center" inden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5" fillId="0" borderId="59" xfId="0" applyFont="1" applyBorder="1" applyAlignment="1" applyProtection="1">
      <alignment horizontal="center" vertical="center"/>
    </xf>
    <xf numFmtId="0" fontId="15" fillId="0" borderId="78" xfId="0" applyFont="1" applyBorder="1" applyAlignment="1" applyProtection="1">
      <alignment horizontal="center" vertical="center"/>
    </xf>
    <xf numFmtId="0" fontId="15" fillId="0" borderId="77" xfId="0" applyFont="1" applyBorder="1" applyAlignment="1" applyProtection="1">
      <alignment horizontal="center" vertical="center"/>
    </xf>
    <xf numFmtId="0" fontId="15" fillId="0" borderId="79" xfId="0" applyFont="1" applyBorder="1" applyAlignment="1" applyProtection="1">
      <alignment horizontal="center" vertical="center"/>
    </xf>
    <xf numFmtId="3" fontId="32" fillId="0" borderId="49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hidden="1"/>
    </xf>
    <xf numFmtId="0" fontId="23" fillId="0" borderId="0" xfId="0" applyFont="1" applyAlignment="1" applyProtection="1">
      <alignment vertical="top" wrapText="1"/>
      <protection locked="0"/>
    </xf>
    <xf numFmtId="3" fontId="32" fillId="0" borderId="48" xfId="0" applyNumberFormat="1" applyFont="1" applyBorder="1" applyAlignment="1" applyProtection="1">
      <alignment horizontal="right" indent="1"/>
      <protection locked="0"/>
    </xf>
    <xf numFmtId="3" fontId="32" fillId="0" borderId="59" xfId="0" applyNumberFormat="1" applyFont="1" applyBorder="1" applyAlignment="1" applyProtection="1">
      <alignment horizontal="right" indent="1"/>
      <protection locked="0"/>
    </xf>
    <xf numFmtId="3" fontId="32" fillId="0" borderId="16" xfId="0" applyNumberFormat="1" applyFont="1" applyBorder="1" applyAlignment="1" applyProtection="1">
      <alignment horizontal="right" indent="1"/>
      <protection locked="0"/>
    </xf>
    <xf numFmtId="3" fontId="32" fillId="0" borderId="12" xfId="0" applyNumberFormat="1" applyFont="1" applyBorder="1" applyAlignment="1" applyProtection="1">
      <alignment horizontal="right" indent="1"/>
      <protection locked="0"/>
    </xf>
    <xf numFmtId="3" fontId="32" fillId="0" borderId="21" xfId="0" applyNumberFormat="1" applyFont="1" applyBorder="1" applyAlignment="1" applyProtection="1">
      <alignment horizontal="right" indent="1"/>
      <protection locked="0"/>
    </xf>
    <xf numFmtId="3" fontId="32" fillId="0" borderId="37" xfId="0" applyNumberFormat="1" applyFont="1" applyBorder="1" applyAlignment="1" applyProtection="1">
      <alignment horizontal="right" indent="1"/>
      <protection locked="0"/>
    </xf>
    <xf numFmtId="3" fontId="32" fillId="0" borderId="10" xfId="0" applyNumberFormat="1" applyFont="1" applyBorder="1" applyAlignment="1" applyProtection="1">
      <alignment horizontal="right" indent="1"/>
      <protection locked="0"/>
    </xf>
    <xf numFmtId="3" fontId="32" fillId="0" borderId="8" xfId="0" applyNumberFormat="1" applyFont="1" applyBorder="1" applyAlignment="1" applyProtection="1">
      <alignment horizontal="right" indent="1"/>
      <protection locked="0"/>
    </xf>
    <xf numFmtId="3" fontId="32" fillId="0" borderId="45" xfId="0" applyNumberFormat="1" applyFont="1" applyBorder="1" applyAlignment="1" applyProtection="1">
      <alignment horizontal="right" indent="1"/>
      <protection locked="0"/>
    </xf>
    <xf numFmtId="3" fontId="32" fillId="0" borderId="47" xfId="0" applyNumberFormat="1" applyFont="1" applyBorder="1" applyAlignment="1" applyProtection="1">
      <alignment horizontal="right" indent="1"/>
      <protection locked="0"/>
    </xf>
    <xf numFmtId="3" fontId="32" fillId="0" borderId="46" xfId="0" applyNumberFormat="1" applyFont="1" applyBorder="1" applyAlignment="1" applyProtection="1">
      <alignment horizontal="right" indent="1"/>
      <protection locked="0"/>
    </xf>
    <xf numFmtId="3" fontId="32" fillId="0" borderId="44" xfId="0" applyNumberFormat="1" applyFont="1" applyBorder="1" applyAlignment="1" applyProtection="1">
      <alignment horizontal="right" indent="1"/>
      <protection locked="0"/>
    </xf>
    <xf numFmtId="3" fontId="32" fillId="0" borderId="80" xfId="0" applyNumberFormat="1" applyFont="1" applyBorder="1" applyAlignment="1" applyProtection="1">
      <alignment horizontal="right" indent="1"/>
      <protection locked="0"/>
    </xf>
    <xf numFmtId="3" fontId="32" fillId="0" borderId="81" xfId="0" applyNumberFormat="1" applyFont="1" applyBorder="1" applyAlignment="1" applyProtection="1">
      <alignment horizontal="right" indent="1"/>
      <protection locked="0"/>
    </xf>
    <xf numFmtId="3" fontId="32" fillId="0" borderId="82" xfId="0" applyNumberFormat="1" applyFont="1" applyBorder="1" applyAlignment="1" applyProtection="1">
      <alignment horizontal="right" indent="1"/>
      <protection locked="0"/>
    </xf>
    <xf numFmtId="3" fontId="32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Protection="1">
      <protection locked="0"/>
    </xf>
    <xf numFmtId="3" fontId="25" fillId="0" borderId="37" xfId="0" applyNumberFormat="1" applyFont="1" applyBorder="1" applyAlignment="1" applyProtection="1">
      <alignment horizontal="right" vertical="center" wrapText="1" indent="1"/>
      <protection hidden="1"/>
    </xf>
    <xf numFmtId="3" fontId="25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6" xfId="0" applyNumberFormat="1" applyFont="1" applyBorder="1" applyAlignment="1" applyProtection="1">
      <alignment horizontal="right" vertical="center" wrapText="1" indent="1"/>
      <protection locked="0"/>
    </xf>
    <xf numFmtId="3" fontId="32" fillId="0" borderId="55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hidden="1"/>
    </xf>
    <xf numFmtId="3" fontId="25" fillId="0" borderId="2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" xfId="0" applyNumberFormat="1" applyFont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hidden="1"/>
    </xf>
    <xf numFmtId="0" fontId="32" fillId="0" borderId="56" xfId="0" applyFont="1" applyBorder="1" applyAlignment="1" applyProtection="1">
      <alignment horizontal="left" vertical="center" wrapText="1" indent="1"/>
      <protection locked="0"/>
    </xf>
    <xf numFmtId="0" fontId="32" fillId="0" borderId="63" xfId="0" applyFont="1" applyBorder="1" applyAlignment="1" applyProtection="1">
      <alignment horizontal="left" vertical="center" wrapText="1" indent="1"/>
      <protection locked="0"/>
    </xf>
    <xf numFmtId="0" fontId="32" fillId="0" borderId="57" xfId="0" applyFont="1" applyBorder="1" applyAlignment="1" applyProtection="1">
      <alignment horizontal="left" vertical="center" wrapText="1" indent="1"/>
      <protection locked="0"/>
    </xf>
    <xf numFmtId="3" fontId="32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2" fillId="0" borderId="86" xfId="0" applyFont="1" applyBorder="1" applyAlignment="1" applyProtection="1">
      <alignment horizontal="left" vertical="center" wrapText="1"/>
      <protection locked="0"/>
    </xf>
    <xf numFmtId="3" fontId="33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3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4" fillId="0" borderId="88" xfId="0" applyFont="1" applyBorder="1" applyAlignment="1" applyProtection="1">
      <alignment horizontal="left" vertical="center" wrapText="1"/>
      <protection locked="0"/>
    </xf>
    <xf numFmtId="3" fontId="35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5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" xfId="0" applyNumberFormat="1" applyFont="1" applyBorder="1" applyAlignment="1" applyProtection="1">
      <alignment horizontal="right" vertical="center" wrapText="1" indent="1"/>
      <protection hidden="1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31" fillId="0" borderId="90" xfId="0" applyFont="1" applyBorder="1" applyAlignment="1" applyProtection="1">
      <alignment vertical="center" wrapText="1"/>
      <protection locked="0"/>
    </xf>
    <xf numFmtId="0" fontId="31" fillId="0" borderId="91" xfId="0" applyFont="1" applyBorder="1" applyAlignment="1" applyProtection="1">
      <alignment vertical="center" wrapText="1"/>
      <protection locked="0"/>
    </xf>
    <xf numFmtId="0" fontId="31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93" xfId="0" applyFont="1" applyBorder="1" applyAlignment="1" applyProtection="1">
      <alignment vertical="center" wrapTex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2" xfId="0" applyNumberFormat="1" applyFont="1" applyBorder="1" applyAlignment="1" applyProtection="1">
      <alignment horizontal="right" vertical="center" wrapText="1" inden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indent="3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32" fillId="0" borderId="95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84" xfId="0" applyNumberFormat="1" applyFont="1" applyBorder="1" applyAlignment="1" applyProtection="1">
      <alignment horizontal="right" vertical="center" wrapText="1" indent="1"/>
      <protection hidden="1"/>
    </xf>
    <xf numFmtId="3" fontId="25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3" fontId="32" fillId="0" borderId="51" xfId="0" applyNumberFormat="1" applyFont="1" applyBorder="1" applyAlignment="1" applyProtection="1">
      <alignment horizontal="right" vertical="center" indent="1"/>
      <protection locked="0"/>
    </xf>
    <xf numFmtId="3" fontId="32" fillId="0" borderId="15" xfId="0" applyNumberFormat="1" applyFont="1" applyBorder="1" applyAlignment="1" applyProtection="1">
      <alignment horizontal="right" vertical="center" indent="1"/>
      <protection locked="0"/>
    </xf>
    <xf numFmtId="3" fontId="25" fillId="0" borderId="83" xfId="0" applyNumberFormat="1" applyFont="1" applyBorder="1" applyAlignment="1" applyProtection="1">
      <alignment horizontal="right" vertical="center" wrapText="1" indent="1"/>
      <protection hidden="1"/>
    </xf>
    <xf numFmtId="3" fontId="25" fillId="0" borderId="53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 applyProtection="1">
      <alignment horizontal="left" vertical="center" wrapText="1"/>
      <protection locked="0"/>
    </xf>
    <xf numFmtId="0" fontId="15" fillId="0" borderId="63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3" fontId="18" fillId="0" borderId="245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3" fontId="18" fillId="0" borderId="238" xfId="0" applyNumberFormat="1" applyFont="1" applyBorder="1" applyAlignment="1" applyProtection="1">
      <alignment horizontal="right" vertical="center" indent="3"/>
      <protection locked="0"/>
    </xf>
    <xf numFmtId="3" fontId="18" fillId="0" borderId="246" xfId="0" applyNumberFormat="1" applyFont="1" applyBorder="1" applyAlignment="1" applyProtection="1">
      <alignment horizontal="right" vertical="center" indent="3"/>
      <protection locked="0"/>
    </xf>
    <xf numFmtId="0" fontId="18" fillId="0" borderId="247" xfId="0" applyFont="1" applyBorder="1" applyAlignment="1" applyProtection="1">
      <alignment horizontal="left" vertical="center" wrapText="1" indent="1"/>
      <protection locked="0"/>
    </xf>
    <xf numFmtId="0" fontId="18" fillId="0" borderId="245" xfId="0" applyFont="1" applyBorder="1" applyAlignment="1" applyProtection="1">
      <alignment horizontal="left" vertical="center" wrapText="1" indent="1"/>
      <protection locked="0"/>
    </xf>
    <xf numFmtId="0" fontId="18" fillId="0" borderId="248" xfId="0" applyFont="1" applyBorder="1" applyAlignment="1" applyProtection="1">
      <alignment horizontal="left" vertical="center" wrapText="1" indent="1"/>
      <protection locked="0"/>
    </xf>
    <xf numFmtId="0" fontId="18" fillId="0" borderId="249" xfId="0" applyFont="1" applyBorder="1" applyAlignment="1" applyProtection="1">
      <alignment horizontal="left" vertical="center" wrapText="1" indent="1"/>
      <protection locked="0"/>
    </xf>
    <xf numFmtId="3" fontId="18" fillId="0" borderId="249" xfId="0" applyNumberFormat="1" applyFont="1" applyBorder="1" applyAlignment="1" applyProtection="1">
      <alignment horizontal="right" vertical="center" indent="3"/>
      <protection locked="0"/>
    </xf>
    <xf numFmtId="3" fontId="18" fillId="0" borderId="241" xfId="0" applyNumberFormat="1" applyFont="1" applyBorder="1" applyAlignment="1" applyProtection="1">
      <alignment horizontal="right" vertical="center" indent="3"/>
      <protection locked="0"/>
    </xf>
    <xf numFmtId="3" fontId="18" fillId="0" borderId="242" xfId="0" applyNumberFormat="1" applyFont="1" applyBorder="1" applyAlignment="1" applyProtection="1">
      <alignment horizontal="right" vertical="center" indent="3"/>
      <protection locked="0"/>
    </xf>
    <xf numFmtId="3" fontId="18" fillId="0" borderId="265" xfId="0" applyNumberFormat="1" applyFont="1" applyBorder="1" applyAlignment="1" applyProtection="1">
      <alignment horizontal="right" vertical="center" indent="3"/>
      <protection locked="0"/>
    </xf>
    <xf numFmtId="0" fontId="16" fillId="0" borderId="266" xfId="0" applyFont="1" applyBorder="1" applyAlignment="1" applyProtection="1">
      <alignment horizontal="left" vertical="center" wrapText="1"/>
      <protection locked="0"/>
    </xf>
    <xf numFmtId="0" fontId="16" fillId="0" borderId="267" xfId="0" applyFont="1" applyBorder="1" applyAlignment="1" applyProtection="1">
      <alignment horizontal="left" vertical="center" wrapText="1"/>
      <protection locked="0"/>
    </xf>
    <xf numFmtId="3" fontId="17" fillId="0" borderId="351" xfId="0" applyNumberFormat="1" applyFont="1" applyBorder="1" applyAlignment="1" applyProtection="1">
      <alignment horizontal="right" vertical="center" indent="3"/>
      <protection hidden="1"/>
    </xf>
    <xf numFmtId="3" fontId="17" fillId="0" borderId="352" xfId="0" applyNumberFormat="1" applyFont="1" applyBorder="1" applyAlignment="1" applyProtection="1">
      <alignment horizontal="right" vertical="center" indent="3"/>
      <protection hidden="1"/>
    </xf>
    <xf numFmtId="3" fontId="17" fillId="0" borderId="353" xfId="0" applyNumberFormat="1" applyFont="1" applyBorder="1" applyAlignment="1" applyProtection="1">
      <alignment horizontal="right" vertical="center" indent="3"/>
      <protection hidden="1"/>
    </xf>
    <xf numFmtId="3" fontId="17" fillId="0" borderId="354" xfId="0" applyNumberFormat="1" applyFont="1" applyBorder="1" applyAlignment="1" applyProtection="1">
      <alignment horizontal="right" vertical="center" indent="3"/>
      <protection hidden="1"/>
    </xf>
    <xf numFmtId="0" fontId="18" fillId="0" borderId="257" xfId="0" applyFont="1" applyBorder="1" applyAlignment="1" applyProtection="1">
      <alignment horizontal="left" vertical="center" wrapText="1" indent="1"/>
      <protection locked="0"/>
    </xf>
    <xf numFmtId="0" fontId="18" fillId="0" borderId="258" xfId="0" applyFont="1" applyBorder="1" applyAlignment="1" applyProtection="1">
      <alignment horizontal="left" vertical="center" wrapText="1" indent="1"/>
      <protection locked="0"/>
    </xf>
    <xf numFmtId="3" fontId="18" fillId="0" borderId="258" xfId="0" applyNumberFormat="1" applyFont="1" applyBorder="1" applyAlignment="1" applyProtection="1">
      <alignment horizontal="right" vertical="center" indent="3"/>
      <protection locked="0"/>
    </xf>
    <xf numFmtId="3" fontId="18" fillId="0" borderId="259" xfId="0" applyNumberFormat="1" applyFont="1" applyBorder="1" applyAlignment="1" applyProtection="1">
      <alignment horizontal="right" vertical="center" indent="3"/>
      <protection locked="0"/>
    </xf>
    <xf numFmtId="3" fontId="18" fillId="0" borderId="260" xfId="0" applyNumberFormat="1" applyFont="1" applyBorder="1" applyAlignment="1" applyProtection="1">
      <alignment horizontal="right" vertical="center" indent="3"/>
      <protection locked="0"/>
    </xf>
    <xf numFmtId="3" fontId="18" fillId="0" borderId="261" xfId="0" applyNumberFormat="1" applyFont="1" applyBorder="1" applyAlignment="1" applyProtection="1">
      <alignment horizontal="right" vertical="center" indent="3"/>
      <protection locked="0"/>
    </xf>
    <xf numFmtId="0" fontId="18" fillId="0" borderId="295" xfId="0" applyFont="1" applyBorder="1" applyAlignment="1" applyProtection="1">
      <alignment horizontal="left" vertical="center" wrapText="1" indent="1"/>
      <protection locked="0"/>
    </xf>
    <xf numFmtId="0" fontId="18" fillId="0" borderId="296" xfId="0" applyFont="1" applyBorder="1" applyAlignment="1" applyProtection="1">
      <alignment horizontal="left" vertical="center" wrapText="1" indent="1"/>
      <protection locked="0"/>
    </xf>
    <xf numFmtId="0" fontId="16" fillId="0" borderId="250" xfId="0" applyFont="1" applyBorder="1" applyAlignment="1" applyProtection="1">
      <alignment horizontal="left" vertical="center" wrapText="1"/>
      <protection locked="0"/>
    </xf>
    <xf numFmtId="0" fontId="16" fillId="0" borderId="251" xfId="0" applyFont="1" applyBorder="1" applyAlignment="1" applyProtection="1">
      <alignment horizontal="left" vertical="center" wrapText="1"/>
      <protection locked="0"/>
    </xf>
    <xf numFmtId="3" fontId="17" fillId="0" borderId="251" xfId="0" applyNumberFormat="1" applyFont="1" applyBorder="1" applyAlignment="1" applyProtection="1">
      <alignment horizontal="right" vertical="center" indent="3"/>
      <protection locked="0"/>
    </xf>
    <xf numFmtId="3" fontId="17" fillId="0" borderId="252" xfId="0" applyNumberFormat="1" applyFont="1" applyBorder="1" applyAlignment="1" applyProtection="1">
      <alignment horizontal="right" vertical="center" indent="3"/>
      <protection locked="0"/>
    </xf>
    <xf numFmtId="3" fontId="17" fillId="0" borderId="62" xfId="0" applyNumberFormat="1" applyFont="1" applyBorder="1" applyAlignment="1" applyProtection="1">
      <alignment horizontal="right" vertical="center" indent="3"/>
      <protection locked="0"/>
    </xf>
    <xf numFmtId="3" fontId="17" fillId="0" borderId="99" xfId="0" applyNumberFormat="1" applyFont="1" applyBorder="1" applyAlignment="1" applyProtection="1">
      <alignment horizontal="right" vertical="center" indent="3"/>
      <protection locked="0"/>
    </xf>
    <xf numFmtId="3" fontId="17" fillId="0" borderId="253" xfId="0" applyNumberFormat="1" applyFont="1" applyBorder="1" applyAlignment="1" applyProtection="1">
      <alignment horizontal="right" vertical="center" indent="3"/>
      <protection locked="0"/>
    </xf>
    <xf numFmtId="0" fontId="23" fillId="0" borderId="0" xfId="0" applyFont="1" applyAlignment="1" applyProtection="1">
      <alignment horizontal="left"/>
      <protection locked="0"/>
    </xf>
    <xf numFmtId="0" fontId="8" fillId="0" borderId="25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 wrapText="1"/>
      <protection locked="0"/>
    </xf>
    <xf numFmtId="0" fontId="8" fillId="0" borderId="256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97" xfId="0" applyFont="1" applyBorder="1" applyAlignment="1" applyProtection="1">
      <alignment horizontal="left" vertical="center" indent="1"/>
      <protection locked="0"/>
    </xf>
    <xf numFmtId="3" fontId="18" fillId="0" borderId="97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indent="3"/>
      <protection locked="0"/>
    </xf>
    <xf numFmtId="3" fontId="18" fillId="0" borderId="98" xfId="0" applyNumberFormat="1" applyFont="1" applyBorder="1" applyAlignment="1" applyProtection="1">
      <alignment horizontal="right" vertical="center" indent="3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0" fontId="18" fillId="0" borderId="100" xfId="0" applyFont="1" applyBorder="1" applyAlignment="1" applyProtection="1">
      <alignment horizontal="left" vertical="center" indent="1"/>
      <protection locked="0"/>
    </xf>
    <xf numFmtId="0" fontId="18" fillId="0" borderId="101" xfId="0" applyFont="1" applyBorder="1" applyAlignment="1" applyProtection="1">
      <alignment horizontal="left" vertical="center" indent="1"/>
      <protection locked="0"/>
    </xf>
    <xf numFmtId="3" fontId="18" fillId="0" borderId="101" xfId="0" applyNumberFormat="1" applyFont="1" applyBorder="1" applyAlignment="1" applyProtection="1">
      <alignment horizontal="right" vertical="center" indent="3"/>
      <protection locked="0"/>
    </xf>
    <xf numFmtId="3" fontId="18" fillId="0" borderId="78" xfId="0" applyNumberFormat="1" applyFont="1" applyBorder="1" applyAlignment="1" applyProtection="1">
      <alignment horizontal="right" vertical="center" indent="3"/>
      <protection locked="0"/>
    </xf>
    <xf numFmtId="3" fontId="18" fillId="0" borderId="102" xfId="0" applyNumberFormat="1" applyFont="1" applyBorder="1" applyAlignment="1" applyProtection="1">
      <alignment horizontal="right" vertical="center" indent="3"/>
      <protection locked="0"/>
    </xf>
    <xf numFmtId="3" fontId="18" fillId="0" borderId="103" xfId="0" applyNumberFormat="1" applyFont="1" applyBorder="1" applyAlignment="1" applyProtection="1">
      <alignment horizontal="right" vertical="center" indent="3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104" xfId="0" applyFont="1" applyBorder="1" applyAlignment="1" applyProtection="1">
      <alignment horizontal="left" vertical="center" indent="1"/>
      <protection locked="0"/>
    </xf>
    <xf numFmtId="3" fontId="18" fillId="0" borderId="104" xfId="0" applyNumberFormat="1" applyFont="1" applyBorder="1" applyAlignment="1" applyProtection="1">
      <alignment horizontal="right" vertical="center" indent="3"/>
      <protection locked="0"/>
    </xf>
    <xf numFmtId="3" fontId="18" fillId="0" borderId="7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105" xfId="0" applyNumberFormat="1" applyFont="1" applyBorder="1" applyAlignment="1" applyProtection="1">
      <alignment horizontal="right" vertical="center" indent="3"/>
      <protection locked="0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3" fontId="20" fillId="0" borderId="95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96" xfId="0" applyNumberFormat="1" applyFont="1" applyBorder="1" applyAlignment="1" applyProtection="1">
      <alignment horizontal="right" vertical="center" indent="3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109" xfId="0" applyFont="1" applyBorder="1" applyAlignment="1" applyProtection="1">
      <alignment horizontal="left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3" fontId="32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10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0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32" fillId="0" borderId="107" xfId="0" applyNumberFormat="1" applyFont="1" applyBorder="1" applyAlignment="1" applyProtection="1">
      <alignment horizontal="right" vertical="center" indent="1"/>
      <protection locked="0"/>
    </xf>
    <xf numFmtId="3" fontId="25" fillId="0" borderId="3" xfId="0" applyNumberFormat="1" applyFont="1" applyBorder="1" applyAlignment="1" applyProtection="1">
      <alignment horizontal="right" vertical="center" indent="1"/>
      <protection hidden="1"/>
    </xf>
    <xf numFmtId="3" fontId="25" fillId="0" borderId="111" xfId="0" applyNumberFormat="1" applyFont="1" applyBorder="1" applyAlignment="1" applyProtection="1">
      <alignment horizontal="right" vertical="center" indent="1"/>
      <protection hidden="1"/>
    </xf>
    <xf numFmtId="3" fontId="32" fillId="0" borderId="78" xfId="0" applyNumberFormat="1" applyFont="1" applyBorder="1" applyAlignment="1" applyProtection="1">
      <alignment horizontal="right" vertical="center" indent="1"/>
      <protection locked="0"/>
    </xf>
    <xf numFmtId="3" fontId="32" fillId="0" borderId="112" xfId="0" applyNumberFormat="1" applyFont="1" applyBorder="1" applyAlignment="1" applyProtection="1">
      <alignment horizontal="right" vertical="center" indent="1"/>
      <protection locked="0"/>
    </xf>
    <xf numFmtId="3" fontId="17" fillId="0" borderId="104" xfId="0" applyNumberFormat="1" applyFont="1" applyBorder="1" applyAlignment="1" applyProtection="1">
      <alignment horizontal="right" vertical="center" indent="3"/>
      <protection hidden="1"/>
    </xf>
    <xf numFmtId="3" fontId="17" fillId="0" borderId="77" xfId="0" applyNumberFormat="1" applyFont="1" applyBorder="1" applyAlignment="1" applyProtection="1">
      <alignment horizontal="right" vertical="center" indent="3"/>
      <protection hidden="1"/>
    </xf>
    <xf numFmtId="3" fontId="17" fillId="0" borderId="81" xfId="0" applyNumberFormat="1" applyFont="1" applyBorder="1" applyAlignment="1" applyProtection="1">
      <alignment horizontal="right" vertical="center" indent="3"/>
      <protection hidden="1"/>
    </xf>
    <xf numFmtId="3" fontId="17" fillId="0" borderId="105" xfId="0" applyNumberFormat="1" applyFont="1" applyBorder="1" applyAlignment="1" applyProtection="1">
      <alignment horizontal="right" vertical="center" indent="3"/>
      <protection hidden="1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7" xfId="0" applyNumberFormat="1" applyFont="1" applyBorder="1" applyAlignment="1" applyProtection="1">
      <alignment horizontal="right" vertical="center" indent="3"/>
      <protection locked="0"/>
    </xf>
    <xf numFmtId="3" fontId="18" fillId="0" borderId="118" xfId="0" applyNumberFormat="1" applyFont="1" applyBorder="1" applyAlignment="1" applyProtection="1">
      <alignment horizontal="right" vertical="center" indent="3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15" fillId="0" borderId="113" xfId="0" applyFont="1" applyBorder="1" applyAlignment="1" applyProtection="1">
      <alignment horizontal="left" vertical="center"/>
      <protection locked="0"/>
    </xf>
    <xf numFmtId="0" fontId="15" fillId="0" borderId="114" xfId="0" applyFont="1" applyBorder="1" applyAlignment="1" applyProtection="1">
      <alignment horizontal="left" vertical="center"/>
      <protection locked="0"/>
    </xf>
    <xf numFmtId="0" fontId="15" fillId="0" borderId="68" xfId="0" applyFont="1" applyBorder="1" applyAlignment="1" applyProtection="1">
      <alignment horizontal="left" vertical="center"/>
      <protection locked="0"/>
    </xf>
    <xf numFmtId="3" fontId="18" fillId="0" borderId="113" xfId="0" applyNumberFormat="1" applyFont="1" applyBorder="1" applyAlignment="1" applyProtection="1">
      <alignment horizontal="right" vertical="center" indent="3"/>
      <protection locked="0"/>
    </xf>
    <xf numFmtId="3" fontId="18" fillId="0" borderId="114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locked="0"/>
    </xf>
    <xf numFmtId="3" fontId="18" fillId="0" borderId="68" xfId="0" applyNumberFormat="1" applyFont="1" applyBorder="1" applyAlignment="1" applyProtection="1">
      <alignment horizontal="right" vertical="center" indent="3"/>
      <protection locked="0"/>
    </xf>
    <xf numFmtId="0" fontId="18" fillId="0" borderId="248" xfId="0" applyNumberFormat="1" applyFont="1" applyBorder="1" applyAlignment="1" applyProtection="1">
      <alignment horizontal="left" vertical="center" wrapText="1"/>
      <protection locked="0"/>
    </xf>
    <xf numFmtId="0" fontId="18" fillId="0" borderId="241" xfId="0" applyNumberFormat="1" applyFont="1" applyBorder="1" applyAlignment="1" applyProtection="1">
      <alignment horizontal="left" vertical="center" wrapText="1"/>
      <protection locked="0"/>
    </xf>
    <xf numFmtId="3" fontId="18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18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center" indent="1"/>
      <protection locked="0"/>
    </xf>
    <xf numFmtId="3" fontId="18" fillId="0" borderId="98" xfId="0" applyNumberFormat="1" applyFont="1" applyBorder="1" applyAlignment="1" applyProtection="1">
      <alignment horizontal="right" vertical="center" indent="1"/>
      <protection locked="0"/>
    </xf>
    <xf numFmtId="0" fontId="20" fillId="0" borderId="28" xfId="0" applyFont="1" applyBorder="1" applyAlignment="1" applyProtection="1">
      <alignment horizontal="left" vertical="center" wrapText="1" indent="1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3" fontId="18" fillId="0" borderId="9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8" xfId="0" applyNumberFormat="1" applyFont="1" applyBorder="1" applyAlignment="1" applyProtection="1">
      <alignment horizontal="right" vertical="center" wrapText="1" indent="1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locked="0"/>
    </xf>
    <xf numFmtId="3" fontId="17" fillId="0" borderId="4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6" fillId="0" borderId="1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5" fillId="0" borderId="91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6" fillId="0" borderId="338" xfId="0" applyFont="1" applyBorder="1" applyAlignment="1" applyProtection="1">
      <alignment horizontal="left" vertical="center" wrapText="1"/>
      <protection locked="0"/>
    </xf>
    <xf numFmtId="0" fontId="16" fillId="0" borderId="339" xfId="0" applyFont="1" applyBorder="1" applyAlignment="1" applyProtection="1">
      <alignment horizontal="left" vertical="center" wrapText="1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114" xfId="0" applyFont="1" applyBorder="1" applyAlignment="1" applyProtection="1">
      <alignment horizontal="center" vertical="center"/>
      <protection locked="0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 applyProtection="1">
      <alignment horizontal="center" vertical="center"/>
      <protection locked="0"/>
    </xf>
    <xf numFmtId="3" fontId="18" fillId="0" borderId="91" xfId="0" applyNumberFormat="1" applyFont="1" applyBorder="1" applyAlignment="1" applyProtection="1">
      <alignment horizontal="right" vertical="center" indent="3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0" fontId="32" fillId="0" borderId="30" xfId="0" applyFont="1" applyBorder="1" applyAlignment="1" applyProtection="1">
      <alignment horizontal="left" vertical="center" indent="1"/>
      <protection locked="0"/>
    </xf>
    <xf numFmtId="0" fontId="32" fillId="0" borderId="69" xfId="0" applyFont="1" applyBorder="1" applyAlignment="1" applyProtection="1">
      <alignment horizontal="lef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7" xfId="0" applyFont="1" applyBorder="1"/>
    <xf numFmtId="3" fontId="32" fillId="0" borderId="117" xfId="0" applyNumberFormat="1" applyFont="1" applyBorder="1" applyAlignment="1" applyProtection="1">
      <alignment horizontal="right" vertical="center" indent="1"/>
      <protection locked="0"/>
    </xf>
    <xf numFmtId="3" fontId="32" fillId="0" borderId="118" xfId="0" applyNumberFormat="1" applyFont="1" applyBorder="1" applyAlignment="1" applyProtection="1">
      <alignment horizontal="right" vertical="center" indent="1"/>
      <protection locked="0"/>
    </xf>
    <xf numFmtId="3" fontId="18" fillId="0" borderId="258" xfId="0" applyNumberFormat="1" applyFont="1" applyBorder="1" applyAlignment="1" applyProtection="1">
      <alignment horizontal="right" vertical="center" indent="1"/>
      <protection locked="0"/>
    </xf>
    <xf numFmtId="3" fontId="18" fillId="0" borderId="259" xfId="0" applyNumberFormat="1" applyFont="1" applyBorder="1" applyAlignment="1" applyProtection="1">
      <alignment horizontal="right" vertical="center" indent="1"/>
      <protection locked="0"/>
    </xf>
    <xf numFmtId="3" fontId="18" fillId="0" borderId="260" xfId="0" applyNumberFormat="1" applyFont="1" applyBorder="1" applyAlignment="1" applyProtection="1">
      <alignment horizontal="right" vertical="center" indent="1"/>
      <protection locked="0"/>
    </xf>
    <xf numFmtId="3" fontId="18" fillId="0" borderId="261" xfId="0" applyNumberFormat="1" applyFont="1" applyBorder="1" applyAlignment="1" applyProtection="1">
      <alignment horizontal="right" vertical="center" indent="1"/>
      <protection locked="0"/>
    </xf>
    <xf numFmtId="0" fontId="16" fillId="0" borderId="262" xfId="0" applyFont="1" applyBorder="1" applyAlignment="1" applyProtection="1">
      <alignment horizontal="center" vertical="center" wrapText="1"/>
      <protection locked="0"/>
    </xf>
    <xf numFmtId="0" fontId="16" fillId="0" borderId="263" xfId="0" applyFont="1" applyBorder="1" applyAlignment="1" applyProtection="1">
      <alignment horizontal="center" vertical="center" wrapText="1"/>
      <protection locked="0"/>
    </xf>
    <xf numFmtId="0" fontId="16" fillId="0" borderId="264" xfId="0" applyFont="1" applyBorder="1" applyAlignment="1" applyProtection="1">
      <alignment horizontal="center" vertical="center" wrapText="1"/>
      <protection locked="0"/>
    </xf>
    <xf numFmtId="0" fontId="32" fillId="0" borderId="29" xfId="0" applyFont="1" applyBorder="1" applyAlignment="1" applyProtection="1">
      <alignment horizontal="left" vertical="center" indent="1"/>
      <protection locked="0"/>
    </xf>
    <xf numFmtId="0" fontId="32" fillId="0" borderId="95" xfId="0" applyFont="1" applyBorder="1" applyAlignment="1" applyProtection="1">
      <alignment horizontal="lef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36" fillId="0" borderId="106" xfId="0" applyFont="1" applyBorder="1"/>
    <xf numFmtId="3" fontId="32" fillId="0" borderId="84" xfId="0" applyNumberFormat="1" applyFont="1" applyBorder="1" applyAlignment="1" applyProtection="1">
      <alignment horizontal="right" vertical="center" indent="1"/>
      <protection locked="0"/>
    </xf>
    <xf numFmtId="3" fontId="32" fillId="0" borderId="96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6" fillId="0" borderId="119" xfId="0" applyFont="1" applyBorder="1" applyAlignment="1" applyProtection="1">
      <alignment horizontal="left" vertical="center"/>
      <protection locked="0"/>
    </xf>
    <xf numFmtId="0" fontId="16" fillId="0" borderId="120" xfId="0" applyFont="1" applyBorder="1" applyAlignment="1" applyProtection="1">
      <alignment horizontal="left" vertical="center"/>
      <protection locked="0"/>
    </xf>
    <xf numFmtId="3" fontId="17" fillId="0" borderId="121" xfId="0" applyNumberFormat="1" applyFont="1" applyBorder="1" applyAlignment="1" applyProtection="1">
      <alignment horizontal="right" vertical="top" indent="3"/>
      <protection locked="0"/>
    </xf>
    <xf numFmtId="3" fontId="17" fillId="0" borderId="120" xfId="0" applyNumberFormat="1" applyFont="1" applyBorder="1" applyAlignment="1" applyProtection="1">
      <alignment horizontal="right" vertical="top" indent="3"/>
      <protection locked="0"/>
    </xf>
    <xf numFmtId="3" fontId="17" fillId="0" borderId="60" xfId="0" applyNumberFormat="1" applyFont="1" applyBorder="1" applyAlignment="1" applyProtection="1">
      <alignment horizontal="right" vertical="top" indent="3"/>
      <protection locked="0"/>
    </xf>
    <xf numFmtId="3" fontId="17" fillId="0" borderId="122" xfId="0" applyNumberFormat="1" applyFont="1" applyBorder="1" applyAlignment="1" applyProtection="1">
      <alignment horizontal="right" vertical="top" indent="3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104" xfId="0" applyFont="1" applyBorder="1" applyAlignment="1" applyProtection="1">
      <alignment horizontal="left" vertical="center"/>
      <protection locked="0"/>
    </xf>
    <xf numFmtId="0" fontId="15" fillId="0" borderId="77" xfId="0" applyFont="1" applyBorder="1" applyAlignment="1" applyProtection="1">
      <alignment horizontal="left" vertical="center"/>
      <protection locked="0"/>
    </xf>
    <xf numFmtId="3" fontId="17" fillId="0" borderId="104" xfId="0" applyNumberFormat="1" applyFont="1" applyBorder="1" applyAlignment="1" applyProtection="1">
      <alignment horizontal="right" vertical="top" indent="3"/>
      <protection hidden="1"/>
    </xf>
    <xf numFmtId="3" fontId="17" fillId="0" borderId="77" xfId="0" applyNumberFormat="1" applyFont="1" applyBorder="1" applyAlignment="1" applyProtection="1">
      <alignment horizontal="right" vertical="top" indent="3"/>
      <protection hidden="1"/>
    </xf>
    <xf numFmtId="3" fontId="17" fillId="0" borderId="81" xfId="0" applyNumberFormat="1" applyFont="1" applyBorder="1" applyAlignment="1" applyProtection="1">
      <alignment horizontal="right" vertical="top" indent="3"/>
      <protection hidden="1"/>
    </xf>
    <xf numFmtId="3" fontId="17" fillId="0" borderId="105" xfId="0" applyNumberFormat="1" applyFont="1" applyBorder="1" applyAlignment="1" applyProtection="1">
      <alignment horizontal="right" vertical="top" indent="3"/>
      <protection hidden="1"/>
    </xf>
    <xf numFmtId="0" fontId="16" fillId="0" borderId="266" xfId="0" applyFont="1" applyBorder="1" applyAlignment="1" applyProtection="1">
      <alignment vertical="center" wrapText="1"/>
      <protection locked="0"/>
    </xf>
    <xf numFmtId="0" fontId="16" fillId="0" borderId="267" xfId="0" applyFont="1" applyBorder="1" applyAlignment="1" applyProtection="1">
      <alignment vertical="center" wrapText="1"/>
      <protection locked="0"/>
    </xf>
    <xf numFmtId="3" fontId="18" fillId="0" borderId="251" xfId="0" applyNumberFormat="1" applyFont="1" applyBorder="1" applyAlignment="1" applyProtection="1">
      <alignment horizontal="right" vertical="center" indent="3"/>
      <protection locked="0"/>
    </xf>
    <xf numFmtId="3" fontId="18" fillId="0" borderId="252" xfId="0" applyNumberFormat="1" applyFont="1" applyBorder="1" applyAlignment="1" applyProtection="1">
      <alignment horizontal="right" vertical="center" indent="3"/>
      <protection locked="0"/>
    </xf>
    <xf numFmtId="0" fontId="18" fillId="0" borderId="268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269" xfId="0" applyFont="1" applyBorder="1" applyAlignment="1" applyProtection="1">
      <alignment horizontal="lef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locked="0"/>
    </xf>
    <xf numFmtId="3" fontId="18" fillId="0" borderId="270" xfId="0" applyNumberFormat="1" applyFont="1" applyBorder="1" applyAlignment="1" applyProtection="1">
      <alignment horizontal="right" vertical="center" indent="3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3"/>
      <protection hidden="1"/>
    </xf>
    <xf numFmtId="3" fontId="17" fillId="0" borderId="280" xfId="0" applyNumberFormat="1" applyFont="1" applyBorder="1" applyAlignment="1" applyProtection="1">
      <alignment horizontal="right" vertical="center" indent="3"/>
      <protection hidden="1"/>
    </xf>
    <xf numFmtId="3" fontId="17" fillId="0" borderId="281" xfId="0" applyNumberFormat="1" applyFont="1" applyBorder="1" applyAlignment="1" applyProtection="1">
      <alignment horizontal="right" vertical="center" indent="3"/>
      <protection hidden="1"/>
    </xf>
    <xf numFmtId="3" fontId="17" fillId="0" borderId="282" xfId="0" applyNumberFormat="1" applyFont="1" applyBorder="1" applyAlignment="1" applyProtection="1">
      <alignment horizontal="right" vertical="center" indent="3"/>
      <protection hidden="1"/>
    </xf>
    <xf numFmtId="0" fontId="18" fillId="0" borderId="250" xfId="0" applyFont="1" applyBorder="1" applyAlignment="1" applyProtection="1">
      <alignment horizontal="left" vertical="center" wrapText="1" indent="1"/>
      <protection locked="0"/>
    </xf>
    <xf numFmtId="0" fontId="18" fillId="0" borderId="251" xfId="0" applyFont="1" applyBorder="1" applyAlignment="1" applyProtection="1">
      <alignment horizontal="left" vertical="center" wrapText="1" indent="1"/>
      <protection locked="0"/>
    </xf>
    <xf numFmtId="3" fontId="18" fillId="0" borderId="298" xfId="0" applyNumberFormat="1" applyFont="1" applyBorder="1" applyAlignment="1" applyProtection="1">
      <alignment horizontal="right" vertical="center" indent="3"/>
      <protection locked="0"/>
    </xf>
    <xf numFmtId="3" fontId="18" fillId="0" borderId="299" xfId="0" applyNumberFormat="1" applyFont="1" applyBorder="1" applyAlignment="1" applyProtection="1">
      <alignment horizontal="right" vertical="center" indent="3"/>
      <protection locked="0"/>
    </xf>
    <xf numFmtId="0" fontId="18" fillId="0" borderId="271" xfId="0" applyFont="1" applyBorder="1" applyAlignment="1" applyProtection="1">
      <alignment horizontal="left" vertical="center" wrapText="1" indent="1"/>
      <protection locked="0"/>
    </xf>
    <xf numFmtId="0" fontId="18" fillId="0" borderId="99" xfId="0" applyFont="1" applyBorder="1" applyAlignment="1" applyProtection="1">
      <alignment horizontal="left" vertical="center" wrapText="1" indent="1"/>
      <protection locked="0"/>
    </xf>
    <xf numFmtId="0" fontId="18" fillId="0" borderId="272" xfId="0" applyFont="1" applyBorder="1" applyAlignment="1" applyProtection="1">
      <alignment horizontal="left" vertical="center" wrapText="1" indent="1"/>
      <protection locked="0"/>
    </xf>
    <xf numFmtId="3" fontId="18" fillId="0" borderId="99" xfId="0" applyNumberFormat="1" applyFont="1" applyBorder="1" applyAlignment="1" applyProtection="1">
      <alignment horizontal="right" vertical="center" indent="3"/>
      <protection locked="0"/>
    </xf>
    <xf numFmtId="3" fontId="18" fillId="0" borderId="112" xfId="0" applyNumberFormat="1" applyFont="1" applyBorder="1" applyAlignment="1" applyProtection="1">
      <alignment horizontal="right" vertical="center" indent="3"/>
      <protection locked="0"/>
    </xf>
    <xf numFmtId="3" fontId="18" fillId="0" borderId="62" xfId="0" applyNumberFormat="1" applyFont="1" applyBorder="1" applyAlignment="1" applyProtection="1">
      <alignment horizontal="right" vertical="center" indent="3"/>
      <protection locked="0"/>
    </xf>
    <xf numFmtId="3" fontId="18" fillId="0" borderId="253" xfId="0" applyNumberFormat="1" applyFont="1" applyBorder="1" applyAlignment="1" applyProtection="1">
      <alignment horizontal="right" vertical="center" indent="3"/>
      <protection locked="0"/>
    </xf>
    <xf numFmtId="0" fontId="16" fillId="0" borderId="273" xfId="0" applyFont="1" applyBorder="1" applyAlignment="1" applyProtection="1">
      <alignment horizontal="center" vertical="center" wrapText="1"/>
      <protection locked="0"/>
    </xf>
    <xf numFmtId="0" fontId="16" fillId="0" borderId="274" xfId="0" applyFont="1" applyBorder="1" applyAlignment="1" applyProtection="1">
      <alignment horizontal="center" vertical="center" wrapText="1"/>
      <protection locked="0"/>
    </xf>
    <xf numFmtId="0" fontId="18" fillId="0" borderId="126" xfId="0" applyFont="1" applyBorder="1" applyAlignment="1" applyProtection="1">
      <alignment horizontal="left" vertical="center" wrapText="1" indent="1"/>
      <protection locked="0"/>
    </xf>
    <xf numFmtId="0" fontId="18" fillId="0" borderId="127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left" vertical="center" wrapText="1" indent="1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hidden="1"/>
    </xf>
    <xf numFmtId="3" fontId="17" fillId="0" borderId="66" xfId="0" applyNumberFormat="1" applyFont="1" applyBorder="1" applyAlignment="1" applyProtection="1">
      <alignment horizontal="right" indent="1"/>
      <protection hidden="1"/>
    </xf>
    <xf numFmtId="10" fontId="17" fillId="0" borderId="84" xfId="0" applyNumberFormat="1" applyFont="1" applyBorder="1" applyAlignment="1" applyProtection="1">
      <alignment horizontal="right" indent="1"/>
      <protection hidden="1"/>
    </xf>
    <xf numFmtId="10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84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hidden="1"/>
    </xf>
    <xf numFmtId="3" fontId="17" fillId="0" borderId="95" xfId="0" applyNumberFormat="1" applyFont="1" applyBorder="1" applyAlignment="1" applyProtection="1">
      <alignment horizontal="right" indent="1"/>
      <protection locked="0"/>
    </xf>
    <xf numFmtId="3" fontId="17" fillId="0" borderId="73" xfId="0" applyNumberFormat="1" applyFont="1" applyBorder="1" applyAlignment="1" applyProtection="1">
      <alignment horizontal="right" indent="1"/>
      <protection locked="0"/>
    </xf>
    <xf numFmtId="3" fontId="17" fillId="0" borderId="84" xfId="0" applyNumberFormat="1" applyFont="1" applyBorder="1" applyAlignment="1" applyProtection="1">
      <alignment horizontal="right" indent="1"/>
      <protection locked="0"/>
    </xf>
    <xf numFmtId="3" fontId="17" fillId="0" borderId="63" xfId="0" applyNumberFormat="1" applyFont="1" applyBorder="1" applyAlignment="1" applyProtection="1">
      <alignment horizontal="right" indent="1"/>
      <protection locked="0"/>
    </xf>
    <xf numFmtId="0" fontId="18" fillId="0" borderId="13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 vertical="center" wrapText="1" indent="1"/>
      <protection locked="0"/>
    </xf>
    <xf numFmtId="0" fontId="18" fillId="0" borderId="116" xfId="0" applyFont="1" applyBorder="1" applyAlignment="1" applyProtection="1">
      <alignment horizontal="left" vertical="center" wrapText="1" indent="1"/>
      <protection locked="0"/>
    </xf>
    <xf numFmtId="0" fontId="18" fillId="0" borderId="132" xfId="0" applyFont="1" applyBorder="1" applyAlignment="1" applyProtection="1">
      <alignment horizontal="left" vertical="center" wrapText="1" indent="1"/>
      <protection locked="0"/>
    </xf>
    <xf numFmtId="3" fontId="18" fillId="0" borderId="104" xfId="0" applyNumberFormat="1" applyFont="1" applyBorder="1" applyAlignment="1" applyProtection="1">
      <alignment horizontal="right" vertical="center" indent="1"/>
      <protection locked="0"/>
    </xf>
    <xf numFmtId="3" fontId="18" fillId="0" borderId="77" xfId="0" applyNumberFormat="1" applyFont="1" applyBorder="1" applyAlignment="1" applyProtection="1">
      <alignment horizontal="right" vertical="center" indent="1"/>
      <protection locked="0"/>
    </xf>
    <xf numFmtId="3" fontId="18" fillId="0" borderId="109" xfId="0" applyNumberFormat="1" applyFont="1" applyBorder="1" applyAlignment="1" applyProtection="1">
      <alignment horizontal="right" vertical="center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hidden="1"/>
    </xf>
    <xf numFmtId="3" fontId="17" fillId="0" borderId="104" xfId="0" applyNumberFormat="1" applyFont="1" applyBorder="1" applyAlignment="1" applyProtection="1">
      <alignment horizontal="right" indent="1"/>
      <protection hidden="1"/>
    </xf>
    <xf numFmtId="3" fontId="17" fillId="0" borderId="102" xfId="0" applyNumberFormat="1" applyFont="1" applyBorder="1" applyAlignment="1" applyProtection="1">
      <alignment horizontal="right" indent="1"/>
      <protection hidden="1"/>
    </xf>
    <xf numFmtId="3" fontId="17" fillId="0" borderId="101" xfId="0" applyNumberFormat="1" applyFont="1" applyBorder="1" applyAlignment="1" applyProtection="1">
      <alignment horizontal="right" indent="1"/>
      <protection hidden="1"/>
    </xf>
    <xf numFmtId="3" fontId="18" fillId="0" borderId="183" xfId="0" applyNumberFormat="1" applyFont="1" applyBorder="1" applyAlignment="1" applyProtection="1">
      <alignment horizontal="right" vertical="center" indent="1"/>
      <protection locked="0"/>
    </xf>
    <xf numFmtId="3" fontId="18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101" xfId="0" applyNumberFormat="1" applyFont="1" applyBorder="1" applyAlignment="1" applyProtection="1">
      <alignment horizontal="right" indent="1"/>
      <protection locked="0"/>
    </xf>
    <xf numFmtId="3" fontId="17" fillId="0" borderId="75" xfId="0" applyNumberFormat="1" applyFont="1" applyBorder="1" applyAlignment="1" applyProtection="1">
      <alignment horizontal="right" indent="1"/>
      <protection locked="0"/>
    </xf>
    <xf numFmtId="0" fontId="16" fillId="0" borderId="300" xfId="0" applyFont="1" applyBorder="1" applyAlignment="1" applyProtection="1">
      <alignment vertical="center" wrapText="1"/>
      <protection locked="0"/>
    </xf>
    <xf numFmtId="0" fontId="16" fillId="0" borderId="279" xfId="0" applyFont="1" applyBorder="1" applyAlignment="1" applyProtection="1">
      <alignment vertical="center" wrapText="1"/>
      <protection locked="0"/>
    </xf>
    <xf numFmtId="3" fontId="17" fillId="0" borderId="51" xfId="0" applyNumberFormat="1" applyFont="1" applyBorder="1" applyAlignment="1" applyProtection="1">
      <alignment horizontal="right" indent="1"/>
      <protection locked="0"/>
    </xf>
    <xf numFmtId="3" fontId="17" fillId="0" borderId="44" xfId="0" applyNumberFormat="1" applyFont="1" applyBorder="1" applyAlignment="1" applyProtection="1">
      <alignment horizontal="right" indent="1"/>
      <protection locked="0"/>
    </xf>
    <xf numFmtId="3" fontId="17" fillId="0" borderId="8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0" fontId="15" fillId="0" borderId="102" xfId="0" applyFont="1" applyBorder="1" applyAlignment="1" applyProtection="1">
      <alignment horizontal="center" vertical="center"/>
      <protection locked="0"/>
    </xf>
    <xf numFmtId="0" fontId="15" fillId="0" borderId="101" xfId="0" applyFont="1" applyBorder="1" applyAlignment="1" applyProtection="1">
      <alignment horizontal="center" vertical="center"/>
      <protection locked="0"/>
    </xf>
    <xf numFmtId="0" fontId="15" fillId="0" borderId="84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9" xfId="0" applyNumberFormat="1" applyFont="1" applyBorder="1" applyAlignment="1" applyProtection="1">
      <alignment horizontal="right" vertical="center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71" xfId="0" applyNumberFormat="1" applyFont="1" applyBorder="1" applyAlignment="1" applyProtection="1">
      <alignment horizontal="right" vertical="center" wrapText="1" indent="1"/>
      <protection locked="0"/>
    </xf>
    <xf numFmtId="0" fontId="16" fillId="0" borderId="93" xfId="0" applyFont="1" applyBorder="1" applyAlignment="1" applyProtection="1">
      <alignment horizontal="left" vertical="center" wrapText="1"/>
      <protection locked="0"/>
    </xf>
    <xf numFmtId="0" fontId="16" fillId="0" borderId="133" xfId="0" applyFont="1" applyBorder="1" applyAlignment="1" applyProtection="1">
      <alignment horizontal="left" vertical="center" wrapText="1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hidden="1"/>
    </xf>
    <xf numFmtId="3" fontId="21" fillId="0" borderId="134" xfId="0" applyNumberFormat="1" applyFont="1" applyBorder="1" applyAlignment="1" applyProtection="1">
      <alignment horizontal="right" vertical="center" wrapText="1" indent="1"/>
      <protection hidden="1"/>
    </xf>
    <xf numFmtId="0" fontId="17" fillId="0" borderId="89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35" xfId="0" applyFont="1" applyBorder="1" applyAlignment="1" applyProtection="1">
      <alignment horizontal="left" vertical="center" wrapText="1"/>
      <protection locked="0"/>
    </xf>
    <xf numFmtId="0" fontId="37" fillId="0" borderId="136" xfId="0" applyFont="1" applyBorder="1" applyAlignment="1" applyProtection="1">
      <alignment horizontal="center" vertical="center" wrapText="1"/>
      <protection locked="0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16" fillId="0" borderId="147" xfId="0" applyFont="1" applyBorder="1" applyAlignment="1" applyProtection="1">
      <alignment horizontal="center" vertical="center" wrapText="1"/>
      <protection locked="0"/>
    </xf>
    <xf numFmtId="0" fontId="16" fillId="0" borderId="143" xfId="0" applyFont="1" applyBorder="1" applyAlignment="1" applyProtection="1">
      <alignment horizontal="center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16" fillId="0" borderId="148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5" fillId="0" borderId="149" xfId="0" applyFont="1" applyBorder="1" applyAlignment="1" applyProtection="1">
      <alignment horizontal="left" vertical="center" wrapText="1"/>
      <protection locked="0"/>
    </xf>
    <xf numFmtId="0" fontId="15" fillId="0" borderId="150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1" xfId="0" applyNumberFormat="1" applyFont="1" applyBorder="1" applyAlignment="1" applyProtection="1">
      <alignment horizontal="right" vertical="center" wrapText="1" indent="3"/>
      <protection locked="0"/>
    </xf>
    <xf numFmtId="0" fontId="8" fillId="0" borderId="254" xfId="0" applyFont="1" applyBorder="1" applyAlignment="1" applyProtection="1">
      <alignment horizontal="center" wrapText="1"/>
      <protection locked="0"/>
    </xf>
    <xf numFmtId="0" fontId="8" fillId="0" borderId="255" xfId="0" applyFont="1" applyBorder="1" applyAlignment="1" applyProtection="1">
      <alignment horizontal="center" wrapText="1"/>
      <protection locked="0"/>
    </xf>
    <xf numFmtId="0" fontId="8" fillId="0" borderId="256" xfId="0" applyFont="1" applyBorder="1" applyAlignment="1" applyProtection="1">
      <alignment horizontal="center" wrapText="1"/>
      <protection locked="0"/>
    </xf>
    <xf numFmtId="0" fontId="15" fillId="0" borderId="152" xfId="0" applyFont="1" applyBorder="1" applyAlignment="1" applyProtection="1">
      <alignment horizontal="left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65" xfId="0" applyFont="1" applyBorder="1" applyAlignment="1" applyProtection="1">
      <alignment horizontal="left" vertical="center" wrapText="1"/>
      <protection locked="0"/>
    </xf>
    <xf numFmtId="3" fontId="20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7" fillId="0" borderId="257" xfId="0" applyFont="1" applyBorder="1" applyAlignment="1" applyProtection="1">
      <alignment horizontal="left" vertical="center" wrapText="1" indent="1"/>
      <protection locked="0"/>
    </xf>
    <xf numFmtId="0" fontId="17" fillId="0" borderId="258" xfId="0" applyFont="1" applyBorder="1" applyAlignment="1" applyProtection="1">
      <alignment horizontal="left" vertical="center" wrapText="1" indent="1"/>
      <protection locked="0"/>
    </xf>
    <xf numFmtId="0" fontId="17" fillId="0" borderId="259" xfId="0" applyFont="1" applyBorder="1" applyAlignment="1" applyProtection="1">
      <alignment horizontal="left" vertical="center" wrapText="1" indent="1"/>
      <protection locked="0"/>
    </xf>
    <xf numFmtId="0" fontId="18" fillId="0" borderId="275" xfId="0" applyFont="1" applyBorder="1" applyAlignment="1" applyProtection="1">
      <alignment horizontal="left" vertical="center" wrapText="1" indent="1"/>
      <protection locked="0"/>
    </xf>
    <xf numFmtId="0" fontId="18" fillId="0" borderId="276" xfId="0" applyFont="1" applyBorder="1" applyAlignment="1" applyProtection="1">
      <alignment horizontal="left" vertical="center" wrapText="1" indent="1"/>
      <protection locked="0"/>
    </xf>
    <xf numFmtId="3" fontId="18" fillId="0" borderId="260" xfId="0" applyNumberFormat="1" applyFont="1" applyBorder="1" applyAlignment="1" applyProtection="1">
      <alignment horizontal="right" indent="1"/>
      <protection locked="0"/>
    </xf>
    <xf numFmtId="3" fontId="18" fillId="0" borderId="259" xfId="0" applyNumberFormat="1" applyFont="1" applyBorder="1" applyAlignment="1" applyProtection="1">
      <alignment horizontal="right" indent="1"/>
      <protection locked="0"/>
    </xf>
    <xf numFmtId="3" fontId="18" fillId="0" borderId="261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26" xfId="0" applyNumberFormat="1" applyFont="1" applyBorder="1" applyAlignment="1" applyProtection="1">
      <alignment horizontal="right" vertical="center" indent="1"/>
      <protection locked="0"/>
    </xf>
    <xf numFmtId="3" fontId="27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6" fillId="0" borderId="89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135" xfId="0" applyFont="1" applyBorder="1" applyAlignment="1" applyProtection="1">
      <alignment horizontal="left" vertical="center" wrapText="1"/>
      <protection locked="0"/>
    </xf>
    <xf numFmtId="0" fontId="27" fillId="0" borderId="139" xfId="0" applyFont="1" applyBorder="1" applyAlignment="1" applyProtection="1">
      <alignment horizontal="left" vertical="center" wrapText="1" indent="1"/>
      <protection locked="0"/>
    </xf>
    <xf numFmtId="0" fontId="27" fillId="0" borderId="140" xfId="0" applyFont="1" applyBorder="1" applyAlignment="1" applyProtection="1">
      <alignment horizontal="lef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3" fontId="27" fillId="0" borderId="99" xfId="0" applyNumberFormat="1" applyFont="1" applyBorder="1" applyAlignment="1" applyProtection="1">
      <alignment horizontal="righ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99" xfId="0" applyNumberFormat="1" applyFont="1" applyBorder="1" applyAlignment="1" applyProtection="1">
      <alignment horizontal="right" vertical="center" indent="1"/>
      <protection locked="0"/>
    </xf>
    <xf numFmtId="3" fontId="27" fillId="0" borderId="13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16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15" xfId="0" applyFont="1" applyBorder="1" applyAlignment="1" applyProtection="1">
      <alignment horizontal="left" vertical="center" wrapTex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15" fillId="0" borderId="141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38" fillId="0" borderId="139" xfId="0" applyFont="1" applyBorder="1" applyAlignment="1" applyProtection="1">
      <alignment horizontal="left" vertical="center" wrapText="1" indent="1"/>
      <protection locked="0"/>
    </xf>
    <xf numFmtId="0" fontId="38" fillId="0" borderId="140" xfId="0" applyFont="1" applyBorder="1" applyAlignment="1" applyProtection="1">
      <alignment horizontal="left" vertical="center" wrapText="1" indent="1"/>
      <protection locked="0"/>
    </xf>
    <xf numFmtId="0" fontId="16" fillId="0" borderId="144" xfId="0" applyFont="1" applyBorder="1" applyAlignment="1" applyProtection="1">
      <alignment horizontal="center" vertical="center"/>
      <protection locked="0"/>
    </xf>
    <xf numFmtId="0" fontId="16" fillId="0" borderId="145" xfId="0" applyFont="1" applyBorder="1" applyAlignment="1" applyProtection="1">
      <alignment horizontal="center" vertical="center"/>
      <protection locked="0"/>
    </xf>
    <xf numFmtId="3" fontId="18" fillId="0" borderId="87" xfId="0" applyNumberFormat="1" applyFont="1" applyBorder="1" applyAlignment="1" applyProtection="1">
      <alignment horizontal="right" indent="1"/>
      <protection locked="0"/>
    </xf>
    <xf numFmtId="0" fontId="0" fillId="0" borderId="0" xfId="0"/>
    <xf numFmtId="0" fontId="16" fillId="0" borderId="0" xfId="0" applyFont="1" applyAlignment="1" applyProtection="1">
      <alignment horizontal="left"/>
      <protection locked="0"/>
    </xf>
    <xf numFmtId="0" fontId="27" fillId="0" borderId="91" xfId="0" applyFont="1" applyBorder="1" applyAlignment="1" applyProtection="1">
      <alignment horizontal="left" vertical="center" wrapText="1" indent="1"/>
      <protection locked="0"/>
    </xf>
    <xf numFmtId="0" fontId="27" fillId="0" borderId="146" xfId="0" applyFont="1" applyBorder="1" applyAlignment="1" applyProtection="1">
      <alignment horizontal="left" vertical="center" wrapText="1" indent="1"/>
      <protection locked="0"/>
    </xf>
    <xf numFmtId="0" fontId="17" fillId="0" borderId="165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163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37" fillId="0" borderId="188" xfId="0" applyFont="1" applyBorder="1" applyAlignment="1" applyProtection="1">
      <alignment horizontal="center" vertical="center" wrapText="1"/>
      <protection locked="0"/>
    </xf>
    <xf numFmtId="0" fontId="37" fillId="0" borderId="151" xfId="0" applyFont="1" applyBorder="1" applyAlignment="1" applyProtection="1">
      <alignment horizontal="center" vertical="center" wrapText="1"/>
      <protection locked="0"/>
    </xf>
    <xf numFmtId="0" fontId="31" fillId="0" borderId="91" xfId="0" applyFont="1" applyBorder="1" applyAlignment="1" applyProtection="1">
      <alignment horizontal="center" vertical="center" wrapText="1"/>
      <protection locked="0"/>
    </xf>
    <xf numFmtId="0" fontId="31" fillId="0" borderId="146" xfId="0" applyFont="1" applyBorder="1" applyAlignment="1" applyProtection="1">
      <alignment horizontal="center" vertical="center" wrapText="1"/>
      <protection locked="0"/>
    </xf>
    <xf numFmtId="0" fontId="16" fillId="0" borderId="311" xfId="0" applyFont="1" applyBorder="1" applyAlignment="1" applyProtection="1">
      <alignment horizontal="center" vertical="center" wrapText="1"/>
      <protection locked="0"/>
    </xf>
    <xf numFmtId="0" fontId="16" fillId="0" borderId="312" xfId="0" applyFont="1" applyBorder="1" applyAlignment="1" applyProtection="1">
      <alignment horizontal="center" vertical="center" wrapText="1"/>
      <protection locked="0"/>
    </xf>
    <xf numFmtId="0" fontId="35" fillId="0" borderId="1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197" xfId="0" applyFont="1" applyBorder="1" applyAlignment="1" applyProtection="1">
      <alignment horizontal="left" vertical="center" wrapText="1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8" fillId="0" borderId="278" xfId="0" applyFont="1" applyBorder="1" applyAlignment="1" applyProtection="1">
      <alignment horizontal="center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37" fillId="0" borderId="157" xfId="0" applyFont="1" applyBorder="1" applyAlignment="1" applyProtection="1">
      <alignment horizontal="center" vertical="center" wrapText="1"/>
      <protection locked="0"/>
    </xf>
    <xf numFmtId="0" fontId="37" fillId="0" borderId="158" xfId="0" applyFont="1" applyBorder="1" applyAlignment="1" applyProtection="1">
      <alignment horizontal="center" vertical="center" wrapText="1"/>
      <protection locked="0"/>
    </xf>
    <xf numFmtId="0" fontId="16" fillId="0" borderId="120" xfId="0" applyFont="1" applyBorder="1" applyAlignment="1" applyProtection="1">
      <alignment horizontal="center" vertical="center" wrapText="1"/>
      <protection locked="0"/>
    </xf>
    <xf numFmtId="0" fontId="16" fillId="0" borderId="122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109" xfId="0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justify" vertical="top"/>
      <protection locked="0"/>
    </xf>
    <xf numFmtId="3" fontId="18" fillId="0" borderId="36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0" fontId="16" fillId="0" borderId="155" xfId="0" applyFont="1" applyBorder="1" applyAlignment="1" applyProtection="1">
      <alignment horizontal="center" vertical="center"/>
      <protection locked="0"/>
    </xf>
    <xf numFmtId="0" fontId="16" fillId="0" borderId="156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164" xfId="0" applyFont="1" applyBorder="1" applyAlignment="1" applyProtection="1">
      <alignment horizontal="center" vertical="center"/>
      <protection locked="0"/>
    </xf>
    <xf numFmtId="0" fontId="17" fillId="0" borderId="165" xfId="0" applyNumberFormat="1" applyFont="1" applyBorder="1" applyAlignment="1" applyProtection="1">
      <alignment horizontal="left" indent="1"/>
      <protection locked="0"/>
    </xf>
    <xf numFmtId="0" fontId="17" fillId="0" borderId="21" xfId="0" applyNumberFormat="1" applyFont="1" applyBorder="1" applyAlignment="1" applyProtection="1">
      <alignment horizontal="left" indent="1"/>
      <protection locked="0"/>
    </xf>
    <xf numFmtId="0" fontId="17" fillId="0" borderId="32" xfId="0" applyNumberFormat="1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3" fontId="18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44" xfId="0" applyNumberFormat="1" applyFont="1" applyBorder="1" applyAlignment="1" applyProtection="1">
      <alignment horizontal="right" vertical="center" indent="1"/>
      <protection locked="0"/>
    </xf>
    <xf numFmtId="3" fontId="18" fillId="0" borderId="83" xfId="0" applyNumberFormat="1" applyFont="1" applyBorder="1" applyAlignment="1" applyProtection="1">
      <alignment horizontal="right" vertical="center" indent="1"/>
      <protection locked="0"/>
    </xf>
    <xf numFmtId="3" fontId="18" fillId="0" borderId="53" xfId="0" applyNumberFormat="1" applyFont="1" applyBorder="1" applyAlignment="1" applyProtection="1">
      <alignment horizontal="right" vertical="center" indent="1"/>
      <protection locked="0"/>
    </xf>
    <xf numFmtId="0" fontId="16" fillId="0" borderId="130" xfId="0" applyFont="1" applyBorder="1" applyAlignment="1" applyProtection="1">
      <alignment horizontal="center" vertical="center" wrapText="1"/>
      <protection locked="0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128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0" fontId="15" fillId="0" borderId="129" xfId="0" applyFont="1" applyBorder="1" applyAlignment="1" applyProtection="1">
      <alignment horizontal="center" vertical="center" wrapText="1"/>
      <protection locked="0"/>
    </xf>
    <xf numFmtId="3" fontId="17" fillId="0" borderId="109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3" fontId="17" fillId="0" borderId="166" xfId="0" applyNumberFormat="1" applyFont="1" applyBorder="1" applyAlignment="1" applyProtection="1">
      <alignment horizontal="right" vertical="center" indent="1"/>
      <protection locked="0"/>
    </xf>
    <xf numFmtId="3" fontId="17" fillId="0" borderId="167" xfId="0" applyNumberFormat="1" applyFont="1" applyBorder="1" applyAlignment="1" applyProtection="1">
      <alignment horizontal="right" vertical="center" inden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3" fontId="17" fillId="0" borderId="109" xfId="0" applyNumberFormat="1" applyFont="1" applyBorder="1" applyAlignment="1" applyProtection="1">
      <alignment horizontal="right" vertical="center" indent="1"/>
      <protection hidden="1"/>
    </xf>
    <xf numFmtId="3" fontId="17" fillId="0" borderId="94" xfId="0" applyNumberFormat="1" applyFont="1" applyBorder="1" applyAlignment="1" applyProtection="1">
      <alignment horizontal="right" vertical="center" indent="1"/>
      <protection hidden="1"/>
    </xf>
    <xf numFmtId="3" fontId="17" fillId="0" borderId="166" xfId="0" applyNumberFormat="1" applyFont="1" applyBorder="1" applyAlignment="1" applyProtection="1">
      <alignment horizontal="right" vertical="center" indent="1"/>
      <protection hidden="1"/>
    </xf>
    <xf numFmtId="3" fontId="17" fillId="0" borderId="167" xfId="0" applyNumberFormat="1" applyFont="1" applyBorder="1" applyAlignment="1" applyProtection="1">
      <alignment horizontal="right" vertical="center" indent="1"/>
      <protection hidden="1"/>
    </xf>
    <xf numFmtId="3" fontId="18" fillId="0" borderId="95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vertical="center" indent="1"/>
      <protection locked="0"/>
    </xf>
    <xf numFmtId="3" fontId="18" fillId="0" borderId="84" xfId="0" applyNumberFormat="1" applyFont="1" applyBorder="1" applyAlignment="1" applyProtection="1">
      <alignment horizontal="right" vertical="center" indent="1"/>
      <protection locked="0"/>
    </xf>
    <xf numFmtId="3" fontId="18" fillId="0" borderId="96" xfId="0" applyNumberFormat="1" applyFont="1" applyBorder="1" applyAlignment="1" applyProtection="1">
      <alignment horizontal="right" vertical="center" indent="1"/>
      <protection locked="0"/>
    </xf>
    <xf numFmtId="0" fontId="15" fillId="0" borderId="100" xfId="0" applyFont="1" applyBorder="1" applyAlignment="1" applyProtection="1">
      <alignment horizontal="left" vertical="center" wrapText="1"/>
      <protection locked="0"/>
    </xf>
    <xf numFmtId="0" fontId="15" fillId="0" borderId="101" xfId="0" applyFont="1" applyBorder="1" applyAlignment="1" applyProtection="1">
      <alignment horizontal="left" vertical="center" wrapText="1"/>
      <protection locked="0"/>
    </xf>
    <xf numFmtId="0" fontId="15" fillId="0" borderId="78" xfId="0" applyFont="1" applyBorder="1" applyAlignment="1" applyProtection="1">
      <alignment horizontal="left" vertical="center" wrapText="1"/>
      <protection locked="0"/>
    </xf>
    <xf numFmtId="3" fontId="18" fillId="0" borderId="101" xfId="0" applyNumberFormat="1" applyFont="1" applyBorder="1" applyAlignment="1" applyProtection="1">
      <alignment horizontal="right" vertical="center" indent="1"/>
      <protection locked="0"/>
    </xf>
    <xf numFmtId="3" fontId="18" fillId="0" borderId="75" xfId="0" applyNumberFormat="1" applyFont="1" applyBorder="1" applyAlignment="1" applyProtection="1">
      <alignment horizontal="right" vertical="center" indent="1"/>
      <protection locked="0"/>
    </xf>
    <xf numFmtId="3" fontId="18" fillId="0" borderId="102" xfId="0" applyNumberFormat="1" applyFont="1" applyBorder="1" applyAlignment="1" applyProtection="1">
      <alignment horizontal="right" vertical="center" indent="1"/>
      <protection locked="0"/>
    </xf>
    <xf numFmtId="3" fontId="18" fillId="0" borderId="103" xfId="0" applyNumberFormat="1" applyFont="1" applyBorder="1" applyAlignment="1" applyProtection="1">
      <alignment horizontal="right" vertical="center" inden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104" xfId="0" applyFont="1" applyBorder="1" applyAlignment="1" applyProtection="1">
      <alignment horizontal="left" vertical="center" wrapText="1"/>
      <protection locked="0"/>
    </xf>
    <xf numFmtId="0" fontId="15" fillId="0" borderId="77" xfId="0" applyFont="1" applyBorder="1" applyAlignment="1" applyProtection="1">
      <alignment horizontal="left" vertical="center" wrapText="1"/>
      <protection locked="0"/>
    </xf>
    <xf numFmtId="3" fontId="18" fillId="0" borderId="47" xfId="0" applyNumberFormat="1" applyFont="1" applyBorder="1" applyAlignment="1" applyProtection="1">
      <alignment horizontal="right" vertical="center" indent="1"/>
      <protection locked="0"/>
    </xf>
    <xf numFmtId="3" fontId="18" fillId="0" borderId="81" xfId="0" applyNumberFormat="1" applyFont="1" applyBorder="1" applyAlignment="1" applyProtection="1">
      <alignment horizontal="right" vertical="center" indent="1"/>
      <protection locked="0"/>
    </xf>
    <xf numFmtId="3" fontId="18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124" xfId="0" applyNumberFormat="1" applyFont="1" applyBorder="1" applyAlignment="1" applyProtection="1">
      <alignment horizontal="right" vertical="center" indent="1"/>
      <protection hidden="1"/>
    </xf>
    <xf numFmtId="3" fontId="17" fillId="0" borderId="148" xfId="0" applyNumberFormat="1" applyFont="1" applyBorder="1" applyAlignment="1" applyProtection="1">
      <alignment horizontal="right" vertical="center" indent="1"/>
      <protection hidden="1"/>
    </xf>
    <xf numFmtId="3" fontId="17" fillId="0" borderId="123" xfId="0" applyNumberFormat="1" applyFont="1" applyBorder="1" applyAlignment="1" applyProtection="1">
      <alignment horizontal="right" vertical="center" indent="1"/>
      <protection hidden="1"/>
    </xf>
    <xf numFmtId="3" fontId="17" fillId="0" borderId="125" xfId="0" applyNumberFormat="1" applyFont="1" applyBorder="1" applyAlignment="1" applyProtection="1">
      <alignment horizontal="right" vertical="center" indent="1"/>
      <protection hidden="1"/>
    </xf>
    <xf numFmtId="0" fontId="15" fillId="0" borderId="168" xfId="0" applyFont="1" applyBorder="1" applyAlignment="1" applyProtection="1">
      <alignment horizontal="left" vertical="center" wrapText="1"/>
      <protection locked="0"/>
    </xf>
    <xf numFmtId="0" fontId="15" fillId="0" borderId="66" xfId="0" applyFont="1" applyBorder="1" applyAlignment="1" applyProtection="1">
      <alignment horizontal="left" vertical="center" wrapText="1"/>
      <protection locked="0"/>
    </xf>
    <xf numFmtId="0" fontId="15" fillId="0" borderId="56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vertical="center" indent="1"/>
      <protection locked="0"/>
    </xf>
    <xf numFmtId="3" fontId="18" fillId="0" borderId="80" xfId="0" applyNumberFormat="1" applyFont="1" applyBorder="1" applyAlignment="1" applyProtection="1">
      <alignment horizontal="right" vertical="center" indent="1"/>
      <protection locked="0"/>
    </xf>
    <xf numFmtId="3" fontId="18" fillId="0" borderId="169" xfId="0" applyNumberFormat="1" applyFont="1" applyBorder="1" applyAlignment="1" applyProtection="1">
      <alignment horizontal="right" vertical="center" indent="1"/>
      <protection locked="0"/>
    </xf>
    <xf numFmtId="0" fontId="16" fillId="0" borderId="170" xfId="0" applyFont="1" applyBorder="1" applyAlignment="1" applyProtection="1">
      <alignment horizontal="left" vertical="center" wrapText="1"/>
      <protection locked="0"/>
    </xf>
    <xf numFmtId="0" fontId="16" fillId="0" borderId="124" xfId="0" applyFont="1" applyBorder="1" applyAlignment="1" applyProtection="1">
      <alignment horizontal="left" vertical="center" wrapText="1"/>
      <protection locked="0"/>
    </xf>
    <xf numFmtId="0" fontId="16" fillId="0" borderId="155" xfId="0" applyFont="1" applyBorder="1" applyAlignment="1" applyProtection="1">
      <alignment horizontal="left" vertical="center" wrapText="1"/>
      <protection locked="0"/>
    </xf>
    <xf numFmtId="0" fontId="15" fillId="0" borderId="158" xfId="0" applyFont="1" applyBorder="1" applyAlignment="1" applyProtection="1">
      <alignment horizontal="left" vertical="center" wrapText="1"/>
      <protection locked="0"/>
    </xf>
    <xf numFmtId="0" fontId="15" fillId="0" borderId="171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indent="1"/>
      <protection locked="0"/>
    </xf>
    <xf numFmtId="3" fontId="18" fillId="0" borderId="13" xfId="0" applyNumberFormat="1" applyFont="1" applyBorder="1" applyAlignment="1" applyProtection="1">
      <alignment horizontal="right" vertical="center" indent="1"/>
      <protection locked="0"/>
    </xf>
    <xf numFmtId="3" fontId="18" fillId="0" borderId="172" xfId="0" applyNumberFormat="1" applyFont="1" applyBorder="1" applyAlignment="1" applyProtection="1">
      <alignment horizontal="right" vertical="center" indent="1"/>
      <protection locked="0"/>
    </xf>
    <xf numFmtId="3" fontId="18" fillId="0" borderId="173" xfId="0" applyNumberFormat="1" applyFont="1" applyBorder="1" applyAlignment="1" applyProtection="1">
      <alignment horizontal="right" vertical="center" inden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3" fontId="18" fillId="0" borderId="224" xfId="0" applyNumberFormat="1" applyFont="1" applyBorder="1" applyAlignment="1" applyProtection="1">
      <alignment horizontal="right" vertical="center" indent="3"/>
      <protection locked="0"/>
    </xf>
    <xf numFmtId="3" fontId="18" fillId="0" borderId="283" xfId="0" applyNumberFormat="1" applyFont="1" applyBorder="1" applyAlignment="1" applyProtection="1">
      <alignment horizontal="right" vertical="center" indent="3"/>
      <protection locked="0"/>
    </xf>
    <xf numFmtId="0" fontId="17" fillId="0" borderId="284" xfId="0" applyFont="1" applyBorder="1" applyAlignment="1" applyProtection="1">
      <alignment horizontal="left" vertical="center" wrapText="1" indent="1"/>
      <protection locked="0"/>
    </xf>
    <xf numFmtId="0" fontId="17" fillId="0" borderId="285" xfId="0" applyFont="1" applyBorder="1" applyAlignment="1" applyProtection="1">
      <alignment horizontal="left" vertical="center" wrapText="1" indent="1"/>
      <protection locked="0"/>
    </xf>
    <xf numFmtId="0" fontId="17" fillId="0" borderId="247" xfId="0" applyFont="1" applyBorder="1" applyAlignment="1" applyProtection="1">
      <alignment horizontal="left" vertical="center" wrapText="1" indent="1"/>
      <protection locked="0"/>
    </xf>
    <xf numFmtId="0" fontId="17" fillId="0" borderId="245" xfId="0" applyFont="1" applyBorder="1" applyAlignment="1" applyProtection="1">
      <alignment horizontal="left" vertical="center" wrapText="1" indent="1"/>
      <protection locked="0"/>
    </xf>
    <xf numFmtId="0" fontId="15" fillId="0" borderId="90" xfId="0" applyFont="1" applyBorder="1" applyAlignment="1" applyProtection="1">
      <alignment horizontal="left" vertical="center" wrapText="1"/>
      <protection locked="0"/>
    </xf>
    <xf numFmtId="0" fontId="15" fillId="0" borderId="99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6" fillId="0" borderId="159" xfId="0" applyFont="1" applyBorder="1" applyAlignment="1" applyProtection="1">
      <alignment horizontal="left" vertical="center" wrapText="1"/>
      <protection locked="0"/>
    </xf>
    <xf numFmtId="0" fontId="16" fillId="0" borderId="160" xfId="0" applyFont="1" applyBorder="1" applyAlignment="1" applyProtection="1">
      <alignment horizontal="left" vertical="center" wrapText="1"/>
      <protection locked="0"/>
    </xf>
    <xf numFmtId="0" fontId="16" fillId="0" borderId="121" xfId="0" applyFont="1" applyBorder="1" applyAlignment="1" applyProtection="1">
      <alignment horizontal="left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indent="1"/>
      <protection hidden="1"/>
    </xf>
    <xf numFmtId="3" fontId="17" fillId="0" borderId="178" xfId="0" applyNumberFormat="1" applyFont="1" applyBorder="1" applyAlignment="1" applyProtection="1">
      <alignment horizontal="right" vertical="center" indent="1"/>
      <protection hidden="1"/>
    </xf>
    <xf numFmtId="3" fontId="17" fillId="0" borderId="179" xfId="0" applyNumberFormat="1" applyFont="1" applyBorder="1" applyAlignment="1" applyProtection="1">
      <alignment horizontal="right" vertical="center" indent="1"/>
      <protection hidden="1"/>
    </xf>
    <xf numFmtId="3" fontId="17" fillId="0" borderId="180" xfId="0" applyNumberFormat="1" applyFont="1" applyBorder="1" applyAlignment="1" applyProtection="1">
      <alignment horizontal="right" vertical="center" indent="1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locked="0"/>
    </xf>
    <xf numFmtId="3" fontId="18" fillId="0" borderId="286" xfId="0" applyNumberFormat="1" applyFont="1" applyBorder="1" applyAlignment="1" applyProtection="1">
      <alignment horizontal="right" vertical="center" indent="3"/>
      <protection locked="0"/>
    </xf>
    <xf numFmtId="0" fontId="16" fillId="0" borderId="119" xfId="0" applyFont="1" applyBorder="1" applyAlignment="1" applyProtection="1">
      <alignment horizontal="left" vertical="center" wrapText="1"/>
      <protection locked="0"/>
    </xf>
    <xf numFmtId="0" fontId="16" fillId="0" borderId="120" xfId="0" applyFont="1" applyBorder="1" applyAlignment="1" applyProtection="1">
      <alignment horizontal="left" vertical="center" wrapText="1"/>
      <protection locked="0"/>
    </xf>
    <xf numFmtId="0" fontId="15" fillId="0" borderId="11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6" fillId="0" borderId="181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18" fillId="0" borderId="92" xfId="0" applyFont="1" applyBorder="1" applyAlignment="1" applyProtection="1">
      <alignment horizontal="left" vertical="center" indent="1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wrapText="1" indent="1"/>
      <protection locked="0"/>
    </xf>
    <xf numFmtId="3" fontId="17" fillId="0" borderId="121" xfId="0" applyNumberFormat="1" applyFont="1" applyBorder="1" applyAlignment="1" applyProtection="1">
      <alignment horizontal="right" vertical="center" indent="1"/>
      <protection hidden="1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7" fillId="0" borderId="122" xfId="0" applyNumberFormat="1" applyFont="1" applyBorder="1" applyAlignment="1" applyProtection="1">
      <alignment horizontal="right" vertical="center" indent="1"/>
      <protection hidden="1"/>
    </xf>
    <xf numFmtId="3" fontId="18" fillId="0" borderId="57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vertical="top" indent="1"/>
      <protection hidden="1"/>
    </xf>
    <xf numFmtId="3" fontId="18" fillId="0" borderId="182" xfId="0" applyNumberFormat="1" applyFont="1" applyBorder="1" applyAlignment="1" applyProtection="1">
      <alignment horizontal="right" vertical="top" indent="1"/>
      <protection hidden="1"/>
    </xf>
    <xf numFmtId="3" fontId="18" fillId="0" borderId="7" xfId="0" applyNumberFormat="1" applyFont="1" applyBorder="1" applyAlignment="1" applyProtection="1">
      <alignment horizontal="right" vertical="top" indent="1"/>
      <protection hidden="1"/>
    </xf>
    <xf numFmtId="3" fontId="18" fillId="0" borderId="141" xfId="0" applyNumberFormat="1" applyFont="1" applyBorder="1" applyAlignment="1" applyProtection="1">
      <alignment horizontal="right" vertical="top" indent="1"/>
      <protection hidden="1"/>
    </xf>
    <xf numFmtId="3" fontId="18" fillId="0" borderId="25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top" indent="1"/>
      <protection hidden="1"/>
    </xf>
    <xf numFmtId="3" fontId="18" fillId="0" borderId="98" xfId="0" applyNumberFormat="1" applyFont="1" applyBorder="1" applyAlignment="1" applyProtection="1">
      <alignment horizontal="right" vertical="top" indent="1"/>
      <protection hidden="1"/>
    </xf>
    <xf numFmtId="3" fontId="18" fillId="0" borderId="117" xfId="0" applyNumberFormat="1" applyFont="1" applyBorder="1" applyAlignment="1" applyProtection="1">
      <alignment horizontal="right" vertical="top" indent="1"/>
      <protection hidden="1"/>
    </xf>
    <xf numFmtId="3" fontId="18" fillId="0" borderId="118" xfId="0" applyNumberFormat="1" applyFont="1" applyBorder="1" applyAlignment="1" applyProtection="1">
      <alignment horizontal="right" vertical="top" indent="1"/>
      <protection hidden="1"/>
    </xf>
    <xf numFmtId="3" fontId="17" fillId="0" borderId="3" xfId="0" applyNumberFormat="1" applyFont="1" applyBorder="1" applyAlignment="1" applyProtection="1">
      <alignment horizontal="right" vertical="center" indent="1"/>
      <protection hidden="1"/>
    </xf>
    <xf numFmtId="3" fontId="17" fillId="0" borderId="24" xfId="0" applyNumberFormat="1" applyFont="1" applyBorder="1" applyAlignment="1" applyProtection="1">
      <alignment horizontal="right" vertical="center" indent="1"/>
      <protection hidden="1"/>
    </xf>
    <xf numFmtId="0" fontId="16" fillId="0" borderId="89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123" xfId="0" applyFont="1" applyBorder="1" applyAlignment="1" applyProtection="1">
      <alignment horizontal="center" vertical="center" wrapText="1"/>
      <protection locked="0"/>
    </xf>
    <xf numFmtId="0" fontId="16" fillId="0" borderId="124" xfId="0" applyFont="1" applyBorder="1" applyAlignment="1" applyProtection="1">
      <alignment horizontal="center" vertical="center" wrapText="1"/>
      <protection locked="0"/>
    </xf>
    <xf numFmtId="0" fontId="16" fillId="0" borderId="125" xfId="0" applyFont="1" applyBorder="1" applyAlignment="1" applyProtection="1">
      <alignment horizontal="center" vertical="center" wrapTex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6" fillId="0" borderId="157" xfId="0" applyFont="1" applyBorder="1" applyAlignment="1" applyProtection="1">
      <alignment horizontal="center" vertical="center"/>
      <protection locked="0"/>
    </xf>
    <xf numFmtId="0" fontId="16" fillId="0" borderId="175" xfId="0" applyFont="1" applyBorder="1" applyAlignment="1" applyProtection="1">
      <alignment horizontal="center" vertical="center"/>
      <protection locked="0"/>
    </xf>
    <xf numFmtId="0" fontId="16" fillId="0" borderId="177" xfId="0" applyFont="1" applyBorder="1" applyAlignment="1" applyProtection="1">
      <alignment horizontal="center" vertical="center"/>
      <protection locked="0"/>
    </xf>
    <xf numFmtId="0" fontId="16" fillId="0" borderId="158" xfId="0" applyFont="1" applyBorder="1" applyAlignment="1" applyProtection="1">
      <alignment horizontal="center" vertical="center"/>
      <protection locked="0"/>
    </xf>
    <xf numFmtId="0" fontId="16" fillId="0" borderId="171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114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69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3" fontId="17" fillId="0" borderId="51" xfId="0" applyNumberFormat="1" applyFont="1" applyBorder="1" applyAlignment="1" applyProtection="1">
      <alignment horizontal="right" indent="1"/>
      <protection hidden="1"/>
    </xf>
    <xf numFmtId="3" fontId="17" fillId="0" borderId="53" xfId="0" applyNumberFormat="1" applyFont="1" applyBorder="1" applyAlignment="1" applyProtection="1">
      <alignment horizontal="right" indent="1"/>
      <protection hidden="1"/>
    </xf>
    <xf numFmtId="0" fontId="15" fillId="0" borderId="1" xfId="0" applyFont="1" applyBorder="1" applyAlignment="1" applyProtection="1">
      <alignment horizontal="left" vertical="center"/>
      <protection locked="0"/>
    </xf>
    <xf numFmtId="3" fontId="20" fillId="0" borderId="1" xfId="0" applyNumberFormat="1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95" xfId="0" applyFont="1" applyBorder="1" applyAlignment="1" applyProtection="1">
      <alignment horizontal="left" vertical="center"/>
      <protection locked="0"/>
    </xf>
    <xf numFmtId="3" fontId="18" fillId="0" borderId="95" xfId="0" applyNumberFormat="1" applyFont="1" applyBorder="1" applyAlignment="1" applyProtection="1">
      <alignment horizontal="right" indent="1"/>
      <protection locked="0"/>
    </xf>
    <xf numFmtId="3" fontId="18" fillId="0" borderId="96" xfId="0" applyNumberFormat="1" applyFont="1" applyBorder="1" applyAlignment="1" applyProtection="1">
      <alignment horizontal="right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8" xfId="0" applyNumberFormat="1" applyFont="1" applyBorder="1" applyAlignment="1" applyProtection="1">
      <alignment horizontal="center" vertical="center" wrapText="1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0" fontId="15" fillId="0" borderId="101" xfId="0" applyFont="1" applyBorder="1" applyAlignment="1" applyProtection="1">
      <alignment horizontal="left" vertical="center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3" xfId="0" applyNumberFormat="1" applyFont="1" applyBorder="1" applyAlignment="1" applyProtection="1">
      <alignment horizontal="right" inden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left" vertical="center"/>
      <protection locked="0"/>
    </xf>
    <xf numFmtId="0" fontId="16" fillId="0" borderId="66" xfId="0" applyFont="1" applyBorder="1" applyAlignment="1" applyProtection="1">
      <alignment horizontal="left" vertical="center"/>
      <protection locked="0"/>
    </xf>
    <xf numFmtId="3" fontId="17" fillId="0" borderId="56" xfId="0" applyNumberFormat="1" applyFont="1" applyBorder="1" applyAlignment="1" applyProtection="1">
      <alignment horizontal="right" indent="1"/>
      <protection locked="0"/>
    </xf>
    <xf numFmtId="3" fontId="17" fillId="0" borderId="114" xfId="0" applyNumberFormat="1" applyFont="1" applyBorder="1" applyAlignment="1" applyProtection="1">
      <alignment horizontal="right" indent="1"/>
      <protection locked="0"/>
    </xf>
    <xf numFmtId="3" fontId="17" fillId="0" borderId="68" xfId="0" applyNumberFormat="1" applyFont="1" applyBorder="1" applyAlignment="1" applyProtection="1">
      <alignment horizontal="right" indent="1"/>
      <protection locked="0"/>
    </xf>
    <xf numFmtId="0" fontId="17" fillId="0" borderId="287" xfId="0" applyFont="1" applyBorder="1" applyAlignment="1" applyProtection="1">
      <alignment horizontal="left" vertical="center" wrapText="1" indent="1"/>
      <protection locked="0"/>
    </xf>
    <xf numFmtId="0" fontId="17" fillId="0" borderId="288" xfId="0" applyFont="1" applyBorder="1" applyAlignment="1" applyProtection="1">
      <alignment horizontal="left" vertical="center" wrapText="1" indent="1"/>
      <protection locked="0"/>
    </xf>
    <xf numFmtId="3" fontId="17" fillId="0" borderId="285" xfId="0" applyNumberFormat="1" applyFont="1" applyBorder="1" applyAlignment="1" applyProtection="1">
      <alignment horizontal="right" indent="3"/>
      <protection locked="0"/>
    </xf>
    <xf numFmtId="3" fontId="17" fillId="0" borderId="231" xfId="0" applyNumberFormat="1" applyFont="1" applyBorder="1" applyAlignment="1" applyProtection="1">
      <alignment horizontal="right" indent="3"/>
      <protection locked="0"/>
    </xf>
    <xf numFmtId="3" fontId="17" fillId="0" borderId="245" xfId="0" applyNumberFormat="1" applyFont="1" applyBorder="1" applyAlignment="1" applyProtection="1">
      <alignment horizontal="right" indent="3"/>
      <protection locked="0"/>
    </xf>
    <xf numFmtId="3" fontId="17" fillId="0" borderId="237" xfId="0" applyNumberFormat="1" applyFont="1" applyBorder="1" applyAlignment="1" applyProtection="1">
      <alignment horizontal="right" indent="3"/>
      <protection locked="0"/>
    </xf>
    <xf numFmtId="3" fontId="17" fillId="0" borderId="288" xfId="0" applyNumberFormat="1" applyFont="1" applyBorder="1" applyAlignment="1" applyProtection="1">
      <alignment horizontal="right" indent="3"/>
      <protection locked="0"/>
    </xf>
    <xf numFmtId="3" fontId="17" fillId="0" borderId="226" xfId="0" applyNumberFormat="1" applyFont="1" applyBorder="1" applyAlignment="1" applyProtection="1">
      <alignment horizontal="right" indent="3"/>
      <protection locked="0"/>
    </xf>
    <xf numFmtId="0" fontId="39" fillId="0" borderId="287" xfId="0" applyFont="1" applyBorder="1" applyAlignment="1" applyProtection="1">
      <alignment horizontal="left" vertical="center" wrapText="1"/>
      <protection locked="0"/>
    </xf>
    <xf numFmtId="0" fontId="39" fillId="0" borderId="288" xfId="0" applyFont="1" applyBorder="1" applyAlignment="1" applyProtection="1">
      <alignment horizontal="left" vertical="center" wrapText="1"/>
      <protection locked="0"/>
    </xf>
    <xf numFmtId="3" fontId="17" fillId="0" borderId="288" xfId="0" applyNumberFormat="1" applyFont="1" applyBorder="1" applyAlignment="1" applyProtection="1">
      <alignment horizontal="right" indent="1"/>
      <protection hidden="1"/>
    </xf>
    <xf numFmtId="3" fontId="18" fillId="0" borderId="288" xfId="0" applyNumberFormat="1" applyFont="1" applyBorder="1" applyAlignment="1" applyProtection="1">
      <alignment horizontal="right" vertical="center" indent="1"/>
      <protection hidden="1"/>
    </xf>
    <xf numFmtId="3" fontId="18" fillId="0" borderId="283" xfId="0" applyNumberFormat="1" applyFont="1" applyBorder="1" applyAlignment="1" applyProtection="1">
      <alignment horizontal="right" vertical="center" indent="1"/>
      <protection hidden="1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90" xfId="0" applyNumberFormat="1" applyFont="1" applyBorder="1" applyAlignment="1" applyProtection="1">
      <alignment horizontal="center" vertical="center" wrapText="1"/>
      <protection locked="0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3" fontId="8" fillId="0" borderId="286" xfId="0" applyNumberFormat="1" applyFont="1" applyBorder="1" applyAlignment="1" applyProtection="1">
      <alignment horizontal="center" vertical="center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293" xfId="0" applyFont="1" applyBorder="1" applyAlignment="1" applyProtection="1">
      <alignment horizontal="center" vertical="center" wrapText="1"/>
      <protection locked="0"/>
    </xf>
    <xf numFmtId="3" fontId="18" fillId="0" borderId="15" xfId="0" applyNumberFormat="1" applyFont="1" applyBorder="1" applyAlignment="1" applyProtection="1">
      <alignment horizontal="right" vertical="center" indent="1"/>
      <protection locked="0"/>
    </xf>
    <xf numFmtId="3" fontId="18" fillId="0" borderId="6" xfId="0" applyNumberFormat="1" applyFont="1" applyBorder="1" applyAlignment="1" applyProtection="1">
      <alignment horizontal="right" vertical="center" indent="1"/>
      <protection locked="0"/>
    </xf>
    <xf numFmtId="0" fontId="18" fillId="0" borderId="8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3" fontId="17" fillId="0" borderId="249" xfId="0" applyNumberFormat="1" applyFont="1" applyBorder="1" applyAlignment="1" applyProtection="1">
      <alignment horizontal="right" indent="1"/>
      <protection locked="0"/>
    </xf>
    <xf numFmtId="3" fontId="18" fillId="0" borderId="249" xfId="0" applyNumberFormat="1" applyFont="1" applyBorder="1" applyAlignment="1" applyProtection="1">
      <alignment horizontal="right" vertical="center" indent="1"/>
      <protection locked="0"/>
    </xf>
    <xf numFmtId="3" fontId="18" fillId="0" borderId="265" xfId="0" applyNumberFormat="1" applyFont="1" applyBorder="1" applyAlignment="1" applyProtection="1">
      <alignment horizontal="right" vertical="center" indent="1"/>
      <protection locked="0"/>
    </xf>
    <xf numFmtId="3" fontId="17" fillId="0" borderId="245" xfId="0" applyNumberFormat="1" applyFont="1" applyBorder="1" applyAlignment="1" applyProtection="1">
      <alignment horizontal="right" indent="1"/>
      <protection locked="0"/>
    </xf>
    <xf numFmtId="3" fontId="18" fillId="0" borderId="245" xfId="0" applyNumberFormat="1" applyFont="1" applyBorder="1" applyAlignment="1" applyProtection="1">
      <alignment horizontal="right" vertical="center" indent="1"/>
      <protection locked="0"/>
    </xf>
    <xf numFmtId="3" fontId="18" fillId="0" borderId="246" xfId="0" applyNumberFormat="1" applyFont="1" applyBorder="1" applyAlignment="1" applyProtection="1">
      <alignment horizontal="right" vertical="center" indent="1"/>
      <protection locked="0"/>
    </xf>
    <xf numFmtId="3" fontId="17" fillId="0" borderId="258" xfId="0" applyNumberFormat="1" applyFont="1" applyBorder="1" applyAlignment="1" applyProtection="1">
      <alignment horizontal="right" indent="1"/>
      <protection locked="0"/>
    </xf>
    <xf numFmtId="0" fontId="24" fillId="0" borderId="247" xfId="0" applyFont="1" applyBorder="1" applyAlignment="1" applyProtection="1">
      <alignment horizontal="left" vertical="center" wrapText="1"/>
      <protection locked="0"/>
    </xf>
    <xf numFmtId="0" fontId="24" fillId="0" borderId="245" xfId="0" applyFont="1" applyBorder="1" applyAlignment="1" applyProtection="1">
      <alignment horizontal="left" vertical="center" wrapText="1"/>
      <protection locked="0"/>
    </xf>
    <xf numFmtId="0" fontId="24" fillId="0" borderId="294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270" xfId="0" applyFont="1" applyBorder="1" applyAlignment="1" applyProtection="1">
      <alignment horizontal="left" vertical="center" wrapText="1"/>
      <protection locked="0"/>
    </xf>
    <xf numFmtId="3" fontId="17" fillId="0" borderId="294" xfId="0" applyNumberFormat="1" applyFont="1" applyBorder="1" applyAlignment="1" applyProtection="1">
      <alignment horizontal="right" vertical="center" indent="1"/>
      <protection locked="0"/>
    </xf>
    <xf numFmtId="3" fontId="17" fillId="0" borderId="106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70" xfId="0" applyNumberFormat="1" applyFont="1" applyBorder="1" applyAlignment="1" applyProtection="1">
      <alignment horizontal="right" vertical="center" indent="1"/>
      <protection locked="0"/>
    </xf>
    <xf numFmtId="0" fontId="24" fillId="0" borderId="287" xfId="0" applyFont="1" applyBorder="1" applyAlignment="1" applyProtection="1">
      <alignment horizontal="left" vertical="center" wrapText="1"/>
      <protection locked="0"/>
    </xf>
    <xf numFmtId="0" fontId="24" fillId="0" borderId="288" xfId="0" applyFont="1" applyBorder="1" applyAlignment="1" applyProtection="1">
      <alignment horizontal="left" vertical="center" wrapText="1"/>
      <protection locked="0"/>
    </xf>
    <xf numFmtId="0" fontId="24" fillId="0" borderId="226" xfId="0" applyFont="1" applyBorder="1" applyAlignment="1" applyProtection="1">
      <alignment horizontal="left" vertical="center" wrapText="1"/>
      <protection locked="0"/>
    </xf>
    <xf numFmtId="3" fontId="17" fillId="0" borderId="287" xfId="0" applyNumberFormat="1" applyFont="1" applyBorder="1" applyAlignment="1" applyProtection="1">
      <alignment horizontal="right" vertical="center" indent="1"/>
      <protection locked="0"/>
    </xf>
    <xf numFmtId="3" fontId="17" fillId="0" borderId="226" xfId="0" applyNumberFormat="1" applyFont="1" applyBorder="1" applyAlignment="1" applyProtection="1">
      <alignment horizontal="right" vertical="center" indent="1"/>
      <protection locked="0"/>
    </xf>
    <xf numFmtId="3" fontId="18" fillId="0" borderId="224" xfId="0" applyNumberFormat="1" applyFont="1" applyBorder="1" applyAlignment="1" applyProtection="1">
      <alignment horizontal="right" vertical="center" indent="1"/>
      <protection locked="0"/>
    </xf>
    <xf numFmtId="3" fontId="18" fillId="0" borderId="283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1"/>
      <protection locked="0"/>
    </xf>
    <xf numFmtId="3" fontId="18" fillId="0" borderId="286" xfId="0" applyNumberFormat="1" applyFont="1" applyBorder="1" applyAlignment="1" applyProtection="1">
      <alignment horizontal="right" vertical="center" indent="1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6" fillId="0" borderId="224" xfId="0" applyNumberFormat="1" applyFont="1" applyBorder="1" applyAlignment="1" applyProtection="1">
      <alignment horizontal="center" vertical="center"/>
      <protection locked="0"/>
    </xf>
    <xf numFmtId="3" fontId="16" fillId="0" borderId="283" xfId="0" applyNumberFormat="1" applyFont="1" applyBorder="1" applyAlignment="1" applyProtection="1">
      <alignment horizontal="center" vertical="center"/>
      <protection locked="0"/>
    </xf>
    <xf numFmtId="0" fontId="24" fillId="0" borderId="284" xfId="0" applyFont="1" applyBorder="1" applyAlignment="1" applyProtection="1">
      <alignment horizontal="left" vertical="center" wrapText="1"/>
      <protection locked="0"/>
    </xf>
    <xf numFmtId="0" fontId="24" fillId="0" borderId="285" xfId="0" applyFont="1" applyBorder="1" applyAlignment="1" applyProtection="1">
      <alignment horizontal="left" vertical="center" wrapText="1"/>
      <protection locked="0"/>
    </xf>
    <xf numFmtId="0" fontId="24" fillId="0" borderId="231" xfId="0" applyFont="1" applyBorder="1" applyAlignment="1" applyProtection="1">
      <alignment horizontal="left" vertical="center" wrapText="1"/>
      <protection locked="0"/>
    </xf>
    <xf numFmtId="3" fontId="17" fillId="0" borderId="284" xfId="0" applyNumberFormat="1" applyFont="1" applyBorder="1" applyAlignment="1" applyProtection="1">
      <alignment horizontal="right" vertical="center" indent="1"/>
      <protection locked="0"/>
    </xf>
    <xf numFmtId="3" fontId="17" fillId="0" borderId="231" xfId="0" applyNumberFormat="1" applyFont="1" applyBorder="1" applyAlignment="1" applyProtection="1">
      <alignment horizontal="right" vertical="center" indent="1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30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138" xfId="0" applyFont="1" applyBorder="1" applyAlignment="1" applyProtection="1">
      <alignment horizontal="center" vertical="center"/>
      <protection locked="0"/>
    </xf>
    <xf numFmtId="3" fontId="18" fillId="0" borderId="296" xfId="0" applyNumberFormat="1" applyFont="1" applyBorder="1" applyAlignment="1" applyProtection="1">
      <alignment horizontal="right" vertical="center" indent="3"/>
      <protection locked="0"/>
    </xf>
    <xf numFmtId="3" fontId="18" fillId="0" borderId="297" xfId="0" applyNumberFormat="1" applyFont="1" applyBorder="1" applyAlignment="1" applyProtection="1">
      <alignment horizontal="right" vertical="center" indent="3"/>
      <protection locked="0"/>
    </xf>
    <xf numFmtId="3" fontId="18" fillId="0" borderId="289" xfId="0" applyNumberFormat="1" applyFont="1" applyBorder="1" applyAlignment="1" applyProtection="1">
      <alignment horizontal="right" vertical="center" indent="3"/>
      <protection locked="0"/>
    </xf>
    <xf numFmtId="3" fontId="18" fillId="0" borderId="290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indent="1"/>
      <protection hidden="1"/>
    </xf>
    <xf numFmtId="0" fontId="16" fillId="0" borderId="109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66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3" fontId="17" fillId="0" borderId="141" xfId="0" applyNumberFormat="1" applyFont="1" applyBorder="1" applyAlignment="1" applyProtection="1">
      <alignment horizontal="right" vertical="center" indent="1"/>
      <protection hidden="1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83" xfId="0" applyFont="1" applyBorder="1" applyAlignment="1" applyProtection="1">
      <alignment horizontal="center" vertical="center" wrapText="1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185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69" xfId="0" applyFont="1" applyBorder="1" applyAlignment="1" applyProtection="1">
      <alignment horizontal="left" vertical="center" wrapText="1"/>
      <protection locked="0"/>
    </xf>
    <xf numFmtId="3" fontId="16" fillId="0" borderId="301" xfId="0" applyNumberFormat="1" applyFont="1" applyBorder="1" applyAlignment="1" applyProtection="1">
      <alignment horizontal="center" vertical="center" wrapText="1"/>
      <protection locked="0"/>
    </xf>
    <xf numFmtId="3" fontId="16" fillId="0" borderId="274" xfId="0" applyNumberFormat="1" applyFont="1" applyBorder="1" applyAlignment="1" applyProtection="1">
      <alignment horizontal="center" vertical="center" wrapText="1"/>
      <protection locked="0"/>
    </xf>
    <xf numFmtId="3" fontId="16" fillId="0" borderId="302" xfId="0" applyNumberFormat="1" applyFont="1" applyBorder="1" applyAlignment="1" applyProtection="1">
      <alignment horizontal="center" vertical="center" wrapText="1"/>
      <protection locked="0"/>
    </xf>
    <xf numFmtId="3" fontId="16" fillId="0" borderId="303" xfId="0" applyNumberFormat="1" applyFont="1" applyBorder="1" applyAlignment="1" applyProtection="1">
      <alignment horizontal="center" vertical="center" wrapText="1"/>
      <protection locked="0"/>
    </xf>
    <xf numFmtId="3" fontId="17" fillId="0" borderId="104" xfId="0" applyNumberFormat="1" applyFont="1" applyBorder="1" applyAlignment="1" applyProtection="1">
      <alignment horizontal="right" indent="1"/>
      <protection locked="0"/>
    </xf>
    <xf numFmtId="3" fontId="17" fillId="0" borderId="47" xfId="0" applyNumberFormat="1" applyFont="1" applyBorder="1" applyAlignment="1" applyProtection="1">
      <alignment horizontal="right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locked="0"/>
    </xf>
    <xf numFmtId="3" fontId="17" fillId="0" borderId="77" xfId="0" applyNumberFormat="1" applyFont="1" applyBorder="1" applyAlignment="1" applyProtection="1">
      <alignment horizontal="right" indent="1"/>
      <protection locked="0"/>
    </xf>
    <xf numFmtId="3" fontId="17" fillId="0" borderId="102" xfId="0" applyNumberFormat="1" applyFont="1" applyBorder="1" applyAlignment="1" applyProtection="1">
      <alignment horizontal="right" indent="1"/>
      <protection locked="0"/>
    </xf>
    <xf numFmtId="3" fontId="17" fillId="0" borderId="78" xfId="0" applyNumberFormat="1" applyFont="1" applyBorder="1" applyAlignment="1" applyProtection="1">
      <alignment horizontal="right" indent="1"/>
      <protection locked="0"/>
    </xf>
    <xf numFmtId="10" fontId="17" fillId="0" borderId="95" xfId="0" applyNumberFormat="1" applyFont="1" applyBorder="1" applyAlignment="1" applyProtection="1">
      <alignment horizontal="right" indent="1"/>
      <protection locked="0"/>
    </xf>
    <xf numFmtId="10" fontId="17" fillId="0" borderId="73" xfId="0" applyNumberFormat="1" applyFont="1" applyBorder="1" applyAlignment="1" applyProtection="1">
      <alignment horizontal="right" indent="1"/>
      <protection locked="0"/>
    </xf>
    <xf numFmtId="10" fontId="17" fillId="0" borderId="84" xfId="0" applyNumberFormat="1" applyFont="1" applyBorder="1" applyAlignment="1" applyProtection="1">
      <alignment horizontal="right" indent="1"/>
      <protection locked="0"/>
    </xf>
    <xf numFmtId="10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66" xfId="0" applyNumberFormat="1" applyFont="1" applyBorder="1" applyAlignment="1" applyProtection="1">
      <alignment horizontal="right" indent="1"/>
      <protection locked="0"/>
    </xf>
    <xf numFmtId="3" fontId="17" fillId="0" borderId="45" xfId="0" applyNumberFormat="1" applyFont="1" applyBorder="1" applyAlignment="1" applyProtection="1">
      <alignment horizontal="right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84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/>
      <protection locked="0"/>
    </xf>
    <xf numFmtId="0" fontId="16" fillId="0" borderId="180" xfId="0" applyFont="1" applyBorder="1" applyAlignment="1" applyProtection="1">
      <alignment horizontal="center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3" fontId="18" fillId="0" borderId="95" xfId="0" applyNumberFormat="1" applyFont="1" applyBorder="1" applyAlignment="1" applyProtection="1">
      <alignment horizontal="right" vertical="center" wrapText="1" indent="1"/>
      <protection locked="0"/>
    </xf>
    <xf numFmtId="3" fontId="18" fillId="0" borderId="63" xfId="0" applyNumberFormat="1" applyFont="1" applyBorder="1" applyAlignment="1" applyProtection="1">
      <alignment horizontal="right" vertical="center" wrapText="1" indent="1"/>
      <protection locked="0"/>
    </xf>
    <xf numFmtId="3" fontId="18" fillId="0" borderId="138" xfId="0" applyNumberFormat="1" applyFont="1" applyBorder="1" applyAlignment="1" applyProtection="1">
      <alignment horizontal="right" vertical="center" indent="1"/>
      <protection locked="0"/>
    </xf>
    <xf numFmtId="3" fontId="18" fillId="0" borderId="83" xfId="0" applyNumberFormat="1" applyFont="1" applyBorder="1" applyAlignment="1" applyProtection="1">
      <alignment horizontal="right" vertical="center" indent="3"/>
      <protection locked="0"/>
    </xf>
    <xf numFmtId="3" fontId="18" fillId="0" borderId="51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114" xfId="0" applyNumberFormat="1" applyFont="1" applyBorder="1" applyAlignment="1" applyProtection="1">
      <alignment horizontal="right" vertical="center" indent="1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hidden="1"/>
    </xf>
    <xf numFmtId="3" fontId="32" fillId="0" borderId="1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3" fontId="25" fillId="0" borderId="141" xfId="0" applyNumberFormat="1" applyFont="1" applyBorder="1" applyAlignment="1" applyProtection="1">
      <alignment horizontal="right" vertical="center" indent="1"/>
      <protection hidden="1"/>
    </xf>
    <xf numFmtId="3" fontId="32" fillId="0" borderId="5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7" xfId="0" applyNumberFormat="1" applyFont="1" applyBorder="1" applyAlignment="1" applyProtection="1">
      <alignment horizontal="right" vertical="center" wrapText="1" indent="1"/>
      <protection locked="0"/>
    </xf>
    <xf numFmtId="3" fontId="25" fillId="0" borderId="7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6" fillId="0" borderId="174" xfId="0" applyFont="1" applyBorder="1" applyAlignment="1" applyProtection="1">
      <alignment horizontal="center" vertical="center" wrapText="1"/>
      <protection locked="0"/>
    </xf>
    <xf numFmtId="0" fontId="16" fillId="0" borderId="175" xfId="0" applyFont="1" applyBorder="1" applyAlignment="1" applyProtection="1">
      <alignment horizontal="center" vertical="center" wrapText="1"/>
      <protection locked="0"/>
    </xf>
    <xf numFmtId="0" fontId="16" fillId="0" borderId="176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6" fillId="0" borderId="136" xfId="0" applyFont="1" applyBorder="1" applyAlignment="1" applyProtection="1">
      <alignment horizontal="center" vertical="center" wrapTex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14" xfId="0" applyNumberFormat="1" applyFont="1" applyBorder="1" applyAlignment="1" applyProtection="1">
      <alignment horizontal="right" vertical="center" wrapText="1" inden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150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99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26" xfId="0" applyNumberFormat="1" applyFont="1" applyBorder="1" applyAlignment="1" applyProtection="1">
      <alignment horizontal="right" vertical="center" wrapText="1" indent="1"/>
      <protection locked="0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6" fillId="0" borderId="190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1"/>
      <protection hidden="1"/>
    </xf>
    <xf numFmtId="3" fontId="17" fillId="0" borderId="68" xfId="0" applyNumberFormat="1" applyFont="1" applyBorder="1" applyAlignment="1" applyProtection="1">
      <alignment horizontal="right" vertical="center" indent="1"/>
      <protection hidden="1"/>
    </xf>
    <xf numFmtId="3" fontId="17" fillId="0" borderId="33" xfId="0" applyNumberFormat="1" applyFont="1" applyBorder="1" applyAlignment="1" applyProtection="1">
      <alignment horizontal="right" vertical="center" indent="1"/>
      <protection hidden="1"/>
    </xf>
    <xf numFmtId="3" fontId="17" fillId="0" borderId="138" xfId="0" applyNumberFormat="1" applyFont="1" applyBorder="1" applyAlignment="1" applyProtection="1">
      <alignment horizontal="right" vertical="center" indent="1"/>
      <protection hidden="1"/>
    </xf>
    <xf numFmtId="3" fontId="18" fillId="0" borderId="4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wrapText="1" indent="1"/>
      <protection hidden="1"/>
    </xf>
    <xf numFmtId="3" fontId="33" fillId="0" borderId="33" xfId="0" applyNumberFormat="1" applyFont="1" applyBorder="1" applyAlignment="1" applyProtection="1">
      <alignment horizontal="right" vertical="center" wrapText="1" indent="1"/>
      <protection locked="0"/>
    </xf>
    <xf numFmtId="3" fontId="33" fillId="0" borderId="26" xfId="0" applyNumberFormat="1" applyFont="1" applyBorder="1" applyAlignment="1" applyProtection="1">
      <alignment horizontal="right" vertical="center" wrapText="1" indent="1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153" xfId="0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6" fillId="0" borderId="154" xfId="0" applyFont="1" applyBorder="1" applyAlignment="1" applyProtection="1">
      <alignment horizontal="center" vertical="center"/>
      <protection locked="0"/>
    </xf>
    <xf numFmtId="0" fontId="16" fillId="0" borderId="186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52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18" xfId="0" applyNumberFormat="1" applyFont="1" applyBorder="1" applyAlignment="1" applyProtection="1">
      <alignment horizontal="right" vertical="center" wrapText="1" indent="1"/>
      <protection locked="0"/>
    </xf>
    <xf numFmtId="3" fontId="32" fillId="0" borderId="187" xfId="0" applyNumberFormat="1" applyFont="1" applyBorder="1" applyAlignment="1" applyProtection="1">
      <alignment horizontal="right" vertical="center" wrapText="1" indent="1"/>
      <protection locked="0"/>
    </xf>
    <xf numFmtId="0" fontId="31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77" xfId="0" applyFont="1" applyBorder="1" applyAlignment="1" applyProtection="1">
      <alignment horizontal="center" vertical="center" wrapText="1"/>
      <protection locked="0"/>
    </xf>
    <xf numFmtId="3" fontId="18" fillId="0" borderId="69" xfId="0" applyNumberFormat="1" applyFont="1" applyBorder="1" applyAlignment="1" applyProtection="1">
      <alignment horizontal="right" vertical="center" wrapText="1" inden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38" fillId="0" borderId="91" xfId="0" applyFont="1" applyBorder="1" applyAlignment="1" applyProtection="1">
      <alignment horizontal="left" vertical="center" wrapText="1" indent="1"/>
      <protection locked="0"/>
    </xf>
    <xf numFmtId="0" fontId="38" fillId="0" borderId="146" xfId="0" applyFont="1" applyBorder="1" applyAlignment="1" applyProtection="1">
      <alignment horizontal="left" vertical="center" wrapText="1" indent="1"/>
      <protection locked="0"/>
    </xf>
    <xf numFmtId="0" fontId="38" fillId="0" borderId="92" xfId="0" applyFont="1" applyBorder="1" applyAlignment="1" applyProtection="1">
      <alignment horizontal="left" vertical="center" wrapText="1" indent="1"/>
      <protection locked="0"/>
    </xf>
    <xf numFmtId="0" fontId="38" fillId="0" borderId="70" xfId="0" applyFont="1" applyBorder="1" applyAlignment="1" applyProtection="1">
      <alignment horizontal="left" vertical="center" wrapText="1" indent="1"/>
      <protection locked="0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16" fillId="0" borderId="173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8" fillId="0" borderId="304" xfId="0" applyFont="1" applyBorder="1" applyAlignment="1" applyProtection="1">
      <alignment horizontal="center"/>
      <protection locked="0"/>
    </xf>
    <xf numFmtId="0" fontId="18" fillId="0" borderId="305" xfId="0" applyFont="1" applyBorder="1" applyAlignment="1" applyProtection="1">
      <alignment horizontal="center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hidden="1"/>
    </xf>
    <xf numFmtId="3" fontId="32" fillId="0" borderId="68" xfId="0" applyNumberFormat="1" applyFont="1" applyBorder="1" applyAlignment="1" applyProtection="1">
      <alignment horizontal="right" vertical="center" indent="1"/>
      <protection hidden="1"/>
    </xf>
    <xf numFmtId="3" fontId="32" fillId="0" borderId="3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right" vertical="top" wrapText="1" indent="3"/>
      <protection locked="0"/>
    </xf>
    <xf numFmtId="3" fontId="18" fillId="0" borderId="25" xfId="0" applyNumberFormat="1" applyFont="1" applyBorder="1" applyAlignment="1" applyProtection="1">
      <alignment horizontal="right" vertical="top" wrapText="1" indent="3"/>
      <protection locked="0"/>
    </xf>
    <xf numFmtId="3" fontId="18" fillId="0" borderId="187" xfId="0" applyNumberFormat="1" applyFont="1" applyBorder="1" applyAlignment="1" applyProtection="1">
      <alignment horizontal="right" vertical="top" wrapText="1" indent="3"/>
      <protection locked="0"/>
    </xf>
    <xf numFmtId="0" fontId="17" fillId="0" borderId="193" xfId="0" applyFont="1" applyBorder="1" applyAlignment="1" applyProtection="1">
      <alignment horizontal="left" vertical="top" indent="1"/>
      <protection locked="0"/>
    </xf>
    <xf numFmtId="0" fontId="17" fillId="0" borderId="194" xfId="0" applyFont="1" applyBorder="1" applyAlignment="1" applyProtection="1">
      <alignment horizontal="left" vertical="top" indent="1"/>
      <protection locked="0"/>
    </xf>
    <xf numFmtId="0" fontId="16" fillId="0" borderId="195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0" fontId="18" fillId="0" borderId="308" xfId="0" applyFont="1" applyBorder="1" applyAlignment="1" applyProtection="1">
      <alignment horizontal="center"/>
      <protection locked="0"/>
    </xf>
    <xf numFmtId="0" fontId="18" fillId="0" borderId="313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0" fontId="15" fillId="0" borderId="113" xfId="0" applyFont="1" applyBorder="1" applyAlignment="1" applyProtection="1">
      <alignment horizontal="left" vertical="center" wrapText="1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1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30" fillId="0" borderId="89" xfId="0" applyFont="1" applyBorder="1" applyAlignment="1" applyProtection="1">
      <alignment horizontal="center" vertical="center" wrapText="1"/>
      <protection locked="0"/>
    </xf>
    <xf numFmtId="0" fontId="30" fillId="0" borderId="185" xfId="0" applyFont="1" applyBorder="1" applyAlignment="1" applyProtection="1">
      <alignment horizontal="center" vertical="center" wrapText="1"/>
      <protection locked="0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1" fillId="0" borderId="19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left" vertical="center" wrapText="1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169" xfId="0" applyFont="1" applyBorder="1" applyAlignment="1" applyProtection="1">
      <alignment horizontal="left" vertical="center" wrapText="1" indent="1"/>
      <protection locked="0"/>
    </xf>
    <xf numFmtId="3" fontId="17" fillId="0" borderId="84" xfId="0" applyNumberFormat="1" applyFont="1" applyBorder="1" applyAlignment="1" applyProtection="1">
      <alignment vertical="center"/>
      <protection locked="0"/>
    </xf>
    <xf numFmtId="3" fontId="17" fillId="0" borderId="95" xfId="0" applyNumberFormat="1" applyFont="1" applyBorder="1" applyAlignment="1" applyProtection="1">
      <alignment vertical="center"/>
      <protection locked="0"/>
    </xf>
    <xf numFmtId="3" fontId="17" fillId="0" borderId="96" xfId="0" applyNumberFormat="1" applyFont="1" applyBorder="1" applyAlignment="1" applyProtection="1">
      <alignment vertical="center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8" xfId="0" applyFont="1" applyBorder="1" applyAlignment="1" applyProtection="1">
      <alignment horizontal="center" vertical="center" wrapText="1"/>
      <protection locked="0"/>
    </xf>
    <xf numFmtId="0" fontId="35" fillId="0" borderId="190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" xfId="0" applyNumberFormat="1" applyFont="1" applyBorder="1" applyAlignment="1" applyProtection="1">
      <alignment horizontal="right" vertical="center" wrapText="1" indent="3"/>
      <protection locked="0"/>
    </xf>
    <xf numFmtId="0" fontId="18" fillId="0" borderId="82" xfId="0" applyFont="1" applyBorder="1" applyAlignment="1" applyProtection="1">
      <alignment horizontal="center"/>
      <protection locked="0"/>
    </xf>
    <xf numFmtId="0" fontId="18" fillId="0" borderId="97" xfId="0" applyFont="1" applyBorder="1" applyAlignment="1" applyProtection="1">
      <alignment horizontal="center"/>
      <protection locked="0"/>
    </xf>
    <xf numFmtId="0" fontId="18" fillId="0" borderId="98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18" fillId="0" borderId="95" xfId="0" applyFont="1" applyBorder="1" applyAlignment="1" applyProtection="1">
      <alignment horizontal="center"/>
      <protection locked="0"/>
    </xf>
    <xf numFmtId="0" fontId="18" fillId="0" borderId="6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49" fontId="18" fillId="0" borderId="80" xfId="0" applyNumberFormat="1" applyFont="1" applyBorder="1" applyAlignment="1" applyProtection="1">
      <alignment horizontal="center"/>
      <protection locked="0"/>
    </xf>
    <xf numFmtId="49" fontId="18" fillId="0" borderId="56" xfId="0" applyNumberFormat="1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49" fontId="18" fillId="0" borderId="84" xfId="0" applyNumberFormat="1" applyFont="1" applyBorder="1" applyAlignment="1" applyProtection="1">
      <alignment horizontal="center"/>
      <protection locked="0"/>
    </xf>
    <xf numFmtId="49" fontId="18" fillId="0" borderId="63" xfId="0" applyNumberFormat="1" applyFont="1" applyBorder="1" applyAlignment="1" applyProtection="1">
      <alignment horizontal="center"/>
      <protection locked="0"/>
    </xf>
    <xf numFmtId="49" fontId="18" fillId="0" borderId="82" xfId="0" applyNumberFormat="1" applyFont="1" applyBorder="1" applyAlignment="1" applyProtection="1">
      <alignment horizontal="center"/>
      <protection locked="0"/>
    </xf>
    <xf numFmtId="49" fontId="18" fillId="0" borderId="18" xfId="0" applyNumberFormat="1" applyFont="1" applyBorder="1" applyAlignment="1" applyProtection="1">
      <alignment horizontal="center"/>
      <protection locked="0"/>
    </xf>
    <xf numFmtId="3" fontId="18" fillId="0" borderId="234" xfId="0" applyNumberFormat="1" applyFont="1" applyBorder="1" applyAlignment="1" applyProtection="1">
      <alignment horizontal="right" indent="1"/>
      <protection locked="0"/>
    </xf>
    <xf numFmtId="3" fontId="18" fillId="0" borderId="23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5" fillId="0" borderId="31" xfId="0" applyFont="1" applyBorder="1" applyAlignment="1" applyProtection="1">
      <alignment horizontal="left" vertical="justify" wrapText="1"/>
      <protection locked="0"/>
    </xf>
    <xf numFmtId="0" fontId="15" fillId="0" borderId="51" xfId="0" applyFont="1" applyBorder="1" applyAlignment="1" applyProtection="1">
      <alignment horizontal="left" vertical="justify" wrapText="1"/>
      <protection locked="0"/>
    </xf>
    <xf numFmtId="0" fontId="15" fillId="0" borderId="168" xfId="0" applyFont="1" applyBorder="1" applyAlignment="1" applyProtection="1">
      <alignment horizontal="left" vertical="justify" wrapText="1"/>
      <protection locked="0"/>
    </xf>
    <xf numFmtId="0" fontId="15" fillId="0" borderId="66" xfId="0" applyFont="1" applyBorder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8" fillId="0" borderId="83" xfId="0" applyFont="1" applyBorder="1" applyAlignment="1" applyProtection="1">
      <alignment horizontal="left" vertical="center" wrapText="1" indent="1"/>
      <protection locked="0"/>
    </xf>
    <xf numFmtId="0" fontId="18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53" xfId="0" applyFont="1" applyBorder="1" applyAlignment="1" applyProtection="1">
      <alignment horizontal="left" vertical="center" wrapText="1" indent="1"/>
      <protection locked="0"/>
    </xf>
    <xf numFmtId="3" fontId="18" fillId="0" borderId="306" xfId="0" applyNumberFormat="1" applyFont="1" applyBorder="1" applyAlignment="1" applyProtection="1">
      <alignment horizontal="right" indent="3"/>
      <protection locked="0"/>
    </xf>
    <xf numFmtId="3" fontId="18" fillId="0" borderId="304" xfId="0" applyNumberFormat="1" applyFont="1" applyBorder="1" applyAlignment="1" applyProtection="1">
      <alignment horizontal="right" indent="3"/>
      <protection locked="0"/>
    </xf>
    <xf numFmtId="3" fontId="18" fillId="0" borderId="307" xfId="0" applyNumberFormat="1" applyFont="1" applyBorder="1" applyAlignment="1" applyProtection="1">
      <alignment horizontal="right" indent="3"/>
      <protection locked="0"/>
    </xf>
    <xf numFmtId="3" fontId="18" fillId="0" borderId="308" xfId="0" applyNumberFormat="1" applyFont="1" applyBorder="1" applyAlignment="1" applyProtection="1">
      <alignment horizontal="right" indent="3"/>
      <protection locked="0"/>
    </xf>
    <xf numFmtId="0" fontId="18" fillId="0" borderId="309" xfId="0" applyFont="1" applyBorder="1" applyAlignment="1" applyProtection="1">
      <alignment horizontal="center"/>
      <protection locked="0"/>
    </xf>
    <xf numFmtId="0" fontId="18" fillId="0" borderId="31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0" fontId="17" fillId="0" borderId="95" xfId="0" applyFont="1" applyBorder="1" applyAlignment="1" applyProtection="1">
      <alignment vertical="center"/>
      <protection locked="0"/>
    </xf>
    <xf numFmtId="0" fontId="17" fillId="0" borderId="63" xfId="0" applyFont="1" applyBorder="1" applyAlignment="1" applyProtection="1">
      <alignment vertical="center"/>
      <protection locked="0"/>
    </xf>
    <xf numFmtId="49" fontId="18" fillId="0" borderId="83" xfId="0" applyNumberFormat="1" applyFont="1" applyBorder="1" applyAlignment="1" applyProtection="1">
      <alignment horizontal="center"/>
      <protection locked="0"/>
    </xf>
    <xf numFmtId="49" fontId="18" fillId="0" borderId="15" xfId="0" applyNumberFormat="1" applyFont="1" applyBorder="1" applyAlignment="1" applyProtection="1">
      <alignment horizontal="center"/>
      <protection locked="0"/>
    </xf>
    <xf numFmtId="0" fontId="17" fillId="0" borderId="168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95" xfId="0" applyFont="1" applyBorder="1" applyAlignment="1" applyProtection="1">
      <alignment horizontal="left" indent="1"/>
      <protection locked="0"/>
    </xf>
    <xf numFmtId="0" fontId="16" fillId="0" borderId="124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97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51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center"/>
      <protection locked="0"/>
    </xf>
    <xf numFmtId="0" fontId="18" fillId="0" borderId="169" xfId="0" applyFont="1" applyBorder="1" applyAlignment="1" applyProtection="1">
      <alignment horizontal="center"/>
      <protection locked="0"/>
    </xf>
    <xf numFmtId="0" fontId="18" fillId="0" borderId="84" xfId="0" applyFont="1" applyBorder="1" applyAlignment="1" applyProtection="1">
      <alignment horizontal="center"/>
      <protection locked="0"/>
    </xf>
    <xf numFmtId="0" fontId="18" fillId="0" borderId="96" xfId="0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30" fillId="0" borderId="90" xfId="0" applyFont="1" applyBorder="1" applyAlignment="1" applyProtection="1">
      <alignment horizontal="center" vertical="center" wrapText="1"/>
      <protection locked="0"/>
    </xf>
    <xf numFmtId="0" fontId="30" fillId="0" borderId="191" xfId="0" applyFont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horizontal="left" wrapText="1"/>
      <protection locked="0"/>
    </xf>
    <xf numFmtId="0" fontId="22" fillId="0" borderId="95" xfId="0" applyFont="1" applyBorder="1" applyAlignment="1" applyProtection="1">
      <alignment horizontal="left" wrapText="1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84" xfId="0" applyNumberFormat="1" applyFont="1" applyBorder="1" applyAlignment="1" applyProtection="1">
      <alignment horizontal="right" indent="1"/>
      <protection locked="0"/>
    </xf>
    <xf numFmtId="3" fontId="18" fillId="0" borderId="83" xfId="0" applyNumberFormat="1" applyFont="1" applyBorder="1" applyAlignment="1" applyProtection="1">
      <alignment horizontal="right" indent="1"/>
      <protection locked="0"/>
    </xf>
    <xf numFmtId="3" fontId="18" fillId="0" borderId="51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0" fontId="18" fillId="0" borderId="66" xfId="0" applyFont="1" applyBorder="1" applyAlignment="1" applyProtection="1">
      <alignment horizontal="left" indent="1"/>
      <protection locked="0"/>
    </xf>
    <xf numFmtId="0" fontId="18" fillId="0" borderId="56" xfId="0" applyFont="1" applyBorder="1" applyAlignment="1" applyProtection="1">
      <alignment horizontal="left" indent="1"/>
      <protection locked="0"/>
    </xf>
    <xf numFmtId="0" fontId="18" fillId="0" borderId="95" xfId="0" applyFont="1" applyBorder="1" applyAlignment="1" applyProtection="1">
      <alignment horizontal="left" indent="1"/>
      <protection locked="0"/>
    </xf>
    <xf numFmtId="0" fontId="18" fillId="0" borderId="63" xfId="0" applyFont="1" applyBorder="1" applyAlignment="1" applyProtection="1">
      <alignment horizontal="left" indent="1"/>
      <protection locked="0"/>
    </xf>
    <xf numFmtId="0" fontId="18" fillId="0" borderId="51" xfId="0" applyFont="1" applyBorder="1" applyAlignment="1" applyProtection="1">
      <alignment horizontal="left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06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left"/>
      <protection locked="0"/>
    </xf>
    <xf numFmtId="0" fontId="20" fillId="0" borderId="198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6" fillId="0" borderId="179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6" fillId="0" borderId="160" xfId="0" applyFont="1" applyBorder="1" applyAlignment="1" applyProtection="1">
      <alignment horizontal="center" vertical="center"/>
      <protection locked="0"/>
    </xf>
    <xf numFmtId="0" fontId="16" fillId="0" borderId="121" xfId="0" applyFont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left" indent="1"/>
      <protection locked="0"/>
    </xf>
    <xf numFmtId="0" fontId="18" fillId="0" borderId="36" xfId="0" applyFont="1" applyBorder="1" applyAlignment="1" applyProtection="1">
      <alignment horizontal="left" indent="1"/>
      <protection locked="0"/>
    </xf>
    <xf numFmtId="0" fontId="18" fillId="0" borderId="84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0" fontId="18" fillId="0" borderId="117" xfId="0" applyFont="1" applyBorder="1" applyAlignment="1" applyProtection="1">
      <alignment horizontal="left" indent="1"/>
      <protection locked="0"/>
    </xf>
    <xf numFmtId="3" fontId="17" fillId="0" borderId="101" xfId="0" applyNumberFormat="1" applyFont="1" applyBorder="1" applyAlignment="1" applyProtection="1">
      <alignment horizontal="right" vertical="center" indent="4"/>
      <protection locked="0"/>
    </xf>
    <xf numFmtId="3" fontId="17" fillId="0" borderId="78" xfId="0" applyNumberFormat="1" applyFont="1" applyBorder="1" applyAlignment="1" applyProtection="1">
      <alignment horizontal="right" vertical="center" indent="4"/>
      <protection locked="0"/>
    </xf>
    <xf numFmtId="3" fontId="17" fillId="0" borderId="95" xfId="0" applyNumberFormat="1" applyFont="1" applyBorder="1" applyAlignment="1" applyProtection="1">
      <alignment horizontal="right" vertical="center" indent="4"/>
      <protection locked="0"/>
    </xf>
    <xf numFmtId="3" fontId="17" fillId="0" borderId="63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locked="0"/>
    </xf>
    <xf numFmtId="3" fontId="17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99" xfId="0" applyNumberFormat="1" applyFont="1" applyBorder="1" applyAlignment="1" applyProtection="1">
      <alignment horizontal="right" vertical="center" indent="4"/>
      <protection locked="0"/>
    </xf>
    <xf numFmtId="3" fontId="17" fillId="0" borderId="137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138" xfId="0" applyNumberFormat="1" applyFont="1" applyBorder="1" applyAlignment="1" applyProtection="1">
      <alignment horizontal="right" vertical="center" indent="4"/>
      <protection locked="0"/>
    </xf>
    <xf numFmtId="3" fontId="17" fillId="0" borderId="65" xfId="0" applyNumberFormat="1" applyFont="1" applyBorder="1" applyAlignment="1" applyProtection="1">
      <alignment horizontal="right" vertical="center" indent="4"/>
      <protection locked="0"/>
    </xf>
    <xf numFmtId="3" fontId="17" fillId="0" borderId="194" xfId="0" applyNumberFormat="1" applyFont="1" applyBorder="1" applyAlignment="1" applyProtection="1">
      <alignment horizontal="right" vertical="center" indent="4"/>
      <protection locked="0"/>
    </xf>
    <xf numFmtId="3" fontId="17" fillId="0" borderId="199" xfId="0" applyNumberFormat="1" applyFont="1" applyBorder="1" applyAlignment="1" applyProtection="1">
      <alignment horizontal="right" vertical="center" indent="4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168" xfId="0" applyFont="1" applyBorder="1" applyAlignment="1" applyProtection="1">
      <alignment horizontal="left" indent="1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3" fontId="18" fillId="0" borderId="80" xfId="0" applyNumberFormat="1" applyFont="1" applyBorder="1" applyAlignment="1" applyProtection="1">
      <alignment horizontal="right" indent="3"/>
      <protection locked="0"/>
    </xf>
    <xf numFmtId="3" fontId="18" fillId="0" borderId="66" xfId="0" applyNumberFormat="1" applyFont="1" applyBorder="1" applyAlignment="1" applyProtection="1">
      <alignment horizontal="right" indent="3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49" fontId="18" fillId="0" borderId="0" xfId="0" applyNumberFormat="1" applyFont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166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protection locked="0"/>
    </xf>
    <xf numFmtId="0" fontId="40" fillId="0" borderId="0" xfId="0" applyFont="1" applyBorder="1" applyAlignment="1" applyProtection="1">
      <alignment horizontal="center" vertical="center" wrapText="1"/>
      <protection locked="0"/>
    </xf>
    <xf numFmtId="3" fontId="17" fillId="0" borderId="80" xfId="0" applyNumberFormat="1" applyFont="1" applyBorder="1" applyAlignment="1" applyProtection="1">
      <alignment vertical="center"/>
      <protection locked="0"/>
    </xf>
    <xf numFmtId="3" fontId="17" fillId="0" borderId="66" xfId="0" applyNumberFormat="1" applyFont="1" applyBorder="1" applyAlignment="1" applyProtection="1">
      <alignment vertical="center"/>
      <protection locked="0"/>
    </xf>
    <xf numFmtId="3" fontId="17" fillId="0" borderId="169" xfId="0" applyNumberFormat="1" applyFont="1" applyBorder="1" applyAlignment="1" applyProtection="1">
      <alignment vertical="center"/>
      <protection locked="0"/>
    </xf>
    <xf numFmtId="0" fontId="16" fillId="0" borderId="111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left" vertical="center" wrapText="1" indent="1"/>
      <protection locked="0"/>
    </xf>
    <xf numFmtId="0" fontId="18" fillId="0" borderId="112" xfId="0" applyFont="1" applyBorder="1" applyAlignment="1" applyProtection="1">
      <alignment horizontal="left" vertical="center" wrapText="1" indent="1"/>
      <protection locked="0"/>
    </xf>
    <xf numFmtId="0" fontId="18" fillId="0" borderId="63" xfId="0" applyFont="1" applyBorder="1" applyAlignment="1" applyProtection="1">
      <alignment horizontal="left" vertical="center" wrapText="1" indent="1"/>
      <protection locked="0"/>
    </xf>
    <xf numFmtId="0" fontId="18" fillId="0" borderId="106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107" xfId="0" applyFont="1" applyBorder="1" applyAlignment="1" applyProtection="1">
      <alignment horizontal="left" vertical="center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18" fillId="0" borderId="198" xfId="0" applyFont="1" applyBorder="1" applyAlignment="1" applyProtection="1">
      <alignment horizontal="left" vertical="top" wrapText="1"/>
      <protection locked="0"/>
    </xf>
    <xf numFmtId="3" fontId="18" fillId="0" borderId="83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indent="3"/>
      <protection locked="0"/>
    </xf>
    <xf numFmtId="3" fontId="18" fillId="0" borderId="53" xfId="0" applyNumberFormat="1" applyFont="1" applyBorder="1" applyAlignment="1" applyProtection="1">
      <alignment horizontal="right" indent="3"/>
      <protection locked="0"/>
    </xf>
    <xf numFmtId="3" fontId="18" fillId="0" borderId="84" xfId="0" applyNumberFormat="1" applyFont="1" applyBorder="1" applyAlignment="1" applyProtection="1">
      <alignment horizontal="right" indent="3"/>
      <protection locked="0"/>
    </xf>
    <xf numFmtId="3" fontId="18" fillId="0" borderId="95" xfId="0" applyNumberFormat="1" applyFont="1" applyBorder="1" applyAlignment="1" applyProtection="1">
      <alignment horizontal="right" indent="3"/>
      <protection locked="0"/>
    </xf>
    <xf numFmtId="3" fontId="18" fillId="0" borderId="9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vertical="center"/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22" fillId="0" borderId="168" xfId="0" applyFont="1" applyBorder="1" applyAlignment="1" applyProtection="1">
      <alignment horizontal="left" wrapText="1"/>
      <protection locked="0"/>
    </xf>
    <xf numFmtId="0" fontId="22" fillId="0" borderId="66" xfId="0" applyFont="1" applyBorder="1" applyAlignment="1" applyProtection="1">
      <alignment horizontal="left" wrapTex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3" fontId="17" fillId="0" borderId="83" xfId="0" applyNumberFormat="1" applyFont="1" applyBorder="1" applyAlignment="1" applyProtection="1">
      <alignment vertical="center"/>
      <protection locked="0"/>
    </xf>
    <xf numFmtId="3" fontId="17" fillId="0" borderId="51" xfId="0" applyNumberFormat="1" applyFont="1" applyBorder="1" applyAlignment="1" applyProtection="1">
      <alignment vertical="center"/>
      <protection locked="0"/>
    </xf>
    <xf numFmtId="3" fontId="17" fillId="0" borderId="53" xfId="0" applyNumberFormat="1" applyFont="1" applyBorder="1" applyAlignment="1" applyProtection="1">
      <alignment vertical="center"/>
      <protection locked="0"/>
    </xf>
    <xf numFmtId="3" fontId="25" fillId="0" borderId="49" xfId="0" applyNumberFormat="1" applyFont="1" applyBorder="1" applyAlignment="1" applyProtection="1">
      <alignment horizontal="right" vertical="center" indent="1"/>
      <protection hidden="1"/>
    </xf>
    <xf numFmtId="3" fontId="25" fillId="0" borderId="134" xfId="0" applyNumberFormat="1" applyFont="1" applyBorder="1" applyAlignment="1" applyProtection="1">
      <alignment horizontal="right" vertical="center" indent="1"/>
      <protection hidden="1"/>
    </xf>
    <xf numFmtId="3" fontId="18" fillId="0" borderId="21" xfId="0" applyNumberFormat="1" applyFont="1" applyBorder="1" applyAlignment="1" applyProtection="1">
      <alignment horizontal="right" vertical="top" wrapText="1" indent="3"/>
      <protection locked="0"/>
    </xf>
    <xf numFmtId="3" fontId="18" fillId="0" borderId="37" xfId="0" applyNumberFormat="1" applyFont="1" applyBorder="1" applyAlignment="1" applyProtection="1">
      <alignment horizontal="right" vertical="top" wrapText="1" indent="3"/>
      <protection locked="0"/>
    </xf>
    <xf numFmtId="3" fontId="18" fillId="0" borderId="36" xfId="0" applyNumberFormat="1" applyFont="1" applyBorder="1" applyAlignment="1" applyProtection="1">
      <alignment horizontal="right" vertical="top" wrapText="1" indent="3"/>
      <protection locked="0"/>
    </xf>
    <xf numFmtId="3" fontId="18" fillId="0" borderId="38" xfId="0" applyNumberFormat="1" applyFont="1" applyBorder="1" applyAlignment="1" applyProtection="1">
      <alignment horizontal="right" vertical="top" wrapText="1" indent="3"/>
      <protection locked="0"/>
    </xf>
    <xf numFmtId="3" fontId="18" fillId="0" borderId="87" xfId="0" applyNumberFormat="1" applyFont="1" applyBorder="1" applyAlignment="1" applyProtection="1">
      <alignment horizontal="right" vertical="top" wrapText="1" indent="3"/>
      <protection locked="0"/>
    </xf>
    <xf numFmtId="3" fontId="18" fillId="0" borderId="154" xfId="0" applyNumberFormat="1" applyFont="1" applyBorder="1" applyAlignment="1" applyProtection="1">
      <alignment horizontal="right" vertical="top" wrapText="1" indent="3"/>
      <protection locked="0"/>
    </xf>
    <xf numFmtId="3" fontId="18" fillId="0" borderId="18" xfId="0" applyNumberFormat="1" applyFont="1" applyBorder="1" applyAlignment="1" applyProtection="1">
      <alignment horizontal="right" vertical="top" indent="3"/>
      <protection locked="0"/>
    </xf>
    <xf numFmtId="3" fontId="18" fillId="0" borderId="187" xfId="0" applyNumberFormat="1" applyFont="1" applyBorder="1" applyAlignment="1" applyProtection="1">
      <alignment horizontal="right" vertical="top" indent="3"/>
      <protection locked="0"/>
    </xf>
    <xf numFmtId="3" fontId="18" fillId="0" borderId="224" xfId="0" applyNumberFormat="1" applyFont="1" applyBorder="1" applyAlignment="1" applyProtection="1">
      <alignment horizontal="right" indent="1"/>
      <protection locked="0"/>
    </xf>
    <xf numFmtId="3" fontId="18" fillId="0" borderId="226" xfId="0" applyNumberFormat="1" applyFont="1" applyBorder="1" applyAlignment="1" applyProtection="1">
      <alignment horizontal="right" inden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8" fillId="0" borderId="319" xfId="0" applyFont="1" applyBorder="1" applyAlignment="1" applyProtection="1">
      <alignment horizontal="center" vertical="center" wrapText="1"/>
      <protection locked="0"/>
    </xf>
    <xf numFmtId="0" fontId="37" fillId="0" borderId="150" xfId="0" applyFont="1" applyBorder="1" applyAlignment="1" applyProtection="1">
      <alignment horizontal="center" vertical="center" wrapText="1"/>
      <protection locked="0"/>
    </xf>
    <xf numFmtId="0" fontId="37" fillId="0" borderId="196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8" xfId="0" applyFont="1" applyBorder="1" applyAlignment="1" applyProtection="1">
      <alignment horizontal="center" vertical="center" wrapText="1"/>
      <protection locked="0"/>
    </xf>
    <xf numFmtId="0" fontId="34" fillId="0" borderId="59" xfId="0" applyFont="1" applyBorder="1" applyAlignment="1" applyProtection="1">
      <alignment horizontal="center" vertical="center" wrapText="1"/>
      <protection locked="0"/>
    </xf>
    <xf numFmtId="0" fontId="31" fillId="0" borderId="200" xfId="0" applyFont="1" applyBorder="1" applyAlignment="1" applyProtection="1">
      <alignment horizontal="center" vertical="center" wrapText="1"/>
      <protection locked="0"/>
    </xf>
    <xf numFmtId="0" fontId="31" fillId="0" borderId="201" xfId="0" applyFont="1" applyBorder="1" applyAlignment="1" applyProtection="1">
      <alignment horizontal="center" vertical="center" wrapText="1"/>
      <protection locked="0"/>
    </xf>
    <xf numFmtId="0" fontId="16" fillId="0" borderId="320" xfId="0" applyFont="1" applyBorder="1" applyAlignment="1" applyProtection="1">
      <alignment horizontal="center" vertical="center" wrapTex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31" fillId="0" borderId="139" xfId="0" applyFont="1" applyBorder="1" applyAlignment="1" applyProtection="1">
      <alignment horizontal="center" vertical="center" wrapText="1"/>
      <protection locked="0"/>
    </xf>
    <xf numFmtId="0" fontId="31" fillId="0" borderId="140" xfId="0" applyFont="1" applyBorder="1" applyAlignment="1" applyProtection="1">
      <alignment horizontal="center" vertical="center" wrapText="1"/>
      <protection locked="0"/>
    </xf>
    <xf numFmtId="0" fontId="17" fillId="0" borderId="321" xfId="0" applyFont="1" applyBorder="1" applyAlignment="1" applyProtection="1">
      <alignment horizontal="left" vertical="center" wrapText="1" indent="1"/>
      <protection locked="0"/>
    </xf>
    <xf numFmtId="0" fontId="17" fillId="0" borderId="308" xfId="0" applyFont="1" applyBorder="1" applyAlignment="1" applyProtection="1">
      <alignment horizontal="left" vertical="center" wrapText="1" indent="1"/>
      <protection locked="0"/>
    </xf>
    <xf numFmtId="0" fontId="17" fillId="0" borderId="322" xfId="0" applyFont="1" applyBorder="1" applyAlignment="1" applyProtection="1">
      <alignment horizontal="left" vertical="center" wrapText="1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1" xfId="0" applyNumberFormat="1" applyFont="1" applyBorder="1" applyAlignment="1" applyProtection="1">
      <alignment horizontal="right" vertical="center" wrapText="1" indent="3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0" fontId="17" fillId="0" borderId="139" xfId="0" applyFont="1" applyBorder="1" applyAlignment="1" applyProtection="1">
      <alignment horizontal="left" vertical="top" indent="1"/>
      <protection locked="0"/>
    </xf>
    <xf numFmtId="0" fontId="17" fillId="0" borderId="25" xfId="0" applyFont="1" applyBorder="1" applyAlignment="1" applyProtection="1">
      <alignment horizontal="left" vertical="top" indent="1"/>
      <protection locked="0"/>
    </xf>
    <xf numFmtId="0" fontId="17" fillId="0" borderId="91" xfId="0" applyFont="1" applyBorder="1" applyAlignment="1" applyProtection="1">
      <alignment horizontal="left" vertical="top" indent="1"/>
      <protection locked="0"/>
    </xf>
    <xf numFmtId="0" fontId="17" fillId="0" borderId="26" xfId="0" applyFont="1" applyBorder="1" applyAlignment="1" applyProtection="1">
      <alignment horizontal="left" vertical="top" indent="1"/>
      <protection locked="0"/>
    </xf>
    <xf numFmtId="0" fontId="17" fillId="0" borderId="323" xfId="0" applyFont="1" applyBorder="1" applyAlignment="1" applyProtection="1">
      <alignment horizontal="left" vertical="center" wrapText="1" indent="1"/>
      <protection locked="0"/>
    </xf>
    <xf numFmtId="0" fontId="17" fillId="0" borderId="304" xfId="0" applyFont="1" applyBorder="1" applyAlignment="1" applyProtection="1">
      <alignment horizontal="left" vertical="center" wrapText="1" indent="1"/>
      <protection locked="0"/>
    </xf>
    <xf numFmtId="0" fontId="17" fillId="0" borderId="324" xfId="0" applyFont="1" applyBorder="1" applyAlignment="1" applyProtection="1">
      <alignment horizontal="left" vertical="center" wrapText="1" indent="1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75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hidden="1"/>
    </xf>
    <xf numFmtId="3" fontId="18" fillId="0" borderId="26" xfId="0" applyNumberFormat="1" applyFont="1" applyBorder="1" applyAlignment="1" applyProtection="1">
      <alignment horizontal="right" vertical="center" indent="3"/>
      <protection hidden="1"/>
    </xf>
    <xf numFmtId="3" fontId="18" fillId="0" borderId="138" xfId="0" applyNumberFormat="1" applyFont="1" applyBorder="1" applyAlignment="1" applyProtection="1">
      <alignment horizontal="right" vertical="center" indent="3"/>
      <protection hidden="1"/>
    </xf>
    <xf numFmtId="3" fontId="18" fillId="0" borderId="33" xfId="0" applyNumberFormat="1" applyFont="1" applyBorder="1" applyAlignment="1" applyProtection="1">
      <alignment horizontal="right" vertical="top" wrapText="1" indent="3"/>
      <protection locked="0"/>
    </xf>
    <xf numFmtId="3" fontId="18" fillId="0" borderId="26" xfId="0" applyNumberFormat="1" applyFont="1" applyBorder="1" applyAlignment="1" applyProtection="1">
      <alignment horizontal="right" vertical="top" wrapText="1" indent="3"/>
      <protection locked="0"/>
    </xf>
    <xf numFmtId="3" fontId="18" fillId="0" borderId="106" xfId="0" applyNumberFormat="1" applyFont="1" applyBorder="1" applyAlignment="1" applyProtection="1">
      <alignment horizontal="right" vertical="top" wrapText="1" indent="3"/>
      <protection locked="0"/>
    </xf>
    <xf numFmtId="3" fontId="18" fillId="0" borderId="65" xfId="0" applyNumberFormat="1" applyFont="1" applyBorder="1" applyAlignment="1" applyProtection="1">
      <alignment horizontal="right" vertical="top" wrapText="1" indent="3"/>
      <protection locked="0"/>
    </xf>
    <xf numFmtId="3" fontId="18" fillId="0" borderId="194" xfId="0" applyNumberFormat="1" applyFont="1" applyBorder="1" applyAlignment="1" applyProtection="1">
      <alignment horizontal="right" vertical="top" wrapText="1" indent="3"/>
      <protection locked="0"/>
    </xf>
    <xf numFmtId="3" fontId="18" fillId="0" borderId="202" xfId="0" applyNumberFormat="1" applyFont="1" applyBorder="1" applyAlignment="1" applyProtection="1">
      <alignment horizontal="right" vertical="top" wrapText="1" indent="3"/>
      <protection locked="0"/>
    </xf>
    <xf numFmtId="3" fontId="18" fillId="0" borderId="63" xfId="0" applyNumberFormat="1" applyFont="1" applyBorder="1" applyAlignment="1" applyProtection="1">
      <alignment horizontal="right" vertical="top" indent="3"/>
      <protection locked="0"/>
    </xf>
    <xf numFmtId="3" fontId="18" fillId="0" borderId="106" xfId="0" applyNumberFormat="1" applyFont="1" applyBorder="1" applyAlignment="1" applyProtection="1">
      <alignment horizontal="right" vertical="top" indent="3"/>
      <protection locked="0"/>
    </xf>
    <xf numFmtId="3" fontId="18" fillId="0" borderId="64" xfId="0" applyNumberFormat="1" applyFont="1" applyBorder="1" applyAlignment="1" applyProtection="1">
      <alignment horizontal="right" vertical="top" indent="3"/>
      <protection locked="0"/>
    </xf>
    <xf numFmtId="3" fontId="18" fillId="0" borderId="202" xfId="0" applyNumberFormat="1" applyFont="1" applyBorder="1" applyAlignment="1" applyProtection="1">
      <alignment horizontal="right" vertical="top" indent="3"/>
      <protection locked="0"/>
    </xf>
    <xf numFmtId="0" fontId="15" fillId="0" borderId="113" xfId="0" applyFont="1" applyBorder="1" applyAlignment="1" applyProtection="1">
      <alignment horizontal="left"/>
      <protection locked="0"/>
    </xf>
    <xf numFmtId="0" fontId="15" fillId="0" borderId="114" xfId="0" applyFont="1" applyBorder="1" applyAlignment="1" applyProtection="1">
      <alignment horizontal="left"/>
      <protection locked="0"/>
    </xf>
    <xf numFmtId="0" fontId="15" fillId="0" borderId="67" xfId="0" applyFont="1" applyBorder="1" applyAlignment="1" applyProtection="1">
      <alignment horizontal="left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0" fontId="16" fillId="0" borderId="145" xfId="0" applyFont="1" applyBorder="1" applyAlignment="1" applyProtection="1">
      <alignment horizontal="center" vertical="center" wrapText="1"/>
      <protection locked="0"/>
    </xf>
    <xf numFmtId="3" fontId="18" fillId="0" borderId="46" xfId="0" applyNumberFormat="1" applyFont="1" applyBorder="1" applyAlignment="1" applyProtection="1">
      <alignment horizontal="right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0" fontId="17" fillId="0" borderId="152" xfId="0" applyFont="1" applyBorder="1" applyAlignment="1" applyProtection="1">
      <alignment horizontal="left" indent="1"/>
      <protection locked="0"/>
    </xf>
    <xf numFmtId="0" fontId="17" fillId="0" borderId="87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hidden="1"/>
    </xf>
    <xf numFmtId="3" fontId="18" fillId="0" borderId="37" xfId="0" applyNumberFormat="1" applyFont="1" applyBorder="1" applyAlignment="1" applyProtection="1">
      <alignment horizontal="right" indent="1"/>
      <protection hidden="1"/>
    </xf>
    <xf numFmtId="3" fontId="18" fillId="0" borderId="36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3" fontId="18" fillId="0" borderId="87" xfId="0" applyNumberFormat="1" applyFont="1" applyBorder="1" applyAlignment="1" applyProtection="1">
      <alignment horizontal="right" indent="1"/>
      <protection hidden="1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169" xfId="0" applyNumberFormat="1" applyFont="1" applyBorder="1" applyAlignment="1" applyProtection="1">
      <alignment horizontal="right" vertical="center" indent="3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203" xfId="0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0" fontId="17" fillId="0" borderId="193" xfId="0" applyNumberFormat="1" applyFont="1" applyBorder="1" applyAlignment="1" applyProtection="1">
      <alignment horizontal="left" indent="1"/>
      <protection locked="0"/>
    </xf>
    <xf numFmtId="0" fontId="17" fillId="0" borderId="194" xfId="0" applyNumberFormat="1" applyFont="1" applyBorder="1" applyAlignment="1" applyProtection="1">
      <alignment horizontal="left" indent="1"/>
      <protection locked="0"/>
    </xf>
    <xf numFmtId="3" fontId="18" fillId="0" borderId="153" xfId="0" applyNumberFormat="1" applyFont="1" applyBorder="1" applyAlignment="1" applyProtection="1">
      <alignment horizontal="right" indent="3"/>
      <protection locked="0"/>
    </xf>
    <xf numFmtId="3" fontId="18" fillId="0" borderId="87" xfId="0" applyNumberFormat="1" applyFont="1" applyBorder="1" applyAlignment="1" applyProtection="1">
      <alignment horizontal="right" indent="3"/>
      <protection locked="0"/>
    </xf>
    <xf numFmtId="0" fontId="16" fillId="0" borderId="326" xfId="0" applyFont="1" applyBorder="1" applyAlignment="1" applyProtection="1">
      <alignment horizontal="center" vertical="center" wrapText="1"/>
      <protection locked="0"/>
    </xf>
    <xf numFmtId="0" fontId="16" fillId="0" borderId="327" xfId="0" applyFont="1" applyBorder="1" applyAlignment="1" applyProtection="1">
      <alignment horizontal="center" vertical="center" wrapText="1"/>
      <protection locked="0"/>
    </xf>
    <xf numFmtId="0" fontId="17" fillId="0" borderId="328" xfId="0" applyFont="1" applyBorder="1" applyAlignment="1" applyProtection="1">
      <alignment horizontal="left" vertical="center" wrapText="1" indent="1"/>
      <protection locked="0"/>
    </xf>
    <xf numFmtId="0" fontId="17" fillId="0" borderId="309" xfId="0" applyFont="1" applyBorder="1" applyAlignment="1" applyProtection="1">
      <alignment horizontal="left" vertical="center" wrapText="1" indent="1"/>
      <protection locked="0"/>
    </xf>
    <xf numFmtId="0" fontId="17" fillId="0" borderId="329" xfId="0" applyFont="1" applyBorder="1" applyAlignment="1" applyProtection="1">
      <alignment horizontal="left" vertical="center" wrapText="1" indent="1"/>
      <protection locked="0"/>
    </xf>
    <xf numFmtId="0" fontId="16" fillId="0" borderId="147" xfId="0" applyFont="1" applyBorder="1" applyAlignment="1" applyProtection="1">
      <alignment horizontal="center" vertical="center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3" fontId="17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7" fillId="0" borderId="87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330" xfId="0" applyNumberFormat="1" applyFont="1" applyBorder="1" applyAlignment="1" applyProtection="1">
      <alignment horizontal="right" indent="3"/>
      <protection locked="0"/>
    </xf>
    <xf numFmtId="3" fontId="18" fillId="0" borderId="309" xfId="0" applyNumberFormat="1" applyFont="1" applyBorder="1" applyAlignment="1" applyProtection="1">
      <alignment horizontal="right" indent="3"/>
      <protection locked="0"/>
    </xf>
    <xf numFmtId="3" fontId="18" fillId="0" borderId="154" xfId="0" applyNumberFormat="1" applyFont="1" applyBorder="1" applyAlignment="1" applyProtection="1">
      <alignment horizontal="right" indent="3"/>
      <protection locked="0"/>
    </xf>
    <xf numFmtId="3" fontId="18" fillId="0" borderId="73" xfId="0" applyNumberFormat="1" applyFont="1" applyBorder="1" applyAlignment="1" applyProtection="1">
      <alignment horizontal="right" indent="3"/>
      <protection locked="0"/>
    </xf>
    <xf numFmtId="0" fontId="18" fillId="0" borderId="87" xfId="0" applyFont="1" applyBorder="1" applyAlignment="1" applyProtection="1">
      <alignment horizontal="left" indent="1"/>
      <protection locked="0"/>
    </xf>
    <xf numFmtId="0" fontId="18" fillId="0" borderId="154" xfId="0" applyFont="1" applyBorder="1" applyAlignment="1" applyProtection="1">
      <alignment horizontal="left" indent="1"/>
      <protection locked="0"/>
    </xf>
    <xf numFmtId="0" fontId="37" fillId="0" borderId="50" xfId="0" applyFont="1" applyBorder="1" applyAlignment="1" applyProtection="1">
      <alignment horizontal="center" vertical="center" wrapText="1"/>
      <protection locked="0"/>
    </xf>
    <xf numFmtId="3" fontId="21" fillId="0" borderId="153" xfId="0" applyNumberFormat="1" applyFont="1" applyBorder="1" applyAlignment="1" applyProtection="1">
      <alignment horizontal="right" vertical="center" wrapText="1" indent="3"/>
      <protection locked="0"/>
    </xf>
    <xf numFmtId="3" fontId="21" fillId="0" borderId="87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4" xfId="0" applyNumberFormat="1" applyFont="1" applyBorder="1" applyAlignment="1" applyProtection="1">
      <alignment horizontal="right" vertical="center" wrapText="1" indent="3"/>
      <protection locked="0"/>
    </xf>
    <xf numFmtId="3" fontId="21" fillId="0" borderId="13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0" xfId="0" applyNumberFormat="1" applyFont="1" applyBorder="1" applyAlignment="1" applyProtection="1">
      <alignment horizontal="right" vertical="center" wrapText="1" indent="3"/>
      <protection locked="0"/>
    </xf>
    <xf numFmtId="3" fontId="21" fillId="0" borderId="151" xfId="0" applyNumberFormat="1" applyFont="1" applyBorder="1" applyAlignment="1" applyProtection="1">
      <alignment horizontal="right" vertical="center" wrapText="1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hidden="1"/>
    </xf>
    <xf numFmtId="3" fontId="18" fillId="0" borderId="0" xfId="0" applyNumberFormat="1" applyFont="1" applyBorder="1" applyAlignment="1" applyProtection="1">
      <alignment horizontal="right" vertical="center" indent="3"/>
      <protection hidden="1"/>
    </xf>
    <xf numFmtId="3" fontId="18" fillId="0" borderId="7" xfId="0" applyNumberFormat="1" applyFont="1" applyBorder="1" applyAlignment="1" applyProtection="1">
      <alignment horizontal="right" vertical="center" indent="3"/>
      <protection hidden="1"/>
    </xf>
    <xf numFmtId="3" fontId="18" fillId="0" borderId="6" xfId="0" applyNumberFormat="1" applyFont="1" applyBorder="1" applyAlignment="1" applyProtection="1">
      <alignment horizontal="right" vertical="center" indent="3"/>
      <protection hidden="1"/>
    </xf>
    <xf numFmtId="3" fontId="18" fillId="0" borderId="141" xfId="0" applyNumberFormat="1" applyFont="1" applyBorder="1" applyAlignment="1" applyProtection="1">
      <alignment horizontal="right" vertical="center" indent="3"/>
      <protection hidden="1"/>
    </xf>
    <xf numFmtId="0" fontId="15" fillId="0" borderId="91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146" xfId="0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27" fillId="0" borderId="92" xfId="0" applyFont="1" applyBorder="1" applyAlignment="1" applyProtection="1">
      <alignment horizontal="left" vertical="center" wrapText="1" indent="1"/>
      <protection locked="0"/>
    </xf>
    <xf numFmtId="0" fontId="27" fillId="0" borderId="70" xfId="0" applyFont="1" applyBorder="1" applyAlignment="1" applyProtection="1">
      <alignment horizontal="left" vertical="center" wrapText="1" indent="1"/>
      <protection locked="0"/>
    </xf>
    <xf numFmtId="0" fontId="17" fillId="0" borderId="226" xfId="0" applyFont="1" applyBorder="1" applyAlignment="1" applyProtection="1">
      <alignment horizontal="left" vertical="center" wrapText="1" indent="1"/>
      <protection locked="0"/>
    </xf>
    <xf numFmtId="0" fontId="18" fillId="0" borderId="331" xfId="0" applyFont="1" applyBorder="1" applyAlignment="1" applyProtection="1">
      <alignment horizontal="left" vertical="center" wrapText="1" indent="1"/>
      <protection locked="0"/>
    </xf>
    <xf numFmtId="0" fontId="18" fillId="0" borderId="285" xfId="0" applyFont="1" applyBorder="1" applyAlignment="1" applyProtection="1">
      <alignment horizontal="left" vertical="center" wrapText="1" indent="1"/>
      <protection locked="0"/>
    </xf>
    <xf numFmtId="0" fontId="18" fillId="0" borderId="235" xfId="0" applyFont="1" applyBorder="1" applyAlignment="1" applyProtection="1">
      <alignment horizontal="lef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25" fillId="0" borderId="6" xfId="0" applyFont="1" applyBorder="1" applyAlignment="1" applyProtection="1">
      <alignment horizontal="right" vertical="center" wrapText="1" indent="1"/>
      <protection hidden="1"/>
    </xf>
    <xf numFmtId="0" fontId="25" fillId="0" borderId="141" xfId="0" applyFont="1" applyBorder="1" applyAlignment="1" applyProtection="1">
      <alignment horizontal="right" vertical="center" wrapText="1" indent="1"/>
      <protection hidden="1"/>
    </xf>
    <xf numFmtId="0" fontId="16" fillId="0" borderId="12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141" xfId="0" applyFont="1" applyBorder="1" applyAlignment="1" applyProtection="1">
      <alignment horizontal="center"/>
      <protection locked="0"/>
    </xf>
    <xf numFmtId="0" fontId="16" fillId="0" borderId="112" xfId="0" applyFont="1" applyBorder="1" applyAlignment="1" applyProtection="1">
      <alignment horizontal="center" vertical="center" wrapText="1"/>
      <protection locked="0"/>
    </xf>
    <xf numFmtId="3" fontId="25" fillId="0" borderId="5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5" xfId="0" applyNumberFormat="1" applyFont="1" applyBorder="1" applyAlignment="1" applyProtection="1">
      <alignment horizontal="right" vertical="center" wrapText="1" indent="1"/>
      <protection hidden="1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8" xfId="0" applyFont="1" applyBorder="1" applyAlignment="1" applyProtection="1">
      <alignment horizontal="left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hidden="1"/>
    </xf>
    <xf numFmtId="3" fontId="32" fillId="0" borderId="169" xfId="0" applyNumberFormat="1" applyFont="1" applyBorder="1" applyAlignment="1" applyProtection="1">
      <alignment horizontal="right" vertical="center" wrapText="1" indent="1"/>
      <protection hidden="1"/>
    </xf>
    <xf numFmtId="3" fontId="32" fillId="0" borderId="84" xfId="0" applyNumberFormat="1" applyFont="1" applyBorder="1" applyAlignment="1" applyProtection="1">
      <alignment horizontal="right" vertical="center" wrapText="1" indent="1"/>
      <protection hidden="1"/>
    </xf>
    <xf numFmtId="3" fontId="32" fillId="0" borderId="96" xfId="0" applyNumberFormat="1" applyFont="1" applyBorder="1" applyAlignment="1" applyProtection="1">
      <alignment horizontal="right" vertical="center" wrapText="1" indent="1"/>
      <protection hidden="1"/>
    </xf>
    <xf numFmtId="0" fontId="31" fillId="0" borderId="113" xfId="0" applyFont="1" applyBorder="1" applyAlignment="1" applyProtection="1">
      <alignment horizontal="left" vertical="center" wrapText="1"/>
      <protection locked="0"/>
    </xf>
    <xf numFmtId="0" fontId="31" fillId="0" borderId="114" xfId="0" applyFont="1" applyBorder="1" applyAlignment="1" applyProtection="1">
      <alignment horizontal="left" vertical="center" wrapText="1"/>
      <protection locked="0"/>
    </xf>
    <xf numFmtId="0" fontId="31" fillId="0" borderId="91" xfId="0" applyFont="1" applyBorder="1" applyAlignment="1" applyProtection="1">
      <alignment horizontal="left" vertical="center" wrapText="1"/>
      <protection locked="0"/>
    </xf>
    <xf numFmtId="0" fontId="31" fillId="0" borderId="26" xfId="0" applyFont="1" applyBorder="1" applyAlignment="1" applyProtection="1">
      <alignment horizontal="left" vertical="center" wrapText="1"/>
      <protection locked="0"/>
    </xf>
    <xf numFmtId="0" fontId="18" fillId="0" borderId="325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0" fontId="18" fillId="0" borderId="228" xfId="0" applyFont="1" applyBorder="1" applyAlignment="1" applyProtection="1">
      <alignment horizontal="left" vertical="center" wrapText="1" indent="1"/>
      <protection locked="0"/>
    </xf>
    <xf numFmtId="3" fontId="18" fillId="0" borderId="283" xfId="0" applyNumberFormat="1" applyFont="1" applyBorder="1" applyAlignment="1" applyProtection="1">
      <alignment horizontal="right" indent="1"/>
      <protection locked="0"/>
    </xf>
    <xf numFmtId="0" fontId="8" fillId="0" borderId="319" xfId="0" applyFont="1" applyBorder="1" applyAlignment="1" applyProtection="1">
      <alignment horizontal="center"/>
      <protection locked="0"/>
    </xf>
    <xf numFmtId="0" fontId="16" fillId="0" borderId="85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7" xfId="0" applyNumberFormat="1" applyFont="1" applyBorder="1" applyAlignment="1" applyProtection="1">
      <alignment horizontal="righ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129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hidden="1"/>
    </xf>
    <xf numFmtId="3" fontId="18" fillId="0" borderId="114" xfId="0" applyNumberFormat="1" applyFont="1" applyBorder="1" applyAlignment="1" applyProtection="1">
      <alignment horizontal="right" vertical="center" indent="3"/>
      <protection hidden="1"/>
    </xf>
    <xf numFmtId="3" fontId="18" fillId="0" borderId="68" xfId="0" applyNumberFormat="1" applyFont="1" applyBorder="1" applyAlignment="1" applyProtection="1">
      <alignment horizontal="right" vertical="center" indent="3"/>
      <protection hidden="1"/>
    </xf>
    <xf numFmtId="3" fontId="17" fillId="0" borderId="42" xfId="0" applyNumberFormat="1" applyFont="1" applyBorder="1" applyAlignment="1" applyProtection="1">
      <alignment horizontal="right" vertical="center" indent="1"/>
      <protection hidden="1"/>
    </xf>
    <xf numFmtId="3" fontId="17" fillId="0" borderId="115" xfId="0" applyNumberFormat="1" applyFont="1" applyBorder="1" applyAlignment="1" applyProtection="1">
      <alignment horizontal="right" vertical="center" indent="1"/>
      <protection hidden="1"/>
    </xf>
    <xf numFmtId="0" fontId="31" fillId="0" borderId="92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locked="0"/>
    </xf>
    <xf numFmtId="3" fontId="32" fillId="0" borderId="56" xfId="0" applyNumberFormat="1" applyFont="1" applyBorder="1" applyAlignment="1" applyProtection="1">
      <alignment horizontal="right" vertical="center" wrapText="1" inden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locked="0"/>
    </xf>
    <xf numFmtId="3" fontId="32" fillId="0" borderId="63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17" xfId="0" applyNumberFormat="1" applyFont="1" applyBorder="1" applyAlignment="1" applyProtection="1">
      <alignment horizontal="right" vertical="center" wrapText="1" indent="1"/>
      <protection hidden="1"/>
    </xf>
    <xf numFmtId="3" fontId="32" fillId="0" borderId="118" xfId="0" applyNumberFormat="1" applyFont="1" applyBorder="1" applyAlignment="1" applyProtection="1">
      <alignment horizontal="right" vertical="center" wrapText="1" indent="1"/>
      <protection hidden="1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34" fillId="0" borderId="8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hidden="1"/>
    </xf>
    <xf numFmtId="3" fontId="32" fillId="0" borderId="98" xfId="0" applyNumberFormat="1" applyFont="1" applyBorder="1" applyAlignment="1" applyProtection="1">
      <alignment horizontal="right" vertical="center" wrapText="1" indent="1"/>
      <protection hidden="1"/>
    </xf>
    <xf numFmtId="0" fontId="31" fillId="0" borderId="1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116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15" fillId="0" borderId="139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3" fontId="18" fillId="0" borderId="64" xfId="0" applyNumberFormat="1" applyFont="1" applyBorder="1" applyAlignment="1" applyProtection="1">
      <alignment horizontal="right" vertical="center" indent="3"/>
      <protection hidden="1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32" fillId="0" borderId="97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4" xfId="0" applyNumberFormat="1" applyFont="1" applyBorder="1" applyAlignment="1" applyProtection="1">
      <alignment horizontal="right" vertical="center" wrapText="1" inden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5" fillId="0" borderId="113" xfId="0" applyFont="1" applyBorder="1" applyAlignment="1" applyProtection="1">
      <alignment horizontal="left" wrapText="1"/>
      <protection locked="0"/>
    </xf>
    <xf numFmtId="0" fontId="15" fillId="0" borderId="114" xfId="0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left" wrapText="1"/>
      <protection locked="0"/>
    </xf>
    <xf numFmtId="0" fontId="15" fillId="0" borderId="93" xfId="0" applyFont="1" applyBorder="1" applyAlignment="1" applyProtection="1">
      <alignment horizontal="left"/>
      <protection locked="0"/>
    </xf>
    <xf numFmtId="0" fontId="15" fillId="0" borderId="133" xfId="0" applyFont="1" applyBorder="1" applyAlignment="1" applyProtection="1">
      <alignment horizontal="left"/>
      <protection locked="0"/>
    </xf>
    <xf numFmtId="0" fontId="15" fillId="0" borderId="203" xfId="0" applyFont="1" applyBorder="1" applyAlignment="1" applyProtection="1">
      <alignment horizontal="left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0" fontId="15" fillId="0" borderId="83" xfId="0" applyFont="1" applyBorder="1" applyAlignment="1" applyProtection="1">
      <alignment horizontal="center"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0" fontId="15" fillId="0" borderId="116" xfId="0" applyFont="1" applyBorder="1" applyAlignment="1" applyProtection="1">
      <alignment horizontal="left" wrapText="1"/>
      <protection locked="0"/>
    </xf>
    <xf numFmtId="0" fontId="15" fillId="0" borderId="17" xfId="0" applyFont="1" applyBorder="1" applyAlignment="1" applyProtection="1">
      <alignment horizontal="left" wrapText="1"/>
      <protection locked="0"/>
    </xf>
    <xf numFmtId="0" fontId="15" fillId="0" borderId="132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9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indent="2"/>
      <protection locked="0"/>
    </xf>
    <xf numFmtId="3" fontId="18" fillId="0" borderId="63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hidden="1"/>
    </xf>
    <xf numFmtId="3" fontId="18" fillId="0" borderId="96" xfId="0" applyNumberFormat="1" applyFont="1" applyBorder="1" applyAlignment="1" applyProtection="1">
      <alignment horizontal="right" indent="2"/>
      <protection hidden="1"/>
    </xf>
    <xf numFmtId="0" fontId="15" fillId="0" borderId="158" xfId="0" applyFont="1" applyBorder="1" applyAlignment="1" applyProtection="1">
      <alignment horizontal="center" wrapText="1"/>
      <protection locked="0"/>
    </xf>
    <xf numFmtId="0" fontId="15" fillId="0" borderId="171" xfId="0" applyFont="1" applyBorder="1" applyAlignment="1" applyProtection="1">
      <alignment horizontal="center" wrapText="1"/>
      <protection locked="0"/>
    </xf>
    <xf numFmtId="0" fontId="15" fillId="0" borderId="52" xfId="0" applyFont="1" applyBorder="1" applyAlignment="1" applyProtection="1">
      <alignment horizontal="center" wrapText="1"/>
      <protection locked="0"/>
    </xf>
    <xf numFmtId="0" fontId="15" fillId="0" borderId="100" xfId="0" applyFont="1" applyBorder="1" applyAlignment="1" applyProtection="1">
      <alignment horizontal="left"/>
      <protection locked="0"/>
    </xf>
    <xf numFmtId="0" fontId="15" fillId="0" borderId="101" xfId="0" applyFont="1" applyBorder="1" applyAlignment="1" applyProtection="1">
      <alignment horizontal="left"/>
      <protection locked="0"/>
    </xf>
    <xf numFmtId="3" fontId="18" fillId="0" borderId="101" xfId="0" applyNumberFormat="1" applyFont="1" applyBorder="1" applyAlignment="1" applyProtection="1">
      <alignment horizontal="right" indent="2"/>
      <protection locked="0"/>
    </xf>
    <xf numFmtId="3" fontId="18" fillId="0" borderId="78" xfId="0" applyNumberFormat="1" applyFont="1" applyBorder="1" applyAlignment="1" applyProtection="1">
      <alignment horizontal="right" indent="2"/>
      <protection locked="0"/>
    </xf>
    <xf numFmtId="3" fontId="18" fillId="0" borderId="102" xfId="0" applyNumberFormat="1" applyFont="1" applyBorder="1" applyAlignment="1" applyProtection="1">
      <alignment horizontal="right" indent="2"/>
      <protection locked="0"/>
    </xf>
    <xf numFmtId="3" fontId="18" fillId="0" borderId="102" xfId="0" applyNumberFormat="1" applyFont="1" applyBorder="1" applyAlignment="1" applyProtection="1">
      <alignment horizontal="right" indent="2"/>
      <protection hidden="1"/>
    </xf>
    <xf numFmtId="3" fontId="18" fillId="0" borderId="103" xfId="0" applyNumberFormat="1" applyFont="1" applyBorder="1" applyAlignment="1" applyProtection="1">
      <alignment horizontal="right" indent="2"/>
      <protection hidden="1"/>
    </xf>
    <xf numFmtId="3" fontId="17" fillId="0" borderId="66" xfId="0" applyNumberFormat="1" applyFont="1" applyBorder="1" applyAlignment="1" applyProtection="1">
      <alignment horizontal="right" vertical="center" wrapText="1" indent="1"/>
      <protection locked="0"/>
    </xf>
    <xf numFmtId="3" fontId="17" fillId="0" borderId="56" xfId="0" applyNumberFormat="1" applyFont="1" applyBorder="1" applyAlignment="1" applyProtection="1">
      <alignment horizontal="righ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wrapText="1" indent="1"/>
      <protection locked="0"/>
    </xf>
    <xf numFmtId="3" fontId="17" fillId="0" borderId="63" xfId="0" applyNumberFormat="1" applyFont="1" applyBorder="1" applyAlignment="1" applyProtection="1">
      <alignment horizontal="righ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7" fillId="0" borderId="119" xfId="0" applyFont="1" applyBorder="1" applyAlignment="1" applyProtection="1">
      <alignment horizontal="left"/>
      <protection locked="0"/>
    </xf>
    <xf numFmtId="0" fontId="17" fillId="0" borderId="120" xfId="0" applyFont="1" applyBorder="1" applyAlignment="1" applyProtection="1">
      <alignment horizontal="left"/>
      <protection locked="0"/>
    </xf>
    <xf numFmtId="0" fontId="17" fillId="0" borderId="122" xfId="0" applyFont="1" applyBorder="1" applyAlignment="1" applyProtection="1">
      <alignment horizontal="left"/>
      <protection locked="0"/>
    </xf>
    <xf numFmtId="0" fontId="17" fillId="0" borderId="89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135" xfId="0" applyFont="1" applyBorder="1" applyAlignment="1" applyProtection="1">
      <alignment horizontal="left"/>
      <protection locked="0"/>
    </xf>
    <xf numFmtId="3" fontId="18" fillId="0" borderId="95" xfId="0" applyNumberFormat="1" applyFont="1" applyBorder="1" applyAlignment="1" applyProtection="1">
      <alignment horizontal="right" vertical="center" indent="2"/>
      <protection locked="0"/>
    </xf>
    <xf numFmtId="3" fontId="18" fillId="0" borderId="63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hidden="1"/>
    </xf>
    <xf numFmtId="3" fontId="18" fillId="0" borderId="96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indent="2"/>
      <protection hidden="1"/>
    </xf>
    <xf numFmtId="3" fontId="17" fillId="0" borderId="167" xfId="0" applyNumberFormat="1" applyFont="1" applyBorder="1" applyAlignment="1" applyProtection="1">
      <alignment horizontal="right" indent="2"/>
      <protection hidden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horizontal="left" wrapText="1"/>
      <protection locked="0"/>
    </xf>
    <xf numFmtId="3" fontId="18" fillId="0" borderId="26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hidden="1"/>
    </xf>
    <xf numFmtId="3" fontId="18" fillId="0" borderId="138" xfId="0" applyNumberFormat="1" applyFont="1" applyBorder="1" applyAlignment="1" applyProtection="1">
      <alignment horizontal="right" indent="2"/>
      <protection hidden="1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69" xfId="0" applyFont="1" applyBorder="1" applyAlignment="1" applyProtection="1">
      <alignment horizontal="left"/>
      <protection locked="0"/>
    </xf>
    <xf numFmtId="3" fontId="18" fillId="0" borderId="69" xfId="0" applyNumberFormat="1" applyFont="1" applyBorder="1" applyAlignment="1" applyProtection="1">
      <alignment horizontal="right" indent="2"/>
      <protection locked="0"/>
    </xf>
    <xf numFmtId="3" fontId="18" fillId="0" borderId="57" xfId="0" applyNumberFormat="1" applyFont="1" applyBorder="1" applyAlignment="1" applyProtection="1">
      <alignment horizontal="right" indent="2"/>
      <protection locked="0"/>
    </xf>
    <xf numFmtId="3" fontId="18" fillId="0" borderId="117" xfId="0" applyNumberFormat="1" applyFont="1" applyBorder="1" applyAlignment="1" applyProtection="1">
      <alignment horizontal="right" indent="2"/>
      <protection locked="0"/>
    </xf>
    <xf numFmtId="3" fontId="18" fillId="0" borderId="117" xfId="0" applyNumberFormat="1" applyFont="1" applyBorder="1" applyAlignment="1" applyProtection="1">
      <alignment horizontal="right" indent="2"/>
      <protection hidden="1"/>
    </xf>
    <xf numFmtId="3" fontId="18" fillId="0" borderId="118" xfId="0" applyNumberFormat="1" applyFont="1" applyBorder="1" applyAlignment="1" applyProtection="1">
      <alignment horizontal="right" indent="2"/>
      <protection hidden="1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109" xfId="0" applyFont="1" applyBorder="1" applyAlignment="1" applyProtection="1">
      <alignment horizontal="left"/>
      <protection locked="0"/>
    </xf>
    <xf numFmtId="3" fontId="17" fillId="0" borderId="109" xfId="0" applyNumberFormat="1" applyFont="1" applyBorder="1" applyAlignment="1" applyProtection="1">
      <alignment horizontal="right" indent="2"/>
      <protection hidden="1"/>
    </xf>
    <xf numFmtId="3" fontId="17" fillId="0" borderId="3" xfId="0" applyNumberFormat="1" applyFont="1" applyBorder="1" applyAlignment="1" applyProtection="1">
      <alignment horizontal="right" indent="2"/>
      <protection hidden="1"/>
    </xf>
    <xf numFmtId="0" fontId="15" fillId="0" borderId="91" xfId="0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left" wrapText="1"/>
      <protection locked="0"/>
    </xf>
    <xf numFmtId="0" fontId="15" fillId="0" borderId="146" xfId="0" applyFont="1" applyBorder="1" applyAlignment="1" applyProtection="1">
      <alignment horizontal="left" wrapText="1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hidden="1"/>
    </xf>
    <xf numFmtId="3" fontId="18" fillId="0" borderId="138" xfId="0" applyNumberFormat="1" applyFont="1" applyBorder="1" applyAlignment="1" applyProtection="1">
      <alignment horizontal="right" vertical="center" indent="2"/>
      <protection hidden="1"/>
    </xf>
    <xf numFmtId="3" fontId="18" fillId="0" borderId="84" xfId="0" applyNumberFormat="1" applyFont="1" applyBorder="1" applyAlignment="1" applyProtection="1">
      <alignment horizontal="right" vertical="center" wrapText="1" indent="1"/>
      <protection hidden="1"/>
    </xf>
    <xf numFmtId="3" fontId="18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left"/>
      <protection locked="0"/>
    </xf>
    <xf numFmtId="3" fontId="17" fillId="0" borderId="51" xfId="0" applyNumberFormat="1" applyFont="1" applyBorder="1" applyAlignment="1" applyProtection="1">
      <alignment horizontal="right" indent="2"/>
      <protection hidden="1"/>
    </xf>
    <xf numFmtId="3" fontId="17" fillId="0" borderId="15" xfId="0" applyNumberFormat="1" applyFont="1" applyBorder="1" applyAlignment="1" applyProtection="1">
      <alignment horizontal="right" indent="2"/>
      <protection hidden="1"/>
    </xf>
    <xf numFmtId="3" fontId="17" fillId="0" borderId="83" xfId="0" applyNumberFormat="1" applyFont="1" applyBorder="1" applyAlignment="1" applyProtection="1">
      <alignment horizontal="right" indent="2"/>
      <protection hidden="1"/>
    </xf>
    <xf numFmtId="3" fontId="17" fillId="0" borderId="49" xfId="0" applyNumberFormat="1" applyFont="1" applyBorder="1" applyAlignment="1" applyProtection="1">
      <alignment horizontal="right" indent="2"/>
      <protection hidden="1"/>
    </xf>
    <xf numFmtId="3" fontId="17" fillId="0" borderId="134" xfId="0" applyNumberFormat="1" applyFont="1" applyBorder="1" applyAlignment="1" applyProtection="1">
      <alignment horizontal="right" indent="2"/>
      <protection hidden="1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97" xfId="0" applyFont="1" applyBorder="1" applyAlignment="1" applyProtection="1">
      <alignment horizontal="left" vertical="center" wrapText="1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hidden="1"/>
    </xf>
    <xf numFmtId="3" fontId="18" fillId="0" borderId="98" xfId="0" applyNumberFormat="1" applyFont="1" applyBorder="1" applyAlignment="1" applyProtection="1">
      <alignment horizontal="right" vertical="center" wrapText="1" indent="1"/>
      <protection hidden="1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117" xfId="0" applyFont="1" applyBorder="1" applyAlignment="1" applyProtection="1">
      <alignment horizontal="center" vertical="center" wrapText="1"/>
      <protection locked="0"/>
    </xf>
    <xf numFmtId="0" fontId="16" fillId="0" borderId="118" xfId="0" applyFont="1" applyBorder="1" applyAlignment="1" applyProtection="1">
      <alignment horizontal="center" vertical="center" wrapText="1"/>
      <protection locked="0"/>
    </xf>
    <xf numFmtId="0" fontId="16" fillId="0" borderId="204" xfId="0" applyFont="1" applyBorder="1" applyAlignment="1" applyProtection="1">
      <alignment horizontal="center" vertical="center" wrapText="1"/>
      <protection locked="0"/>
    </xf>
    <xf numFmtId="0" fontId="16" fillId="0" borderId="205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locked="0"/>
    </xf>
    <xf numFmtId="3" fontId="17" fillId="0" borderId="51" xfId="0" applyNumberFormat="1" applyFont="1" applyBorder="1" applyAlignment="1" applyProtection="1">
      <alignment horizontal="right" vertical="center" indent="2"/>
      <protection hidden="1"/>
    </xf>
    <xf numFmtId="3" fontId="17" fillId="0" borderId="15" xfId="0" applyNumberFormat="1" applyFont="1" applyBorder="1" applyAlignment="1" applyProtection="1">
      <alignment horizontal="right" vertical="center" indent="2"/>
      <protection hidden="1"/>
    </xf>
    <xf numFmtId="3" fontId="17" fillId="0" borderId="83" xfId="0" applyNumberFormat="1" applyFont="1" applyBorder="1" applyAlignment="1" applyProtection="1">
      <alignment horizontal="right" vertical="center" indent="2"/>
      <protection hidden="1"/>
    </xf>
    <xf numFmtId="3" fontId="17" fillId="0" borderId="53" xfId="0" applyNumberFormat="1" applyFont="1" applyBorder="1" applyAlignment="1" applyProtection="1">
      <alignment horizontal="right" vertical="center" indent="2"/>
      <protection hidden="1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109" xfId="0" applyFont="1" applyBorder="1" applyAlignment="1" applyProtection="1">
      <alignment horizontal="left" wrapText="1"/>
      <protection locked="0"/>
    </xf>
    <xf numFmtId="3" fontId="17" fillId="0" borderId="109" xfId="0" applyNumberFormat="1" applyFont="1" applyBorder="1" applyAlignment="1" applyProtection="1">
      <alignment horizontal="right" vertical="center" indent="2"/>
      <protection hidden="1"/>
    </xf>
    <xf numFmtId="3" fontId="17" fillId="0" borderId="3" xfId="0" applyNumberFormat="1" applyFont="1" applyBorder="1" applyAlignment="1" applyProtection="1">
      <alignment horizontal="right" vertical="center" indent="2"/>
      <protection hidden="1"/>
    </xf>
    <xf numFmtId="3" fontId="17" fillId="0" borderId="166" xfId="0" applyNumberFormat="1" applyFont="1" applyBorder="1" applyAlignment="1" applyProtection="1">
      <alignment horizontal="right" vertical="center" indent="2"/>
      <protection hidden="1"/>
    </xf>
    <xf numFmtId="3" fontId="17" fillId="0" borderId="167" xfId="0" applyNumberFormat="1" applyFont="1" applyBorder="1" applyAlignment="1" applyProtection="1">
      <alignment horizontal="right" vertical="center" indent="2"/>
      <protection hidden="1"/>
    </xf>
    <xf numFmtId="0" fontId="15" fillId="0" borderId="100" xfId="0" applyFont="1" applyBorder="1" applyAlignment="1" applyProtection="1">
      <alignment horizontal="left" wrapText="1"/>
      <protection locked="0"/>
    </xf>
    <xf numFmtId="0" fontId="15" fillId="0" borderId="101" xfId="0" applyFont="1" applyBorder="1" applyAlignment="1" applyProtection="1">
      <alignment horizontal="left" wrapText="1"/>
      <protection locked="0"/>
    </xf>
    <xf numFmtId="3" fontId="18" fillId="0" borderId="102" xfId="0" applyNumberFormat="1" applyFont="1" applyBorder="1" applyAlignment="1" applyProtection="1">
      <alignment horizontal="right" vertical="center" indent="2"/>
      <protection locked="0"/>
    </xf>
    <xf numFmtId="3" fontId="18" fillId="0" borderId="101" xfId="0" applyNumberFormat="1" applyFont="1" applyBorder="1" applyAlignment="1" applyProtection="1">
      <alignment horizontal="right" vertical="center" indent="2"/>
      <protection locked="0"/>
    </xf>
    <xf numFmtId="3" fontId="18" fillId="0" borderId="103" xfId="0" applyNumberFormat="1" applyFont="1" applyBorder="1" applyAlignment="1" applyProtection="1">
      <alignment horizontal="right" vertical="center" indent="2"/>
      <protection locked="0"/>
    </xf>
    <xf numFmtId="0" fontId="15" fillId="0" borderId="114" xfId="0" applyFont="1" applyBorder="1" applyAlignment="1" applyProtection="1">
      <alignment horizontal="left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wrapText="1" inden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1"/>
      <protection locked="0"/>
    </xf>
    <xf numFmtId="3" fontId="18" fillId="0" borderId="80" xfId="0" applyNumberFormat="1" applyFont="1" applyBorder="1" applyAlignment="1" applyProtection="1">
      <alignment horizontal="right" vertical="center" wrapText="1" indent="1"/>
      <protection hidden="1"/>
    </xf>
    <xf numFmtId="3" fontId="18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6" fillId="0" borderId="104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169" xfId="0" applyFont="1" applyBorder="1" applyAlignment="1" applyProtection="1">
      <alignment horizontal="center" vertical="center" wrapText="1"/>
      <protection locked="0"/>
    </xf>
    <xf numFmtId="3" fontId="17" fillId="0" borderId="51" xfId="0" applyNumberFormat="1" applyFont="1" applyBorder="1" applyAlignment="1" applyProtection="1">
      <alignment horizontal="right" indent="3"/>
      <protection hidden="1"/>
    </xf>
    <xf numFm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borderId="83" xfId="0" applyNumberFormat="1" applyFont="1" applyBorder="1" applyAlignment="1" applyProtection="1">
      <alignment horizontal="right" indent="3"/>
      <protection hidden="1"/>
    </xf>
    <xf numFmtId="3" fontId="17" fillId="0" borderId="53" xfId="0" applyNumberFormat="1" applyFont="1" applyBorder="1" applyAlignment="1" applyProtection="1">
      <alignment horizontal="right" indent="3"/>
      <protection hidden="1"/>
    </xf>
    <xf numFmtId="0" fontId="16" fillId="0" borderId="110" xfId="0" applyFont="1" applyBorder="1" applyAlignment="1" applyProtection="1">
      <alignment horizontal="center" vertical="center" wrapText="1"/>
      <protection locked="0"/>
    </xf>
    <xf numFmtId="3" fontId="17" fillId="0" borderId="83" xfId="0" applyNumberFormat="1" applyFont="1" applyBorder="1" applyAlignment="1" applyProtection="1">
      <alignment horizontal="right" vertical="center" wrapText="1" indent="1"/>
      <protection hidden="1"/>
    </xf>
    <xf numFmtId="3" fontId="17" fillId="0" borderId="53" xfId="0" applyNumberFormat="1" applyFont="1" applyBorder="1" applyAlignment="1" applyProtection="1">
      <alignment horizontal="right" vertical="center" wrapText="1" indent="1"/>
      <protection hidden="1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7" xfId="0" applyNumberFormat="1" applyFont="1" applyBorder="1" applyAlignment="1" applyProtection="1">
      <alignment horizontal="right" vertical="center" wrapText="1" indent="1"/>
      <protection locked="0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206" xfId="0" applyFont="1" applyBorder="1" applyAlignment="1" applyProtection="1">
      <alignment horizontal="center" vertical="center" wrapText="1"/>
      <protection locked="0"/>
    </xf>
    <xf numFmtId="0" fontId="16" fillId="0" borderId="207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169" xfId="0" applyFont="1" applyBorder="1" applyAlignment="1" applyProtection="1">
      <alignment horizontal="center" vertical="center"/>
      <protection locked="0"/>
    </xf>
    <xf numFmtId="0" fontId="15" fillId="0" borderId="132" xfId="0" applyFont="1" applyBorder="1" applyAlignment="1" applyProtection="1">
      <alignment horizontal="left" vertical="center" wrapText="1"/>
      <protection locked="0"/>
    </xf>
    <xf numFmtId="3" fontId="18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8" fillId="0" borderId="286" xfId="0" applyNumberFormat="1" applyFont="1" applyBorder="1" applyAlignment="1" applyProtection="1">
      <alignment horizontal="right" inden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16" fillId="0" borderId="51" xfId="0" applyFont="1" applyBorder="1" applyAlignment="1" applyProtection="1">
      <alignment horizontal="left" wrapText="1"/>
      <protection locked="0"/>
    </xf>
    <xf numFmtId="0" fontId="17" fillId="0" borderId="231" xfId="0" applyFont="1" applyBorder="1" applyAlignment="1" applyProtection="1">
      <alignment horizontal="left" vertical="center" wrapText="1" indent="1"/>
      <protection locked="0"/>
    </xf>
    <xf numFmtId="3" fontId="18" fillId="0" borderId="66" xfId="0" applyNumberFormat="1" applyFont="1" applyBorder="1" applyAlignment="1" applyProtection="1">
      <alignment horizontal="right" vertical="center" indent="2"/>
      <protection locked="0"/>
    </xf>
    <xf numFmtId="3" fontId="18" fillId="0" borderId="56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indent="2"/>
      <protection locked="0"/>
    </xf>
    <xf numFmtId="3" fontId="18" fillId="0" borderId="169" xfId="0" applyNumberFormat="1" applyFont="1" applyBorder="1" applyAlignment="1" applyProtection="1">
      <alignment horizontal="right" vertical="center" indent="2"/>
      <protection locked="0"/>
    </xf>
    <xf numFmtId="3" fontId="18" fillId="0" borderId="78" xfId="0" applyNumberFormat="1" applyFont="1" applyBorder="1" applyAlignment="1" applyProtection="1">
      <alignment horizontal="right" vertical="center" indent="2"/>
      <protection locked="0"/>
    </xf>
    <xf numFmtId="3" fontId="18" fillId="0" borderId="117" xfId="0" applyNumberFormat="1" applyFont="1" applyBorder="1" applyAlignment="1" applyProtection="1">
      <alignment horizontal="right" vertical="center" indent="2"/>
      <protection locked="0"/>
    </xf>
    <xf numFmtId="3" fontId="18" fillId="0" borderId="69" xfId="0" applyNumberFormat="1" applyFont="1" applyBorder="1" applyAlignment="1" applyProtection="1">
      <alignment horizontal="right" vertical="center" indent="2"/>
      <protection locked="0"/>
    </xf>
    <xf numFmtId="3" fontId="18" fillId="0" borderId="118" xfId="0" applyNumberFormat="1" applyFont="1" applyBorder="1" applyAlignment="1" applyProtection="1">
      <alignment horizontal="right" vertical="center" indent="2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69" xfId="0" applyFont="1" applyBorder="1" applyAlignment="1" applyProtection="1">
      <alignment horizontal="left" wrapText="1"/>
      <protection locked="0"/>
    </xf>
    <xf numFmtId="3" fontId="18" fillId="0" borderId="57" xfId="0" applyNumberFormat="1" applyFont="1" applyBorder="1" applyAlignment="1" applyProtection="1">
      <alignment horizontal="right" vertical="center" indent="2"/>
      <protection locked="0"/>
    </xf>
    <xf numFmtId="0" fontId="15" fillId="0" borderId="63" xfId="0" applyFont="1" applyBorder="1" applyAlignment="1" applyProtection="1">
      <alignment horizontal="left" vertical="center"/>
      <protection locked="0"/>
    </xf>
    <xf numFmtId="3" fontId="18" fillId="0" borderId="95" xfId="0" applyNumberFormat="1" applyFont="1" applyBorder="1" applyAlignment="1" applyProtection="1">
      <alignment horizontal="right" vertical="top" indent="3"/>
      <protection locked="0"/>
    </xf>
    <xf numFmtId="3" fontId="18" fillId="0" borderId="84" xfId="0" applyNumberFormat="1" applyFont="1" applyBorder="1" applyAlignment="1" applyProtection="1">
      <alignment horizontal="right" vertical="top" indent="3"/>
      <protection locked="0"/>
    </xf>
    <xf numFmtId="3" fontId="18" fillId="0" borderId="96" xfId="0" applyNumberFormat="1" applyFont="1" applyBorder="1" applyAlignment="1" applyProtection="1">
      <alignment horizontal="right" vertical="top" indent="3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 indent="3"/>
      <protection locked="0"/>
    </xf>
    <xf numFmtId="3" fontId="18" fillId="0" borderId="57" xfId="0" applyNumberFormat="1" applyFont="1" applyBorder="1" applyAlignment="1" applyProtection="1">
      <alignment horizontal="right" vertical="top" indent="3"/>
      <protection locked="0"/>
    </xf>
    <xf numFmtId="3" fontId="18" fillId="0" borderId="117" xfId="0" applyNumberFormat="1" applyFont="1" applyBorder="1" applyAlignment="1" applyProtection="1">
      <alignment horizontal="right" vertical="top" indent="3"/>
      <protection locked="0"/>
    </xf>
    <xf numFmtId="3" fontId="18" fillId="0" borderId="118" xfId="0" applyNumberFormat="1" applyFont="1" applyBorder="1" applyAlignment="1" applyProtection="1">
      <alignment horizontal="right" vertical="top" indent="3"/>
      <protection locked="0"/>
    </xf>
    <xf numFmtId="0" fontId="16" fillId="0" borderId="8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0" fontId="16" fillId="0" borderId="343" xfId="0" applyFont="1" applyBorder="1" applyAlignment="1" applyProtection="1">
      <alignment horizontal="center" vertical="center" wrapText="1"/>
      <protection locked="0"/>
    </xf>
    <xf numFmtId="0" fontId="16" fillId="0" borderId="344" xfId="0" applyFont="1" applyBorder="1" applyAlignment="1" applyProtection="1">
      <alignment horizontal="center" vertical="center" wrapText="1"/>
      <protection locked="0"/>
    </xf>
    <xf numFmtId="0" fontId="16" fillId="0" borderId="338" xfId="0" applyFont="1" applyBorder="1" applyAlignment="1" applyProtection="1">
      <alignment horizontal="center" vertical="center" wrapText="1"/>
      <protection locked="0"/>
    </xf>
    <xf numFmtId="0" fontId="16" fillId="0" borderId="339" xfId="0" applyFont="1" applyBorder="1" applyAlignment="1" applyProtection="1">
      <alignment horizontal="center" vertical="center" wrapText="1"/>
      <protection locked="0"/>
    </xf>
    <xf numFmtId="0" fontId="15" fillId="0" borderId="339" xfId="0" applyFont="1" applyBorder="1" applyAlignment="1" applyProtection="1">
      <alignment horizontal="left" vertical="center"/>
      <protection locked="0"/>
    </xf>
    <xf numFmtId="3" fontId="8" fillId="0" borderId="293" xfId="0" applyNumberFormat="1" applyFont="1" applyBorder="1" applyAlignment="1" applyProtection="1">
      <alignment horizontal="center" vertical="center"/>
      <protection locked="0"/>
    </xf>
    <xf numFmtId="3" fontId="8" fillId="0" borderId="278" xfId="0" applyNumberFormat="1" applyFont="1" applyBorder="1" applyAlignment="1" applyProtection="1">
      <alignment horizontal="center" vertical="center"/>
      <protection locked="0"/>
    </xf>
    <xf numFmtId="3" fontId="8" fillId="0" borderId="255" xfId="0" applyNumberFormat="1" applyFont="1" applyBorder="1" applyAlignment="1" applyProtection="1">
      <alignment horizontal="center" vertical="center"/>
      <protection locked="0"/>
    </xf>
    <xf numFmtId="3" fontId="8" fillId="0" borderId="256" xfId="0" applyNumberFormat="1" applyFont="1" applyBorder="1" applyAlignment="1" applyProtection="1">
      <alignment horizontal="center" vertical="center"/>
      <protection locked="0"/>
    </xf>
    <xf numFmtId="0" fontId="24" fillId="0" borderId="257" xfId="0" applyFont="1" applyBorder="1" applyAlignment="1" applyProtection="1">
      <alignment horizontal="left" vertical="center" wrapText="1"/>
      <protection locked="0"/>
    </xf>
    <xf numFmtId="0" fontId="24" fillId="0" borderId="258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146" xfId="0" applyFont="1" applyBorder="1" applyAlignment="1" applyProtection="1">
      <alignment horizontal="center" vertical="center" wrapText="1"/>
      <protection locked="0"/>
    </xf>
    <xf numFmtId="3" fontId="18" fillId="0" borderId="104" xfId="0" applyNumberFormat="1" applyFont="1" applyBorder="1" applyAlignment="1" applyProtection="1">
      <alignment horizontal="right" vertical="top" indent="3"/>
      <protection locked="0"/>
    </xf>
    <xf numFmtId="3" fontId="18" fillId="0" borderId="77" xfId="0" applyNumberFormat="1" applyFont="1" applyBorder="1" applyAlignment="1" applyProtection="1">
      <alignment horizontal="right" vertical="top" indent="3"/>
      <protection locked="0"/>
    </xf>
    <xf numFmtId="3" fontId="18" fillId="0" borderId="81" xfId="0" applyNumberFormat="1" applyFont="1" applyBorder="1" applyAlignment="1" applyProtection="1">
      <alignment horizontal="right" vertical="top" indent="3"/>
      <protection locked="0"/>
    </xf>
    <xf numFmtId="3" fontId="18" fillId="0" borderId="105" xfId="0" applyNumberFormat="1" applyFont="1" applyBorder="1" applyAlignment="1" applyProtection="1">
      <alignment horizontal="right" vertical="top" indent="3"/>
      <protection locked="0"/>
    </xf>
    <xf numFmtId="3" fontId="17" fillId="0" borderId="15" xfId="0" applyNumberFormat="1" applyFont="1" applyBorder="1" applyAlignment="1" applyProtection="1">
      <alignment horizontal="right" vertical="top" indent="3"/>
      <protection hidden="1"/>
    </xf>
    <xf numFmtId="3" fontId="17" fillId="0" borderId="6" xfId="0" applyNumberFormat="1" applyFont="1" applyBorder="1" applyAlignment="1" applyProtection="1">
      <alignment horizontal="right" vertical="top" indent="3"/>
      <protection hidden="1"/>
    </xf>
    <xf numFmtId="3" fontId="17" fillId="0" borderId="7" xfId="0" applyNumberFormat="1" applyFont="1" applyBorder="1" applyAlignment="1" applyProtection="1">
      <alignment horizontal="right" vertical="top" indent="3"/>
      <protection hidden="1"/>
    </xf>
    <xf numFmtId="3" fontId="17" fillId="0" borderId="141" xfId="0" applyNumberFormat="1" applyFont="1" applyBorder="1" applyAlignment="1" applyProtection="1">
      <alignment horizontal="right" vertical="top" indent="3"/>
      <protection hidden="1"/>
    </xf>
    <xf numFmtId="0" fontId="17" fillId="0" borderId="0" xfId="0" applyFont="1" applyBorder="1" applyAlignment="1" applyProtection="1">
      <alignment horizontal="justify" vertical="top"/>
      <protection locked="0"/>
    </xf>
    <xf numFmtId="0" fontId="16" fillId="0" borderId="123" xfId="0" applyFont="1" applyBorder="1" applyAlignment="1" applyProtection="1">
      <alignment horizontal="center" vertical="center"/>
      <protection locked="0"/>
    </xf>
    <xf numFmtId="0" fontId="16" fillId="0" borderId="148" xfId="0" applyFont="1" applyBorder="1" applyAlignment="1" applyProtection="1">
      <alignment horizontal="center" vertical="center"/>
      <protection locked="0"/>
    </xf>
    <xf numFmtId="0" fontId="16" fillId="0" borderId="170" xfId="0" applyFont="1" applyBorder="1" applyAlignment="1" applyProtection="1">
      <alignment horizontal="center" vertical="center"/>
      <protection locked="0"/>
    </xf>
    <xf numFmtId="0" fontId="17" fillId="0" borderId="168" xfId="0" applyFont="1" applyBorder="1" applyAlignment="1" applyProtection="1">
      <alignment horizontal="left" vertical="center" inden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56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51" xfId="0" applyFont="1" applyBorder="1" applyAlignment="1" applyProtection="1">
      <alignment horizontal="left" vertical="center" indent="1"/>
      <protection locked="0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8" fillId="0" borderId="66" xfId="0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right" vertical="center" indent="1"/>
      <protection locked="0"/>
    </xf>
    <xf numFmtId="0" fontId="18" fillId="0" borderId="51" xfId="0" applyFont="1" applyBorder="1" applyAlignment="1" applyProtection="1">
      <alignment horizontal="right" vertical="center" indent="1"/>
      <protection locked="0"/>
    </xf>
    <xf numFmtId="0" fontId="18" fillId="0" borderId="44" xfId="0" applyFont="1" applyBorder="1" applyAlignment="1" applyProtection="1">
      <alignment horizontal="right" vertical="center" indent="1"/>
      <protection locked="0"/>
    </xf>
    <xf numFmtId="164" fontId="18" fillId="0" borderId="80" xfId="0" applyNumberFormat="1" applyFont="1" applyBorder="1" applyAlignment="1" applyProtection="1">
      <alignment horizontal="right" vertical="top" indent="1"/>
      <protection locked="0"/>
    </xf>
    <xf numFmtId="164" fontId="18" fillId="0" borderId="56" xfId="0" applyNumberFormat="1" applyFont="1" applyBorder="1" applyAlignment="1" applyProtection="1">
      <alignment horizontal="right" vertical="top" indent="1"/>
      <protection locked="0"/>
    </xf>
    <xf numFmtId="164" fontId="18" fillId="0" borderId="83" xfId="0" applyNumberFormat="1" applyFont="1" applyBorder="1" applyAlignment="1" applyProtection="1">
      <alignment horizontal="right" vertical="top" indent="1"/>
      <protection locked="0"/>
    </xf>
    <xf numFmtId="164" fontId="18" fillId="0" borderId="15" xfId="0" applyNumberFormat="1" applyFont="1" applyBorder="1" applyAlignment="1" applyProtection="1">
      <alignment horizontal="right" vertical="top" indent="1"/>
      <protection locked="0"/>
    </xf>
    <xf numFmtId="0" fontId="15" fillId="0" borderId="129" xfId="0" applyFont="1" applyBorder="1" applyAlignment="1" applyProtection="1">
      <alignment horizontal="center" vertical="center"/>
      <protection locked="0"/>
    </xf>
    <xf numFmtId="0" fontId="16" fillId="0" borderId="131" xfId="0" applyFont="1" applyBorder="1" applyAlignment="1" applyProtection="1">
      <alignment horizontal="center" vertical="center"/>
      <protection locked="0"/>
    </xf>
    <xf numFmtId="0" fontId="16" fillId="0" borderId="128" xfId="0" applyFont="1" applyBorder="1" applyAlignment="1" applyProtection="1">
      <alignment horizontal="center" vertical="center"/>
      <protection locked="0"/>
    </xf>
    <xf numFmtId="0" fontId="16" fillId="0" borderId="208" xfId="0" applyFont="1" applyBorder="1" applyAlignment="1" applyProtection="1">
      <alignment horizontal="center" vertical="center" wrapText="1"/>
      <protection locked="0"/>
    </xf>
    <xf numFmtId="0" fontId="16" fillId="0" borderId="150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0" fontId="16" fillId="0" borderId="150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left" vertical="center" indent="1"/>
      <protection locked="0"/>
    </xf>
    <xf numFmtId="0" fontId="32" fillId="0" borderId="97" xfId="0" applyFont="1" applyBorder="1" applyAlignment="1" applyProtection="1">
      <alignment horizontal="left" vertical="center" indent="1"/>
      <protection locked="0"/>
    </xf>
    <xf numFmtId="3" fontId="32" fillId="0" borderId="62" xfId="0" applyNumberFormat="1" applyFont="1" applyBorder="1" applyAlignment="1" applyProtection="1">
      <alignment horizontal="right" vertical="center" wrapText="1" indent="1"/>
      <protection locked="0"/>
    </xf>
    <xf numFmtId="0" fontId="36" fillId="0" borderId="112" xfId="0" applyFont="1" applyBorder="1"/>
    <xf numFmtId="3" fontId="32" fillId="0" borderId="102" xfId="0" applyNumberFormat="1" applyFont="1" applyBorder="1" applyAlignment="1" applyProtection="1">
      <alignment horizontal="right" vertical="center" indent="1"/>
      <protection locked="0"/>
    </xf>
    <xf numFmtId="3" fontId="32" fillId="0" borderId="103" xfId="0" applyNumberFormat="1" applyFont="1" applyBorder="1" applyAlignment="1" applyProtection="1">
      <alignment horizontal="right" vertical="center" indent="1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97" xfId="0" applyFont="1" applyBorder="1" applyAlignment="1" applyProtection="1">
      <alignment horizontal="left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95" xfId="0" applyFont="1" applyBorder="1" applyAlignment="1" applyProtection="1">
      <alignment horizontal="left" vertical="center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0" fontId="17" fillId="0" borderId="116" xfId="0" applyFont="1" applyBorder="1" applyAlignment="1" applyProtection="1">
      <alignment horizontal="left"/>
      <protection locked="0"/>
    </xf>
    <xf numFmtId="0" fontId="17" fillId="0" borderId="17" xfId="0" applyFont="1" applyBorder="1" applyAlignment="1" applyProtection="1">
      <alignment horizontal="left"/>
      <protection locked="0"/>
    </xf>
    <xf numFmtId="0" fontId="17" fillId="0" borderId="115" xfId="0" applyFont="1" applyBorder="1" applyAlignment="1" applyProtection="1">
      <alignment horizontal="left"/>
      <protection locked="0"/>
    </xf>
    <xf numFmtId="3" fontId="17" fillId="0" borderId="334" xfId="0" applyNumberFormat="1" applyFont="1" applyBorder="1" applyAlignment="1" applyProtection="1">
      <alignment horizontal="right" vertical="center" indent="1"/>
      <protection hidden="1"/>
    </xf>
    <xf numFmtId="3" fontId="17" fillId="0" borderId="111" xfId="0" applyNumberFormat="1" applyFont="1" applyBorder="1" applyAlignment="1" applyProtection="1">
      <alignment horizontal="right" vertical="center" indent="1"/>
      <protection hidden="1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3" fontId="17" fillId="0" borderId="335" xfId="0" applyNumberFormat="1" applyFont="1" applyBorder="1" applyAlignment="1" applyProtection="1">
      <alignment horizontal="right" vertical="center" indent="1"/>
      <protection hidden="1"/>
    </xf>
    <xf numFmtId="3" fontId="18" fillId="0" borderId="251" xfId="0" applyNumberFormat="1" applyFont="1" applyBorder="1" applyAlignment="1" applyProtection="1">
      <alignment horizontal="right" vertical="center" indent="1"/>
      <protection locked="0"/>
    </xf>
    <xf numFmtId="3" fontId="18" fillId="0" borderId="252" xfId="0" applyNumberFormat="1" applyFont="1" applyBorder="1" applyAlignment="1" applyProtection="1">
      <alignment horizontal="right" vertical="center" indent="1"/>
      <protection locked="0"/>
    </xf>
    <xf numFmtId="3" fontId="18" fillId="0" borderId="298" xfId="0" applyNumberFormat="1" applyFont="1" applyBorder="1" applyAlignment="1" applyProtection="1">
      <alignment horizontal="right" vertical="center" indent="1"/>
      <protection locked="0"/>
    </xf>
    <xf numFmtId="3" fontId="18" fillId="0" borderId="299" xfId="0" applyNumberFormat="1" applyFont="1" applyBorder="1" applyAlignment="1" applyProtection="1">
      <alignment horizontal="right" vertical="center" indent="1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0" borderId="69" xfId="0" applyFont="1" applyBorder="1" applyAlignment="1" applyProtection="1">
      <alignment horizontal="left" vertical="center"/>
      <protection locked="0"/>
    </xf>
    <xf numFmtId="3" fontId="18" fillId="0" borderId="241" xfId="0" applyNumberFormat="1" applyFont="1" applyBorder="1" applyAlignment="1" applyProtection="1">
      <alignment horizontal="right" vertical="center" indent="1"/>
      <protection locked="0"/>
    </xf>
    <xf numFmtId="3" fontId="18" fillId="0" borderId="242" xfId="0" applyNumberFormat="1" applyFont="1" applyBorder="1" applyAlignment="1" applyProtection="1">
      <alignment horizontal="right" vertical="center" indent="1"/>
      <protection locked="0"/>
    </xf>
    <xf numFmtId="0" fontId="17" fillId="0" borderId="139" xfId="0" applyFont="1" applyBorder="1" applyAlignment="1" applyProtection="1">
      <alignment horizontal="left" vertical="center" indent="1"/>
      <protection locked="0"/>
    </xf>
    <xf numFmtId="0" fontId="17" fillId="0" borderId="25" xfId="0" applyFont="1" applyBorder="1" applyAlignment="1" applyProtection="1">
      <alignment horizontal="left" vertical="center" indent="1"/>
      <protection locked="0"/>
    </xf>
    <xf numFmtId="3" fontId="18" fillId="0" borderId="63" xfId="0" applyNumberFormat="1" applyFont="1" applyBorder="1" applyAlignment="1" applyProtection="1">
      <alignment horizontal="right" vertical="center" indent="1"/>
      <protection locked="0"/>
    </xf>
    <xf numFmtId="0" fontId="32" fillId="0" borderId="209" xfId="0" applyFont="1" applyBorder="1" applyAlignment="1" applyProtection="1">
      <alignment horizontal="left" vertical="center" indent="1"/>
      <protection locked="0"/>
    </xf>
    <xf numFmtId="0" fontId="32" fillId="0" borderId="210" xfId="0" applyFont="1" applyBorder="1" applyAlignment="1" applyProtection="1">
      <alignment horizontal="left" vertical="center" indent="1"/>
      <protection locked="0"/>
    </xf>
    <xf numFmtId="3" fontId="32" fillId="0" borderId="65" xfId="0" applyNumberFormat="1" applyFont="1" applyBorder="1" applyAlignment="1" applyProtection="1">
      <alignment horizontal="right" vertical="center" wrapText="1" indent="1"/>
      <protection locked="0"/>
    </xf>
    <xf numFmtId="0" fontId="36" fillId="0" borderId="202" xfId="0" applyFont="1" applyBorder="1"/>
    <xf numFmtId="3" fontId="32" fillId="0" borderId="211" xfId="0" applyNumberFormat="1" applyFont="1" applyBorder="1" applyAlignment="1" applyProtection="1">
      <alignment horizontal="right" vertical="center" indent="1"/>
      <protection locked="0"/>
    </xf>
    <xf numFmtId="3" fontId="32" fillId="0" borderId="212" xfId="0" applyNumberFormat="1" applyFont="1" applyBorder="1" applyAlignment="1" applyProtection="1">
      <alignment horizontal="right" vertical="center" indent="1"/>
      <protection locked="0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6" fillId="0" borderId="332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 wrapText="1"/>
      <protection locked="0"/>
    </xf>
    <xf numFmtId="0" fontId="16" fillId="0" borderId="300" xfId="0" applyFont="1" applyBorder="1" applyAlignment="1" applyProtection="1">
      <alignment horizontal="left" vertical="center" wrapText="1"/>
      <protection locked="0"/>
    </xf>
    <xf numFmtId="0" fontId="16" fillId="0" borderId="279" xfId="0" applyFont="1" applyBorder="1" applyAlignment="1" applyProtection="1">
      <alignment horizontal="left" vertical="center" wrapText="1"/>
      <protection locked="0"/>
    </xf>
    <xf numFmtId="3" fontId="17" fillId="0" borderId="279" xfId="0" applyNumberFormat="1" applyFont="1" applyBorder="1" applyAlignment="1" applyProtection="1">
      <alignment horizontal="right" vertical="center" indent="1"/>
      <protection hidden="1"/>
    </xf>
    <xf numFmtId="3" fontId="17" fillId="0" borderId="280" xfId="0" applyNumberFormat="1" applyFont="1" applyBorder="1" applyAlignment="1" applyProtection="1">
      <alignment horizontal="right" vertical="center" indent="1"/>
      <protection hidden="1"/>
    </xf>
    <xf numFmtId="3" fontId="17" fillId="0" borderId="281" xfId="0" applyNumberFormat="1" applyFont="1" applyBorder="1" applyAlignment="1" applyProtection="1">
      <alignment horizontal="right" vertical="center" indent="1"/>
      <protection hidden="1"/>
    </xf>
    <xf numFmtId="3" fontId="17" fillId="0" borderId="282" xfId="0" applyNumberFormat="1" applyFont="1" applyBorder="1" applyAlignment="1" applyProtection="1">
      <alignment horizontal="right" vertical="center" indent="1"/>
      <protection hidden="1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7" xfId="0" applyFont="1" applyBorder="1" applyAlignment="1" applyProtection="1">
      <alignment horizontal="center" vertical="top"/>
      <protection locked="0"/>
    </xf>
    <xf numFmtId="0" fontId="15" fillId="0" borderId="6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6" fillId="0" borderId="213" xfId="0" applyFont="1" applyBorder="1" applyAlignment="1" applyProtection="1">
      <alignment horizontal="center" vertical="center" wrapText="1"/>
      <protection locked="0"/>
    </xf>
    <xf numFmtId="0" fontId="16" fillId="0" borderId="214" xfId="0" applyFont="1" applyBorder="1" applyAlignment="1" applyProtection="1">
      <alignment horizontal="center" vertical="center" wrapText="1"/>
      <protection locked="0"/>
    </xf>
    <xf numFmtId="0" fontId="16" fillId="0" borderId="215" xfId="0" applyFont="1" applyBorder="1" applyAlignment="1" applyProtection="1">
      <alignment horizontal="center" vertical="center" wrapText="1"/>
      <protection locked="0"/>
    </xf>
    <xf numFmtId="0" fontId="16" fillId="0" borderId="168" xfId="0" applyFont="1" applyBorder="1" applyAlignment="1" applyProtection="1">
      <alignment horizontal="center" vertical="center"/>
      <protection locked="0"/>
    </xf>
    <xf numFmtId="0" fontId="16" fillId="0" borderId="159" xfId="0" applyFont="1" applyBorder="1" applyAlignment="1" applyProtection="1">
      <alignment horizontal="center" vertical="center"/>
      <protection locked="0"/>
    </xf>
    <xf numFmtId="0" fontId="16" fillId="0" borderId="180" xfId="0" applyFont="1" applyBorder="1" applyAlignment="1" applyProtection="1">
      <alignment horizontal="center" vertical="center"/>
      <protection locked="0"/>
    </xf>
    <xf numFmtId="0" fontId="16" fillId="0" borderId="161" xfId="0" applyFont="1" applyBorder="1" applyAlignment="1" applyProtection="1">
      <alignment horizontal="center" vertical="center"/>
      <protection locked="0"/>
    </xf>
    <xf numFmtId="0" fontId="16" fillId="0" borderId="162" xfId="0" applyFont="1" applyBorder="1" applyAlignment="1" applyProtection="1">
      <alignment horizontal="center" vertical="center"/>
      <protection locked="0"/>
    </xf>
    <xf numFmtId="0" fontId="16" fillId="0" borderId="205" xfId="0" applyFont="1" applyBorder="1" applyAlignment="1" applyProtection="1">
      <alignment horizontal="center" vertical="center"/>
      <protection locked="0"/>
    </xf>
    <xf numFmtId="3" fontId="17" fillId="0" borderId="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32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7" xfId="0" applyNumberFormat="1" applyFont="1" applyBorder="1" applyAlignment="1" applyProtection="1">
      <alignment horizontal="right" vertical="center" indent="1"/>
      <protection locked="0"/>
    </xf>
    <xf numFmtId="3" fontId="18" fillId="0" borderId="118" xfId="0" applyNumberFormat="1" applyFont="1" applyBorder="1" applyAlignment="1" applyProtection="1">
      <alignment horizontal="right" vertical="center" indent="1"/>
      <protection locked="0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3" fontId="18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" xfId="0" applyNumberFormat="1" applyFont="1" applyBorder="1" applyAlignment="1" applyProtection="1">
      <alignment horizontal="right" vertical="center" wrapText="1" indent="1"/>
      <protection hidden="1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83" xfId="0" applyFont="1" applyBorder="1" applyAlignment="1" applyProtection="1">
      <alignment horizontal="center" vertical="center"/>
      <protection locked="0"/>
    </xf>
    <xf numFmtId="3" fontId="18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12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7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5" fillId="0" borderId="53" xfId="0" applyFont="1" applyBorder="1" applyAlignment="1" applyProtection="1">
      <alignment horizontal="center" vertical="center"/>
      <protection locked="0"/>
    </xf>
    <xf numFmtId="0" fontId="16" fillId="0" borderId="119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left" vertical="center" indent="1"/>
      <protection locked="0"/>
    </xf>
    <xf numFmtId="0" fontId="17" fillId="0" borderId="6" xfId="0" applyFont="1" applyBorder="1" applyAlignment="1" applyProtection="1">
      <alignment horizontal="left" vertical="center" indent="1"/>
      <protection locked="0"/>
    </xf>
    <xf numFmtId="0" fontId="17" fillId="0" borderId="129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wrapText="1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7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7" fillId="0" borderId="81" xfId="0" applyNumberFormat="1" applyFont="1" applyBorder="1" applyAlignment="1" applyProtection="1">
      <alignment horizontal="right" vertical="center" indent="1"/>
      <protection hidden="1"/>
    </xf>
    <xf numFmtId="3" fontId="17" fillId="0" borderId="77" xfId="0" applyNumberFormat="1" applyFont="1" applyBorder="1" applyAlignment="1" applyProtection="1">
      <alignment horizontal="right" vertical="center" indent="1"/>
      <protection hidden="1"/>
    </xf>
    <xf numFmtId="3" fontId="17" fillId="0" borderId="104" xfId="0" applyNumberFormat="1" applyFont="1" applyBorder="1" applyAlignment="1" applyProtection="1">
      <alignment horizontal="right" vertical="center" indent="1"/>
      <protection hidden="1"/>
    </xf>
    <xf numFmtId="3" fontId="17" fillId="0" borderId="105" xfId="0" applyNumberFormat="1" applyFont="1" applyBorder="1" applyAlignment="1" applyProtection="1">
      <alignment horizontal="right" vertical="center" indent="1"/>
      <protection hidden="1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99" xfId="0" applyFont="1" applyBorder="1" applyAlignment="1" applyProtection="1">
      <alignment horizontal="lef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99" xfId="0" applyNumberFormat="1" applyFont="1" applyBorder="1" applyAlignment="1" applyProtection="1">
      <alignment horizontal="right" vertical="center" wrapText="1" indent="1"/>
      <protection locked="0"/>
    </xf>
    <xf numFmtId="3" fontId="18" fillId="0" borderId="78" xfId="0" applyNumberFormat="1" applyFont="1" applyBorder="1" applyAlignment="1" applyProtection="1">
      <alignment horizontal="right" vertical="center" indent="1"/>
      <protection locked="0"/>
    </xf>
    <xf numFmtId="0" fontId="17" fillId="0" borderId="92" xfId="0" applyFont="1" applyBorder="1" applyAlignment="1" applyProtection="1">
      <alignment horizontal="left" vertical="center" indent="1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wrapText="1" indent="1"/>
      <protection locked="0"/>
    </xf>
    <xf numFmtId="0" fontId="16" fillId="0" borderId="171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3" fontId="17" fillId="0" borderId="160" xfId="0" applyNumberFormat="1" applyFont="1" applyBorder="1" applyAlignment="1" applyProtection="1">
      <alignment horizontal="right" vertical="center" wrapText="1" indent="1"/>
      <protection hidden="1"/>
    </xf>
    <xf numFmtId="0" fontId="16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6" fillId="0" borderId="336" xfId="0" applyFont="1" applyBorder="1" applyAlignment="1" applyProtection="1">
      <alignment horizontal="left" vertical="center"/>
      <protection locked="0"/>
    </xf>
    <xf numFmtId="0" fontId="16" fillId="0" borderId="337" xfId="0" applyFont="1" applyBorder="1" applyAlignment="1" applyProtection="1">
      <alignment horizontal="left" vertical="center"/>
      <protection locked="0"/>
    </xf>
    <xf numFmtId="3" fontId="18" fillId="0" borderId="296" xfId="0" applyNumberFormat="1" applyFont="1" applyBorder="1" applyAlignment="1" applyProtection="1">
      <alignment horizontal="right" vertical="center" indent="1"/>
      <protection locked="0"/>
    </xf>
    <xf numFmtId="3" fontId="18" fillId="0" borderId="297" xfId="0" applyNumberFormat="1" applyFont="1" applyBorder="1" applyAlignment="1" applyProtection="1">
      <alignment horizontal="right" vertical="center" indent="1"/>
      <protection locked="0"/>
    </xf>
    <xf numFmtId="3" fontId="18" fillId="0" borderId="289" xfId="0" applyNumberFormat="1" applyFont="1" applyBorder="1" applyAlignment="1" applyProtection="1">
      <alignment horizontal="right" vertical="center" indent="1"/>
      <protection locked="0"/>
    </xf>
    <xf numFmtId="3" fontId="18" fillId="0" borderId="290" xfId="0" applyNumberFormat="1" applyFont="1" applyBorder="1" applyAlignment="1" applyProtection="1">
      <alignment horizontal="right" vertical="center" indent="1"/>
      <protection locked="0"/>
    </xf>
    <xf numFmtId="0" fontId="15" fillId="0" borderId="247" xfId="0" applyFont="1" applyBorder="1" applyAlignment="1" applyProtection="1">
      <alignment horizontal="left" vertical="center" wrapText="1"/>
      <protection locked="0"/>
    </xf>
    <xf numFmtId="0" fontId="15" fillId="0" borderId="245" xfId="0" applyFont="1" applyBorder="1" applyAlignment="1" applyProtection="1">
      <alignment horizontal="left" vertical="center" wrapText="1"/>
      <protection locked="0"/>
    </xf>
    <xf numFmtId="0" fontId="20" fillId="0" borderId="209" xfId="0" applyFont="1" applyBorder="1" applyAlignment="1" applyProtection="1">
      <alignment horizontal="left" vertical="center" wrapText="1" indent="1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8" fillId="0" borderId="64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8" fillId="0" borderId="210" xfId="0" applyNumberFormat="1" applyFont="1" applyBorder="1" applyAlignment="1" applyProtection="1">
      <alignment horizontal="right" vertical="center" indent="1"/>
      <protection locked="0"/>
    </xf>
    <xf numFmtId="3" fontId="18" fillId="0" borderId="64" xfId="0" applyNumberFormat="1" applyFont="1" applyBorder="1" applyAlignment="1" applyProtection="1">
      <alignment horizontal="right" vertical="center" indent="1"/>
      <protection locked="0"/>
    </xf>
    <xf numFmtId="3" fontId="18" fillId="0" borderId="211" xfId="0" applyNumberFormat="1" applyFont="1" applyBorder="1" applyAlignment="1" applyProtection="1">
      <alignment horizontal="right" vertical="center" indent="1"/>
      <protection locked="0"/>
    </xf>
    <xf numFmtId="3" fontId="18" fillId="0" borderId="212" xfId="0" applyNumberFormat="1" applyFont="1" applyBorder="1" applyAlignment="1" applyProtection="1">
      <alignment horizontal="right" vertical="center" indent="1"/>
      <protection locked="0"/>
    </xf>
    <xf numFmtId="0" fontId="15" fillId="0" borderId="141" xfId="0" applyFont="1" applyBorder="1" applyAlignment="1" applyProtection="1">
      <alignment horizontal="center" vertical="center"/>
      <protection locked="0"/>
    </xf>
    <xf numFmtId="3" fontId="17" fillId="0" borderId="364" xfId="0" applyNumberFormat="1" applyFont="1" applyBorder="1" applyAlignment="1" applyProtection="1">
      <alignment horizontal="right" vertical="center" indent="3"/>
      <protection hidden="1"/>
    </xf>
    <xf numFmtId="0" fontId="15" fillId="0" borderId="138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17" xfId="0" applyNumberFormat="1" applyFont="1" applyBorder="1" applyAlignment="1" applyProtection="1">
      <alignment horizontal="right" vertical="center" indent="3"/>
      <protection locked="0"/>
    </xf>
    <xf numFmtId="3" fontId="20" fillId="0" borderId="118" xfId="0" applyNumberFormat="1" applyFont="1" applyBorder="1" applyAlignment="1" applyProtection="1">
      <alignment horizontal="right" vertical="center" indent="3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hidden="1"/>
    </xf>
    <xf numFmtId="3" fontId="21" fillId="0" borderId="15" xfId="0" applyNumberFormat="1" applyFont="1" applyBorder="1" applyAlignment="1" applyProtection="1">
      <alignment horizontal="right" vertical="center" indent="3"/>
      <protection hidden="1"/>
    </xf>
    <xf numFmtId="3" fontId="21" fillId="0" borderId="83" xfId="0" applyNumberFormat="1" applyFont="1" applyBorder="1" applyAlignment="1" applyProtection="1">
      <alignment horizontal="right" vertical="center" indent="3"/>
      <protection hidden="1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169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hidden="1"/>
    </xf>
    <xf numFmtId="3" fontId="17" fillId="0" borderId="63" xfId="0" applyNumberFormat="1" applyFont="1" applyBorder="1" applyAlignment="1" applyProtection="1">
      <alignment horizontal="right" vertical="center" indent="3"/>
      <protection hidden="1"/>
    </xf>
    <xf numFmtId="3" fontId="17" fillId="0" borderId="84" xfId="0" applyNumberFormat="1" applyFont="1" applyBorder="1" applyAlignment="1" applyProtection="1">
      <alignment horizontal="right" vertical="center" indent="3"/>
      <protection hidden="1"/>
    </xf>
    <xf numFmtId="3" fontId="17" fillId="0" borderId="96" xfId="0" applyNumberFormat="1" applyFont="1" applyBorder="1" applyAlignment="1" applyProtection="1">
      <alignment horizontal="right" vertical="center" indent="3"/>
      <protection hidden="1"/>
    </xf>
    <xf numFmtId="3" fontId="17" fillId="0" borderId="109" xfId="0" applyNumberFormat="1" applyFont="1" applyBorder="1" applyAlignment="1" applyProtection="1">
      <alignment horizontal="right" vertical="center" indent="3"/>
      <protection hidden="1"/>
    </xf>
    <xf numFmtId="3" fontId="17" fillId="0" borderId="3" xfId="0" applyNumberFormat="1" applyFont="1" applyBorder="1" applyAlignment="1" applyProtection="1">
      <alignment horizontal="right" vertical="center" indent="3"/>
      <protection hidden="1"/>
    </xf>
    <xf numFmtId="3" fontId="17" fillId="0" borderId="166" xfId="0" applyNumberFormat="1" applyFont="1" applyBorder="1" applyAlignment="1" applyProtection="1">
      <alignment horizontal="right" vertical="center" indent="3"/>
      <protection hidden="1"/>
    </xf>
    <xf numFmtId="3" fontId="17" fillId="0" borderId="167" xfId="0" applyNumberFormat="1" applyFont="1" applyBorder="1" applyAlignment="1" applyProtection="1">
      <alignment horizontal="right" vertical="center" indent="3"/>
      <protection hidden="1"/>
    </xf>
    <xf numFmtId="0" fontId="15" fillId="0" borderId="338" xfId="0" applyFont="1" applyBorder="1" applyAlignment="1" applyProtection="1">
      <alignment horizontal="center" vertical="center" wrapText="1"/>
      <protection locked="0"/>
    </xf>
    <xf numFmtId="0" fontId="15" fillId="0" borderId="339" xfId="0" applyFont="1" applyBorder="1" applyAlignment="1" applyProtection="1">
      <alignment horizontal="center" vertical="center" wrapText="1"/>
      <protection locked="0"/>
    </xf>
    <xf numFmtId="0" fontId="18" fillId="0" borderId="284" xfId="0" applyNumberFormat="1" applyFont="1" applyBorder="1" applyAlignment="1" applyProtection="1">
      <alignment horizontal="left" vertical="center" wrapText="1"/>
      <protection locked="0"/>
    </xf>
    <xf numFmtId="0" fontId="18" fillId="0" borderId="231" xfId="0" applyNumberFormat="1" applyFont="1" applyBorder="1" applyAlignment="1" applyProtection="1">
      <alignment horizontal="left" vertical="center" wrapText="1"/>
      <protection locked="0"/>
    </xf>
    <xf numFmtId="0" fontId="18" fillId="0" borderId="247" xfId="0" applyNumberFormat="1" applyFont="1" applyBorder="1" applyAlignment="1" applyProtection="1">
      <alignment horizontal="left" vertical="center" wrapText="1"/>
      <protection locked="0"/>
    </xf>
    <xf numFmtId="0" fontId="18" fillId="0" borderId="237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17" fillId="0" borderId="160" xfId="0" applyNumberFormat="1" applyFont="1" applyBorder="1" applyAlignment="1" applyProtection="1">
      <alignment horizontal="right" vertical="center" indent="3"/>
      <protection hidden="1"/>
    </xf>
    <xf numFmtId="3" fontId="17" fillId="0" borderId="121" xfId="0" applyNumberFormat="1" applyFont="1" applyBorder="1" applyAlignment="1" applyProtection="1">
      <alignment horizontal="right" vertical="center" indent="3"/>
      <protection hidden="1"/>
    </xf>
    <xf numFmtId="3" fontId="17" fillId="0" borderId="179" xfId="0" applyNumberFormat="1" applyFont="1" applyBorder="1" applyAlignment="1" applyProtection="1">
      <alignment horizontal="right" vertical="center" indent="3"/>
      <protection hidden="1"/>
    </xf>
    <xf numFmtId="3" fontId="17" fillId="0" borderId="180" xfId="0" applyNumberFormat="1" applyFont="1" applyBorder="1" applyAlignment="1" applyProtection="1">
      <alignment horizontal="right" vertical="center" indent="3"/>
      <protection hidden="1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5" fillId="0" borderId="92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3" fontId="25" fillId="0" borderId="79" xfId="0" applyNumberFormat="1" applyFont="1" applyBorder="1" applyAlignment="1" applyProtection="1">
      <alignment horizontal="right" vertical="center" indent="1"/>
      <protection hidden="1"/>
    </xf>
    <xf numFmtId="3" fontId="25" fillId="0" borderId="108" xfId="0" applyNumberFormat="1" applyFont="1" applyBorder="1" applyAlignment="1" applyProtection="1">
      <alignment horizontal="right" vertical="center" indent="1"/>
      <protection hidden="1"/>
    </xf>
    <xf numFmtId="3" fontId="18" fillId="0" borderId="138" xfId="0" applyNumberFormat="1" applyFont="1" applyBorder="1" applyAlignment="1" applyProtection="1">
      <alignment horizontal="right" vertical="center" indent="3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71" xfId="0" applyNumberFormat="1" applyFont="1" applyBorder="1" applyAlignment="1" applyProtection="1">
      <alignment horizontal="right" vertical="center" indent="3"/>
      <protection locked="0"/>
    </xf>
    <xf numFmtId="3" fontId="17" fillId="0" borderId="85" xfId="0" applyNumberFormat="1" applyFont="1" applyBorder="1" applyAlignment="1" applyProtection="1">
      <alignment horizontal="right" vertical="top" indent="3"/>
      <protection hidden="1"/>
    </xf>
    <xf numFmtId="0" fontId="16" fillId="0" borderId="56" xfId="0" applyFont="1" applyBorder="1" applyAlignment="1" applyProtection="1">
      <alignment horizontal="center" vertical="top" wrapText="1"/>
      <protection locked="0"/>
    </xf>
    <xf numFmtId="0" fontId="16" fillId="0" borderId="114" xfId="0" applyFont="1" applyBorder="1" applyAlignment="1" applyProtection="1">
      <alignment horizontal="center" vertical="top" wrapText="1"/>
      <protection locked="0"/>
    </xf>
    <xf numFmtId="0" fontId="16" fillId="0" borderId="68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8" fillId="0" borderId="342" xfId="0" applyFont="1" applyBorder="1" applyAlignment="1" applyProtection="1">
      <alignment horizontal="center" vertical="center" wrapText="1"/>
      <protection locked="0"/>
    </xf>
    <xf numFmtId="0" fontId="16" fillId="0" borderId="345" xfId="0" applyFont="1" applyBorder="1" applyAlignment="1" applyProtection="1">
      <alignment horizontal="center" vertical="center" wrapText="1"/>
      <protection locked="0"/>
    </xf>
    <xf numFmtId="0" fontId="15" fillId="0" borderId="346" xfId="0" applyFont="1" applyBorder="1" applyAlignment="1" applyProtection="1">
      <alignment horizontal="left" vertical="center" wrapText="1"/>
      <protection locked="0"/>
    </xf>
    <xf numFmtId="0" fontId="15" fillId="0" borderId="347" xfId="0" applyFont="1" applyBorder="1" applyAlignment="1" applyProtection="1">
      <alignment horizontal="left" vertical="center" wrapText="1"/>
      <protection locked="0"/>
    </xf>
    <xf numFmtId="3" fontId="18" fillId="0" borderId="347" xfId="0" applyNumberFormat="1" applyFont="1" applyBorder="1" applyAlignment="1" applyProtection="1">
      <alignment horizontal="right" vertical="center" indent="3"/>
      <protection locked="0"/>
    </xf>
    <xf numFmtId="3" fontId="18" fillId="0" borderId="225" xfId="0" applyNumberFormat="1" applyFont="1" applyBorder="1" applyAlignment="1" applyProtection="1">
      <alignment horizontal="right" vertical="center" indent="3"/>
      <protection locked="0"/>
    </xf>
    <xf numFmtId="3" fontId="18" fillId="0" borderId="348" xfId="0" applyNumberFormat="1" applyFont="1" applyBorder="1" applyAlignment="1" applyProtection="1">
      <alignment horizontal="right" vertical="center" indent="3"/>
      <protection locked="0"/>
    </xf>
    <xf numFmtId="3" fontId="18" fillId="0" borderId="349" xfId="0" applyNumberFormat="1" applyFont="1" applyBorder="1" applyAlignment="1" applyProtection="1">
      <alignment horizontal="right" vertical="center" indent="3"/>
      <protection locked="0"/>
    </xf>
    <xf numFmtId="0" fontId="16" fillId="0" borderId="350" xfId="0" applyFont="1" applyBorder="1" applyAlignment="1" applyProtection="1">
      <alignment horizontal="left" vertical="center" wrapText="1"/>
      <protection locked="0"/>
    </xf>
    <xf numFmtId="0" fontId="16" fillId="0" borderId="351" xfId="0" applyFont="1" applyBorder="1" applyAlignment="1" applyProtection="1">
      <alignment horizontal="left" vertical="center" wrapText="1"/>
      <protection locked="0"/>
    </xf>
    <xf numFmtId="0" fontId="18" fillId="0" borderId="355" xfId="0" applyFont="1" applyBorder="1" applyAlignment="1" applyProtection="1">
      <alignment horizontal="left" vertical="center" wrapText="1" indent="1"/>
      <protection locked="0"/>
    </xf>
    <xf numFmtId="0" fontId="18" fillId="0" borderId="356" xfId="0" applyFont="1" applyBorder="1" applyAlignment="1" applyProtection="1">
      <alignment horizontal="left" vertical="center" wrapText="1" indent="1"/>
      <protection locked="0"/>
    </xf>
    <xf numFmtId="3" fontId="18" fillId="0" borderId="356" xfId="0" applyNumberFormat="1" applyFont="1" applyBorder="1" applyAlignment="1" applyProtection="1">
      <alignment horizontal="right" vertical="center" indent="3"/>
      <protection locked="0"/>
    </xf>
    <xf numFmtId="3" fontId="18" fillId="0" borderId="357" xfId="0" applyNumberFormat="1" applyFont="1" applyBorder="1" applyAlignment="1" applyProtection="1">
      <alignment horizontal="right" vertical="center" indent="3"/>
      <protection locked="0"/>
    </xf>
    <xf numFmtId="3" fontId="18" fillId="0" borderId="358" xfId="0" applyNumberFormat="1" applyFont="1" applyBorder="1" applyAlignment="1" applyProtection="1">
      <alignment horizontal="right" vertical="center" indent="3"/>
      <protection locked="0"/>
    </xf>
    <xf numFmtId="3" fontId="18" fillId="0" borderId="359" xfId="0" applyNumberFormat="1" applyFont="1" applyBorder="1" applyAlignment="1" applyProtection="1">
      <alignment horizontal="right" vertical="center" indent="3"/>
      <protection locked="0"/>
    </xf>
    <xf numFmtId="0" fontId="15" fillId="0" borderId="250" xfId="0" applyFont="1" applyBorder="1" applyAlignment="1" applyProtection="1">
      <alignment horizontal="left" vertical="center" wrapText="1"/>
      <protection locked="0"/>
    </xf>
    <xf numFmtId="0" fontId="15" fillId="0" borderId="251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1"/>
      <protection locked="0"/>
    </xf>
    <xf numFmtId="3" fontId="17" fillId="0" borderId="56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95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84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0" fontId="16" fillId="0" borderId="360" xfId="0" applyFont="1" applyBorder="1" applyAlignment="1" applyProtection="1">
      <alignment horizontal="center" vertical="center" wrapText="1"/>
      <protection locked="0"/>
    </xf>
    <xf numFmtId="0" fontId="16" fillId="0" borderId="333" xfId="0" applyFont="1" applyBorder="1" applyAlignment="1" applyProtection="1">
      <alignment horizontal="center" vertical="center"/>
      <protection locked="0"/>
    </xf>
    <xf numFmtId="0" fontId="16" fillId="0" borderId="263" xfId="0" applyFont="1" applyBorder="1" applyAlignment="1" applyProtection="1">
      <alignment horizontal="center" vertical="center"/>
      <protection locked="0"/>
    </xf>
    <xf numFmtId="0" fontId="16" fillId="0" borderId="332" xfId="0" applyFont="1" applyBorder="1" applyAlignment="1" applyProtection="1">
      <alignment horizontal="center" vertical="center"/>
      <protection locked="0"/>
    </xf>
    <xf numFmtId="0" fontId="15" fillId="0" borderId="93" xfId="0" applyFont="1" applyBorder="1" applyAlignment="1" applyProtection="1">
      <alignment horizontal="left" vertical="center"/>
      <protection locked="0"/>
    </xf>
    <xf numFmtId="0" fontId="15" fillId="0" borderId="133" xfId="0" applyFont="1" applyBorder="1" applyAlignment="1" applyProtection="1">
      <alignment horizontal="left" vertical="center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7" fillId="0" borderId="15" xfId="0" applyNumberFormat="1" applyFont="1" applyBorder="1" applyAlignment="1" applyProtection="1">
      <alignment horizontal="right" vertical="center" indent="1"/>
      <protection locked="0"/>
    </xf>
    <xf numFmtId="3" fontId="17" fillId="0" borderId="8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6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8" fillId="0" borderId="286" xfId="0" applyFont="1" applyBorder="1" applyAlignment="1" applyProtection="1">
      <alignment horizontal="center" vertical="center" wrapText="1"/>
      <protection locked="0"/>
    </xf>
    <xf numFmtId="0" fontId="16" fillId="0" borderId="291" xfId="0" applyFont="1" applyBorder="1" applyAlignment="1" applyProtection="1">
      <alignment horizontal="center" vertical="center" wrapText="1"/>
      <protection locked="0"/>
    </xf>
    <xf numFmtId="0" fontId="16" fillId="0" borderId="255" xfId="0" applyFont="1" applyBorder="1" applyAlignment="1" applyProtection="1">
      <alignment horizontal="center" vertical="center" wrapText="1"/>
      <protection locked="0"/>
    </xf>
    <xf numFmtId="0" fontId="16" fillId="0" borderId="318" xfId="0" applyFont="1" applyBorder="1" applyAlignment="1" applyProtection="1">
      <alignment horizontal="center" vertical="center" wrapText="1"/>
      <protection locked="0"/>
    </xf>
    <xf numFmtId="0" fontId="16" fillId="0" borderId="292" xfId="0" applyFont="1" applyBorder="1" applyAlignment="1" applyProtection="1">
      <alignment horizontal="center" vertical="center" wrapText="1"/>
      <protection locked="0"/>
    </xf>
    <xf numFmtId="0" fontId="16" fillId="0" borderId="293" xfId="0" applyFont="1" applyBorder="1" applyAlignment="1" applyProtection="1">
      <alignment horizontal="center" vertical="center" wrapText="1"/>
      <protection locked="0"/>
    </xf>
    <xf numFmtId="0" fontId="16" fillId="0" borderId="319" xfId="0" applyFont="1" applyBorder="1" applyAlignment="1" applyProtection="1">
      <alignment horizontal="center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3"/>
      <protection locked="0"/>
    </xf>
    <xf numFmtId="0" fontId="15" fillId="0" borderId="237" xfId="0" applyFont="1" applyBorder="1" applyAlignment="1" applyProtection="1">
      <alignment horizontal="left" vertical="center" wrapText="1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287" xfId="0" applyFont="1" applyBorder="1" applyAlignment="1" applyProtection="1">
      <alignment horizontal="left" vertical="center" wrapText="1"/>
      <protection locked="0"/>
    </xf>
    <xf numFmtId="0" fontId="15" fillId="0" borderId="288" xfId="0" applyFont="1" applyBorder="1" applyAlignment="1" applyProtection="1">
      <alignment horizontal="left" vertical="center" wrapText="1"/>
      <protection locked="0"/>
    </xf>
    <xf numFmtId="0" fontId="15" fillId="0" borderId="226" xfId="0" applyFont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5" fillId="0" borderId="1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90" xfId="0" applyFont="1" applyBorder="1" applyAlignment="1" applyProtection="1">
      <alignment horizontal="left" vertical="center"/>
      <protection locked="0"/>
    </xf>
    <xf numFmtId="0" fontId="15" fillId="0" borderId="99" xfId="0" applyFont="1" applyBorder="1" applyAlignment="1" applyProtection="1">
      <alignment horizontal="left" vertical="center"/>
      <protection locked="0"/>
    </xf>
    <xf numFmtId="0" fontId="15" fillId="0" borderId="284" xfId="0" applyFont="1" applyBorder="1" applyAlignment="1" applyProtection="1">
      <alignment horizontal="left" vertical="center" wrapText="1"/>
      <protection locked="0"/>
    </xf>
    <xf numFmtId="0" fontId="15" fillId="0" borderId="285" xfId="0" applyFont="1" applyBorder="1" applyAlignment="1" applyProtection="1">
      <alignment horizontal="left" vertical="center" wrapText="1"/>
      <protection locked="0"/>
    </xf>
    <xf numFmtId="0" fontId="15" fillId="0" borderId="231" xfId="0" applyFont="1" applyBorder="1" applyAlignment="1" applyProtection="1">
      <alignment horizontal="left" vertical="center" wrapText="1"/>
      <protection locked="0"/>
    </xf>
    <xf numFmtId="3" fontId="17" fillId="0" borderId="28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15" fillId="0" borderId="284" xfId="0" applyFont="1" applyFill="1" applyBorder="1" applyAlignment="1" applyProtection="1">
      <alignment horizontal="left" vertical="center" wrapText="1"/>
      <protection locked="0"/>
    </xf>
    <xf numFmtId="0" fontId="15" fillId="0" borderId="285" xfId="0" applyFont="1" applyFill="1" applyBorder="1" applyAlignment="1" applyProtection="1">
      <alignment horizontal="left" vertical="center" wrapText="1"/>
      <protection locked="0"/>
    </xf>
    <xf numFmtId="0" fontId="15" fillId="0" borderId="231" xfId="0" applyFont="1" applyFill="1" applyBorder="1" applyAlignment="1" applyProtection="1">
      <alignment horizontal="left" vertical="center" wrapText="1"/>
      <protection locked="0"/>
    </xf>
    <xf numFmtId="3" fontId="18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8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2"/>
      <protection locked="0"/>
    </xf>
    <xf numFmtId="0" fontId="8" fillId="0" borderId="262" xfId="0" applyFont="1" applyBorder="1" applyAlignment="1" applyProtection="1">
      <alignment horizontal="center" vertical="center" wrapText="1"/>
      <protection locked="0"/>
    </xf>
    <xf numFmtId="0" fontId="8" fillId="0" borderId="263" xfId="0" applyFont="1" applyBorder="1" applyAlignment="1" applyProtection="1">
      <alignment horizontal="center" vertical="center" wrapText="1"/>
      <protection locked="0"/>
    </xf>
    <xf numFmtId="0" fontId="8" fillId="0" borderId="264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0" fontId="8" fillId="0" borderId="333" xfId="0" applyFont="1" applyBorder="1" applyAlignment="1" applyProtection="1">
      <alignment horizontal="center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126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15" fillId="0" borderId="127" xfId="0" applyFont="1" applyBorder="1" applyAlignment="1" applyProtection="1">
      <alignment horizontal="left" vertical="center" wrapText="1"/>
      <protection locked="0"/>
    </xf>
    <xf numFmtId="0" fontId="15" fillId="0" borderId="129" xfId="0" applyFont="1" applyBorder="1" applyAlignment="1" applyProtection="1">
      <alignment horizontal="left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349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3" fontId="17" fillId="0" borderId="237" xfId="0" applyNumberFormat="1" applyFont="1" applyBorder="1" applyAlignment="1" applyProtection="1">
      <alignment horizontal="right" vertical="center" wrapText="1" indent="3"/>
      <protection locked="0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3"/>
      <protection locked="0"/>
    </xf>
    <xf numFmtId="0" fontId="18" fillId="0" borderId="287" xfId="0" applyNumberFormat="1" applyFont="1" applyBorder="1" applyAlignment="1" applyProtection="1">
      <alignment horizontal="left" vertical="center" wrapText="1"/>
      <protection locked="0"/>
    </xf>
    <xf numFmtId="0" fontId="18" fillId="0" borderId="288" xfId="0" applyNumberFormat="1" applyFont="1" applyBorder="1" applyAlignment="1" applyProtection="1">
      <alignment horizontal="left" vertical="center" wrapText="1"/>
      <protection locked="0"/>
    </xf>
    <xf numFmtId="3" fontId="18" fillId="0" borderId="288" xfId="0" applyNumberFormat="1" applyFont="1" applyBorder="1" applyAlignment="1" applyProtection="1">
      <alignment horizontal="right" vertical="center" wrapText="1"/>
      <protection locked="0"/>
    </xf>
    <xf numFmtId="3" fontId="18" fillId="0" borderId="283" xfId="0" applyNumberFormat="1" applyFont="1" applyBorder="1" applyAlignment="1" applyProtection="1">
      <alignment horizontal="right" vertical="center" wrapText="1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0" fontId="7" fillId="0" borderId="288" xfId="0" applyFont="1" applyBorder="1" applyAlignment="1" applyProtection="1">
      <alignment horizontal="center" vertical="center" wrapText="1"/>
      <protection locked="0"/>
    </xf>
    <xf numFmtId="0" fontId="7" fillId="0" borderId="283" xfId="0" applyFont="1" applyBorder="1" applyAlignment="1" applyProtection="1">
      <alignment horizontal="center" vertical="center" wrapText="1"/>
      <protection locked="0"/>
    </xf>
    <xf numFmtId="0" fontId="18" fillId="0" borderId="285" xfId="0" applyNumberFormat="1" applyFont="1" applyBorder="1" applyAlignment="1" applyProtection="1">
      <alignment horizontal="left" vertical="center" wrapText="1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6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0" fontId="15" fillId="0" borderId="247" xfId="0" applyFont="1" applyBorder="1" applyAlignment="1" applyProtection="1">
      <alignment horizontal="left" vertical="center" wrapText="1" indent="1"/>
      <protection locked="0"/>
    </xf>
    <xf numFmtId="0" fontId="15" fillId="0" borderId="245" xfId="0" applyFont="1" applyBorder="1" applyAlignment="1" applyProtection="1">
      <alignment horizontal="left" vertical="center" wrapText="1" indent="1"/>
      <protection locked="0"/>
    </xf>
    <xf numFmtId="3" fontId="18" fillId="0" borderId="245" xfId="0" applyNumberFormat="1" applyFont="1" applyBorder="1" applyAlignment="1" applyProtection="1">
      <alignment horizontal="center" vertical="center" wrapText="1"/>
      <protection locked="0"/>
    </xf>
    <xf numFmtId="3" fontId="18" fillId="0" borderId="237" xfId="0" applyNumberFormat="1" applyFont="1" applyBorder="1" applyAlignment="1" applyProtection="1">
      <alignment horizontal="center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6" xfId="0" applyNumberFormat="1" applyFont="1" applyBorder="1" applyAlignment="1" applyProtection="1">
      <alignment horizontal="right" vertical="center" wrapText="1" indent="3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0" fontId="8" fillId="0" borderId="363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5" fillId="0" borderId="119" xfId="0" applyFont="1" applyBorder="1" applyAlignment="1" applyProtection="1">
      <alignment horizontal="left" vertical="center"/>
      <protection locked="0"/>
    </xf>
    <xf numFmtId="0" fontId="15" fillId="0" borderId="120" xfId="0" applyFont="1" applyBorder="1" applyAlignment="1" applyProtection="1">
      <alignment horizontal="left" vertical="center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0" fontId="15" fillId="0" borderId="288" xfId="0" applyFont="1" applyBorder="1" applyAlignment="1" applyProtection="1">
      <alignment horizontal="left" vertical="center" wrapText="1" indent="1"/>
      <protection locked="0"/>
    </xf>
    <xf numFmtId="3" fontId="18" fillId="0" borderId="288" xfId="0" applyNumberFormat="1" applyFont="1" applyBorder="1" applyAlignment="1" applyProtection="1">
      <alignment horizontal="center" vertical="center" wrapText="1"/>
      <protection locked="0"/>
    </xf>
    <xf numFmtId="3" fontId="18" fillId="0" borderId="226" xfId="0" applyNumberFormat="1" applyFont="1" applyBorder="1" applyAlignment="1" applyProtection="1">
      <alignment horizontal="center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83" xfId="0" applyNumberFormat="1" applyFont="1" applyBorder="1" applyAlignment="1" applyProtection="1">
      <alignment horizontal="right" vertical="center" wrapText="1" indent="3"/>
      <protection locked="0"/>
    </xf>
    <xf numFmtId="0" fontId="15" fillId="0" borderId="339" xfId="0" applyFont="1" applyBorder="1" applyAlignment="1" applyProtection="1">
      <alignment horizontal="left" vertical="center" wrapText="1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85" xfId="0" applyFont="1" applyBorder="1" applyAlignment="1" applyProtection="1">
      <alignment horizontal="left" vertical="center" wrapText="1" indent="1"/>
      <protection locked="0"/>
    </xf>
    <xf numFmtId="3" fontId="18" fillId="0" borderId="285" xfId="0" applyNumberFormat="1" applyFont="1" applyBorder="1" applyAlignment="1" applyProtection="1">
      <alignment horizontal="center" vertical="center" wrapText="1"/>
      <protection locked="0"/>
    </xf>
    <xf numFmtId="3" fontId="18" fillId="0" borderId="231" xfId="0" applyNumberFormat="1" applyFont="1" applyBorder="1" applyAlignment="1" applyProtection="1">
      <alignment horizontal="center" vertical="center" wrapText="1"/>
      <protection locked="0"/>
    </xf>
    <xf numFmtId="3" fontId="18" fillId="0" borderId="285" xfId="0" applyNumberFormat="1" applyFont="1" applyBorder="1" applyAlignment="1" applyProtection="1">
      <alignment horizontal="right" vertical="center" wrapText="1"/>
      <protection locked="0"/>
    </xf>
    <xf numFmtId="3" fontId="18" fillId="0" borderId="286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3" fontId="32" fillId="0" borderId="97" xfId="0" applyNumberFormat="1" applyFont="1" applyBorder="1" applyAlignment="1" applyProtection="1">
      <alignment horizontal="right" vertical="center" indent="1"/>
      <protection locked="0"/>
    </xf>
    <xf numFmtId="3" fontId="32" fillId="0" borderId="18" xfId="0" applyNumberFormat="1" applyFont="1" applyBorder="1" applyAlignment="1" applyProtection="1">
      <alignment horizontal="right" vertical="center" inden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4" fillId="0" borderId="166" xfId="0" applyFont="1" applyBorder="1" applyAlignment="1" applyProtection="1">
      <alignment horizontal="left" vertical="center" wrapText="1"/>
      <protection locked="0"/>
    </xf>
    <xf numFmtId="0" fontId="34" fillId="0" borderId="109" xfId="0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0" fontId="18" fillId="0" borderId="245" xfId="0" applyNumberFormat="1" applyFont="1" applyBorder="1" applyAlignment="1" applyProtection="1">
      <alignment horizontal="left" vertical="center" wrapText="1"/>
      <protection locked="0"/>
    </xf>
    <xf numFmtId="3" fontId="18" fillId="0" borderId="245" xfId="0" applyNumberFormat="1" applyFont="1" applyBorder="1" applyAlignment="1" applyProtection="1">
      <alignment horizontal="right" vertical="center" wrapText="1"/>
      <protection locked="0"/>
    </xf>
    <xf numFmtId="3" fontId="18" fillId="0" borderId="246" xfId="0" applyNumberFormat="1" applyFont="1" applyBorder="1" applyAlignment="1" applyProtection="1">
      <alignment horizontal="right" vertical="center" wrapText="1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39" fillId="0" borderId="343" xfId="0" applyFont="1" applyBorder="1" applyAlignment="1" applyProtection="1">
      <alignment horizontal="center" vertical="center" wrapText="1"/>
      <protection locked="0"/>
    </xf>
    <xf numFmtId="0" fontId="39" fillId="0" borderId="344" xfId="0" applyFont="1" applyBorder="1" applyAlignment="1" applyProtection="1">
      <alignment horizontal="center" vertical="center" wrapText="1"/>
      <protection locked="0"/>
    </xf>
    <xf numFmtId="0" fontId="39" fillId="0" borderId="338" xfId="0" applyFont="1" applyBorder="1" applyAlignment="1" applyProtection="1">
      <alignment horizontal="center" vertical="center" wrapText="1"/>
      <protection locked="0"/>
    </xf>
    <xf numFmtId="0" fontId="39" fillId="0" borderId="339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93" xfId="0" applyFont="1" applyBorder="1" applyAlignment="1" applyProtection="1">
      <alignment horizontal="center" vertical="center"/>
      <protection locked="0"/>
    </xf>
    <xf numFmtId="0" fontId="8" fillId="0" borderId="31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8" fillId="0" borderId="286" xfId="0" applyFont="1" applyBorder="1" applyAlignment="1" applyProtection="1">
      <alignment horizontal="center" vertical="center"/>
      <protection locked="0"/>
    </xf>
    <xf numFmtId="0" fontId="18" fillId="0" borderId="245" xfId="0" applyFont="1" applyBorder="1" applyAlignment="1" applyProtection="1">
      <alignment horizontal="left" vertical="center"/>
      <protection locked="0"/>
    </xf>
    <xf numFmtId="0" fontId="18" fillId="0" borderId="237" xfId="0" applyFont="1" applyBorder="1" applyAlignment="1" applyProtection="1">
      <alignment horizontal="left" vertical="center"/>
      <protection locked="0"/>
    </xf>
    <xf numFmtId="3" fontId="18" fillId="0" borderId="238" xfId="0" applyNumberFormat="1" applyFont="1" applyBorder="1" applyAlignment="1" applyProtection="1">
      <alignment horizontal="right" vertical="center"/>
      <protection locked="0"/>
    </xf>
    <xf numFmtId="3" fontId="18" fillId="0" borderId="237" xfId="0" applyNumberFormat="1" applyFont="1" applyBorder="1" applyAlignment="1" applyProtection="1">
      <alignment horizontal="right" vertical="center"/>
      <protection locked="0"/>
    </xf>
    <xf numFmtId="3" fontId="18" fillId="0" borderId="246" xfId="0" applyNumberFormat="1" applyFont="1" applyBorder="1" applyAlignment="1" applyProtection="1">
      <alignment horizontal="right" vertical="center"/>
      <protection locked="0"/>
    </xf>
    <xf numFmtId="0" fontId="18" fillId="0" borderId="285" xfId="0" applyFont="1" applyBorder="1" applyAlignment="1" applyProtection="1">
      <alignment horizontal="left" vertical="center"/>
      <protection locked="0"/>
    </xf>
    <xf numFmtId="0" fontId="18" fillId="0" borderId="231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/>
      <protection locked="0"/>
    </xf>
    <xf numFmtId="3" fontId="18" fillId="0" borderId="231" xfId="0" applyNumberFormat="1" applyFont="1" applyBorder="1" applyAlignment="1" applyProtection="1">
      <alignment horizontal="right" vertical="center"/>
      <protection locked="0"/>
    </xf>
    <xf numFmtId="3" fontId="18" fillId="0" borderId="286" xfId="0" applyNumberFormat="1" applyFont="1" applyBorder="1" applyAlignment="1" applyProtection="1">
      <alignment horizontal="right" vertical="center"/>
      <protection locked="0"/>
    </xf>
    <xf numFmtId="0" fontId="12" fillId="0" borderId="139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33" fillId="0" borderId="32" xfId="0" applyNumberFormat="1" applyFont="1" applyBorder="1" applyAlignment="1" applyProtection="1">
      <alignment horizontal="right" vertical="center" wrapText="1" inden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2" xfId="0" applyNumberFormat="1" applyFont="1" applyBorder="1" applyAlignment="1" applyProtection="1">
      <alignment horizontal="right" vertical="center" wrapText="1" indent="1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42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0" borderId="219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21" xfId="0" applyFont="1" applyBorder="1" applyAlignment="1" applyProtection="1">
      <alignment horizontal="left" vertical="top"/>
      <protection locked="0"/>
    </xf>
    <xf numFmtId="0" fontId="22" fillId="0" borderId="179" xfId="0" applyFont="1" applyBorder="1" applyAlignment="1" applyProtection="1">
      <alignment horizontal="left" vertical="center" wrapText="1"/>
      <protection locked="0"/>
    </xf>
    <xf numFmtId="0" fontId="22" fillId="0" borderId="160" xfId="0" applyFont="1" applyBorder="1" applyAlignment="1" applyProtection="1">
      <alignment horizontal="left" vertical="center" wrapText="1"/>
      <protection locked="0"/>
    </xf>
    <xf numFmtId="0" fontId="22" fillId="0" borderId="178" xfId="0" applyFont="1" applyBorder="1" applyAlignment="1" applyProtection="1">
      <alignment horizontal="left" vertical="center" wrapText="1"/>
      <protection locked="0"/>
    </xf>
    <xf numFmtId="3" fontId="35" fillId="0" borderId="17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35" fillId="0" borderId="180" xfId="0" applyNumberFormat="1" applyFont="1" applyBorder="1" applyAlignment="1" applyProtection="1">
      <alignment horizontal="right" vertical="center" wrapText="1" indent="1"/>
      <protection locked="0"/>
    </xf>
    <xf numFmtId="0" fontId="1" fillId="0" borderId="170" xfId="0" applyFont="1" applyBorder="1" applyAlignment="1" applyProtection="1">
      <alignment horizontal="center" vertical="center" wrapText="1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4" fillId="0" borderId="83" xfId="0" applyFont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left" vertical="center" wrapText="1"/>
      <protection locked="0"/>
    </xf>
    <xf numFmtId="0" fontId="34" fillId="0" borderId="15" xfId="0" applyFont="1" applyBorder="1" applyAlignment="1" applyProtection="1">
      <alignment horizontal="left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67" xfId="0" applyNumberFormat="1" applyFont="1" applyBorder="1" applyAlignment="1" applyProtection="1">
      <alignment horizontal="right" vertical="center" wrapText="1" indent="1"/>
      <protection hidden="1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22" fillId="0" borderId="84" xfId="0" applyFont="1" applyBorder="1" applyAlignment="1" applyProtection="1">
      <alignment horizontal="left" vertical="center" wrapText="1"/>
      <protection locked="0"/>
    </xf>
    <xf numFmtId="0" fontId="22" fillId="0" borderId="95" xfId="0" applyFont="1" applyBorder="1" applyAlignment="1" applyProtection="1">
      <alignment horizontal="left" vertical="center" wrapText="1"/>
      <protection locked="0"/>
    </xf>
    <xf numFmtId="0" fontId="22" fillId="0" borderId="63" xfId="0" applyFont="1" applyBorder="1" applyAlignment="1" applyProtection="1">
      <alignment horizontal="left" vertical="center" wrapText="1"/>
      <protection locked="0"/>
    </xf>
    <xf numFmtId="3" fontId="33" fillId="0" borderId="84" xfId="0" applyNumberFormat="1" applyFont="1" applyBorder="1" applyAlignment="1" applyProtection="1">
      <alignment horizontal="right" vertical="center" wrapText="1" indent="1"/>
      <protection locked="0"/>
    </xf>
    <xf numFmtId="3" fontId="33" fillId="0" borderId="63" xfId="0" applyNumberFormat="1" applyFont="1" applyBorder="1" applyAlignment="1" applyProtection="1">
      <alignment horizontal="right" vertical="center" wrapText="1" indent="1"/>
      <protection locked="0"/>
    </xf>
    <xf numFmtId="3" fontId="33" fillId="0" borderId="96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22" fillId="0" borderId="117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3" fontId="33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3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1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22" fillId="0" borderId="82" xfId="0" applyFont="1" applyBorder="1" applyAlignment="1" applyProtection="1">
      <alignment horizontal="left" vertical="center" wrapText="1"/>
      <protection locked="0"/>
    </xf>
    <xf numFmtId="0" fontId="22" fillId="0" borderId="97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3" fontId="33" fillId="0" borderId="8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" xfId="0" applyNumberFormat="1" applyFont="1" applyBorder="1" applyAlignment="1" applyProtection="1">
      <alignment horizontal="right" vertical="center" wrapText="1" indent="1"/>
      <protection locked="0"/>
    </xf>
    <xf numFmtId="3" fontId="33" fillId="0" borderId="98" xfId="0" applyNumberFormat="1" applyFont="1" applyBorder="1" applyAlignment="1" applyProtection="1">
      <alignment horizontal="right" vertical="center" wrapText="1" inden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22" fillId="0" borderId="166" xfId="0" applyFont="1" applyBorder="1" applyAlignment="1" applyProtection="1">
      <alignment horizontal="left" vertical="center" wrapText="1"/>
      <protection locked="0"/>
    </xf>
    <xf numFmtId="0" fontId="22" fillId="0" borderId="109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3" fontId="33" fillId="0" borderId="166" xfId="0" applyNumberFormat="1" applyFont="1" applyBorder="1" applyAlignment="1" applyProtection="1">
      <alignment horizontal="right" vertical="center" wrapText="1" indent="1"/>
      <protection locked="0"/>
    </xf>
    <xf numFmtId="3" fontId="33" fillId="0" borderId="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7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4" fillId="0" borderId="81" xfId="0" applyFont="1" applyBorder="1" applyAlignment="1" applyProtection="1">
      <alignment horizontal="left" vertical="center" wrapText="1"/>
      <protection locked="0"/>
    </xf>
    <xf numFmtId="0" fontId="34" fillId="0" borderId="104" xfId="0" applyFont="1" applyBorder="1" applyAlignment="1" applyProtection="1">
      <alignment horizontal="left" vertical="center" wrapText="1"/>
      <protection locked="0"/>
    </xf>
    <xf numFmtId="0" fontId="34" fillId="0" borderId="77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7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2" fillId="0" borderId="100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2" fillId="0" borderId="102" xfId="0" applyFont="1" applyBorder="1" applyAlignment="1" applyProtection="1">
      <alignment horizontal="left" vertical="center" wrapText="1"/>
      <protection locked="0"/>
    </xf>
    <xf numFmtId="0" fontId="22" fillId="0" borderId="101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33" fillId="0" borderId="102" xfId="0" applyNumberFormat="1" applyFont="1" applyBorder="1" applyAlignment="1" applyProtection="1">
      <alignment horizontal="right" vertical="center" wrapText="1" indent="1"/>
      <protection locked="0"/>
    </xf>
    <xf numFmtId="3" fontId="33" fillId="0" borderId="7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3" xfId="0" applyNumberFormat="1" applyFont="1" applyBorder="1" applyAlignment="1" applyProtection="1">
      <alignment horizontal="right" vertical="center" wrapText="1" indent="1"/>
      <protection locked="0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12" fillId="0" borderId="158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3" fontId="33" fillId="0" borderId="172" xfId="0" applyNumberFormat="1" applyFont="1" applyBorder="1" applyAlignment="1" applyProtection="1">
      <alignment horizontal="right" vertical="center" wrapText="1" indent="1"/>
      <protection locked="0"/>
    </xf>
    <xf numFmtId="3" fontId="33" fillId="0" borderId="5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73" xfId="0" applyNumberFormat="1" applyFont="1" applyBorder="1" applyAlignment="1" applyProtection="1">
      <alignment horizontal="right" vertical="center" wrapText="1" inden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2" fillId="0" borderId="168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2" fillId="0" borderId="80" xfId="0" applyFont="1" applyBorder="1" applyAlignment="1" applyProtection="1">
      <alignment horizontal="left" vertical="center" wrapText="1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 applyProtection="1">
      <alignment horizontal="left" vertical="center" wrapText="1"/>
      <protection locked="0"/>
    </xf>
    <xf numFmtId="3" fontId="33" fillId="0" borderId="80" xfId="0" applyNumberFormat="1" applyFont="1" applyBorder="1" applyAlignment="1" applyProtection="1">
      <alignment horizontal="right" vertical="center" wrapText="1" indent="1"/>
      <protection locked="0"/>
    </xf>
    <xf numFmtId="3" fontId="33" fillId="0" borderId="5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69" xfId="0" applyNumberFormat="1" applyFont="1" applyBorder="1" applyAlignment="1" applyProtection="1">
      <alignment horizontal="right" vertical="center" wrapText="1" indent="1"/>
      <protection locked="0"/>
    </xf>
    <xf numFmtId="3" fontId="25" fillId="0" borderId="82" xfId="0" applyNumberFormat="1" applyFont="1" applyBorder="1" applyAlignment="1" applyProtection="1">
      <alignment horizontal="right" vertical="center" wrapText="1" indent="1"/>
      <protection hidden="1"/>
    </xf>
    <xf numFmtId="3" fontId="25" fillId="0" borderId="98" xfId="0" applyNumberFormat="1" applyFont="1" applyBorder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horizontal="left" vertical="center"/>
      <protection locked="0"/>
    </xf>
    <xf numFmtId="0" fontId="16" fillId="0" borderId="192" xfId="0" applyFont="1" applyBorder="1" applyAlignment="1" applyProtection="1">
      <alignment horizontal="center" vertical="center"/>
      <protection locked="0"/>
    </xf>
    <xf numFmtId="0" fontId="15" fillId="0" borderId="168" xfId="0" applyFont="1" applyBorder="1" applyAlignment="1" applyProtection="1">
      <alignment horizontal="left" vertical="center"/>
      <protection locked="0"/>
    </xf>
    <xf numFmtId="0" fontId="15" fillId="0" borderId="66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25" fillId="0" borderId="80" xfId="0" applyNumberFormat="1" applyFont="1" applyBorder="1" applyAlignment="1" applyProtection="1">
      <alignment horizontal="right" vertical="center" wrapText="1" indent="1"/>
      <protection hidden="1"/>
    </xf>
    <xf numFmtId="3" fontId="25" fillId="0" borderId="169" xfId="0" applyNumberFormat="1" applyFont="1" applyBorder="1" applyAlignment="1" applyProtection="1">
      <alignment horizontal="right" vertical="center" wrapText="1" indent="1"/>
      <protection hidden="1"/>
    </xf>
    <xf numFmtId="3" fontId="18" fillId="0" borderId="224" xfId="0" applyNumberFormat="1" applyFont="1" applyBorder="1" applyAlignment="1" applyProtection="1">
      <alignment horizontal="right" vertical="center"/>
      <protection locked="0"/>
    </xf>
    <xf numFmtId="3" fontId="18" fillId="0" borderId="283" xfId="0" applyNumberFormat="1" applyFont="1" applyBorder="1" applyAlignment="1" applyProtection="1">
      <alignment horizontal="right" vertical="center"/>
      <protection locked="0"/>
    </xf>
    <xf numFmtId="0" fontId="22" fillId="0" borderId="73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4" fillId="0" borderId="94" xfId="0" applyFont="1" applyBorder="1" applyAlignment="1" applyProtection="1">
      <alignment horizontal="left" vertical="center" wrapText="1"/>
      <protection locked="0"/>
    </xf>
    <xf numFmtId="0" fontId="17" fillId="0" borderId="168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288" xfId="0" applyFont="1" applyBorder="1" applyAlignment="1" applyProtection="1">
      <alignment horizontal="left" vertical="center"/>
      <protection locked="0"/>
    </xf>
    <xf numFmtId="0" fontId="18" fillId="0" borderId="226" xfId="0" applyFont="1" applyBorder="1" applyAlignment="1" applyProtection="1">
      <alignment horizontal="left" vertical="center"/>
      <protection locked="0"/>
    </xf>
    <xf numFmtId="3" fontId="18" fillId="0" borderId="226" xfId="0" applyNumberFormat="1" applyFont="1" applyBorder="1" applyAlignment="1" applyProtection="1">
      <alignment horizontal="right" vertical="center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22" fillId="0" borderId="74" xfId="0" applyFont="1" applyBorder="1" applyAlignment="1" applyProtection="1">
      <alignment horizontal="left" vertical="center" wrapTex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2" fillId="0" borderId="94" xfId="0" applyFont="1" applyBorder="1" applyAlignment="1" applyProtection="1">
      <alignment horizontal="left" vertical="center" wrapText="1"/>
      <protection locked="0"/>
    </xf>
    <xf numFmtId="3" fontId="35" fillId="0" borderId="4" xfId="0" applyNumberFormat="1" applyFont="1" applyBorder="1" applyAlignment="1" applyProtection="1">
      <alignment horizontal="right" vertical="center" wrapText="1" indent="1"/>
      <protection hidden="1"/>
    </xf>
    <xf numFmtId="3" fontId="35" fillId="0" borderId="2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5" xfId="0" applyNumberFormat="1" applyFont="1" applyBorder="1" applyAlignment="1" applyProtection="1">
      <alignment horizontal="right" vertical="center" wrapText="1" indent="1"/>
      <protection hidden="1"/>
    </xf>
    <xf numFmtId="0" fontId="22" fillId="0" borderId="46" xfId="0" applyFont="1" applyBorder="1" applyAlignment="1" applyProtection="1">
      <alignment horizontal="left" vertical="center" wrapText="1"/>
      <protection locked="0"/>
    </xf>
    <xf numFmtId="0" fontId="12" fillId="0" borderId="11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19" xfId="0" applyFont="1" applyBorder="1" applyAlignment="1" applyProtection="1">
      <alignment horizontal="left" vertical="center" wrapText="1"/>
      <protection locked="0"/>
    </xf>
    <xf numFmtId="0" fontId="22" fillId="0" borderId="81" xfId="0" applyFont="1" applyBorder="1" applyAlignment="1" applyProtection="1">
      <alignment horizontal="left" vertical="center" wrapText="1"/>
      <protection locked="0"/>
    </xf>
    <xf numFmtId="0" fontId="22" fillId="0" borderId="104" xfId="0" applyFont="1" applyBorder="1" applyAlignment="1" applyProtection="1">
      <alignment horizontal="left" vertical="center" wrapText="1"/>
      <protection locked="0"/>
    </xf>
    <xf numFmtId="0" fontId="22" fillId="0" borderId="47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07" xfId="0" applyFont="1" applyBorder="1" applyAlignment="1" applyProtection="1">
      <alignment horizontal="left" vertical="center" wrapText="1"/>
      <protection locked="0"/>
    </xf>
    <xf numFmtId="3" fontId="33" fillId="0" borderId="3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9" xfId="0" applyNumberFormat="1" applyFont="1" applyBorder="1" applyAlignment="1" applyProtection="1">
      <alignment horizontal="right" vertical="center" wrapText="1" indent="1"/>
      <protection locked="0"/>
    </xf>
    <xf numFmtId="3" fontId="33" fillId="0" borderId="71" xfId="0" applyNumberFormat="1" applyFont="1" applyBorder="1" applyAlignment="1" applyProtection="1">
      <alignment horizontal="right" vertical="center" wrapText="1" indent="1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111" xfId="0" applyFont="1" applyBorder="1" applyAlignment="1" applyProtection="1">
      <alignment horizontal="left" vertical="center" wrapTex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99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left" vertical="center" wrapText="1"/>
      <protection locked="0"/>
    </xf>
    <xf numFmtId="0" fontId="22" fillId="0" borderId="99" xfId="0" applyFont="1" applyBorder="1" applyAlignment="1" applyProtection="1">
      <alignment horizontal="left" vertical="center" wrapText="1"/>
      <protection locked="0"/>
    </xf>
    <xf numFmtId="0" fontId="22" fillId="0" borderId="112" xfId="0" applyFont="1" applyBorder="1" applyAlignment="1" applyProtection="1">
      <alignment horizontal="left" vertical="center" wrapText="1"/>
      <protection locked="0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9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7" xfId="0" applyNumberFormat="1" applyFont="1" applyBorder="1" applyAlignment="1" applyProtection="1">
      <alignment horizontal="right" vertical="center" wrapText="1" indent="1"/>
      <protection locked="0"/>
    </xf>
    <xf numFmtId="3" fontId="33" fillId="0" borderId="62" xfId="0" applyNumberFormat="1" applyFont="1" applyBorder="1" applyAlignment="1" applyProtection="1">
      <alignment horizontal="right" vertical="center" wrapText="1" indent="1"/>
      <protection locked="0"/>
    </xf>
    <xf numFmtId="3" fontId="33" fillId="0" borderId="99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7" xfId="0" applyNumberFormat="1" applyFont="1" applyBorder="1" applyAlignment="1" applyProtection="1">
      <alignment horizontal="right" vertical="center" wrapText="1" indent="1"/>
      <protection locked="0"/>
    </xf>
    <xf numFmtId="0" fontId="22" fillId="0" borderId="8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hidden="1"/>
    </xf>
    <xf numFmtId="3" fontId="32" fillId="0" borderId="182" xfId="0" applyNumberFormat="1" applyFont="1" applyBorder="1" applyAlignment="1" applyProtection="1">
      <alignment horizontal="right" vertical="center" indent="1"/>
      <protection hidden="1"/>
    </xf>
    <xf numFmtId="0" fontId="16" fillId="0" borderId="129" xfId="0" applyFont="1" applyBorder="1" applyAlignment="1" applyProtection="1">
      <alignment horizontal="left" vertical="center" wrapText="1"/>
      <protection locked="0"/>
    </xf>
    <xf numFmtId="3" fontId="16" fillId="0" borderId="287" xfId="0" applyNumberFormat="1" applyFont="1" applyBorder="1" applyAlignment="1" applyProtection="1">
      <alignment horizontal="center"/>
      <protection locked="0"/>
    </xf>
    <xf numFmtId="3" fontId="16" fillId="0" borderId="226" xfId="0" applyNumberFormat="1" applyFont="1" applyBorder="1" applyAlignment="1" applyProtection="1">
      <alignment horizontal="center"/>
      <protection locked="0"/>
    </xf>
    <xf numFmtId="3" fontId="16" fillId="0" borderId="284" xfId="0" applyNumberFormat="1" applyFont="1" applyBorder="1" applyAlignment="1" applyProtection="1">
      <alignment horizontal="center"/>
      <protection locked="0"/>
    </xf>
    <xf numFmtId="3" fontId="16" fillId="0" borderId="285" xfId="0" applyNumberFormat="1" applyFont="1" applyBorder="1" applyAlignment="1" applyProtection="1">
      <alignment horizontal="center"/>
      <protection locked="0"/>
    </xf>
    <xf numFmtId="3" fontId="16" fillId="0" borderId="286" xfId="0" applyNumberFormat="1" applyFont="1" applyBorder="1" applyAlignment="1" applyProtection="1">
      <alignment horizontal="center"/>
      <protection locked="0"/>
    </xf>
    <xf numFmtId="0" fontId="37" fillId="0" borderId="72" xfId="0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0" fontId="34" fillId="0" borderId="114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center" vertical="center" wrapText="1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17" name="Skupina 43"/>
        <xdr:cNvGrpSpPr>
          <a:grpSpLocks/>
        </xdr:cNvGrpSpPr>
      </xdr:nvGrpSpPr>
      <xdr:grpSpPr bwMode="auto">
        <a:xfrm>
          <a:off x="4600575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18" name="Skupina 45"/>
        <xdr:cNvGrpSpPr>
          <a:grpSpLocks/>
        </xdr:cNvGrpSpPr>
      </xdr:nvGrpSpPr>
      <xdr:grpSpPr bwMode="auto">
        <a:xfrm>
          <a:off x="2686050" y="19050"/>
          <a:ext cx="1514475" cy="200025"/>
          <a:chOff x="2196732" y="35720"/>
          <a:chExt cx="1389618" cy="180016"/>
        </a:xfrm>
      </xdr:grpSpPr>
      <xdr:grpSp>
        <xdr:nvGrpSpPr>
          <xdr:cNvPr id="61835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137</xdr:row>
      <xdr:rowOff>51289</xdr:rowOff>
    </xdr:from>
    <xdr:to>
      <xdr:col>0</xdr:col>
      <xdr:colOff>264503</xdr:colOff>
      <xdr:row>137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138</xdr:row>
      <xdr:rowOff>5868</xdr:rowOff>
    </xdr:from>
    <xdr:to>
      <xdr:col>0</xdr:col>
      <xdr:colOff>263038</xdr:colOff>
      <xdr:row>139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144</xdr:row>
      <xdr:rowOff>33715</xdr:rowOff>
    </xdr:from>
    <xdr:to>
      <xdr:col>0</xdr:col>
      <xdr:colOff>261572</xdr:colOff>
      <xdr:row>144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146</xdr:row>
      <xdr:rowOff>43962</xdr:rowOff>
    </xdr:from>
    <xdr:to>
      <xdr:col>0</xdr:col>
      <xdr:colOff>264503</xdr:colOff>
      <xdr:row>146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446" t="s">
        <v>983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"/>
    </row>
    <row r="2" spans="1:19">
      <c r="A2" s="446" t="s">
        <v>51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"/>
    </row>
    <row r="3" spans="1:19">
      <c r="A3" s="448" t="s">
        <v>52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IV2013"/>
  <sheetViews>
    <sheetView tabSelected="1" topLeftCell="A1839" workbookViewId="0">
      <selection activeCell="I1863" sqref="I1863:J1863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334" t="s">
        <v>717</v>
      </c>
      <c r="B1" s="1335"/>
      <c r="C1" s="1336"/>
      <c r="D1" s="68" t="s">
        <v>45</v>
      </c>
      <c r="E1" s="1337"/>
      <c r="F1" s="1337"/>
      <c r="G1" s="445" t="s">
        <v>46</v>
      </c>
      <c r="H1" s="13"/>
      <c r="I1" s="13"/>
      <c r="J1" s="13"/>
    </row>
    <row r="2" spans="1:10" ht="30.75" customHeight="1">
      <c r="A2" s="1340"/>
      <c r="B2" s="1340"/>
      <c r="C2" s="1340"/>
      <c r="D2" s="1340"/>
      <c r="E2" s="1340"/>
      <c r="F2" s="1340"/>
      <c r="G2" s="1340"/>
      <c r="H2" s="1340"/>
      <c r="I2" s="1340"/>
      <c r="J2" s="1340"/>
    </row>
    <row r="3" spans="1:10" ht="15">
      <c r="A3" s="47" t="s">
        <v>85</v>
      </c>
      <c r="B3" s="1313" t="s">
        <v>86</v>
      </c>
      <c r="C3" s="1313"/>
      <c r="D3" s="1313"/>
      <c r="E3" s="1313"/>
      <c r="F3" s="1313"/>
      <c r="G3" s="1313"/>
      <c r="H3" s="1313"/>
      <c r="I3" s="1313"/>
      <c r="J3" s="1313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55</v>
      </c>
      <c r="B5" s="1341" t="s">
        <v>56</v>
      </c>
      <c r="C5" s="1341"/>
      <c r="D5" s="1341"/>
      <c r="E5" s="1341"/>
      <c r="F5" s="1342" t="s">
        <v>1007</v>
      </c>
      <c r="G5" s="1342"/>
      <c r="H5" s="1342"/>
      <c r="I5" s="1342"/>
      <c r="J5" s="1342"/>
    </row>
    <row r="6" spans="1:10" ht="15">
      <c r="A6" s="13" t="s">
        <v>2</v>
      </c>
      <c r="B6" s="6" t="s">
        <v>0</v>
      </c>
      <c r="C6" s="6"/>
      <c r="D6" s="1342" t="s">
        <v>1008</v>
      </c>
      <c r="E6" s="1342"/>
      <c r="F6" s="1342"/>
      <c r="G6" s="1342"/>
      <c r="H6" s="1342"/>
      <c r="I6" s="1342"/>
      <c r="J6" s="1342"/>
    </row>
    <row r="7" spans="1:10" ht="15">
      <c r="A7" s="13"/>
      <c r="B7" s="1341" t="s">
        <v>53</v>
      </c>
      <c r="C7" s="1341"/>
      <c r="D7" s="1344" t="s">
        <v>1009</v>
      </c>
      <c r="E7" s="1344"/>
      <c r="F7" s="1344"/>
      <c r="G7" s="1344"/>
      <c r="H7" s="1344"/>
      <c r="I7" s="1344"/>
      <c r="J7" s="1344"/>
    </row>
    <row r="8" spans="1:10" ht="15">
      <c r="A8" s="13"/>
      <c r="B8" s="1341" t="s">
        <v>54</v>
      </c>
      <c r="C8" s="1341"/>
      <c r="D8" s="1344" t="s">
        <v>1010</v>
      </c>
      <c r="E8" s="1344"/>
      <c r="F8" s="1344"/>
      <c r="G8" s="1344"/>
      <c r="H8" s="1344"/>
      <c r="I8" s="1344"/>
      <c r="J8" s="1344"/>
    </row>
    <row r="9" spans="1:10" ht="15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>
      <c r="A10" s="11" t="s">
        <v>57</v>
      </c>
      <c r="B10" s="1341" t="s">
        <v>58</v>
      </c>
      <c r="C10" s="1341"/>
      <c r="D10" s="1341"/>
      <c r="E10" s="1341"/>
      <c r="F10" s="1341"/>
      <c r="G10" s="1341"/>
      <c r="H10" s="1341"/>
      <c r="I10" s="1341"/>
      <c r="J10" s="1341"/>
    </row>
    <row r="11" spans="1:10">
      <c r="A11" s="35"/>
      <c r="B11" s="1343" t="s">
        <v>1011</v>
      </c>
      <c r="C11" s="1343"/>
      <c r="D11" s="1343"/>
      <c r="E11" s="1343"/>
      <c r="F11" s="1343"/>
      <c r="G11" s="1343"/>
      <c r="H11" s="1343"/>
      <c r="I11" s="1343"/>
      <c r="J11" s="1343"/>
    </row>
    <row r="12" spans="1:10">
      <c r="A12" s="35"/>
      <c r="B12" s="1343" t="s">
        <v>1012</v>
      </c>
      <c r="C12" s="1343"/>
      <c r="D12" s="1343"/>
      <c r="E12" s="1343"/>
      <c r="F12" s="1343"/>
      <c r="G12" s="1343"/>
      <c r="H12" s="1343"/>
      <c r="I12" s="1343"/>
      <c r="J12" s="1343"/>
    </row>
    <row r="13" spans="1:10">
      <c r="A13" s="35"/>
      <c r="B13" s="1343"/>
      <c r="C13" s="1343"/>
      <c r="D13" s="1343"/>
      <c r="E13" s="1343"/>
      <c r="F13" s="1343"/>
      <c r="G13" s="1343"/>
      <c r="H13" s="1343"/>
      <c r="I13" s="1343"/>
      <c r="J13" s="1343"/>
    </row>
    <row r="14" spans="1:10">
      <c r="A14" s="35"/>
      <c r="B14" s="1343"/>
      <c r="C14" s="1343"/>
      <c r="D14" s="1343"/>
      <c r="E14" s="1343"/>
      <c r="F14" s="1343"/>
      <c r="G14" s="1343"/>
      <c r="H14" s="1343"/>
      <c r="I14" s="1343"/>
      <c r="J14" s="1343"/>
    </row>
    <row r="15" spans="1:10">
      <c r="A15" s="35"/>
      <c r="B15" s="1343"/>
      <c r="C15" s="1343"/>
      <c r="D15" s="1343"/>
      <c r="E15" s="1343"/>
      <c r="F15" s="1343"/>
      <c r="G15" s="1343"/>
      <c r="H15" s="1343"/>
      <c r="I15" s="1343"/>
      <c r="J15" s="1343"/>
    </row>
    <row r="16" spans="1:10">
      <c r="A16" s="35"/>
      <c r="B16" s="1343"/>
      <c r="C16" s="1343"/>
      <c r="D16" s="1343"/>
      <c r="E16" s="1343"/>
      <c r="F16" s="1343"/>
      <c r="G16" s="1343"/>
      <c r="H16" s="1343"/>
      <c r="I16" s="1343"/>
      <c r="J16" s="1343"/>
    </row>
    <row r="17" spans="1:10" ht="1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5" t="s">
        <v>59</v>
      </c>
      <c r="B18" s="771" t="s">
        <v>858</v>
      </c>
      <c r="C18" s="771"/>
      <c r="D18" s="771"/>
      <c r="E18" s="771"/>
      <c r="F18" s="771"/>
      <c r="G18" s="771"/>
      <c r="H18" s="771"/>
      <c r="I18" s="771"/>
      <c r="J18" s="771"/>
    </row>
    <row r="19" spans="1:10" ht="46.5" customHeight="1" thickTop="1" thickBot="1">
      <c r="A19" s="799" t="s">
        <v>5</v>
      </c>
      <c r="B19" s="800"/>
      <c r="C19" s="800"/>
      <c r="D19" s="800"/>
      <c r="E19" s="1352" t="s">
        <v>6</v>
      </c>
      <c r="F19" s="1352"/>
      <c r="G19" s="1353"/>
      <c r="H19" s="1345" t="s">
        <v>7</v>
      </c>
      <c r="I19" s="800"/>
      <c r="J19" s="822"/>
    </row>
    <row r="20" spans="1:10" ht="30" customHeight="1">
      <c r="A20" s="850" t="s">
        <v>718</v>
      </c>
      <c r="B20" s="851"/>
      <c r="C20" s="851"/>
      <c r="D20" s="851"/>
      <c r="E20" s="1359">
        <v>1</v>
      </c>
      <c r="F20" s="1359"/>
      <c r="G20" s="1360"/>
      <c r="H20" s="1365"/>
      <c r="I20" s="1366"/>
      <c r="J20" s="1367"/>
    </row>
    <row r="21" spans="1:10" ht="30" customHeight="1">
      <c r="A21" s="464" t="s">
        <v>60</v>
      </c>
      <c r="B21" s="465"/>
      <c r="C21" s="465"/>
      <c r="D21" s="465"/>
      <c r="E21" s="1361">
        <v>1</v>
      </c>
      <c r="F21" s="1361"/>
      <c r="G21" s="1362"/>
      <c r="H21" s="1368"/>
      <c r="I21" s="1369"/>
      <c r="J21" s="1370"/>
    </row>
    <row r="22" spans="1:10" ht="30" customHeight="1" thickBot="1">
      <c r="A22" s="457" t="s">
        <v>241</v>
      </c>
      <c r="B22" s="458"/>
      <c r="C22" s="458"/>
      <c r="D22" s="458"/>
      <c r="E22" s="1363">
        <v>1</v>
      </c>
      <c r="F22" s="1363"/>
      <c r="G22" s="1364"/>
      <c r="H22" s="1371"/>
      <c r="I22" s="1372"/>
      <c r="J22" s="1373"/>
    </row>
    <row r="23" spans="1:10" ht="15.75" thickTop="1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15" hidden="1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.75" hidden="1" thickBot="1">
      <c r="A25" s="5" t="s">
        <v>61</v>
      </c>
      <c r="B25" s="771" t="s">
        <v>859</v>
      </c>
      <c r="C25" s="771"/>
      <c r="D25" s="771"/>
      <c r="E25" s="771"/>
      <c r="F25" s="771"/>
      <c r="G25" s="771"/>
      <c r="H25" s="771"/>
      <c r="I25" s="771"/>
      <c r="J25" s="771"/>
    </row>
    <row r="26" spans="1:10" ht="34.5" hidden="1" customHeight="1" thickBot="1">
      <c r="A26" s="1104" t="s">
        <v>62</v>
      </c>
      <c r="B26" s="1385"/>
      <c r="C26" s="1385"/>
      <c r="D26" s="1072" t="s">
        <v>63</v>
      </c>
      <c r="E26" s="1391"/>
      <c r="F26" s="1384" t="s">
        <v>64</v>
      </c>
      <c r="G26" s="1384"/>
      <c r="H26" s="1382" t="s">
        <v>65</v>
      </c>
      <c r="I26" s="1382"/>
      <c r="J26" s="1383"/>
    </row>
    <row r="27" spans="1:10" ht="15" hidden="1">
      <c r="A27" s="1374"/>
      <c r="B27" s="1375"/>
      <c r="C27" s="1375"/>
      <c r="D27" s="1392"/>
      <c r="E27" s="1393"/>
      <c r="F27" s="820"/>
      <c r="G27" s="820"/>
      <c r="H27" s="820"/>
      <c r="I27" s="820"/>
      <c r="J27" s="1354"/>
    </row>
    <row r="28" spans="1:10" ht="15" hidden="1">
      <c r="A28" s="1348"/>
      <c r="B28" s="1349"/>
      <c r="C28" s="1349"/>
      <c r="D28" s="1394"/>
      <c r="E28" s="1395"/>
      <c r="F28" s="1355"/>
      <c r="G28" s="1355"/>
      <c r="H28" s="1355"/>
      <c r="I28" s="1355"/>
      <c r="J28" s="1356"/>
    </row>
    <row r="29" spans="1:10" ht="15.75" hidden="1" thickBot="1">
      <c r="A29" s="1350"/>
      <c r="B29" s="1351"/>
      <c r="C29" s="1351"/>
      <c r="D29" s="1396"/>
      <c r="E29" s="1397"/>
      <c r="F29" s="1357"/>
      <c r="G29" s="1357"/>
      <c r="H29" s="1357"/>
      <c r="I29" s="1357"/>
      <c r="J29" s="1358"/>
    </row>
    <row r="30" spans="1:10" ht="15" hidden="1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>
      <c r="A32" s="5" t="s">
        <v>66</v>
      </c>
      <c r="B32" s="1228" t="s">
        <v>860</v>
      </c>
      <c r="C32" s="1228"/>
      <c r="D32" s="1228"/>
      <c r="E32" s="1228"/>
      <c r="F32" s="1228"/>
      <c r="G32" s="1228"/>
      <c r="H32" s="1228"/>
      <c r="I32" s="1228"/>
      <c r="J32" s="1228"/>
    </row>
    <row r="33" spans="1:10" ht="15">
      <c r="A33" s="5"/>
    </row>
    <row r="34" spans="1:10">
      <c r="A34" s="1386" t="s">
        <v>67</v>
      </c>
      <c r="B34" s="1386"/>
      <c r="C34" s="1285" t="s">
        <v>68</v>
      </c>
      <c r="D34" s="1285"/>
      <c r="E34" s="35"/>
    </row>
    <row r="35" spans="1:10" ht="1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>
      <c r="A36" s="1320" t="s">
        <v>736</v>
      </c>
      <c r="B36" s="1320"/>
      <c r="C36" s="1320"/>
      <c r="D36" s="1320"/>
      <c r="E36" s="1320"/>
      <c r="F36" s="1320"/>
      <c r="J36" s="31"/>
    </row>
    <row r="37" spans="1:10" ht="20.25" customHeight="1">
      <c r="A37" s="1188" t="s">
        <v>70</v>
      </c>
      <c r="B37" s="1188"/>
      <c r="C37" s="1188"/>
      <c r="D37" s="1188" t="s">
        <v>72</v>
      </c>
      <c r="E37" s="1188"/>
      <c r="F37" s="1188" t="s">
        <v>74</v>
      </c>
      <c r="G37" s="1188"/>
      <c r="H37" s="1377" t="s">
        <v>75</v>
      </c>
      <c r="I37" s="1377"/>
      <c r="J37" s="1377"/>
    </row>
    <row r="38" spans="1:10" ht="20.25" customHeight="1">
      <c r="A38" s="1188" t="s">
        <v>69</v>
      </c>
      <c r="B38" s="1188"/>
      <c r="C38" s="1188"/>
      <c r="D38" s="1188" t="s">
        <v>71</v>
      </c>
      <c r="E38" s="1188"/>
      <c r="F38" s="1387" t="s">
        <v>73</v>
      </c>
      <c r="G38" s="1387"/>
      <c r="H38" s="1377" t="s">
        <v>76</v>
      </c>
      <c r="I38" s="1377"/>
      <c r="J38" s="1377"/>
    </row>
    <row r="39" spans="1:10" ht="15">
      <c r="A39" s="35"/>
      <c r="B39" s="13"/>
      <c r="J39" s="31"/>
    </row>
    <row r="40" spans="1:10" ht="15">
      <c r="A40" s="35"/>
      <c r="B40" s="13"/>
      <c r="J40" s="31"/>
    </row>
    <row r="41" spans="1:10" ht="15">
      <c r="A41" s="5" t="s">
        <v>77</v>
      </c>
      <c r="B41" s="1228" t="s">
        <v>861</v>
      </c>
      <c r="C41" s="1228"/>
      <c r="D41" s="1228"/>
      <c r="E41" s="1228"/>
      <c r="F41" s="1228"/>
      <c r="G41" s="1228"/>
      <c r="H41" s="1228"/>
      <c r="I41" s="1228"/>
      <c r="J41" s="1228"/>
    </row>
    <row r="42" spans="1:10">
      <c r="A42" s="35"/>
      <c r="B42" s="1381"/>
      <c r="C42" s="1381"/>
      <c r="D42" s="1381"/>
      <c r="E42" s="1381"/>
      <c r="F42" s="1381"/>
      <c r="G42" s="1381"/>
      <c r="H42" s="1381"/>
      <c r="I42" s="1381"/>
      <c r="J42" s="1381"/>
    </row>
    <row r="43" spans="1:10">
      <c r="A43" s="35"/>
      <c r="B43" s="1381"/>
      <c r="C43" s="1381"/>
      <c r="D43" s="1381"/>
      <c r="E43" s="1381"/>
      <c r="F43" s="1381"/>
      <c r="G43" s="1381"/>
      <c r="H43" s="1381"/>
      <c r="I43" s="1381"/>
      <c r="J43" s="1381"/>
    </row>
    <row r="44" spans="1:10">
      <c r="B44" s="1381"/>
      <c r="C44" s="1381"/>
      <c r="D44" s="1381"/>
      <c r="E44" s="1381"/>
      <c r="F44" s="1381"/>
      <c r="G44" s="1381"/>
      <c r="H44" s="1381"/>
      <c r="I44" s="1381"/>
      <c r="J44" s="1381"/>
    </row>
    <row r="47" spans="1:10" ht="15" hidden="1">
      <c r="A47" s="46" t="s">
        <v>78</v>
      </c>
      <c r="B47" s="501" t="s">
        <v>34</v>
      </c>
      <c r="C47" s="501"/>
      <c r="D47" s="501"/>
      <c r="E47" s="501"/>
      <c r="F47" s="501"/>
      <c r="G47" s="501"/>
      <c r="H47" s="501"/>
      <c r="I47" s="501"/>
      <c r="J47" s="501"/>
    </row>
    <row r="48" spans="1:10" ht="15" hidden="1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hidden="1" customHeight="1">
      <c r="A49" s="2" t="s">
        <v>82</v>
      </c>
      <c r="B49" s="1319" t="s">
        <v>79</v>
      </c>
      <c r="C49" s="1319"/>
      <c r="D49" s="1319"/>
      <c r="E49" s="1319"/>
      <c r="F49" s="1319"/>
      <c r="G49" s="1319"/>
      <c r="H49" s="1319"/>
      <c r="I49" s="1319"/>
      <c r="J49" s="1319"/>
    </row>
    <row r="50" spans="1:10" ht="18" hidden="1" customHeight="1">
      <c r="A50" s="2"/>
      <c r="B50" s="1338"/>
      <c r="C50" s="1338"/>
      <c r="D50" s="1338"/>
      <c r="E50" s="1338"/>
      <c r="F50" s="1338"/>
      <c r="G50" s="1338"/>
      <c r="H50" s="1338"/>
      <c r="I50" s="1338"/>
      <c r="J50" s="1338"/>
    </row>
    <row r="51" spans="1:10" s="69" customFormat="1" hidden="1">
      <c r="A51" s="1399"/>
      <c r="B51" s="1399"/>
      <c r="C51" s="1399"/>
      <c r="D51" s="1399"/>
      <c r="E51" s="1399"/>
      <c r="F51" s="1399"/>
      <c r="G51" s="1399"/>
      <c r="H51" s="1399"/>
      <c r="I51" s="1399"/>
    </row>
    <row r="52" spans="1:10" ht="61.5" hidden="1" customHeight="1">
      <c r="A52" s="2" t="s">
        <v>81</v>
      </c>
      <c r="B52" s="1319" t="s">
        <v>47</v>
      </c>
      <c r="C52" s="1319"/>
      <c r="D52" s="1319"/>
      <c r="E52" s="1319"/>
      <c r="F52" s="1319"/>
      <c r="G52" s="1319"/>
      <c r="H52" s="1319"/>
      <c r="I52" s="1319"/>
      <c r="J52" s="1319"/>
    </row>
    <row r="53" spans="1:10" ht="18" hidden="1" customHeight="1">
      <c r="A53" s="2"/>
      <c r="B53" s="1338"/>
      <c r="C53" s="1338"/>
      <c r="D53" s="1338"/>
      <c r="E53" s="1338"/>
      <c r="F53" s="1338"/>
      <c r="G53" s="1338"/>
      <c r="H53" s="1338"/>
      <c r="I53" s="1338"/>
      <c r="J53" s="1338"/>
    </row>
    <row r="54" spans="1:10" ht="18" hidden="1" customHeight="1">
      <c r="A54" s="2"/>
      <c r="B54" s="1338"/>
      <c r="C54" s="1338"/>
      <c r="D54" s="1338"/>
      <c r="E54" s="1338"/>
      <c r="F54" s="1338"/>
      <c r="G54" s="1338"/>
      <c r="H54" s="1338"/>
      <c r="I54" s="1338"/>
      <c r="J54" s="1338"/>
    </row>
    <row r="55" spans="1:10" ht="18" hidden="1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hidden="1" customHeight="1">
      <c r="A56" s="2" t="s">
        <v>80</v>
      </c>
      <c r="B56" s="1319" t="s">
        <v>83</v>
      </c>
      <c r="C56" s="1319"/>
      <c r="D56" s="1319"/>
      <c r="E56" s="1319"/>
      <c r="F56" s="1319"/>
      <c r="G56" s="1319"/>
      <c r="H56" s="1319"/>
      <c r="I56" s="1319"/>
      <c r="J56" s="1319"/>
    </row>
    <row r="57" spans="1:10" ht="21" hidden="1" customHeight="1">
      <c r="A57" s="2"/>
      <c r="B57" s="1319"/>
      <c r="C57" s="1319"/>
      <c r="D57" s="1319"/>
      <c r="E57" s="1319"/>
      <c r="F57" s="1319"/>
      <c r="G57" s="1319"/>
      <c r="H57" s="1319"/>
      <c r="I57" s="1319"/>
      <c r="J57" s="1319"/>
    </row>
    <row r="58" spans="1:10" ht="18" hidden="1" customHeight="1">
      <c r="A58" s="2"/>
      <c r="B58" s="1338"/>
      <c r="C58" s="1338"/>
      <c r="D58" s="1338"/>
      <c r="E58" s="1338"/>
      <c r="F58" s="1338"/>
      <c r="G58" s="1338"/>
      <c r="H58" s="1338"/>
      <c r="I58" s="1338"/>
      <c r="J58" s="1338"/>
    </row>
    <row r="59" spans="1:10" ht="18" hidden="1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hidden="1" customHeight="1">
      <c r="A60" s="1319" t="s">
        <v>84</v>
      </c>
      <c r="B60" s="1319"/>
      <c r="C60" s="1319"/>
      <c r="D60" s="1319"/>
      <c r="E60" s="1319"/>
      <c r="F60" s="1319"/>
      <c r="G60" s="1319"/>
      <c r="H60" s="1319"/>
      <c r="I60" s="1319"/>
      <c r="J60" s="1319"/>
    </row>
    <row r="61" spans="1:10" ht="18" hidden="1" customHeight="1">
      <c r="A61" s="2"/>
      <c r="B61" s="1400"/>
      <c r="C61" s="1400"/>
      <c r="D61" s="1400"/>
      <c r="E61" s="1400"/>
      <c r="F61" s="1400"/>
      <c r="G61" s="1400"/>
      <c r="H61" s="1400"/>
      <c r="I61" s="1400"/>
      <c r="J61" s="1400"/>
    </row>
    <row r="62" spans="1:10" ht="18" hidden="1" customHeight="1">
      <c r="A62" s="2"/>
      <c r="B62" s="1400"/>
      <c r="C62" s="1400"/>
      <c r="D62" s="1400"/>
      <c r="E62" s="1400"/>
      <c r="F62" s="1400"/>
      <c r="G62" s="1400"/>
      <c r="H62" s="1400"/>
      <c r="I62" s="1400"/>
      <c r="J62" s="1400"/>
    </row>
    <row r="63" spans="1:10" ht="18" hidden="1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hidden="1" customHeight="1">
      <c r="A64" s="2" t="s">
        <v>744</v>
      </c>
      <c r="B64" s="1319" t="s">
        <v>1</v>
      </c>
      <c r="C64" s="1319"/>
      <c r="D64" s="1319"/>
      <c r="E64" s="1319"/>
      <c r="F64" s="1319"/>
      <c r="G64" s="1319"/>
      <c r="H64" s="1319"/>
      <c r="I64" s="1319"/>
      <c r="J64" s="1319"/>
    </row>
    <row r="65" spans="1:10" hidden="1">
      <c r="A65" s="1285"/>
      <c r="B65" s="1285"/>
      <c r="C65" s="1285"/>
      <c r="D65" s="1285"/>
      <c r="E65" s="1285"/>
      <c r="F65" s="1285"/>
      <c r="G65" s="1285"/>
      <c r="H65" s="1285"/>
      <c r="I65" s="1285"/>
    </row>
    <row r="66" spans="1:10" ht="74.25" hidden="1" customHeight="1">
      <c r="A66" s="70"/>
      <c r="B66" s="1319" t="s">
        <v>714</v>
      </c>
      <c r="C66" s="1319"/>
      <c r="D66" s="1319"/>
      <c r="E66" s="1319"/>
      <c r="F66" s="1319"/>
      <c r="G66" s="1319"/>
      <c r="H66" s="1319"/>
      <c r="I66" s="1319"/>
      <c r="J66" s="1319"/>
    </row>
    <row r="67" spans="1:10" ht="18" hidden="1" customHeight="1">
      <c r="A67" s="70"/>
      <c r="B67" s="1339"/>
      <c r="C67" s="1339"/>
      <c r="D67" s="1339"/>
      <c r="E67" s="1339"/>
      <c r="F67" s="1339"/>
      <c r="G67" s="1339"/>
      <c r="H67" s="1339"/>
      <c r="I67" s="1339"/>
      <c r="J67" s="1339"/>
    </row>
    <row r="68" spans="1:10" hidden="1">
      <c r="A68" s="1285"/>
      <c r="B68" s="1285"/>
      <c r="C68" s="1285"/>
      <c r="D68" s="1285"/>
      <c r="E68" s="1285"/>
      <c r="F68" s="1285"/>
      <c r="G68" s="1285"/>
      <c r="H68" s="1285"/>
      <c r="I68" s="1285"/>
    </row>
    <row r="69" spans="1:10" ht="15" hidden="1" customHeight="1">
      <c r="A69" s="35"/>
      <c r="B69" s="1319" t="s">
        <v>8</v>
      </c>
      <c r="C69" s="1319"/>
      <c r="D69" s="1319"/>
      <c r="E69" s="1319"/>
      <c r="F69" s="1319"/>
      <c r="G69" s="1319"/>
      <c r="H69" s="1319"/>
      <c r="I69" s="1319"/>
      <c r="J69" s="1319"/>
    </row>
    <row r="70" spans="1:10" ht="15" hidden="1" thickBo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hidden="1" customHeight="1" thickTop="1" thickBot="1">
      <c r="A71" s="944" t="s">
        <v>3</v>
      </c>
      <c r="B71" s="942"/>
      <c r="C71" s="942"/>
      <c r="D71" s="942"/>
      <c r="E71" s="942"/>
      <c r="F71" s="942"/>
      <c r="G71" s="942" t="s">
        <v>4</v>
      </c>
      <c r="H71" s="942"/>
      <c r="I71" s="942"/>
      <c r="J71" s="943"/>
    </row>
    <row r="72" spans="1:10" ht="22.5" hidden="1" customHeight="1" thickTop="1">
      <c r="A72" s="2367"/>
      <c r="B72" s="2368"/>
      <c r="C72" s="2368"/>
      <c r="D72" s="2368"/>
      <c r="E72" s="2368"/>
      <c r="F72" s="2368"/>
      <c r="G72" s="1248"/>
      <c r="H72" s="1248"/>
      <c r="I72" s="1248"/>
      <c r="J72" s="1249"/>
    </row>
    <row r="73" spans="1:10" ht="22.5" hidden="1" customHeight="1" thickBot="1">
      <c r="A73" s="2369"/>
      <c r="B73" s="2370"/>
      <c r="C73" s="2370"/>
      <c r="D73" s="2370"/>
      <c r="E73" s="2370"/>
      <c r="F73" s="2370"/>
      <c r="G73" s="1287"/>
      <c r="H73" s="1287"/>
      <c r="I73" s="1287"/>
      <c r="J73" s="1288"/>
    </row>
    <row r="74" spans="1:10" ht="15" hidden="1" thickTop="1">
      <c r="B74" s="54"/>
      <c r="C74" s="54"/>
      <c r="D74" s="54"/>
      <c r="E74" s="54"/>
      <c r="F74" s="54"/>
      <c r="G74" s="54"/>
      <c r="H74" s="54"/>
      <c r="I74" s="54"/>
    </row>
    <row r="75" spans="1:10">
      <c r="B75" s="54"/>
      <c r="C75" s="54"/>
      <c r="D75" s="54"/>
      <c r="E75" s="54"/>
      <c r="F75" s="54"/>
      <c r="G75" s="54"/>
      <c r="H75" s="54"/>
      <c r="I75" s="54"/>
    </row>
    <row r="76" spans="1:10" ht="15" customHeight="1">
      <c r="A76" s="46" t="s">
        <v>88</v>
      </c>
      <c r="B76" s="501" t="s">
        <v>87</v>
      </c>
      <c r="C76" s="501"/>
      <c r="D76" s="501"/>
      <c r="E76" s="501"/>
      <c r="F76" s="501"/>
      <c r="G76" s="501"/>
      <c r="H76" s="501"/>
      <c r="I76" s="501"/>
      <c r="J76" s="501"/>
    </row>
    <row r="78" spans="1:10" ht="15">
      <c r="A78" s="5" t="s">
        <v>89</v>
      </c>
      <c r="B78" s="1228" t="s">
        <v>863</v>
      </c>
      <c r="C78" s="1228"/>
      <c r="D78" s="1228"/>
      <c r="E78" s="1228"/>
      <c r="F78" s="1228"/>
      <c r="G78" s="1228"/>
      <c r="H78" s="1228"/>
      <c r="I78" s="1228"/>
      <c r="J78" s="1228"/>
    </row>
    <row r="80" spans="1:10">
      <c r="B80" s="1285" t="s">
        <v>35</v>
      </c>
      <c r="C80" s="1285"/>
      <c r="D80" s="1285" t="s">
        <v>36</v>
      </c>
      <c r="E80" s="1285"/>
    </row>
    <row r="84" spans="1:10" ht="15" hidden="1">
      <c r="A84" s="5" t="s">
        <v>90</v>
      </c>
      <c r="B84" s="1228" t="s">
        <v>862</v>
      </c>
      <c r="C84" s="1228"/>
      <c r="D84" s="1228"/>
      <c r="E84" s="1228"/>
      <c r="F84" s="1228"/>
      <c r="G84" s="1228"/>
      <c r="H84" s="1228"/>
      <c r="I84" s="1228"/>
      <c r="J84" s="1228"/>
    </row>
    <row r="85" spans="1:10" ht="15" hidden="1" customHeight="1">
      <c r="A85" s="1320" t="s">
        <v>91</v>
      </c>
      <c r="B85" s="1320"/>
      <c r="C85" s="1320"/>
      <c r="D85" s="1320"/>
      <c r="E85" s="1320"/>
      <c r="F85" s="1320"/>
      <c r="G85" s="1320"/>
      <c r="H85" s="1320"/>
      <c r="I85" s="1320"/>
      <c r="J85" s="1320"/>
    </row>
    <row r="86" spans="1:10" ht="15" hidden="1" thickBot="1"/>
    <row r="87" spans="1:10" ht="63.75" hidden="1" customHeight="1" thickTop="1" thickBot="1">
      <c r="A87" s="944" t="s">
        <v>92</v>
      </c>
      <c r="B87" s="942"/>
      <c r="C87" s="942"/>
      <c r="D87" s="1304" t="s">
        <v>21</v>
      </c>
      <c r="E87" s="1304"/>
      <c r="F87" s="811"/>
      <c r="G87" s="941" t="s">
        <v>22</v>
      </c>
      <c r="H87" s="942"/>
      <c r="I87" s="942"/>
      <c r="J87" s="943"/>
    </row>
    <row r="88" spans="1:10" ht="15" hidden="1" thickTop="1">
      <c r="A88" s="1376"/>
      <c r="B88" s="1328"/>
      <c r="C88" s="1328"/>
      <c r="D88" s="1328"/>
      <c r="E88" s="1328"/>
      <c r="F88" s="1329"/>
      <c r="G88" s="1378"/>
      <c r="H88" s="1379"/>
      <c r="I88" s="1379"/>
      <c r="J88" s="1380"/>
    </row>
    <row r="89" spans="1:10" hidden="1">
      <c r="A89" s="1398"/>
      <c r="B89" s="1330"/>
      <c r="C89" s="1330"/>
      <c r="D89" s="1330"/>
      <c r="E89" s="1330"/>
      <c r="F89" s="1331"/>
      <c r="G89" s="1404"/>
      <c r="H89" s="1405"/>
      <c r="I89" s="1405"/>
      <c r="J89" s="1406"/>
    </row>
    <row r="90" spans="1:10" hidden="1">
      <c r="A90" s="1398"/>
      <c r="B90" s="1330"/>
      <c r="C90" s="1330"/>
      <c r="D90" s="1330"/>
      <c r="E90" s="1330"/>
      <c r="F90" s="1331"/>
      <c r="G90" s="1404"/>
      <c r="H90" s="1405"/>
      <c r="I90" s="1405"/>
      <c r="J90" s="1406"/>
    </row>
    <row r="91" spans="1:10" hidden="1">
      <c r="A91" s="1398"/>
      <c r="B91" s="1330"/>
      <c r="C91" s="1330"/>
      <c r="D91" s="1330"/>
      <c r="E91" s="1330"/>
      <c r="F91" s="1331"/>
      <c r="G91" s="1404"/>
      <c r="H91" s="1405"/>
      <c r="I91" s="1405"/>
      <c r="J91" s="1406"/>
    </row>
    <row r="92" spans="1:10" hidden="1">
      <c r="A92" s="1398"/>
      <c r="B92" s="1330"/>
      <c r="C92" s="1330"/>
      <c r="D92" s="1330"/>
      <c r="E92" s="1330"/>
      <c r="F92" s="1331"/>
      <c r="G92" s="1404"/>
      <c r="H92" s="1405"/>
      <c r="I92" s="1405"/>
      <c r="J92" s="1406"/>
    </row>
    <row r="93" spans="1:10" hidden="1">
      <c r="A93" s="1398"/>
      <c r="B93" s="1330"/>
      <c r="C93" s="1330"/>
      <c r="D93" s="1330"/>
      <c r="E93" s="1330"/>
      <c r="F93" s="1331"/>
      <c r="G93" s="1404"/>
      <c r="H93" s="1405"/>
      <c r="I93" s="1405"/>
      <c r="J93" s="1406"/>
    </row>
    <row r="94" spans="1:10" ht="14.25" hidden="1" customHeight="1" thickBot="1">
      <c r="A94" s="1411"/>
      <c r="B94" s="1332"/>
      <c r="C94" s="1332"/>
      <c r="D94" s="1332"/>
      <c r="E94" s="1332"/>
      <c r="F94" s="1333"/>
      <c r="G94" s="1401"/>
      <c r="H94" s="1402"/>
      <c r="I94" s="1402"/>
      <c r="J94" s="1403"/>
    </row>
    <row r="96" spans="1:10" ht="15" customHeight="1">
      <c r="A96" s="3" t="s">
        <v>93</v>
      </c>
      <c r="B96" s="1228" t="s">
        <v>864</v>
      </c>
      <c r="C96" s="1228"/>
      <c r="D96" s="1228"/>
      <c r="E96" s="1228"/>
      <c r="F96" s="1228"/>
      <c r="G96" s="1228"/>
      <c r="H96" s="1228"/>
      <c r="I96" s="1228"/>
      <c r="J96" s="1228"/>
    </row>
    <row r="97" spans="1:10" ht="15" thickBot="1"/>
    <row r="98" spans="1:10" ht="35.25" customHeight="1" thickTop="1" thickBot="1">
      <c r="A98" s="944" t="s">
        <v>9</v>
      </c>
      <c r="B98" s="942"/>
      <c r="C98" s="942"/>
      <c r="D98" s="942"/>
      <c r="E98" s="942" t="s">
        <v>10</v>
      </c>
      <c r="F98" s="942"/>
      <c r="G98" s="792"/>
      <c r="H98" s="941" t="s">
        <v>11</v>
      </c>
      <c r="I98" s="942"/>
      <c r="J98" s="943"/>
    </row>
    <row r="99" spans="1:10" ht="19.5" customHeight="1" thickTop="1">
      <c r="A99" s="1409" t="s">
        <v>720</v>
      </c>
      <c r="B99" s="1410"/>
      <c r="C99" s="1410"/>
      <c r="D99" s="1410"/>
      <c r="E99" s="1407"/>
      <c r="F99" s="1407"/>
      <c r="G99" s="1408"/>
      <c r="H99" s="1388"/>
      <c r="I99" s="1389"/>
      <c r="J99" s="1390"/>
    </row>
    <row r="100" spans="1:10" ht="19.5" customHeight="1">
      <c r="A100" s="1316" t="s">
        <v>719</v>
      </c>
      <c r="B100" s="1317"/>
      <c r="C100" s="1317"/>
      <c r="D100" s="1317"/>
      <c r="E100" s="1296"/>
      <c r="F100" s="1296"/>
      <c r="G100" s="1297"/>
      <c r="H100" s="1250"/>
      <c r="I100" s="1251"/>
      <c r="J100" s="1252"/>
    </row>
    <row r="101" spans="1:10" ht="19.5" customHeight="1">
      <c r="A101" s="1316" t="s">
        <v>721</v>
      </c>
      <c r="B101" s="1317"/>
      <c r="C101" s="1317"/>
      <c r="D101" s="1317"/>
      <c r="E101" s="1296"/>
      <c r="F101" s="1296"/>
      <c r="G101" s="1297"/>
      <c r="H101" s="1250"/>
      <c r="I101" s="1251"/>
      <c r="J101" s="1252"/>
    </row>
    <row r="102" spans="1:10" ht="19.5" customHeight="1">
      <c r="A102" s="1316" t="s">
        <v>726</v>
      </c>
      <c r="B102" s="1317"/>
      <c r="C102" s="1317"/>
      <c r="D102" s="1317"/>
      <c r="E102" s="1296" t="s">
        <v>1013</v>
      </c>
      <c r="F102" s="1296"/>
      <c r="G102" s="1297"/>
      <c r="H102" s="1250"/>
      <c r="I102" s="1251"/>
      <c r="J102" s="1252"/>
    </row>
    <row r="103" spans="1:10" ht="19.5" customHeight="1">
      <c r="A103" s="1316" t="s">
        <v>722</v>
      </c>
      <c r="B103" s="1317"/>
      <c r="C103" s="1317"/>
      <c r="D103" s="1317"/>
      <c r="E103" s="1296"/>
      <c r="F103" s="1296"/>
      <c r="G103" s="1297"/>
      <c r="H103" s="1250"/>
      <c r="I103" s="1251"/>
      <c r="J103" s="1252"/>
    </row>
    <row r="104" spans="1:10" ht="19.5" customHeight="1">
      <c r="A104" s="1316" t="s">
        <v>723</v>
      </c>
      <c r="B104" s="1317"/>
      <c r="C104" s="1317"/>
      <c r="D104" s="1317"/>
      <c r="E104" s="1296"/>
      <c r="F104" s="1296"/>
      <c r="G104" s="1297"/>
      <c r="H104" s="1250"/>
      <c r="I104" s="1251"/>
      <c r="J104" s="1252"/>
    </row>
    <row r="105" spans="1:10" ht="19.5" customHeight="1">
      <c r="A105" s="1316" t="s">
        <v>12</v>
      </c>
      <c r="B105" s="1317"/>
      <c r="C105" s="1317"/>
      <c r="D105" s="1317"/>
      <c r="E105" s="1296"/>
      <c r="F105" s="1296"/>
      <c r="G105" s="1297"/>
      <c r="H105" s="1250"/>
      <c r="I105" s="1251"/>
      <c r="J105" s="1252"/>
    </row>
    <row r="106" spans="1:10" ht="19.5" customHeight="1">
      <c r="A106" s="1316" t="s">
        <v>13</v>
      </c>
      <c r="B106" s="1317"/>
      <c r="C106" s="1317"/>
      <c r="D106" s="1317"/>
      <c r="E106" s="1296"/>
      <c r="F106" s="1296"/>
      <c r="G106" s="1297"/>
      <c r="H106" s="1250"/>
      <c r="I106" s="1251"/>
      <c r="J106" s="1252"/>
    </row>
    <row r="107" spans="1:10" ht="19.5" customHeight="1">
      <c r="A107" s="1316" t="s">
        <v>727</v>
      </c>
      <c r="B107" s="1317"/>
      <c r="C107" s="1317"/>
      <c r="D107" s="1317"/>
      <c r="E107" s="1296"/>
      <c r="F107" s="1296"/>
      <c r="G107" s="1297"/>
      <c r="H107" s="1250"/>
      <c r="I107" s="1251"/>
      <c r="J107" s="1252"/>
    </row>
    <row r="108" spans="1:10" ht="19.5" customHeight="1">
      <c r="A108" s="1316" t="s">
        <v>94</v>
      </c>
      <c r="B108" s="1317"/>
      <c r="C108" s="1317"/>
      <c r="D108" s="1317"/>
      <c r="E108" s="1296"/>
      <c r="F108" s="1296"/>
      <c r="G108" s="1297"/>
      <c r="H108" s="1250"/>
      <c r="I108" s="1251"/>
      <c r="J108" s="1252"/>
    </row>
    <row r="109" spans="1:10" ht="19.5" customHeight="1">
      <c r="A109" s="1316" t="s">
        <v>95</v>
      </c>
      <c r="B109" s="1317"/>
      <c r="C109" s="1317"/>
      <c r="D109" s="1317"/>
      <c r="E109" s="1296"/>
      <c r="F109" s="1296"/>
      <c r="G109" s="1297"/>
      <c r="H109" s="1250"/>
      <c r="I109" s="1251"/>
      <c r="J109" s="1252"/>
    </row>
    <row r="110" spans="1:10" ht="19.5" customHeight="1">
      <c r="A110" s="1316" t="s">
        <v>725</v>
      </c>
      <c r="B110" s="1317"/>
      <c r="C110" s="1317"/>
      <c r="D110" s="1317"/>
      <c r="E110" s="1296"/>
      <c r="F110" s="1296"/>
      <c r="G110" s="1297"/>
      <c r="H110" s="1250"/>
      <c r="I110" s="1251"/>
      <c r="J110" s="1252"/>
    </row>
    <row r="111" spans="1:10" ht="19.5" customHeight="1">
      <c r="A111" s="1316" t="s">
        <v>14</v>
      </c>
      <c r="B111" s="1317"/>
      <c r="C111" s="1317"/>
      <c r="D111" s="1317"/>
      <c r="E111" s="1296" t="s">
        <v>1014</v>
      </c>
      <c r="F111" s="1296"/>
      <c r="G111" s="1297"/>
      <c r="H111" s="1250"/>
      <c r="I111" s="1251"/>
      <c r="J111" s="1252"/>
    </row>
    <row r="112" spans="1:10" ht="19.5" customHeight="1">
      <c r="A112" s="1316" t="s">
        <v>15</v>
      </c>
      <c r="B112" s="1317"/>
      <c r="C112" s="1317"/>
      <c r="D112" s="1317"/>
      <c r="E112" s="1296" t="s">
        <v>1014</v>
      </c>
      <c r="F112" s="1296"/>
      <c r="G112" s="1297"/>
      <c r="H112" s="1250"/>
      <c r="I112" s="1251"/>
      <c r="J112" s="1252"/>
    </row>
    <row r="113" spans="1:10" ht="19.5" customHeight="1">
      <c r="A113" s="1316" t="s">
        <v>96</v>
      </c>
      <c r="B113" s="1317"/>
      <c r="C113" s="1317"/>
      <c r="D113" s="1317"/>
      <c r="E113" s="1296"/>
      <c r="F113" s="1296"/>
      <c r="G113" s="1297"/>
      <c r="H113" s="1250"/>
      <c r="I113" s="1251"/>
      <c r="J113" s="1252"/>
    </row>
    <row r="114" spans="1:10" ht="19.5" customHeight="1">
      <c r="A114" s="1316" t="s">
        <v>97</v>
      </c>
      <c r="B114" s="1317"/>
      <c r="C114" s="1317"/>
      <c r="D114" s="1317"/>
      <c r="E114" s="1296" t="s">
        <v>1014</v>
      </c>
      <c r="F114" s="1296"/>
      <c r="G114" s="1297"/>
      <c r="H114" s="1250"/>
      <c r="I114" s="1251"/>
      <c r="J114" s="1252"/>
    </row>
    <row r="115" spans="1:10" ht="19.5" customHeight="1">
      <c r="A115" s="1316" t="s">
        <v>98</v>
      </c>
      <c r="B115" s="1317"/>
      <c r="C115" s="1317"/>
      <c r="D115" s="1317"/>
      <c r="E115" s="1296"/>
      <c r="F115" s="1296"/>
      <c r="G115" s="1297"/>
      <c r="H115" s="1250"/>
      <c r="I115" s="1251"/>
      <c r="J115" s="1252"/>
    </row>
    <row r="116" spans="1:10" ht="19.5" customHeight="1">
      <c r="A116" s="1316" t="s">
        <v>99</v>
      </c>
      <c r="B116" s="1317"/>
      <c r="C116" s="1317"/>
      <c r="D116" s="1317"/>
      <c r="E116" s="1296"/>
      <c r="F116" s="1296"/>
      <c r="G116" s="1297"/>
      <c r="H116" s="1250"/>
      <c r="I116" s="1251"/>
      <c r="J116" s="1252"/>
    </row>
    <row r="117" spans="1:10" ht="19.5" customHeight="1">
      <c r="A117" s="1316" t="s">
        <v>100</v>
      </c>
      <c r="B117" s="1317"/>
      <c r="C117" s="1317"/>
      <c r="D117" s="1317"/>
      <c r="E117" s="1296"/>
      <c r="F117" s="1296"/>
      <c r="G117" s="1297"/>
      <c r="H117" s="1250"/>
      <c r="I117" s="1251"/>
      <c r="J117" s="1252"/>
    </row>
    <row r="118" spans="1:10" ht="19.5" customHeight="1">
      <c r="A118" s="1316" t="s">
        <v>427</v>
      </c>
      <c r="B118" s="1317"/>
      <c r="C118" s="1317"/>
      <c r="D118" s="1317"/>
      <c r="E118" s="1296"/>
      <c r="F118" s="1296"/>
      <c r="G118" s="1297"/>
      <c r="H118" s="1250"/>
      <c r="I118" s="1251"/>
      <c r="J118" s="1252"/>
    </row>
    <row r="119" spans="1:10" ht="19.5" customHeight="1">
      <c r="A119" s="1316" t="s">
        <v>724</v>
      </c>
      <c r="B119" s="1317"/>
      <c r="C119" s="1317"/>
      <c r="D119" s="1317"/>
      <c r="E119" s="1296"/>
      <c r="F119" s="1296"/>
      <c r="G119" s="1297"/>
      <c r="H119" s="1250"/>
      <c r="I119" s="1251"/>
      <c r="J119" s="1252"/>
    </row>
    <row r="120" spans="1:10" ht="19.5" customHeight="1">
      <c r="A120" s="1316" t="s">
        <v>101</v>
      </c>
      <c r="B120" s="1317"/>
      <c r="C120" s="1317"/>
      <c r="D120" s="1317"/>
      <c r="E120" s="1296"/>
      <c r="F120" s="1296"/>
      <c r="G120" s="1297"/>
      <c r="H120" s="1250"/>
      <c r="I120" s="1251"/>
      <c r="J120" s="1252"/>
    </row>
    <row r="121" spans="1:10" ht="19.5" customHeight="1" thickBot="1">
      <c r="A121" s="1412" t="s">
        <v>102</v>
      </c>
      <c r="B121" s="1413"/>
      <c r="C121" s="1413"/>
      <c r="D121" s="1413"/>
      <c r="E121" s="1414"/>
      <c r="F121" s="1414"/>
      <c r="G121" s="1415"/>
      <c r="H121" s="1416"/>
      <c r="I121" s="1417"/>
      <c r="J121" s="1418"/>
    </row>
    <row r="122" spans="1:10" ht="19.5" customHeight="1" thickTop="1">
      <c r="A122" s="43"/>
      <c r="B122" s="43"/>
      <c r="C122" s="43"/>
      <c r="D122" s="43"/>
      <c r="E122" s="44"/>
      <c r="F122" s="44"/>
      <c r="G122" s="44"/>
      <c r="H122" s="45"/>
      <c r="I122" s="45"/>
      <c r="J122" s="45"/>
    </row>
    <row r="123" spans="1:10" ht="15" customHeight="1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 ht="15" customHeight="1">
      <c r="A124" s="41"/>
      <c r="B124" s="41"/>
      <c r="C124" s="41"/>
      <c r="D124" s="41"/>
      <c r="E124" s="71"/>
      <c r="F124" s="71"/>
      <c r="G124" s="71"/>
      <c r="H124" s="71"/>
      <c r="I124" s="71"/>
      <c r="J124" s="71"/>
    </row>
    <row r="125" spans="1:10" ht="15">
      <c r="A125" s="3" t="s">
        <v>103</v>
      </c>
      <c r="B125" s="1228" t="s">
        <v>865</v>
      </c>
      <c r="C125" s="1228"/>
      <c r="D125" s="1228"/>
      <c r="E125" s="1228"/>
      <c r="F125" s="1228"/>
      <c r="G125" s="1228"/>
      <c r="H125" s="1228"/>
      <c r="I125" s="1228"/>
      <c r="J125" s="1228"/>
    </row>
    <row r="126" spans="1:10">
      <c r="A126" s="54"/>
      <c r="B126" s="54"/>
      <c r="C126" s="54"/>
      <c r="D126" s="54"/>
      <c r="E126" s="54"/>
      <c r="F126" s="54"/>
      <c r="G126" s="54"/>
      <c r="H126" s="54"/>
      <c r="I126" s="54"/>
      <c r="J126" s="54"/>
    </row>
    <row r="127" spans="1:10" ht="15" customHeight="1">
      <c r="A127" s="1447" t="s">
        <v>48</v>
      </c>
      <c r="B127" s="1447"/>
      <c r="C127" s="1447"/>
      <c r="D127" s="1447"/>
      <c r="E127" s="1447"/>
      <c r="F127" s="1447"/>
      <c r="G127" s="1447"/>
      <c r="H127" s="1447"/>
      <c r="I127" s="1447"/>
      <c r="J127" s="1447"/>
    </row>
    <row r="128" spans="1:10">
      <c r="A128" s="1447"/>
      <c r="B128" s="1447"/>
      <c r="C128" s="1447"/>
      <c r="D128" s="1447"/>
      <c r="E128" s="1447"/>
      <c r="F128" s="1447"/>
      <c r="G128" s="1447"/>
      <c r="H128" s="1447"/>
      <c r="I128" s="1447"/>
      <c r="J128" s="1447"/>
    </row>
    <row r="129" spans="1:10" ht="3.75" customHeight="1">
      <c r="A129" s="1447"/>
      <c r="B129" s="1447"/>
      <c r="C129" s="1447"/>
      <c r="D129" s="1447"/>
      <c r="E129" s="1447"/>
      <c r="F129" s="1447"/>
      <c r="G129" s="1447"/>
      <c r="H129" s="1447"/>
      <c r="I129" s="1447"/>
      <c r="J129" s="1447"/>
    </row>
    <row r="130" spans="1:10" ht="15" thickBot="1">
      <c r="A130" s="54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 ht="30.75" customHeight="1" thickTop="1" thickBot="1">
      <c r="A131" s="944" t="s">
        <v>16</v>
      </c>
      <c r="B131" s="942"/>
      <c r="C131" s="942"/>
      <c r="D131" s="1304" t="s">
        <v>17</v>
      </c>
      <c r="E131" s="811"/>
      <c r="F131" s="941" t="s">
        <v>18</v>
      </c>
      <c r="G131" s="942"/>
      <c r="H131" s="942" t="s">
        <v>19</v>
      </c>
      <c r="I131" s="942"/>
      <c r="J131" s="943"/>
    </row>
    <row r="132" spans="1:10" ht="15.75" thickTop="1">
      <c r="A132" s="1300" t="s">
        <v>1015</v>
      </c>
      <c r="B132" s="1301"/>
      <c r="C132" s="1301"/>
      <c r="D132" s="1263" t="s">
        <v>1016</v>
      </c>
      <c r="E132" s="1264"/>
      <c r="F132" s="1269" t="s">
        <v>1017</v>
      </c>
      <c r="G132" s="1270"/>
      <c r="H132" s="1309" t="s">
        <v>1018</v>
      </c>
      <c r="I132" s="1263"/>
      <c r="J132" s="1310"/>
    </row>
    <row r="133" spans="1:10" ht="15">
      <c r="A133" s="1302" t="s">
        <v>1019</v>
      </c>
      <c r="B133" s="1303"/>
      <c r="C133" s="1303"/>
      <c r="D133" s="1265" t="s">
        <v>1020</v>
      </c>
      <c r="E133" s="1266"/>
      <c r="F133" s="1273" t="s">
        <v>1021</v>
      </c>
      <c r="G133" s="1274"/>
      <c r="H133" s="1311" t="s">
        <v>1018</v>
      </c>
      <c r="I133" s="1265"/>
      <c r="J133" s="1312"/>
    </row>
    <row r="134" spans="1:10" ht="15">
      <c r="A134" s="1305"/>
      <c r="B134" s="1306"/>
      <c r="C134" s="1306"/>
      <c r="D134" s="1261"/>
      <c r="E134" s="1318"/>
      <c r="F134" s="1275"/>
      <c r="G134" s="1276"/>
      <c r="H134" s="1260"/>
      <c r="I134" s="1261"/>
      <c r="J134" s="1262"/>
    </row>
    <row r="135" spans="1:10" ht="15">
      <c r="A135" s="1302"/>
      <c r="B135" s="1303"/>
      <c r="C135" s="1303"/>
      <c r="D135" s="1265"/>
      <c r="E135" s="1266"/>
      <c r="F135" s="1273"/>
      <c r="G135" s="1274"/>
      <c r="H135" s="1311"/>
      <c r="I135" s="1265"/>
      <c r="J135" s="1312"/>
    </row>
    <row r="136" spans="1:10" ht="15.75" thickBot="1">
      <c r="A136" s="1307"/>
      <c r="B136" s="1308"/>
      <c r="C136" s="1308"/>
      <c r="D136" s="1267"/>
      <c r="E136" s="1268"/>
      <c r="F136" s="1298"/>
      <c r="G136" s="1299"/>
      <c r="H136" s="1346"/>
      <c r="I136" s="1267"/>
      <c r="J136" s="1347"/>
    </row>
    <row r="137" spans="1:10" ht="15" thickTop="1">
      <c r="A137" s="1272"/>
      <c r="B137" s="1272"/>
      <c r="C137" s="1272"/>
      <c r="D137" s="1272"/>
      <c r="E137" s="1272"/>
      <c r="F137" s="1272"/>
      <c r="G137" s="1272"/>
      <c r="H137" s="1272"/>
      <c r="I137" s="1272"/>
      <c r="J137" s="1272"/>
    </row>
    <row r="138" spans="1:10" ht="60.75" customHeight="1">
      <c r="B138" s="1319" t="s">
        <v>737</v>
      </c>
      <c r="C138" s="1319"/>
      <c r="D138" s="1319"/>
      <c r="E138" s="1319"/>
      <c r="F138" s="1319"/>
      <c r="G138" s="1319"/>
      <c r="H138" s="1319"/>
      <c r="I138" s="1319"/>
      <c r="J138" s="1319"/>
    </row>
    <row r="139" spans="1:10" ht="15" customHeight="1">
      <c r="B139" s="1320" t="s">
        <v>20</v>
      </c>
      <c r="C139" s="1320"/>
      <c r="D139" s="1320"/>
      <c r="E139" s="1320"/>
      <c r="F139" s="1320"/>
      <c r="G139" s="1320"/>
      <c r="H139" s="1320"/>
      <c r="I139" s="1320"/>
      <c r="J139" s="1320"/>
    </row>
    <row r="140" spans="1:10">
      <c r="B140" s="1271"/>
      <c r="C140" s="1271"/>
      <c r="D140" s="1271"/>
      <c r="E140" s="1271"/>
      <c r="F140" s="1271"/>
      <c r="G140" s="1271"/>
      <c r="H140" s="1271"/>
      <c r="I140" s="1271"/>
      <c r="J140" s="1271"/>
    </row>
    <row r="141" spans="1:10">
      <c r="B141" s="1271"/>
      <c r="C141" s="1271"/>
      <c r="D141" s="1271"/>
      <c r="E141" s="1271"/>
      <c r="F141" s="1271"/>
      <c r="G141" s="1271"/>
      <c r="H141" s="1271"/>
      <c r="I141" s="1271"/>
      <c r="J141" s="1271"/>
    </row>
    <row r="142" spans="1:10" ht="15" customHeight="1">
      <c r="B142" s="1271"/>
      <c r="C142" s="1271"/>
      <c r="D142" s="1271"/>
      <c r="E142" s="1271"/>
      <c r="F142" s="1271"/>
      <c r="G142" s="1271"/>
      <c r="H142" s="1271"/>
      <c r="I142" s="1271"/>
      <c r="J142" s="1271"/>
    </row>
    <row r="143" spans="1:10" ht="15" customHeight="1">
      <c r="B143" s="1271"/>
      <c r="C143" s="1271"/>
      <c r="D143" s="1271"/>
      <c r="E143" s="1271"/>
      <c r="F143" s="1271"/>
      <c r="G143" s="1271"/>
      <c r="H143" s="1271"/>
      <c r="I143" s="1271"/>
      <c r="J143" s="1271"/>
    </row>
    <row r="144" spans="1:10" ht="18.75" customHeight="1"/>
    <row r="145" spans="1:10" ht="62.25" customHeight="1">
      <c r="B145" s="1319" t="s">
        <v>738</v>
      </c>
      <c r="C145" s="1319"/>
      <c r="D145" s="1319"/>
      <c r="E145" s="1319"/>
      <c r="F145" s="1319"/>
      <c r="G145" s="1319"/>
      <c r="H145" s="1319"/>
      <c r="I145" s="1319"/>
      <c r="J145" s="1319"/>
    </row>
    <row r="146" spans="1:10" ht="8.25" customHeight="1">
      <c r="B146" s="1320"/>
      <c r="C146" s="1320"/>
      <c r="D146" s="1320"/>
      <c r="E146" s="1320"/>
      <c r="F146" s="1320"/>
      <c r="G146" s="1320"/>
      <c r="H146" s="1320"/>
      <c r="I146" s="1320"/>
      <c r="J146" s="1320"/>
    </row>
    <row r="147" spans="1:10" ht="60.75" customHeight="1">
      <c r="B147" s="1319" t="s">
        <v>739</v>
      </c>
      <c r="C147" s="1319"/>
      <c r="D147" s="1319"/>
      <c r="E147" s="1319"/>
      <c r="F147" s="1319"/>
      <c r="G147" s="1319"/>
      <c r="H147" s="1319"/>
      <c r="I147" s="1319"/>
      <c r="J147" s="1319"/>
    </row>
    <row r="148" spans="1:10">
      <c r="B148" s="1320"/>
      <c r="C148" s="1320"/>
      <c r="D148" s="1320"/>
      <c r="E148" s="1320"/>
      <c r="F148" s="1320"/>
      <c r="G148" s="1320"/>
      <c r="H148" s="1320"/>
      <c r="I148" s="1320"/>
      <c r="J148" s="1320"/>
    </row>
    <row r="149" spans="1:10" ht="15" hidden="1">
      <c r="A149" s="3" t="s">
        <v>104</v>
      </c>
      <c r="B149" s="1228" t="s">
        <v>866</v>
      </c>
      <c r="C149" s="1228"/>
      <c r="D149" s="1228"/>
      <c r="E149" s="1228"/>
      <c r="F149" s="1228"/>
      <c r="G149" s="1228"/>
      <c r="H149" s="1228"/>
      <c r="I149" s="1228"/>
      <c r="J149" s="1228"/>
    </row>
    <row r="150" spans="1:10" ht="15" hidden="1" thickBot="1">
      <c r="A150" s="1272"/>
      <c r="B150" s="1272"/>
      <c r="C150" s="1272"/>
      <c r="D150" s="1272"/>
      <c r="E150" s="1272"/>
      <c r="F150" s="1272"/>
      <c r="G150" s="1272"/>
      <c r="H150" s="1272"/>
      <c r="I150" s="1272"/>
      <c r="J150" s="1272"/>
    </row>
    <row r="151" spans="1:10" ht="16.5" hidden="1" thickTop="1" thickBot="1">
      <c r="A151" s="944" t="s">
        <v>23</v>
      </c>
      <c r="B151" s="942"/>
      <c r="C151" s="942"/>
      <c r="D151" s="942"/>
      <c r="E151" s="942" t="s">
        <v>24</v>
      </c>
      <c r="F151" s="942"/>
      <c r="G151" s="792"/>
      <c r="H151" s="941" t="s">
        <v>25</v>
      </c>
      <c r="I151" s="942"/>
      <c r="J151" s="943"/>
    </row>
    <row r="152" spans="1:10" ht="15.75" hidden="1" thickTop="1">
      <c r="A152" s="1300"/>
      <c r="B152" s="1301"/>
      <c r="C152" s="1301"/>
      <c r="D152" s="1301"/>
      <c r="E152" s="1328"/>
      <c r="F152" s="1328"/>
      <c r="G152" s="1329"/>
      <c r="H152" s="1321"/>
      <c r="I152" s="1322"/>
      <c r="J152" s="1323"/>
    </row>
    <row r="153" spans="1:10" ht="15" hidden="1">
      <c r="A153" s="1302"/>
      <c r="B153" s="1303"/>
      <c r="C153" s="1303"/>
      <c r="D153" s="1303"/>
      <c r="E153" s="1330"/>
      <c r="F153" s="1330"/>
      <c r="G153" s="1331"/>
      <c r="H153" s="1324"/>
      <c r="I153" s="972"/>
      <c r="J153" s="973"/>
    </row>
    <row r="154" spans="1:10" ht="15.75" hidden="1" thickBot="1">
      <c r="A154" s="1307"/>
      <c r="B154" s="1308"/>
      <c r="C154" s="1308"/>
      <c r="D154" s="1308"/>
      <c r="E154" s="1332"/>
      <c r="F154" s="1332"/>
      <c r="G154" s="1333"/>
      <c r="H154" s="1325"/>
      <c r="I154" s="1326"/>
      <c r="J154" s="1327"/>
    </row>
    <row r="155" spans="1:10" ht="15" hidden="1" thickTop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</row>
    <row r="156" spans="1:10" ht="30" hidden="1" customHeight="1">
      <c r="A156" s="6" t="s">
        <v>105</v>
      </c>
      <c r="B156" s="1280" t="s">
        <v>867</v>
      </c>
      <c r="C156" s="1280"/>
      <c r="D156" s="1280"/>
      <c r="E156" s="1280"/>
      <c r="F156" s="1280"/>
      <c r="G156" s="1280"/>
      <c r="H156" s="1280"/>
      <c r="I156" s="1280"/>
      <c r="J156" s="1280"/>
    </row>
    <row r="157" spans="1:10" ht="15" hidden="1" thickBot="1"/>
    <row r="158" spans="1:10" ht="16.5" hidden="1" thickTop="1" thickBot="1">
      <c r="A158" s="944" t="s">
        <v>26</v>
      </c>
      <c r="B158" s="942"/>
      <c r="C158" s="942"/>
      <c r="D158" s="942"/>
      <c r="E158" s="942" t="s">
        <v>27</v>
      </c>
      <c r="F158" s="792"/>
      <c r="G158" s="941" t="s">
        <v>28</v>
      </c>
      <c r="H158" s="942"/>
      <c r="I158" s="942"/>
      <c r="J158" s="943"/>
    </row>
    <row r="159" spans="1:10" ht="33.75" hidden="1" customHeight="1" thickTop="1">
      <c r="A159" s="1283" t="s">
        <v>740</v>
      </c>
      <c r="B159" s="1284"/>
      <c r="C159" s="1284"/>
      <c r="D159" s="1284"/>
      <c r="E159" s="1256"/>
      <c r="F159" s="1257"/>
      <c r="G159" s="1247"/>
      <c r="H159" s="1248"/>
      <c r="I159" s="1248"/>
      <c r="J159" s="1249"/>
    </row>
    <row r="160" spans="1:10" ht="33.75" hidden="1" customHeight="1" thickBot="1">
      <c r="A160" s="1281" t="s">
        <v>741</v>
      </c>
      <c r="B160" s="1282"/>
      <c r="C160" s="1282"/>
      <c r="D160" s="1282"/>
      <c r="E160" s="1258"/>
      <c r="F160" s="1259"/>
      <c r="G160" s="1286"/>
      <c r="H160" s="1287"/>
      <c r="I160" s="1287"/>
      <c r="J160" s="1288"/>
    </row>
    <row r="161" spans="1:10" ht="30" customHeight="1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5" customHeight="1">
      <c r="A162" s="41"/>
      <c r="B162" s="41"/>
      <c r="C162" s="41"/>
      <c r="D162" s="41"/>
      <c r="E162" s="42"/>
      <c r="F162" s="42"/>
      <c r="G162" s="70"/>
      <c r="H162" s="70"/>
      <c r="I162" s="70"/>
      <c r="J162" s="70"/>
    </row>
    <row r="163" spans="1:10" ht="16.5" customHeight="1">
      <c r="A163" s="46" t="s">
        <v>106</v>
      </c>
      <c r="B163" s="1313" t="s">
        <v>107</v>
      </c>
      <c r="C163" s="1313"/>
      <c r="D163" s="1313"/>
      <c r="E163" s="1313"/>
      <c r="F163" s="1313"/>
      <c r="G163" s="1313"/>
      <c r="H163" s="1313"/>
      <c r="I163" s="1313"/>
      <c r="J163" s="1313"/>
    </row>
    <row r="164" spans="1:10" ht="16.5" customHeight="1">
      <c r="A164" s="46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 ht="16.5" hidden="1" customHeight="1">
      <c r="A165" s="3" t="s">
        <v>748</v>
      </c>
      <c r="B165" s="771" t="s">
        <v>993</v>
      </c>
      <c r="C165" s="771"/>
      <c r="D165" s="771"/>
      <c r="E165" s="771"/>
      <c r="F165" s="771"/>
      <c r="G165" s="771"/>
      <c r="H165" s="771"/>
      <c r="I165" s="771"/>
      <c r="J165" s="771"/>
    </row>
    <row r="166" spans="1:10" ht="16.5" hidden="1" customHeight="1">
      <c r="A166" s="3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6.5" hidden="1" customHeight="1" thickBot="1">
      <c r="A167" s="794" t="s">
        <v>108</v>
      </c>
      <c r="B167" s="794"/>
      <c r="C167" s="70"/>
      <c r="D167" s="70"/>
      <c r="E167" s="70"/>
      <c r="F167" s="70"/>
      <c r="G167" s="70"/>
      <c r="H167" s="70"/>
      <c r="I167" s="54"/>
      <c r="J167" s="54"/>
    </row>
    <row r="168" spans="1:10" ht="16.5" hidden="1" customHeight="1" thickTop="1">
      <c r="A168" s="831" t="s">
        <v>994</v>
      </c>
      <c r="B168" s="832"/>
      <c r="C168" s="1439" t="s">
        <v>6</v>
      </c>
      <c r="D168" s="1440"/>
      <c r="E168" s="1440"/>
      <c r="F168" s="1440"/>
      <c r="G168" s="1440"/>
      <c r="H168" s="1440"/>
      <c r="I168" s="1440"/>
      <c r="J168" s="1441"/>
    </row>
    <row r="169" spans="1:10" ht="16.5" hidden="1" customHeight="1">
      <c r="A169" s="833"/>
      <c r="B169" s="834"/>
      <c r="C169" s="1438" t="s">
        <v>989</v>
      </c>
      <c r="D169" s="1437" t="s">
        <v>110</v>
      </c>
      <c r="E169" s="1437" t="s">
        <v>990</v>
      </c>
      <c r="F169" s="1437" t="s">
        <v>111</v>
      </c>
      <c r="G169" s="1437" t="s">
        <v>988</v>
      </c>
      <c r="H169" s="1437" t="s">
        <v>992</v>
      </c>
      <c r="I169" s="1437" t="s">
        <v>991</v>
      </c>
      <c r="J169" s="781" t="s">
        <v>112</v>
      </c>
    </row>
    <row r="170" spans="1:10" ht="49.5" hidden="1" customHeight="1">
      <c r="A170" s="833"/>
      <c r="B170" s="834"/>
      <c r="C170" s="1438"/>
      <c r="D170" s="1437"/>
      <c r="E170" s="1437"/>
      <c r="F170" s="1437"/>
      <c r="G170" s="1437"/>
      <c r="H170" s="1437"/>
      <c r="I170" s="1437"/>
      <c r="J170" s="781"/>
    </row>
    <row r="171" spans="1:10" ht="14.25" hidden="1" customHeight="1" thickBot="1">
      <c r="A171" s="835" t="s">
        <v>113</v>
      </c>
      <c r="B171" s="836"/>
      <c r="C171" s="383" t="s">
        <v>114</v>
      </c>
      <c r="D171" s="73" t="s">
        <v>115</v>
      </c>
      <c r="E171" s="73" t="s">
        <v>116</v>
      </c>
      <c r="F171" s="73" t="s">
        <v>117</v>
      </c>
      <c r="G171" s="73" t="s">
        <v>118</v>
      </c>
      <c r="H171" s="73" t="s">
        <v>119</v>
      </c>
      <c r="I171" s="73" t="s">
        <v>120</v>
      </c>
      <c r="J171" s="74" t="s">
        <v>121</v>
      </c>
    </row>
    <row r="172" spans="1:10" ht="16.5" hidden="1" customHeight="1" thickTop="1" thickBot="1">
      <c r="A172" s="786" t="s">
        <v>122</v>
      </c>
      <c r="B172" s="787"/>
      <c r="C172" s="788"/>
      <c r="D172" s="788"/>
      <c r="E172" s="788"/>
      <c r="F172" s="788"/>
      <c r="G172" s="788"/>
      <c r="H172" s="788"/>
      <c r="I172" s="788"/>
      <c r="J172" s="789"/>
    </row>
    <row r="173" spans="1:10" ht="16.5" hidden="1" customHeight="1" thickBot="1">
      <c r="A173" s="1243" t="s">
        <v>1001</v>
      </c>
      <c r="B173" s="1244"/>
      <c r="C173" s="57">
        <f>IF(C219&gt;0,C219,IF(C219=0,0,""))</f>
        <v>0</v>
      </c>
      <c r="D173" s="58">
        <f t="shared" ref="D173:I173" si="0">IF(D219&gt;0,D219,IF(D219=0,0,""))</f>
        <v>0</v>
      </c>
      <c r="E173" s="58">
        <f t="shared" si="0"/>
        <v>0</v>
      </c>
      <c r="F173" s="58">
        <f t="shared" si="0"/>
        <v>0</v>
      </c>
      <c r="G173" s="58">
        <f t="shared" si="0"/>
        <v>0</v>
      </c>
      <c r="H173" s="58">
        <f t="shared" si="0"/>
        <v>0</v>
      </c>
      <c r="I173" s="58">
        <f t="shared" si="0"/>
        <v>0</v>
      </c>
      <c r="J173" s="59">
        <f>SUM(C173:I173)</f>
        <v>0</v>
      </c>
    </row>
    <row r="174" spans="1:10" ht="16.5" hidden="1" customHeight="1">
      <c r="A174" s="1448" t="s">
        <v>32</v>
      </c>
      <c r="B174" s="1449"/>
      <c r="C174" s="372"/>
      <c r="D174" s="371"/>
      <c r="E174" s="371"/>
      <c r="F174" s="371"/>
      <c r="G174" s="371"/>
      <c r="H174" s="371"/>
      <c r="I174" s="371"/>
      <c r="J174" s="389">
        <f>SUM(C174:I174)</f>
        <v>0</v>
      </c>
    </row>
    <row r="175" spans="1:10" ht="16.5" hidden="1" customHeight="1">
      <c r="A175" s="782" t="s">
        <v>33</v>
      </c>
      <c r="B175" s="783"/>
      <c r="C175" s="374"/>
      <c r="D175" s="367"/>
      <c r="E175" s="367"/>
      <c r="F175" s="367"/>
      <c r="G175" s="367"/>
      <c r="H175" s="367"/>
      <c r="I175" s="367"/>
      <c r="J175" s="390">
        <f>SUM(C175:I175)</f>
        <v>0</v>
      </c>
    </row>
    <row r="176" spans="1:10" ht="16.5" hidden="1" customHeight="1" thickBot="1">
      <c r="A176" s="1442" t="s">
        <v>123</v>
      </c>
      <c r="B176" s="1443"/>
      <c r="C176" s="391"/>
      <c r="D176" s="392"/>
      <c r="E176" s="392"/>
      <c r="F176" s="392"/>
      <c r="G176" s="392"/>
      <c r="H176" s="392"/>
      <c r="I176" s="392"/>
      <c r="J176" s="393">
        <f>SUM(C176:I176)</f>
        <v>0</v>
      </c>
    </row>
    <row r="177" spans="1:10" ht="16.5" hidden="1" customHeight="1" thickBot="1">
      <c r="A177" s="1243" t="s">
        <v>1002</v>
      </c>
      <c r="B177" s="1244"/>
      <c r="C177" s="394">
        <f t="shared" ref="C177:I177" si="1">IFERROR(C173+C174-C175+C176,"CHYBA")</f>
        <v>0</v>
      </c>
      <c r="D177" s="58">
        <f t="shared" si="1"/>
        <v>0</v>
      </c>
      <c r="E177" s="58">
        <f t="shared" si="1"/>
        <v>0</v>
      </c>
      <c r="F177" s="58">
        <f t="shared" si="1"/>
        <v>0</v>
      </c>
      <c r="G177" s="58">
        <f t="shared" si="1"/>
        <v>0</v>
      </c>
      <c r="H177" s="58">
        <f t="shared" si="1"/>
        <v>0</v>
      </c>
      <c r="I177" s="58">
        <f t="shared" si="1"/>
        <v>0</v>
      </c>
      <c r="J177" s="59">
        <f>SUM(C177:I177)</f>
        <v>0</v>
      </c>
    </row>
    <row r="178" spans="1:10" ht="16.5" hidden="1" customHeight="1" thickBot="1">
      <c r="A178" s="786" t="s">
        <v>125</v>
      </c>
      <c r="B178" s="787"/>
      <c r="C178" s="787"/>
      <c r="D178" s="787"/>
      <c r="E178" s="787"/>
      <c r="F178" s="787"/>
      <c r="G178" s="787"/>
      <c r="H178" s="787"/>
      <c r="I178" s="787"/>
      <c r="J178" s="1255"/>
    </row>
    <row r="179" spans="1:10" ht="16.5" hidden="1" customHeight="1" thickBot="1">
      <c r="A179" s="1243" t="s">
        <v>1001</v>
      </c>
      <c r="B179" s="1244"/>
      <c r="C179" s="394">
        <f>IF(C225&gt;0,C225,IF(C225=0,0,""))</f>
        <v>0</v>
      </c>
      <c r="D179" s="58">
        <f t="shared" ref="D179:I179" si="2">IF(D225&gt;0,D225,IF(D225=0,0,""))</f>
        <v>0</v>
      </c>
      <c r="E179" s="58">
        <f t="shared" si="2"/>
        <v>0</v>
      </c>
      <c r="F179" s="58">
        <f t="shared" si="2"/>
        <v>0</v>
      </c>
      <c r="G179" s="58">
        <f t="shared" si="2"/>
        <v>0</v>
      </c>
      <c r="H179" s="58">
        <f t="shared" si="2"/>
        <v>0</v>
      </c>
      <c r="I179" s="58">
        <f t="shared" si="2"/>
        <v>0</v>
      </c>
      <c r="J179" s="59">
        <f>SUM(C179:I179)</f>
        <v>0</v>
      </c>
    </row>
    <row r="180" spans="1:10" ht="16.5" hidden="1" customHeight="1">
      <c r="A180" s="1448" t="s">
        <v>32</v>
      </c>
      <c r="B180" s="1449"/>
      <c r="C180" s="372"/>
      <c r="D180" s="371"/>
      <c r="E180" s="371"/>
      <c r="F180" s="371"/>
      <c r="G180" s="371"/>
      <c r="H180" s="371"/>
      <c r="I180" s="371"/>
      <c r="J180" s="389">
        <f>SUM(C180:I180)</f>
        <v>0</v>
      </c>
    </row>
    <row r="181" spans="1:10" ht="16.5" hidden="1" customHeight="1">
      <c r="A181" s="782" t="s">
        <v>33</v>
      </c>
      <c r="B181" s="783"/>
      <c r="C181" s="374"/>
      <c r="D181" s="367"/>
      <c r="E181" s="367"/>
      <c r="F181" s="367"/>
      <c r="G181" s="367"/>
      <c r="H181" s="367"/>
      <c r="I181" s="367"/>
      <c r="J181" s="390">
        <f>SUM(C181:I181)</f>
        <v>0</v>
      </c>
    </row>
    <row r="182" spans="1:10" ht="16.5" hidden="1" customHeight="1" thickBot="1">
      <c r="A182" s="1253" t="s">
        <v>123</v>
      </c>
      <c r="B182" s="1254"/>
      <c r="C182" s="391"/>
      <c r="D182" s="392"/>
      <c r="E182" s="392"/>
      <c r="F182" s="392"/>
      <c r="G182" s="392"/>
      <c r="H182" s="392"/>
      <c r="I182" s="392"/>
      <c r="J182" s="393">
        <f>SUM(C182:I182)</f>
        <v>0</v>
      </c>
    </row>
    <row r="183" spans="1:10" ht="16.5" hidden="1" customHeight="1" thickBot="1">
      <c r="A183" s="1243" t="s">
        <v>1002</v>
      </c>
      <c r="B183" s="1244"/>
      <c r="C183" s="394">
        <f t="shared" ref="C183:I183" si="3">IFERROR(C179+C180-C181+C182,"CHYBA")</f>
        <v>0</v>
      </c>
      <c r="D183" s="58">
        <f t="shared" si="3"/>
        <v>0</v>
      </c>
      <c r="E183" s="58">
        <f t="shared" si="3"/>
        <v>0</v>
      </c>
      <c r="F183" s="58">
        <f t="shared" si="3"/>
        <v>0</v>
      </c>
      <c r="G183" s="58">
        <f t="shared" si="3"/>
        <v>0</v>
      </c>
      <c r="H183" s="58">
        <f t="shared" si="3"/>
        <v>0</v>
      </c>
      <c r="I183" s="58">
        <f t="shared" si="3"/>
        <v>0</v>
      </c>
      <c r="J183" s="59">
        <f>SUM(C183:I183)</f>
        <v>0</v>
      </c>
    </row>
    <row r="184" spans="1:10" ht="16.5" hidden="1" customHeight="1" thickBot="1">
      <c r="A184" s="786" t="s">
        <v>126</v>
      </c>
      <c r="B184" s="787"/>
      <c r="C184" s="787"/>
      <c r="D184" s="787"/>
      <c r="E184" s="787"/>
      <c r="F184" s="787"/>
      <c r="G184" s="787"/>
      <c r="H184" s="787"/>
      <c r="I184" s="787"/>
      <c r="J184" s="1255"/>
    </row>
    <row r="185" spans="1:10" ht="16.5" hidden="1" customHeight="1" thickBot="1">
      <c r="A185" s="1243" t="s">
        <v>1001</v>
      </c>
      <c r="B185" s="1244"/>
      <c r="C185" s="394">
        <f>IF(C231&gt;0,C231,IF(C231=0,0,""))</f>
        <v>0</v>
      </c>
      <c r="D185" s="58">
        <f t="shared" ref="D185:I185" si="4">IF(D231&gt;0,D231,IF(D231=0,0,""))</f>
        <v>0</v>
      </c>
      <c r="E185" s="58">
        <f t="shared" si="4"/>
        <v>0</v>
      </c>
      <c r="F185" s="58">
        <f t="shared" si="4"/>
        <v>0</v>
      </c>
      <c r="G185" s="58">
        <f t="shared" si="4"/>
        <v>0</v>
      </c>
      <c r="H185" s="58">
        <f t="shared" si="4"/>
        <v>0</v>
      </c>
      <c r="I185" s="58">
        <f t="shared" si="4"/>
        <v>0</v>
      </c>
      <c r="J185" s="59">
        <f>SUM(C185:I185)</f>
        <v>0</v>
      </c>
    </row>
    <row r="186" spans="1:10" ht="16.5" hidden="1" customHeight="1">
      <c r="A186" s="1245" t="s">
        <v>32</v>
      </c>
      <c r="B186" s="1246"/>
      <c r="C186" s="372"/>
      <c r="D186" s="371"/>
      <c r="E186" s="371"/>
      <c r="F186" s="371"/>
      <c r="G186" s="371"/>
      <c r="H186" s="371"/>
      <c r="I186" s="371"/>
      <c r="J186" s="389">
        <f>SUM(C186:I186)</f>
        <v>0</v>
      </c>
    </row>
    <row r="187" spans="1:10" ht="16.5" hidden="1" customHeight="1">
      <c r="A187" s="782" t="s">
        <v>33</v>
      </c>
      <c r="B187" s="783"/>
      <c r="C187" s="374"/>
      <c r="D187" s="367"/>
      <c r="E187" s="367"/>
      <c r="F187" s="367"/>
      <c r="G187" s="367"/>
      <c r="H187" s="367"/>
      <c r="I187" s="367"/>
      <c r="J187" s="390">
        <f>SUM(C187:I187)</f>
        <v>0</v>
      </c>
    </row>
    <row r="188" spans="1:10" ht="16.5" hidden="1" customHeight="1" thickBot="1">
      <c r="A188" s="1253" t="s">
        <v>123</v>
      </c>
      <c r="B188" s="1254"/>
      <c r="C188" s="391"/>
      <c r="D188" s="392"/>
      <c r="E188" s="392"/>
      <c r="F188" s="392"/>
      <c r="G188" s="392"/>
      <c r="H188" s="392"/>
      <c r="I188" s="392"/>
      <c r="J188" s="393">
        <f>SUM(C188:I188)</f>
        <v>0</v>
      </c>
    </row>
    <row r="189" spans="1:10" ht="16.5" hidden="1" customHeight="1" thickBot="1">
      <c r="A189" s="1243" t="s">
        <v>1002</v>
      </c>
      <c r="B189" s="1244"/>
      <c r="C189" s="394">
        <f t="shared" ref="C189:I189" si="5">IFERROR(C185+C186-C187+C188,"CHYBA")</f>
        <v>0</v>
      </c>
      <c r="D189" s="58">
        <f t="shared" si="5"/>
        <v>0</v>
      </c>
      <c r="E189" s="58">
        <f t="shared" si="5"/>
        <v>0</v>
      </c>
      <c r="F189" s="58">
        <f t="shared" si="5"/>
        <v>0</v>
      </c>
      <c r="G189" s="58">
        <f t="shared" si="5"/>
        <v>0</v>
      </c>
      <c r="H189" s="58">
        <f t="shared" si="5"/>
        <v>0</v>
      </c>
      <c r="I189" s="58">
        <f t="shared" si="5"/>
        <v>0</v>
      </c>
      <c r="J189" s="59">
        <f>SUM(C189:I189)</f>
        <v>0</v>
      </c>
    </row>
    <row r="190" spans="1:10" ht="16.5" hidden="1" customHeight="1" thickBot="1">
      <c r="A190" s="786" t="s">
        <v>127</v>
      </c>
      <c r="B190" s="787"/>
      <c r="C190" s="787"/>
      <c r="D190" s="787"/>
      <c r="E190" s="787"/>
      <c r="F190" s="787"/>
      <c r="G190" s="787"/>
      <c r="H190" s="787"/>
      <c r="I190" s="787"/>
      <c r="J190" s="1255"/>
    </row>
    <row r="191" spans="1:10" ht="16.5" hidden="1" customHeight="1" thickBot="1">
      <c r="A191" s="1314" t="s">
        <v>1001</v>
      </c>
      <c r="B191" s="1315"/>
      <c r="C191" s="57">
        <f>C173-C179-C185</f>
        <v>0</v>
      </c>
      <c r="D191" s="58">
        <f t="shared" ref="D191:J191" si="6">D173-D179-D185</f>
        <v>0</v>
      </c>
      <c r="E191" s="58">
        <f t="shared" si="6"/>
        <v>0</v>
      </c>
      <c r="F191" s="58">
        <f t="shared" si="6"/>
        <v>0</v>
      </c>
      <c r="G191" s="58">
        <f t="shared" si="6"/>
        <v>0</v>
      </c>
      <c r="H191" s="58">
        <f t="shared" si="6"/>
        <v>0</v>
      </c>
      <c r="I191" s="58">
        <f t="shared" si="6"/>
        <v>0</v>
      </c>
      <c r="J191" s="59">
        <f t="shared" si="6"/>
        <v>0</v>
      </c>
    </row>
    <row r="192" spans="1:10" ht="16.5" hidden="1" customHeight="1" thickBot="1">
      <c r="A192" s="1504" t="s">
        <v>1002</v>
      </c>
      <c r="B192" s="1505"/>
      <c r="C192" s="60">
        <f>C177-C183-C189</f>
        <v>0</v>
      </c>
      <c r="D192" s="61">
        <f t="shared" ref="D192:J192" si="7">D177-D183-D189</f>
        <v>0</v>
      </c>
      <c r="E192" s="61">
        <f>E177-E183-E189</f>
        <v>0</v>
      </c>
      <c r="F192" s="61">
        <f t="shared" si="7"/>
        <v>0</v>
      </c>
      <c r="G192" s="61">
        <f t="shared" si="7"/>
        <v>0</v>
      </c>
      <c r="H192" s="61">
        <f t="shared" si="7"/>
        <v>0</v>
      </c>
      <c r="I192" s="61">
        <f t="shared" si="7"/>
        <v>0</v>
      </c>
      <c r="J192" s="62">
        <f t="shared" si="7"/>
        <v>0</v>
      </c>
    </row>
    <row r="193" spans="1:10" ht="16.5" hidden="1" customHeight="1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hidden="1" customHeight="1">
      <c r="A194" s="42"/>
      <c r="B194" s="42"/>
      <c r="C194" s="75"/>
      <c r="D194" s="75"/>
      <c r="E194" s="76"/>
      <c r="F194" s="75"/>
      <c r="G194" s="75"/>
      <c r="H194" s="75"/>
      <c r="I194" s="75"/>
      <c r="J194" s="75"/>
    </row>
    <row r="195" spans="1:10" ht="16.5" hidden="1" customHeight="1">
      <c r="A195" s="454" t="s">
        <v>729</v>
      </c>
      <c r="B195" s="454"/>
      <c r="C195" s="454"/>
      <c r="D195" s="454"/>
      <c r="E195" s="454"/>
      <c r="F195" s="454"/>
      <c r="G195" s="454"/>
      <c r="H195" s="454"/>
      <c r="I195" s="454"/>
      <c r="J195" s="454"/>
    </row>
    <row r="196" spans="1:10" ht="16.5" hidden="1" customHeight="1">
      <c r="A196" s="455"/>
      <c r="B196" s="455"/>
      <c r="C196" s="455"/>
      <c r="D196" s="455"/>
      <c r="E196" s="455"/>
      <c r="F196" s="455"/>
      <c r="G196" s="455"/>
      <c r="H196" s="455"/>
      <c r="I196" s="455"/>
      <c r="J196" s="455"/>
    </row>
    <row r="197" spans="1:10" ht="16.5" hidden="1" customHeight="1">
      <c r="A197" s="455"/>
      <c r="B197" s="455"/>
      <c r="C197" s="455"/>
      <c r="D197" s="455"/>
      <c r="E197" s="455"/>
      <c r="F197" s="455"/>
      <c r="G197" s="455"/>
      <c r="H197" s="455"/>
      <c r="I197" s="455"/>
      <c r="J197" s="455"/>
    </row>
    <row r="198" spans="1:10" ht="16.5" hidden="1" customHeight="1">
      <c r="A198" s="455"/>
      <c r="B198" s="455"/>
      <c r="C198" s="455"/>
      <c r="D198" s="455"/>
      <c r="E198" s="455"/>
      <c r="F198" s="455"/>
      <c r="G198" s="455"/>
      <c r="H198" s="455"/>
      <c r="I198" s="455"/>
      <c r="J198" s="455"/>
    </row>
    <row r="199" spans="1:10" ht="16.5" hidden="1" customHeight="1">
      <c r="A199" s="455"/>
      <c r="B199" s="455"/>
      <c r="C199" s="455"/>
      <c r="D199" s="455"/>
      <c r="E199" s="455"/>
      <c r="F199" s="455"/>
      <c r="G199" s="455"/>
      <c r="H199" s="455"/>
      <c r="I199" s="455"/>
      <c r="J199" s="455"/>
    </row>
    <row r="200" spans="1:10" ht="16.5" hidden="1" customHeight="1">
      <c r="A200" s="455"/>
      <c r="B200" s="455"/>
      <c r="C200" s="455"/>
      <c r="D200" s="455"/>
      <c r="E200" s="455"/>
      <c r="F200" s="455"/>
      <c r="G200" s="455"/>
      <c r="H200" s="455"/>
      <c r="I200" s="455"/>
      <c r="J200" s="455"/>
    </row>
    <row r="201" spans="1:10" ht="16.5" hidden="1" customHeight="1">
      <c r="A201" s="455"/>
      <c r="B201" s="455"/>
      <c r="C201" s="455"/>
      <c r="D201" s="455"/>
      <c r="E201" s="455"/>
      <c r="F201" s="455"/>
      <c r="G201" s="455"/>
      <c r="H201" s="455"/>
      <c r="I201" s="455"/>
      <c r="J201" s="455"/>
    </row>
    <row r="202" spans="1:10" ht="16.5" hidden="1" customHeight="1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hidden="1" customHeight="1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hidden="1" customHeight="1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hidden="1" customHeight="1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hidden="1" customHeight="1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hidden="1" customHeight="1">
      <c r="A207" s="46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 ht="16.5" hidden="1" customHeight="1">
      <c r="A208" s="46"/>
      <c r="B208" s="442"/>
      <c r="C208" s="442"/>
      <c r="D208" s="442"/>
      <c r="E208" s="442"/>
      <c r="F208" s="442"/>
      <c r="G208" s="442"/>
      <c r="H208" s="442"/>
      <c r="I208" s="442"/>
      <c r="J208" s="442"/>
    </row>
    <row r="209" spans="1:10" ht="16.5" hidden="1" customHeight="1" thickBot="1">
      <c r="A209" s="794" t="s">
        <v>128</v>
      </c>
      <c r="B209" s="794"/>
      <c r="C209" s="70"/>
      <c r="D209" s="70"/>
      <c r="E209" s="70"/>
      <c r="F209" s="70"/>
      <c r="G209" s="70"/>
      <c r="H209" s="70"/>
      <c r="I209" s="54"/>
      <c r="J209" s="54"/>
    </row>
    <row r="210" spans="1:10" ht="16.5" hidden="1" customHeight="1" thickTop="1">
      <c r="A210" s="831" t="s">
        <v>994</v>
      </c>
      <c r="B210" s="832"/>
      <c r="C210" s="1439" t="s">
        <v>7</v>
      </c>
      <c r="D210" s="1440"/>
      <c r="E210" s="1440"/>
      <c r="F210" s="1440"/>
      <c r="G210" s="1440"/>
      <c r="H210" s="1440"/>
      <c r="I210" s="1440"/>
      <c r="J210" s="1441"/>
    </row>
    <row r="211" spans="1:10" ht="16.5" hidden="1" customHeight="1">
      <c r="A211" s="833"/>
      <c r="B211" s="834"/>
      <c r="C211" s="1438" t="s">
        <v>995</v>
      </c>
      <c r="D211" s="1437" t="s">
        <v>110</v>
      </c>
      <c r="E211" s="1437" t="s">
        <v>990</v>
      </c>
      <c r="F211" s="1437" t="s">
        <v>111</v>
      </c>
      <c r="G211" s="1437" t="s">
        <v>988</v>
      </c>
      <c r="H211" s="1437" t="s">
        <v>996</v>
      </c>
      <c r="I211" s="1437" t="s">
        <v>991</v>
      </c>
      <c r="J211" s="781" t="s">
        <v>112</v>
      </c>
    </row>
    <row r="212" spans="1:10" ht="48.75" hidden="1" customHeight="1">
      <c r="A212" s="833"/>
      <c r="B212" s="834"/>
      <c r="C212" s="1438"/>
      <c r="D212" s="1437"/>
      <c r="E212" s="1437"/>
      <c r="F212" s="1437"/>
      <c r="G212" s="1437"/>
      <c r="H212" s="1437"/>
      <c r="I212" s="1437"/>
      <c r="J212" s="781"/>
    </row>
    <row r="213" spans="1:10" ht="14.25" hidden="1" customHeight="1" thickBot="1">
      <c r="A213" s="835" t="s">
        <v>113</v>
      </c>
      <c r="B213" s="836"/>
      <c r="C213" s="72" t="s">
        <v>114</v>
      </c>
      <c r="D213" s="73" t="s">
        <v>115</v>
      </c>
      <c r="E213" s="73" t="s">
        <v>116</v>
      </c>
      <c r="F213" s="73" t="s">
        <v>117</v>
      </c>
      <c r="G213" s="73" t="s">
        <v>118</v>
      </c>
      <c r="H213" s="73" t="s">
        <v>119</v>
      </c>
      <c r="I213" s="73" t="s">
        <v>120</v>
      </c>
      <c r="J213" s="74" t="s">
        <v>121</v>
      </c>
    </row>
    <row r="214" spans="1:10" ht="16.5" hidden="1" customHeight="1" thickTop="1" thickBot="1">
      <c r="A214" s="786" t="s">
        <v>122</v>
      </c>
      <c r="B214" s="787"/>
      <c r="C214" s="788"/>
      <c r="D214" s="788"/>
      <c r="E214" s="788"/>
      <c r="F214" s="788"/>
      <c r="G214" s="788"/>
      <c r="H214" s="788"/>
      <c r="I214" s="788"/>
      <c r="J214" s="789"/>
    </row>
    <row r="215" spans="1:10" ht="16.5" hidden="1" customHeight="1" thickBot="1">
      <c r="A215" s="1243" t="s">
        <v>1001</v>
      </c>
      <c r="B215" s="1244"/>
      <c r="C215" s="395"/>
      <c r="D215" s="396"/>
      <c r="E215" s="396"/>
      <c r="F215" s="396"/>
      <c r="G215" s="396"/>
      <c r="H215" s="396"/>
      <c r="I215" s="396"/>
      <c r="J215" s="59">
        <f>SUM(C215:I215)</f>
        <v>0</v>
      </c>
    </row>
    <row r="216" spans="1:10" ht="16.5" hidden="1" customHeight="1">
      <c r="A216" s="1448" t="s">
        <v>32</v>
      </c>
      <c r="B216" s="1449"/>
      <c r="C216" s="372"/>
      <c r="D216" s="371"/>
      <c r="E216" s="371"/>
      <c r="F216" s="371"/>
      <c r="G216" s="371"/>
      <c r="H216" s="371"/>
      <c r="I216" s="371"/>
      <c r="J216" s="389">
        <f>SUM(C216:I216)</f>
        <v>0</v>
      </c>
    </row>
    <row r="217" spans="1:10" ht="16.5" hidden="1" customHeight="1">
      <c r="A217" s="782" t="s">
        <v>33</v>
      </c>
      <c r="B217" s="783"/>
      <c r="C217" s="374"/>
      <c r="D217" s="367"/>
      <c r="E217" s="367"/>
      <c r="F217" s="367"/>
      <c r="G217" s="367"/>
      <c r="H217" s="367"/>
      <c r="I217" s="367"/>
      <c r="J217" s="390">
        <f>SUM(C217:I217)</f>
        <v>0</v>
      </c>
    </row>
    <row r="218" spans="1:10" ht="16.5" hidden="1" customHeight="1" thickBot="1">
      <c r="A218" s="1442" t="s">
        <v>123</v>
      </c>
      <c r="B218" s="1443"/>
      <c r="C218" s="391"/>
      <c r="D218" s="392"/>
      <c r="E218" s="392"/>
      <c r="F218" s="392"/>
      <c r="G218" s="392"/>
      <c r="H218" s="392"/>
      <c r="I218" s="392"/>
      <c r="J218" s="393">
        <f>SUM(C218:I218)</f>
        <v>0</v>
      </c>
    </row>
    <row r="219" spans="1:10" ht="16.5" hidden="1" customHeight="1" thickBot="1">
      <c r="A219" s="1243" t="s">
        <v>1002</v>
      </c>
      <c r="B219" s="1244"/>
      <c r="C219" s="394">
        <f t="shared" ref="C219:I219" si="8">IFERROR(C215+C216-C217+C218,"CHYBA")</f>
        <v>0</v>
      </c>
      <c r="D219" s="58">
        <f t="shared" si="8"/>
        <v>0</v>
      </c>
      <c r="E219" s="58">
        <f t="shared" si="8"/>
        <v>0</v>
      </c>
      <c r="F219" s="58">
        <f t="shared" si="8"/>
        <v>0</v>
      </c>
      <c r="G219" s="58">
        <f t="shared" si="8"/>
        <v>0</v>
      </c>
      <c r="H219" s="58">
        <f t="shared" si="8"/>
        <v>0</v>
      </c>
      <c r="I219" s="58">
        <f t="shared" si="8"/>
        <v>0</v>
      </c>
      <c r="J219" s="59">
        <f>SUM(C219:I219)</f>
        <v>0</v>
      </c>
    </row>
    <row r="220" spans="1:10" ht="16.5" hidden="1" customHeight="1" thickBot="1">
      <c r="A220" s="786" t="s">
        <v>125</v>
      </c>
      <c r="B220" s="787"/>
      <c r="C220" s="787"/>
      <c r="D220" s="787"/>
      <c r="E220" s="787"/>
      <c r="F220" s="787"/>
      <c r="G220" s="787"/>
      <c r="H220" s="787"/>
      <c r="I220" s="787"/>
      <c r="J220" s="1255"/>
    </row>
    <row r="221" spans="1:10" ht="16.5" hidden="1" customHeight="1" thickBot="1">
      <c r="A221" s="1243" t="s">
        <v>1001</v>
      </c>
      <c r="B221" s="1244"/>
      <c r="C221" s="397"/>
      <c r="D221" s="396"/>
      <c r="E221" s="396"/>
      <c r="F221" s="396"/>
      <c r="G221" s="396"/>
      <c r="H221" s="396"/>
      <c r="I221" s="396"/>
      <c r="J221" s="59">
        <f>SUM(C221:I221)</f>
        <v>0</v>
      </c>
    </row>
    <row r="222" spans="1:10" ht="16.5" hidden="1" customHeight="1">
      <c r="A222" s="1245" t="s">
        <v>32</v>
      </c>
      <c r="B222" s="1246"/>
      <c r="C222" s="372"/>
      <c r="D222" s="371"/>
      <c r="E222" s="371"/>
      <c r="F222" s="371"/>
      <c r="G222" s="371"/>
      <c r="H222" s="371"/>
      <c r="I222" s="371"/>
      <c r="J222" s="389">
        <f>SUM(C222:I222)</f>
        <v>0</v>
      </c>
    </row>
    <row r="223" spans="1:10" ht="16.5" hidden="1" customHeight="1">
      <c r="A223" s="782" t="s">
        <v>33</v>
      </c>
      <c r="B223" s="783"/>
      <c r="C223" s="374"/>
      <c r="D223" s="367"/>
      <c r="E223" s="367"/>
      <c r="F223" s="367"/>
      <c r="G223" s="367"/>
      <c r="H223" s="367"/>
      <c r="I223" s="367"/>
      <c r="J223" s="390">
        <f>SUM(C223:I223)</f>
        <v>0</v>
      </c>
    </row>
    <row r="224" spans="1:10" ht="16.5" hidden="1" customHeight="1" thickBot="1">
      <c r="A224" s="1253" t="s">
        <v>123</v>
      </c>
      <c r="B224" s="1254"/>
      <c r="C224" s="391"/>
      <c r="D224" s="392"/>
      <c r="E224" s="392"/>
      <c r="F224" s="392"/>
      <c r="G224" s="392"/>
      <c r="H224" s="392"/>
      <c r="I224" s="392"/>
      <c r="J224" s="393">
        <f>SUM(C224:I224)</f>
        <v>0</v>
      </c>
    </row>
    <row r="225" spans="1:10" ht="16.5" hidden="1" customHeight="1" thickBot="1">
      <c r="A225" s="1243" t="s">
        <v>1002</v>
      </c>
      <c r="B225" s="1244"/>
      <c r="C225" s="394">
        <f t="shared" ref="C225:I225" si="9">IFERROR(C221+C222-C223+C224,"CHYBA")</f>
        <v>0</v>
      </c>
      <c r="D225" s="58">
        <f t="shared" si="9"/>
        <v>0</v>
      </c>
      <c r="E225" s="58">
        <f t="shared" si="9"/>
        <v>0</v>
      </c>
      <c r="F225" s="58">
        <f t="shared" si="9"/>
        <v>0</v>
      </c>
      <c r="G225" s="58">
        <f t="shared" si="9"/>
        <v>0</v>
      </c>
      <c r="H225" s="58">
        <f t="shared" si="9"/>
        <v>0</v>
      </c>
      <c r="I225" s="58">
        <f t="shared" si="9"/>
        <v>0</v>
      </c>
      <c r="J225" s="59">
        <f>SUM(C225:I225)</f>
        <v>0</v>
      </c>
    </row>
    <row r="226" spans="1:10" ht="16.5" hidden="1" customHeight="1" thickBot="1">
      <c r="A226" s="786" t="s">
        <v>126</v>
      </c>
      <c r="B226" s="787"/>
      <c r="C226" s="787"/>
      <c r="D226" s="787"/>
      <c r="E226" s="787"/>
      <c r="F226" s="787"/>
      <c r="G226" s="787"/>
      <c r="H226" s="787"/>
      <c r="I226" s="787"/>
      <c r="J226" s="1255"/>
    </row>
    <row r="227" spans="1:10" ht="16.5" hidden="1" customHeight="1" thickBot="1">
      <c r="A227" s="1243" t="s">
        <v>1001</v>
      </c>
      <c r="B227" s="1244"/>
      <c r="C227" s="397"/>
      <c r="D227" s="396"/>
      <c r="E227" s="396"/>
      <c r="F227" s="396"/>
      <c r="G227" s="396"/>
      <c r="H227" s="396"/>
      <c r="I227" s="396"/>
      <c r="J227" s="59">
        <f>SUM(C227:I227)</f>
        <v>0</v>
      </c>
    </row>
    <row r="228" spans="1:10" ht="16.5" hidden="1" customHeight="1">
      <c r="A228" s="1245" t="s">
        <v>32</v>
      </c>
      <c r="B228" s="1246"/>
      <c r="C228" s="372"/>
      <c r="D228" s="371"/>
      <c r="E228" s="371"/>
      <c r="F228" s="371"/>
      <c r="G228" s="371"/>
      <c r="H228" s="371"/>
      <c r="I228" s="371"/>
      <c r="J228" s="389">
        <f>SUM(C228:I228)</f>
        <v>0</v>
      </c>
    </row>
    <row r="229" spans="1:10" ht="16.5" hidden="1" customHeight="1">
      <c r="A229" s="782" t="s">
        <v>33</v>
      </c>
      <c r="B229" s="783"/>
      <c r="C229" s="374"/>
      <c r="D229" s="367"/>
      <c r="E229" s="367"/>
      <c r="F229" s="367"/>
      <c r="G229" s="367"/>
      <c r="H229" s="367"/>
      <c r="I229" s="367"/>
      <c r="J229" s="390">
        <f>SUM(C229:I229)</f>
        <v>0</v>
      </c>
    </row>
    <row r="230" spans="1:10" ht="16.5" hidden="1" customHeight="1" thickBot="1">
      <c r="A230" s="1253" t="s">
        <v>123</v>
      </c>
      <c r="B230" s="1254"/>
      <c r="C230" s="391"/>
      <c r="D230" s="392"/>
      <c r="E230" s="392"/>
      <c r="F230" s="392"/>
      <c r="G230" s="392"/>
      <c r="H230" s="392"/>
      <c r="I230" s="392"/>
      <c r="J230" s="393">
        <f>SUM(C230:I230)</f>
        <v>0</v>
      </c>
    </row>
    <row r="231" spans="1:10" ht="16.5" hidden="1" customHeight="1" thickBot="1">
      <c r="A231" s="1243" t="s">
        <v>1002</v>
      </c>
      <c r="B231" s="1244"/>
      <c r="C231" s="394">
        <f t="shared" ref="C231:I231" si="10">IFERROR(C227+C228-C229+C230,"CHYBA")</f>
        <v>0</v>
      </c>
      <c r="D231" s="58">
        <f t="shared" si="10"/>
        <v>0</v>
      </c>
      <c r="E231" s="58">
        <f t="shared" si="10"/>
        <v>0</v>
      </c>
      <c r="F231" s="58">
        <f t="shared" si="10"/>
        <v>0</v>
      </c>
      <c r="G231" s="58">
        <f t="shared" si="10"/>
        <v>0</v>
      </c>
      <c r="H231" s="58">
        <f t="shared" si="10"/>
        <v>0</v>
      </c>
      <c r="I231" s="58">
        <f t="shared" si="10"/>
        <v>0</v>
      </c>
      <c r="J231" s="59">
        <f>SUM(C231:I231)</f>
        <v>0</v>
      </c>
    </row>
    <row r="232" spans="1:10" ht="16.5" hidden="1" customHeight="1" thickBot="1">
      <c r="A232" s="786" t="s">
        <v>127</v>
      </c>
      <c r="B232" s="787"/>
      <c r="C232" s="787"/>
      <c r="D232" s="787"/>
      <c r="E232" s="787"/>
      <c r="F232" s="787"/>
      <c r="G232" s="787"/>
      <c r="H232" s="787"/>
      <c r="I232" s="787"/>
      <c r="J232" s="1255"/>
    </row>
    <row r="233" spans="1:10" ht="16.5" hidden="1" customHeight="1" thickBot="1">
      <c r="A233" s="1314" t="s">
        <v>1001</v>
      </c>
      <c r="B233" s="1315"/>
      <c r="C233" s="57">
        <f>C215-C221-C227</f>
        <v>0</v>
      </c>
      <c r="D233" s="58">
        <f t="shared" ref="D233:J233" si="11">D215-D221-D227</f>
        <v>0</v>
      </c>
      <c r="E233" s="58">
        <f t="shared" si="11"/>
        <v>0</v>
      </c>
      <c r="F233" s="58">
        <f t="shared" si="11"/>
        <v>0</v>
      </c>
      <c r="G233" s="58">
        <f t="shared" si="11"/>
        <v>0</v>
      </c>
      <c r="H233" s="58">
        <f t="shared" si="11"/>
        <v>0</v>
      </c>
      <c r="I233" s="58">
        <f t="shared" si="11"/>
        <v>0</v>
      </c>
      <c r="J233" s="59">
        <f t="shared" si="11"/>
        <v>0</v>
      </c>
    </row>
    <row r="234" spans="1:10" ht="16.5" hidden="1" customHeight="1" thickBot="1">
      <c r="A234" s="1504" t="s">
        <v>1002</v>
      </c>
      <c r="B234" s="1505"/>
      <c r="C234" s="60">
        <f t="shared" ref="C234:J234" si="12">C219-C225-C231</f>
        <v>0</v>
      </c>
      <c r="D234" s="61">
        <f t="shared" si="12"/>
        <v>0</v>
      </c>
      <c r="E234" s="61">
        <f t="shared" si="12"/>
        <v>0</v>
      </c>
      <c r="F234" s="61">
        <f t="shared" si="12"/>
        <v>0</v>
      </c>
      <c r="G234" s="61">
        <f t="shared" si="12"/>
        <v>0</v>
      </c>
      <c r="H234" s="61">
        <f t="shared" si="12"/>
        <v>0</v>
      </c>
      <c r="I234" s="61">
        <f t="shared" si="12"/>
        <v>0</v>
      </c>
      <c r="J234" s="62">
        <f t="shared" si="12"/>
        <v>0</v>
      </c>
    </row>
    <row r="235" spans="1:10" ht="16.5" hidden="1" customHeight="1" thickTop="1">
      <c r="A235" s="42"/>
      <c r="B235" s="42"/>
      <c r="C235" s="67"/>
      <c r="D235" s="67"/>
      <c r="E235" s="67"/>
      <c r="F235" s="67"/>
      <c r="G235" s="67"/>
      <c r="H235" s="67"/>
      <c r="I235" s="67"/>
      <c r="J235" s="67"/>
    </row>
    <row r="236" spans="1:10" ht="16.5" hidden="1" customHeight="1">
      <c r="A236" s="42"/>
      <c r="B236" s="42"/>
      <c r="C236" s="75"/>
      <c r="D236" s="75"/>
      <c r="E236" s="76"/>
      <c r="F236" s="75"/>
      <c r="G236" s="75"/>
      <c r="H236" s="75"/>
      <c r="I236" s="75"/>
      <c r="J236" s="75"/>
    </row>
    <row r="237" spans="1:10" ht="16.5" hidden="1" customHeight="1">
      <c r="A237" s="454" t="s">
        <v>729</v>
      </c>
      <c r="B237" s="454"/>
      <c r="C237" s="454"/>
      <c r="D237" s="454"/>
      <c r="E237" s="454"/>
      <c r="F237" s="454"/>
      <c r="G237" s="454"/>
      <c r="H237" s="454"/>
      <c r="I237" s="454"/>
      <c r="J237" s="454"/>
    </row>
    <row r="238" spans="1:10" ht="16.5" hidden="1" customHeight="1">
      <c r="A238" s="455"/>
      <c r="B238" s="455"/>
      <c r="C238" s="455"/>
      <c r="D238" s="455"/>
      <c r="E238" s="455"/>
      <c r="F238" s="455"/>
      <c r="G238" s="455"/>
      <c r="H238" s="455"/>
      <c r="I238" s="455"/>
      <c r="J238" s="455"/>
    </row>
    <row r="239" spans="1:10" ht="16.5" hidden="1" customHeight="1">
      <c r="A239" s="455"/>
      <c r="B239" s="455"/>
      <c r="C239" s="455"/>
      <c r="D239" s="455"/>
      <c r="E239" s="455"/>
      <c r="F239" s="455"/>
      <c r="G239" s="455"/>
      <c r="H239" s="455"/>
      <c r="I239" s="455"/>
      <c r="J239" s="455"/>
    </row>
    <row r="240" spans="1:10" ht="16.5" hidden="1" customHeight="1">
      <c r="A240" s="455"/>
      <c r="B240" s="455"/>
      <c r="C240" s="455"/>
      <c r="D240" s="455"/>
      <c r="E240" s="455"/>
      <c r="F240" s="455"/>
      <c r="G240" s="455"/>
      <c r="H240" s="455"/>
      <c r="I240" s="455"/>
      <c r="J240" s="455"/>
    </row>
    <row r="241" spans="1:10" ht="16.5" hidden="1" customHeight="1">
      <c r="A241" s="455"/>
      <c r="B241" s="455"/>
      <c r="C241" s="455"/>
      <c r="D241" s="455"/>
      <c r="E241" s="455"/>
      <c r="F241" s="455"/>
      <c r="G241" s="455"/>
      <c r="H241" s="455"/>
      <c r="I241" s="455"/>
      <c r="J241" s="455"/>
    </row>
    <row r="242" spans="1:10" ht="16.5" hidden="1" customHeight="1">
      <c r="A242" s="455"/>
      <c r="B242" s="455"/>
      <c r="C242" s="455"/>
      <c r="D242" s="455"/>
      <c r="E242" s="455"/>
      <c r="F242" s="455"/>
      <c r="G242" s="455"/>
      <c r="H242" s="455"/>
      <c r="I242" s="455"/>
      <c r="J242" s="455"/>
    </row>
    <row r="243" spans="1:10" ht="16.5" hidden="1" customHeight="1">
      <c r="A243" s="455"/>
      <c r="B243" s="455"/>
      <c r="C243" s="455"/>
      <c r="D243" s="455"/>
      <c r="E243" s="455"/>
      <c r="F243" s="455"/>
      <c r="G243" s="455"/>
      <c r="H243" s="455"/>
      <c r="I243" s="455"/>
      <c r="J243" s="455"/>
    </row>
    <row r="244" spans="1:10" ht="16.5" hidden="1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</row>
    <row r="245" spans="1:10" ht="16.5" hidden="1" customHeight="1">
      <c r="A245" s="79" t="s">
        <v>745</v>
      </c>
      <c r="B245" s="467" t="s">
        <v>746</v>
      </c>
      <c r="C245" s="467"/>
      <c r="D245" s="467"/>
      <c r="E245" s="467"/>
      <c r="F245" s="467"/>
      <c r="G245" s="467"/>
      <c r="H245" s="467"/>
      <c r="I245" s="467"/>
      <c r="J245" s="467"/>
    </row>
    <row r="246" spans="1:10" ht="16.5" hidden="1" customHeight="1" thickBot="1">
      <c r="A246" s="89"/>
      <c r="B246" s="90"/>
      <c r="C246" s="90"/>
      <c r="D246" s="90"/>
      <c r="E246" s="90"/>
      <c r="F246" s="90"/>
      <c r="G246" s="90"/>
      <c r="H246" s="90"/>
      <c r="I246" s="90"/>
      <c r="J246" s="90"/>
    </row>
    <row r="247" spans="1:10" ht="16.5" hidden="1" customHeight="1" thickTop="1" thickBot="1">
      <c r="A247" s="716" t="s">
        <v>109</v>
      </c>
      <c r="B247" s="717"/>
      <c r="C247" s="717"/>
      <c r="D247" s="717"/>
      <c r="E247" s="717"/>
      <c r="F247" s="718"/>
      <c r="G247" s="719" t="s">
        <v>129</v>
      </c>
      <c r="H247" s="717"/>
      <c r="I247" s="717"/>
      <c r="J247" s="720"/>
    </row>
    <row r="248" spans="1:10" ht="16.5" hidden="1" customHeight="1" thickTop="1">
      <c r="A248" s="721" t="s">
        <v>779</v>
      </c>
      <c r="B248" s="722"/>
      <c r="C248" s="722"/>
      <c r="D248" s="722"/>
      <c r="E248" s="722"/>
      <c r="F248" s="723"/>
      <c r="G248" s="1455"/>
      <c r="H248" s="1456"/>
      <c r="I248" s="1456"/>
      <c r="J248" s="1457"/>
    </row>
    <row r="249" spans="1:10" ht="16.5" hidden="1" customHeight="1" thickBot="1">
      <c r="A249" s="730" t="s">
        <v>780</v>
      </c>
      <c r="B249" s="731"/>
      <c r="C249" s="731"/>
      <c r="D249" s="731"/>
      <c r="E249" s="731"/>
      <c r="F249" s="732"/>
      <c r="G249" s="1518"/>
      <c r="H249" s="1519"/>
      <c r="I249" s="1519"/>
      <c r="J249" s="1520"/>
    </row>
    <row r="250" spans="1:10" ht="16.5" hidden="1" customHeight="1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hidden="1" customHeight="1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hidden="1" customHeight="1">
      <c r="A252" s="46"/>
      <c r="B252" s="442"/>
      <c r="C252" s="442"/>
      <c r="D252" s="442"/>
      <c r="E252" s="442"/>
      <c r="F252" s="442"/>
      <c r="G252" s="442"/>
      <c r="H252" s="442"/>
      <c r="I252" s="442"/>
      <c r="J252" s="442"/>
    </row>
    <row r="253" spans="1:10" ht="16.5" hidden="1" customHeight="1">
      <c r="A253" s="46"/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1:10" ht="16.5" customHeight="1">
      <c r="A254" s="46"/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1:10" ht="16.5" customHeight="1">
      <c r="A255" s="3" t="s">
        <v>747</v>
      </c>
      <c r="B255" s="771" t="s">
        <v>997</v>
      </c>
      <c r="C255" s="771"/>
      <c r="D255" s="771"/>
      <c r="E255" s="771"/>
      <c r="F255" s="771"/>
      <c r="G255" s="771"/>
      <c r="H255" s="771"/>
      <c r="I255" s="771"/>
      <c r="J255" s="771"/>
    </row>
    <row r="256" spans="1:10" ht="16.5" customHeight="1">
      <c r="A256" s="3"/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1:10" ht="16.5" customHeight="1" thickBot="1">
      <c r="A257" s="794" t="s">
        <v>108</v>
      </c>
      <c r="B257" s="794"/>
      <c r="C257" s="42"/>
      <c r="D257" s="42"/>
      <c r="E257" s="42"/>
      <c r="F257" s="42"/>
      <c r="G257" s="42"/>
      <c r="H257" s="42"/>
      <c r="I257" s="42"/>
      <c r="J257" s="42"/>
    </row>
    <row r="258" spans="1:10" ht="16.5" customHeight="1" thickTop="1">
      <c r="A258" s="831" t="s">
        <v>998</v>
      </c>
      <c r="B258" s="2424" t="s">
        <v>6</v>
      </c>
      <c r="C258" s="2425"/>
      <c r="D258" s="2425"/>
      <c r="E258" s="2425"/>
      <c r="F258" s="2425"/>
      <c r="G258" s="2425"/>
      <c r="H258" s="2425"/>
      <c r="I258" s="2425"/>
      <c r="J258" s="2426"/>
    </row>
    <row r="259" spans="1:10" ht="16.5" customHeight="1">
      <c r="A259" s="833"/>
      <c r="B259" s="2422" t="s">
        <v>984</v>
      </c>
      <c r="C259" s="1527" t="s">
        <v>985</v>
      </c>
      <c r="D259" s="1437" t="s">
        <v>1004</v>
      </c>
      <c r="E259" s="1437" t="s">
        <v>986</v>
      </c>
      <c r="F259" s="1437" t="s">
        <v>987</v>
      </c>
      <c r="G259" s="1437" t="s">
        <v>999</v>
      </c>
      <c r="H259" s="1437" t="s">
        <v>1006</v>
      </c>
      <c r="I259" s="1437" t="s">
        <v>1005</v>
      </c>
      <c r="J259" s="781" t="s">
        <v>112</v>
      </c>
    </row>
    <row r="260" spans="1:10" ht="46.5" customHeight="1">
      <c r="A260" s="833"/>
      <c r="B260" s="2423"/>
      <c r="C260" s="1437"/>
      <c r="D260" s="1437"/>
      <c r="E260" s="1437"/>
      <c r="F260" s="1437"/>
      <c r="G260" s="1437"/>
      <c r="H260" s="1437"/>
      <c r="I260" s="1437"/>
      <c r="J260" s="781"/>
    </row>
    <row r="261" spans="1:10" ht="14.25" customHeight="1" thickBot="1">
      <c r="A261" s="381" t="s">
        <v>113</v>
      </c>
      <c r="B261" s="387" t="s">
        <v>114</v>
      </c>
      <c r="C261" s="73" t="s">
        <v>115</v>
      </c>
      <c r="D261" s="73" t="s">
        <v>116</v>
      </c>
      <c r="E261" s="73" t="s">
        <v>117</v>
      </c>
      <c r="F261" s="73" t="s">
        <v>118</v>
      </c>
      <c r="G261" s="73" t="s">
        <v>119</v>
      </c>
      <c r="H261" s="73" t="s">
        <v>120</v>
      </c>
      <c r="I261" s="73" t="s">
        <v>121</v>
      </c>
      <c r="J261" s="74" t="s">
        <v>146</v>
      </c>
    </row>
    <row r="262" spans="1:10" ht="16.5" customHeight="1" thickTop="1" thickBot="1">
      <c r="A262" s="786" t="s">
        <v>122</v>
      </c>
      <c r="B262" s="787"/>
      <c r="C262" s="788"/>
      <c r="D262" s="788"/>
      <c r="E262" s="788"/>
      <c r="F262" s="788"/>
      <c r="G262" s="788"/>
      <c r="H262" s="788"/>
      <c r="I262" s="788"/>
      <c r="J262" s="789"/>
    </row>
    <row r="263" spans="1:10" ht="22.5" customHeight="1" thickBot="1">
      <c r="A263" s="428" t="s">
        <v>1000</v>
      </c>
      <c r="B263" s="436">
        <f>IF(B308&gt;0,B308,IF(B308=0,0,""))</f>
        <v>0</v>
      </c>
      <c r="C263" s="398">
        <f>IF(C308&gt;0,C308,IF(C308=0,0,""))</f>
        <v>0</v>
      </c>
      <c r="D263" s="58">
        <f t="shared" ref="D263:I263" si="13">IF(D308&gt;0,D308,IF(D308=0,0,""))</f>
        <v>0</v>
      </c>
      <c r="E263" s="58">
        <f t="shared" si="13"/>
        <v>0</v>
      </c>
      <c r="F263" s="58">
        <f t="shared" si="13"/>
        <v>0</v>
      </c>
      <c r="G263" s="58">
        <f t="shared" si="13"/>
        <v>0</v>
      </c>
      <c r="H263" s="58">
        <f t="shared" si="13"/>
        <v>0</v>
      </c>
      <c r="I263" s="58">
        <f t="shared" si="13"/>
        <v>0</v>
      </c>
      <c r="J263" s="59">
        <f>SUM(B263:I263)</f>
        <v>0</v>
      </c>
    </row>
    <row r="264" spans="1:10" ht="16.5" customHeight="1">
      <c r="A264" s="429" t="s">
        <v>32</v>
      </c>
      <c r="B264" s="141"/>
      <c r="C264" s="425"/>
      <c r="D264" s="371">
        <v>54259</v>
      </c>
      <c r="E264" s="371"/>
      <c r="F264" s="371"/>
      <c r="G264" s="371"/>
      <c r="H264" s="371"/>
      <c r="I264" s="371"/>
      <c r="J264" s="389">
        <f>SUM(B264:I264)</f>
        <v>54259</v>
      </c>
    </row>
    <row r="265" spans="1:10" ht="16.5" customHeight="1">
      <c r="A265" s="430" t="s">
        <v>33</v>
      </c>
      <c r="B265" s="277"/>
      <c r="C265" s="148"/>
      <c r="D265" s="367"/>
      <c r="E265" s="367"/>
      <c r="F265" s="367"/>
      <c r="G265" s="367"/>
      <c r="H265" s="367"/>
      <c r="I265" s="367"/>
      <c r="J265" s="390">
        <f>SUM(B265:I265)</f>
        <v>0</v>
      </c>
    </row>
    <row r="266" spans="1:10" ht="16.5" customHeight="1" thickBot="1">
      <c r="A266" s="431" t="s">
        <v>123</v>
      </c>
      <c r="B266" s="437"/>
      <c r="C266" s="426"/>
      <c r="D266" s="392"/>
      <c r="E266" s="392"/>
      <c r="F266" s="392"/>
      <c r="G266" s="392"/>
      <c r="H266" s="392"/>
      <c r="I266" s="392"/>
      <c r="J266" s="393">
        <f>SUM(B266:I266)</f>
        <v>0</v>
      </c>
    </row>
    <row r="267" spans="1:10" ht="22.5" customHeight="1" thickBot="1">
      <c r="A267" s="432" t="s">
        <v>1003</v>
      </c>
      <c r="B267" s="436">
        <f t="shared" ref="B267:I267" si="14">IFERROR(B263+B264-B265+B266,"CHYBA")</f>
        <v>0</v>
      </c>
      <c r="C267" s="398">
        <f t="shared" si="14"/>
        <v>0</v>
      </c>
      <c r="D267" s="58">
        <f t="shared" si="14"/>
        <v>54259</v>
      </c>
      <c r="E267" s="58">
        <f t="shared" si="14"/>
        <v>0</v>
      </c>
      <c r="F267" s="58">
        <f t="shared" si="14"/>
        <v>0</v>
      </c>
      <c r="G267" s="58">
        <f t="shared" si="14"/>
        <v>0</v>
      </c>
      <c r="H267" s="58">
        <f t="shared" si="14"/>
        <v>0</v>
      </c>
      <c r="I267" s="58">
        <f t="shared" si="14"/>
        <v>0</v>
      </c>
      <c r="J267" s="59">
        <f>SUM(B267:I267)</f>
        <v>54259</v>
      </c>
    </row>
    <row r="268" spans="1:10" ht="16.5" customHeight="1" thickBot="1">
      <c r="A268" s="786" t="s">
        <v>125</v>
      </c>
      <c r="B268" s="787"/>
      <c r="C268" s="787"/>
      <c r="D268" s="787"/>
      <c r="E268" s="787"/>
      <c r="F268" s="787"/>
      <c r="G268" s="787"/>
      <c r="H268" s="787"/>
      <c r="I268" s="787"/>
      <c r="J268" s="1255"/>
    </row>
    <row r="269" spans="1:10" ht="22.5" customHeight="1" thickBot="1">
      <c r="A269" s="428" t="s">
        <v>1000</v>
      </c>
      <c r="B269" s="436">
        <f>IF(B314&gt;0,B314,IF(B314=0,0,""))</f>
        <v>0</v>
      </c>
      <c r="C269" s="398">
        <f>IF(C314&gt;0,C314,IF(C314=0,0,""))</f>
        <v>0</v>
      </c>
      <c r="D269" s="58">
        <f t="shared" ref="D269:I269" si="15">IF(D314&gt;0,D314,IF(D314=0,0,""))</f>
        <v>0</v>
      </c>
      <c r="E269" s="58">
        <f t="shared" si="15"/>
        <v>0</v>
      </c>
      <c r="F269" s="58">
        <f t="shared" si="15"/>
        <v>0</v>
      </c>
      <c r="G269" s="58">
        <f t="shared" si="15"/>
        <v>0</v>
      </c>
      <c r="H269" s="58">
        <f t="shared" si="15"/>
        <v>0</v>
      </c>
      <c r="I269" s="58">
        <f t="shared" si="15"/>
        <v>0</v>
      </c>
      <c r="J269" s="59">
        <f>SUM(B269:I269)</f>
        <v>0</v>
      </c>
    </row>
    <row r="270" spans="1:10" ht="16.5" customHeight="1">
      <c r="A270" s="429" t="s">
        <v>32</v>
      </c>
      <c r="B270" s="141"/>
      <c r="C270" s="425"/>
      <c r="D270" s="371">
        <v>3246</v>
      </c>
      <c r="E270" s="371"/>
      <c r="F270" s="371"/>
      <c r="G270" s="371"/>
      <c r="H270" s="371"/>
      <c r="I270" s="371"/>
      <c r="J270" s="389">
        <f>SUM(B270:I270)</f>
        <v>3246</v>
      </c>
    </row>
    <row r="271" spans="1:10" ht="16.5" customHeight="1">
      <c r="A271" s="430" t="s">
        <v>33</v>
      </c>
      <c r="B271" s="277"/>
      <c r="C271" s="148"/>
      <c r="D271" s="367"/>
      <c r="E271" s="367"/>
      <c r="F271" s="367"/>
      <c r="G271" s="367"/>
      <c r="H271" s="367"/>
      <c r="I271" s="367"/>
      <c r="J271" s="390">
        <f>SUM(B271:I271)</f>
        <v>0</v>
      </c>
    </row>
    <row r="272" spans="1:10" ht="16.5" customHeight="1" thickBot="1">
      <c r="A272" s="431" t="s">
        <v>123</v>
      </c>
      <c r="B272" s="437"/>
      <c r="C272" s="426"/>
      <c r="D272" s="392"/>
      <c r="E272" s="392"/>
      <c r="F272" s="392"/>
      <c r="G272" s="392"/>
      <c r="H272" s="392"/>
      <c r="I272" s="392"/>
      <c r="J272" s="393">
        <f>SUM(B272:I272)</f>
        <v>0</v>
      </c>
    </row>
    <row r="273" spans="1:10" ht="22.5" customHeight="1" thickBot="1">
      <c r="A273" s="432" t="s">
        <v>1003</v>
      </c>
      <c r="B273" s="436">
        <f t="shared" ref="B273:I273" si="16">IFERROR(B269+B270-B271+B272,"CHYBA")</f>
        <v>0</v>
      </c>
      <c r="C273" s="398">
        <f t="shared" si="16"/>
        <v>0</v>
      </c>
      <c r="D273" s="58">
        <f t="shared" si="16"/>
        <v>3246</v>
      </c>
      <c r="E273" s="58">
        <f t="shared" si="16"/>
        <v>0</v>
      </c>
      <c r="F273" s="58">
        <f t="shared" si="16"/>
        <v>0</v>
      </c>
      <c r="G273" s="58">
        <f t="shared" si="16"/>
        <v>0</v>
      </c>
      <c r="H273" s="58">
        <f t="shared" si="16"/>
        <v>0</v>
      </c>
      <c r="I273" s="58">
        <f t="shared" si="16"/>
        <v>0</v>
      </c>
      <c r="J273" s="59">
        <f>SUM(B273:I273)</f>
        <v>3246</v>
      </c>
    </row>
    <row r="274" spans="1:10" ht="16.5" customHeight="1" thickBot="1">
      <c r="A274" s="786" t="s">
        <v>126</v>
      </c>
      <c r="B274" s="787"/>
      <c r="C274" s="787"/>
      <c r="D274" s="787"/>
      <c r="E274" s="787"/>
      <c r="F274" s="787"/>
      <c r="G274" s="787"/>
      <c r="H274" s="787"/>
      <c r="I274" s="787"/>
      <c r="J274" s="1255"/>
    </row>
    <row r="275" spans="1:10" ht="22.5" customHeight="1" thickBot="1">
      <c r="A275" s="428" t="s">
        <v>1000</v>
      </c>
      <c r="B275" s="436">
        <f>IF(B320&gt;0,B320,IF(B320=0,0,""))</f>
        <v>0</v>
      </c>
      <c r="C275" s="398">
        <f>IF(C320&gt;0,C320,IF(C320=0,0,""))</f>
        <v>0</v>
      </c>
      <c r="D275" s="58">
        <f t="shared" ref="D275:I275" si="17">IF(D320&gt;0,D320,IF(D320=0,0,""))</f>
        <v>0</v>
      </c>
      <c r="E275" s="58">
        <f t="shared" si="17"/>
        <v>0</v>
      </c>
      <c r="F275" s="58">
        <f t="shared" si="17"/>
        <v>0</v>
      </c>
      <c r="G275" s="58">
        <f t="shared" si="17"/>
        <v>0</v>
      </c>
      <c r="H275" s="58">
        <f t="shared" si="17"/>
        <v>0</v>
      </c>
      <c r="I275" s="58">
        <f t="shared" si="17"/>
        <v>0</v>
      </c>
      <c r="J275" s="59">
        <f>SUM(B275:I275)</f>
        <v>0</v>
      </c>
    </row>
    <row r="276" spans="1:10" ht="16.5" customHeight="1">
      <c r="A276" s="429" t="s">
        <v>32</v>
      </c>
      <c r="B276" s="141"/>
      <c r="C276" s="425"/>
      <c r="D276" s="371"/>
      <c r="E276" s="371"/>
      <c r="F276" s="371"/>
      <c r="G276" s="371"/>
      <c r="H276" s="371"/>
      <c r="I276" s="371"/>
      <c r="J276" s="389">
        <f>SUM(B276:I276)</f>
        <v>0</v>
      </c>
    </row>
    <row r="277" spans="1:10" ht="16.5" customHeight="1">
      <c r="A277" s="430" t="s">
        <v>33</v>
      </c>
      <c r="B277" s="277"/>
      <c r="C277" s="148"/>
      <c r="D277" s="367"/>
      <c r="E277" s="367"/>
      <c r="F277" s="367"/>
      <c r="G277" s="367"/>
      <c r="H277" s="367"/>
      <c r="I277" s="367"/>
      <c r="J277" s="390">
        <f>SUM(B277:I277)</f>
        <v>0</v>
      </c>
    </row>
    <row r="278" spans="1:10" ht="16.5" customHeight="1" thickBot="1">
      <c r="A278" s="431" t="s">
        <v>123</v>
      </c>
      <c r="B278" s="437"/>
      <c r="C278" s="426"/>
      <c r="D278" s="392"/>
      <c r="E278" s="392"/>
      <c r="F278" s="392"/>
      <c r="G278" s="392"/>
      <c r="H278" s="392"/>
      <c r="I278" s="392"/>
      <c r="J278" s="393">
        <f>SUM(B278:I278)</f>
        <v>0</v>
      </c>
    </row>
    <row r="279" spans="1:10" ht="22.5" customHeight="1" thickBot="1">
      <c r="A279" s="432" t="s">
        <v>1003</v>
      </c>
      <c r="B279" s="436">
        <f t="shared" ref="B279:I279" si="18">IFERROR(B275+B276-B277+B278,"CHYBA")</f>
        <v>0</v>
      </c>
      <c r="C279" s="398">
        <f t="shared" si="18"/>
        <v>0</v>
      </c>
      <c r="D279" s="58">
        <f t="shared" si="18"/>
        <v>0</v>
      </c>
      <c r="E279" s="58">
        <f t="shared" si="18"/>
        <v>0</v>
      </c>
      <c r="F279" s="58">
        <f t="shared" si="18"/>
        <v>0</v>
      </c>
      <c r="G279" s="58">
        <f t="shared" si="18"/>
        <v>0</v>
      </c>
      <c r="H279" s="58">
        <f t="shared" si="18"/>
        <v>0</v>
      </c>
      <c r="I279" s="58">
        <f t="shared" si="18"/>
        <v>0</v>
      </c>
      <c r="J279" s="59">
        <f>SUM(B279:I279)</f>
        <v>0</v>
      </c>
    </row>
    <row r="280" spans="1:10" ht="16.5" customHeight="1" thickBot="1">
      <c r="A280" s="786" t="s">
        <v>127</v>
      </c>
      <c r="B280" s="787"/>
      <c r="C280" s="787"/>
      <c r="D280" s="787"/>
      <c r="E280" s="787"/>
      <c r="F280" s="787"/>
      <c r="G280" s="787"/>
      <c r="H280" s="787"/>
      <c r="I280" s="787"/>
      <c r="J280" s="1255"/>
    </row>
    <row r="281" spans="1:10" ht="22.5" customHeight="1" thickBot="1">
      <c r="A281" s="428" t="s">
        <v>1000</v>
      </c>
      <c r="B281" s="436">
        <f>B263-B269-B275</f>
        <v>0</v>
      </c>
      <c r="C281" s="398">
        <f>C263-C269-C275</f>
        <v>0</v>
      </c>
      <c r="D281" s="58">
        <f t="shared" ref="D281:J281" si="19">D263-D269-D275</f>
        <v>0</v>
      </c>
      <c r="E281" s="58">
        <f t="shared" si="19"/>
        <v>0</v>
      </c>
      <c r="F281" s="58">
        <f t="shared" si="19"/>
        <v>0</v>
      </c>
      <c r="G281" s="58">
        <f t="shared" si="19"/>
        <v>0</v>
      </c>
      <c r="H281" s="58">
        <f t="shared" si="19"/>
        <v>0</v>
      </c>
      <c r="I281" s="58">
        <f t="shared" si="19"/>
        <v>0</v>
      </c>
      <c r="J281" s="59">
        <f t="shared" si="19"/>
        <v>0</v>
      </c>
    </row>
    <row r="282" spans="1:10" ht="22.5" customHeight="1" thickBot="1">
      <c r="A282" s="433" t="s">
        <v>1003</v>
      </c>
      <c r="B282" s="143">
        <f>B267-B273-B279</f>
        <v>0</v>
      </c>
      <c r="C282" s="427">
        <f t="shared" ref="C282:J282" si="20">C267-C273-C279</f>
        <v>0</v>
      </c>
      <c r="D282" s="375">
        <f t="shared" si="20"/>
        <v>51013</v>
      </c>
      <c r="E282" s="375">
        <f t="shared" si="20"/>
        <v>0</v>
      </c>
      <c r="F282" s="375">
        <f t="shared" si="20"/>
        <v>0</v>
      </c>
      <c r="G282" s="375">
        <f t="shared" si="20"/>
        <v>0</v>
      </c>
      <c r="H282" s="375">
        <f t="shared" si="20"/>
        <v>0</v>
      </c>
      <c r="I282" s="375">
        <f t="shared" si="20"/>
        <v>0</v>
      </c>
      <c r="J282" s="62">
        <f t="shared" si="20"/>
        <v>51013</v>
      </c>
    </row>
    <row r="283" spans="1:10" ht="16.5" customHeight="1" thickTop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</row>
    <row r="284" spans="1:10" ht="16.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</row>
    <row r="285" spans="1:10" ht="16.5" customHeight="1">
      <c r="A285" s="454" t="s">
        <v>730</v>
      </c>
      <c r="B285" s="454"/>
      <c r="C285" s="454"/>
      <c r="D285" s="454"/>
      <c r="E285" s="454"/>
      <c r="F285" s="454"/>
      <c r="G285" s="454"/>
      <c r="H285" s="454"/>
      <c r="I285" s="454"/>
      <c r="J285" s="454"/>
    </row>
    <row r="286" spans="1:10" ht="16.5" customHeight="1">
      <c r="A286" s="455"/>
      <c r="B286" s="808"/>
      <c r="C286" s="808"/>
      <c r="D286" s="808"/>
      <c r="E286" s="808"/>
      <c r="F286" s="808"/>
      <c r="G286" s="808"/>
      <c r="H286" s="808"/>
      <c r="I286" s="808"/>
      <c r="J286" s="808"/>
    </row>
    <row r="287" spans="1:10" ht="16.5" customHeight="1">
      <c r="A287" s="808"/>
      <c r="B287" s="808"/>
      <c r="C287" s="808"/>
      <c r="D287" s="808"/>
      <c r="E287" s="808"/>
      <c r="F287" s="808"/>
      <c r="G287" s="808"/>
      <c r="H287" s="808"/>
      <c r="I287" s="808"/>
      <c r="J287" s="808"/>
    </row>
    <row r="288" spans="1:10" ht="16.5" customHeight="1">
      <c r="A288" s="808"/>
      <c r="B288" s="808"/>
      <c r="C288" s="808"/>
      <c r="D288" s="808"/>
      <c r="E288" s="808"/>
      <c r="F288" s="808"/>
      <c r="G288" s="808"/>
      <c r="H288" s="808"/>
      <c r="I288" s="808"/>
      <c r="J288" s="808"/>
    </row>
    <row r="289" spans="1:10" ht="16.5" customHeight="1">
      <c r="A289" s="808"/>
      <c r="B289" s="808"/>
      <c r="C289" s="808"/>
      <c r="D289" s="808"/>
      <c r="E289" s="808"/>
      <c r="F289" s="808"/>
      <c r="G289" s="808"/>
      <c r="H289" s="808"/>
      <c r="I289" s="808"/>
      <c r="J289" s="808"/>
    </row>
    <row r="290" spans="1:10" ht="16.5" customHeight="1">
      <c r="A290" s="808"/>
      <c r="B290" s="808"/>
      <c r="C290" s="808"/>
      <c r="D290" s="808"/>
      <c r="E290" s="808"/>
      <c r="F290" s="808"/>
      <c r="G290" s="808"/>
      <c r="H290" s="808"/>
      <c r="I290" s="808"/>
      <c r="J290" s="808"/>
    </row>
    <row r="291" spans="1:10" ht="16.5" customHeight="1">
      <c r="A291" s="808"/>
      <c r="B291" s="808"/>
      <c r="C291" s="808"/>
      <c r="D291" s="808"/>
      <c r="E291" s="808"/>
      <c r="F291" s="808"/>
      <c r="G291" s="808"/>
      <c r="H291" s="808"/>
      <c r="I291" s="808"/>
      <c r="J291" s="808"/>
    </row>
    <row r="292" spans="1:10" ht="16.5" customHeight="1">
      <c r="A292" s="808"/>
      <c r="B292" s="808"/>
      <c r="C292" s="808"/>
      <c r="D292" s="808"/>
      <c r="E292" s="808"/>
      <c r="F292" s="808"/>
      <c r="G292" s="808"/>
      <c r="H292" s="808"/>
      <c r="I292" s="808"/>
      <c r="J292" s="808"/>
    </row>
    <row r="293" spans="1:10" ht="16.5" customHeight="1">
      <c r="A293" s="808"/>
      <c r="B293" s="808"/>
      <c r="C293" s="808"/>
      <c r="D293" s="808"/>
      <c r="E293" s="808"/>
      <c r="F293" s="808"/>
      <c r="G293" s="808"/>
      <c r="H293" s="808"/>
      <c r="I293" s="808"/>
      <c r="J293" s="808"/>
    </row>
    <row r="294" spans="1:10" ht="16.5" customHeight="1">
      <c r="A294" s="808"/>
      <c r="B294" s="808"/>
      <c r="C294" s="808"/>
      <c r="D294" s="808"/>
      <c r="E294" s="808"/>
      <c r="F294" s="808"/>
      <c r="G294" s="808"/>
      <c r="H294" s="808"/>
      <c r="I294" s="808"/>
      <c r="J294" s="808"/>
    </row>
    <row r="295" spans="1:10" ht="16.5" hidden="1" customHeight="1">
      <c r="A295" s="46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 ht="16.5" hidden="1" customHeight="1">
      <c r="A296" s="46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 ht="16.5" hidden="1" customHeight="1">
      <c r="A297" s="46"/>
      <c r="B297" s="385"/>
      <c r="C297" s="385"/>
      <c r="D297" s="385"/>
      <c r="E297" s="385"/>
      <c r="F297" s="385"/>
      <c r="G297" s="385"/>
      <c r="H297" s="385"/>
      <c r="I297" s="385"/>
      <c r="J297" s="385"/>
    </row>
    <row r="298" spans="1:10" ht="16.5" hidden="1" customHeight="1" thickBot="1">
      <c r="A298" s="794" t="s">
        <v>128</v>
      </c>
      <c r="B298" s="794"/>
      <c r="C298" s="42"/>
      <c r="D298" s="42"/>
      <c r="E298" s="42"/>
      <c r="F298" s="42"/>
      <c r="G298" s="42"/>
      <c r="H298" s="42"/>
      <c r="I298" s="42"/>
      <c r="J298" s="42"/>
    </row>
    <row r="299" spans="1:10" ht="16.5" hidden="1" customHeight="1" thickTop="1">
      <c r="A299" s="831" t="s">
        <v>998</v>
      </c>
      <c r="B299" s="2424" t="s">
        <v>7</v>
      </c>
      <c r="C299" s="2425"/>
      <c r="D299" s="2425"/>
      <c r="E299" s="2425"/>
      <c r="F299" s="2425"/>
      <c r="G299" s="2425"/>
      <c r="H299" s="2425"/>
      <c r="I299" s="2425"/>
      <c r="J299" s="2426"/>
    </row>
    <row r="300" spans="1:10" ht="16.5" hidden="1" customHeight="1">
      <c r="A300" s="833"/>
      <c r="B300" s="2422" t="s">
        <v>984</v>
      </c>
      <c r="C300" s="1527" t="s">
        <v>985</v>
      </c>
      <c r="D300" s="1437" t="s">
        <v>1004</v>
      </c>
      <c r="E300" s="1437" t="s">
        <v>986</v>
      </c>
      <c r="F300" s="1437" t="s">
        <v>987</v>
      </c>
      <c r="G300" s="1437" t="s">
        <v>999</v>
      </c>
      <c r="H300" s="1437" t="s">
        <v>1006</v>
      </c>
      <c r="I300" s="1437" t="s">
        <v>1005</v>
      </c>
      <c r="J300" s="781" t="s">
        <v>112</v>
      </c>
    </row>
    <row r="301" spans="1:10" ht="46.5" hidden="1" customHeight="1">
      <c r="A301" s="833"/>
      <c r="B301" s="2423"/>
      <c r="C301" s="1437"/>
      <c r="D301" s="1437"/>
      <c r="E301" s="1437"/>
      <c r="F301" s="1437"/>
      <c r="G301" s="1437"/>
      <c r="H301" s="1437"/>
      <c r="I301" s="1437"/>
      <c r="J301" s="781"/>
    </row>
    <row r="302" spans="1:10" ht="14.25" hidden="1" customHeight="1" thickBot="1">
      <c r="A302" s="381" t="s">
        <v>113</v>
      </c>
      <c r="B302" s="384" t="s">
        <v>114</v>
      </c>
      <c r="C302" s="73" t="s">
        <v>115</v>
      </c>
      <c r="D302" s="73" t="s">
        <v>116</v>
      </c>
      <c r="E302" s="73" t="s">
        <v>117</v>
      </c>
      <c r="F302" s="73" t="s">
        <v>118</v>
      </c>
      <c r="G302" s="73" t="s">
        <v>119</v>
      </c>
      <c r="H302" s="73" t="s">
        <v>120</v>
      </c>
      <c r="I302" s="73" t="s">
        <v>121</v>
      </c>
      <c r="J302" s="74" t="s">
        <v>146</v>
      </c>
    </row>
    <row r="303" spans="1:10" ht="16.5" hidden="1" customHeight="1" thickTop="1" thickBot="1">
      <c r="A303" s="786" t="s">
        <v>122</v>
      </c>
      <c r="B303" s="787"/>
      <c r="C303" s="788"/>
      <c r="D303" s="788"/>
      <c r="E303" s="788"/>
      <c r="F303" s="788"/>
      <c r="G303" s="788"/>
      <c r="H303" s="788"/>
      <c r="I303" s="788"/>
      <c r="J303" s="789"/>
    </row>
    <row r="304" spans="1:10" ht="22.5" hidden="1" customHeight="1" thickBot="1">
      <c r="A304" s="428" t="s">
        <v>1000</v>
      </c>
      <c r="B304" s="435"/>
      <c r="C304" s="434"/>
      <c r="D304" s="396"/>
      <c r="E304" s="396"/>
      <c r="F304" s="396"/>
      <c r="G304" s="396"/>
      <c r="H304" s="396"/>
      <c r="I304" s="396"/>
      <c r="J304" s="59">
        <f>SUM(B304:I304)</f>
        <v>0</v>
      </c>
    </row>
    <row r="305" spans="1:10" ht="16.5" hidden="1" customHeight="1">
      <c r="A305" s="429" t="s">
        <v>32</v>
      </c>
      <c r="B305" s="141"/>
      <c r="C305" s="425"/>
      <c r="D305" s="371"/>
      <c r="E305" s="371"/>
      <c r="F305" s="371"/>
      <c r="G305" s="371"/>
      <c r="H305" s="371"/>
      <c r="I305" s="371"/>
      <c r="J305" s="389">
        <f>SUM(B305:I305)</f>
        <v>0</v>
      </c>
    </row>
    <row r="306" spans="1:10" ht="16.5" hidden="1" customHeight="1">
      <c r="A306" s="430" t="s">
        <v>33</v>
      </c>
      <c r="B306" s="277"/>
      <c r="C306" s="148"/>
      <c r="D306" s="367"/>
      <c r="E306" s="367"/>
      <c r="F306" s="367"/>
      <c r="G306" s="367"/>
      <c r="H306" s="367"/>
      <c r="I306" s="367"/>
      <c r="J306" s="390">
        <f>SUM(B306:I306)</f>
        <v>0</v>
      </c>
    </row>
    <row r="307" spans="1:10" ht="16.5" hidden="1" customHeight="1" thickBot="1">
      <c r="A307" s="431" t="s">
        <v>123</v>
      </c>
      <c r="B307" s="282"/>
      <c r="C307" s="426"/>
      <c r="D307" s="392"/>
      <c r="E307" s="392"/>
      <c r="F307" s="392"/>
      <c r="G307" s="392"/>
      <c r="H307" s="392"/>
      <c r="I307" s="392"/>
      <c r="J307" s="393">
        <f>SUM(B307:I307)</f>
        <v>0</v>
      </c>
    </row>
    <row r="308" spans="1:10" ht="22.5" hidden="1" customHeight="1" thickBot="1">
      <c r="A308" s="432" t="s">
        <v>1003</v>
      </c>
      <c r="B308" s="436">
        <f t="shared" ref="B308:I308" si="21">IFERROR(B304+B305-B306+B307,"CHYBA")</f>
        <v>0</v>
      </c>
      <c r="C308" s="398">
        <f t="shared" si="21"/>
        <v>0</v>
      </c>
      <c r="D308" s="58">
        <f t="shared" si="21"/>
        <v>0</v>
      </c>
      <c r="E308" s="58">
        <f t="shared" si="21"/>
        <v>0</v>
      </c>
      <c r="F308" s="58">
        <f t="shared" si="21"/>
        <v>0</v>
      </c>
      <c r="G308" s="58">
        <f t="shared" si="21"/>
        <v>0</v>
      </c>
      <c r="H308" s="58">
        <f t="shared" si="21"/>
        <v>0</v>
      </c>
      <c r="I308" s="58">
        <f t="shared" si="21"/>
        <v>0</v>
      </c>
      <c r="J308" s="59">
        <f>SUM(B308:I308)</f>
        <v>0</v>
      </c>
    </row>
    <row r="309" spans="1:10" ht="16.5" hidden="1" customHeight="1" thickBot="1">
      <c r="A309" s="786" t="s">
        <v>125</v>
      </c>
      <c r="B309" s="787"/>
      <c r="C309" s="787"/>
      <c r="D309" s="787"/>
      <c r="E309" s="787"/>
      <c r="F309" s="787"/>
      <c r="G309" s="787"/>
      <c r="H309" s="787"/>
      <c r="I309" s="787"/>
      <c r="J309" s="1255"/>
    </row>
    <row r="310" spans="1:10" ht="22.5" hidden="1" customHeight="1" thickBot="1">
      <c r="A310" s="428" t="s">
        <v>1000</v>
      </c>
      <c r="B310" s="435"/>
      <c r="C310" s="434"/>
      <c r="D310" s="396"/>
      <c r="E310" s="396"/>
      <c r="F310" s="396"/>
      <c r="G310" s="396"/>
      <c r="H310" s="396"/>
      <c r="I310" s="396"/>
      <c r="J310" s="59">
        <f>SUM(B310:I310)</f>
        <v>0</v>
      </c>
    </row>
    <row r="311" spans="1:10" ht="16.5" hidden="1" customHeight="1">
      <c r="A311" s="429" t="s">
        <v>32</v>
      </c>
      <c r="B311" s="141"/>
      <c r="C311" s="425"/>
      <c r="D311" s="371"/>
      <c r="E311" s="371"/>
      <c r="F311" s="371"/>
      <c r="G311" s="371"/>
      <c r="H311" s="371"/>
      <c r="I311" s="371"/>
      <c r="J311" s="389">
        <f>SUM(B311:I311)</f>
        <v>0</v>
      </c>
    </row>
    <row r="312" spans="1:10" ht="16.5" hidden="1" customHeight="1">
      <c r="A312" s="430" t="s">
        <v>33</v>
      </c>
      <c r="B312" s="277"/>
      <c r="C312" s="148"/>
      <c r="D312" s="367"/>
      <c r="E312" s="367"/>
      <c r="F312" s="367"/>
      <c r="G312" s="367"/>
      <c r="H312" s="367"/>
      <c r="I312" s="367"/>
      <c r="J312" s="390">
        <f>SUM(B312:I312)</f>
        <v>0</v>
      </c>
    </row>
    <row r="313" spans="1:10" ht="16.5" hidden="1" customHeight="1" thickBot="1">
      <c r="A313" s="431" t="s">
        <v>123</v>
      </c>
      <c r="B313" s="437"/>
      <c r="C313" s="426"/>
      <c r="D313" s="392"/>
      <c r="E313" s="392"/>
      <c r="F313" s="392"/>
      <c r="G313" s="392"/>
      <c r="H313" s="392"/>
      <c r="I313" s="392"/>
      <c r="J313" s="393">
        <f>SUM(B313:I313)</f>
        <v>0</v>
      </c>
    </row>
    <row r="314" spans="1:10" ht="22.5" hidden="1" customHeight="1" thickBot="1">
      <c r="A314" s="432" t="s">
        <v>1003</v>
      </c>
      <c r="B314" s="436">
        <f t="shared" ref="B314:I314" si="22">IFERROR(B310+B311-B312+B313,"CHYBA")</f>
        <v>0</v>
      </c>
      <c r="C314" s="398">
        <f t="shared" si="22"/>
        <v>0</v>
      </c>
      <c r="D314" s="58">
        <f t="shared" si="22"/>
        <v>0</v>
      </c>
      <c r="E314" s="58">
        <f t="shared" si="22"/>
        <v>0</v>
      </c>
      <c r="F314" s="58">
        <f t="shared" si="22"/>
        <v>0</v>
      </c>
      <c r="G314" s="58">
        <f t="shared" si="22"/>
        <v>0</v>
      </c>
      <c r="H314" s="58">
        <f t="shared" si="22"/>
        <v>0</v>
      </c>
      <c r="I314" s="58">
        <f t="shared" si="22"/>
        <v>0</v>
      </c>
      <c r="J314" s="59">
        <f>SUM(B314:I314)</f>
        <v>0</v>
      </c>
    </row>
    <row r="315" spans="1:10" ht="16.5" hidden="1" customHeight="1" thickBot="1">
      <c r="A315" s="786" t="s">
        <v>126</v>
      </c>
      <c r="B315" s="787"/>
      <c r="C315" s="787"/>
      <c r="D315" s="787"/>
      <c r="E315" s="787"/>
      <c r="F315" s="787"/>
      <c r="G315" s="787"/>
      <c r="H315" s="787"/>
      <c r="I315" s="787"/>
      <c r="J315" s="1255"/>
    </row>
    <row r="316" spans="1:10" ht="22.5" hidden="1" customHeight="1" thickBot="1">
      <c r="A316" s="428" t="s">
        <v>1000</v>
      </c>
      <c r="B316" s="435"/>
      <c r="C316" s="434"/>
      <c r="D316" s="396"/>
      <c r="E316" s="396"/>
      <c r="F316" s="396"/>
      <c r="G316" s="396"/>
      <c r="H316" s="396"/>
      <c r="I316" s="396"/>
      <c r="J316" s="59">
        <f>SUM(B316:I316)</f>
        <v>0</v>
      </c>
    </row>
    <row r="317" spans="1:10" ht="16.5" hidden="1" customHeight="1">
      <c r="A317" s="429" t="s">
        <v>32</v>
      </c>
      <c r="B317" s="141"/>
      <c r="C317" s="425"/>
      <c r="D317" s="386"/>
      <c r="E317" s="386"/>
      <c r="F317" s="386"/>
      <c r="G317" s="386"/>
      <c r="H317" s="386"/>
      <c r="I317" s="386"/>
      <c r="J317" s="389">
        <f>SUM(B317:I317)</f>
        <v>0</v>
      </c>
    </row>
    <row r="318" spans="1:10" ht="16.5" hidden="1" customHeight="1">
      <c r="A318" s="430" t="s">
        <v>33</v>
      </c>
      <c r="B318" s="277"/>
      <c r="C318" s="148"/>
      <c r="D318" s="382"/>
      <c r="E318" s="382"/>
      <c r="F318" s="382"/>
      <c r="G318" s="382"/>
      <c r="H318" s="382"/>
      <c r="I318" s="382"/>
      <c r="J318" s="390">
        <f>SUM(B318:I318)</f>
        <v>0</v>
      </c>
    </row>
    <row r="319" spans="1:10" ht="16.5" hidden="1" customHeight="1" thickBot="1">
      <c r="A319" s="431" t="s">
        <v>123</v>
      </c>
      <c r="B319" s="437"/>
      <c r="C319" s="426"/>
      <c r="D319" s="392"/>
      <c r="E319" s="392"/>
      <c r="F319" s="392"/>
      <c r="G319" s="392"/>
      <c r="H319" s="392"/>
      <c r="I319" s="392"/>
      <c r="J319" s="393">
        <f>SUM(B319:I319)</f>
        <v>0</v>
      </c>
    </row>
    <row r="320" spans="1:10" ht="22.5" hidden="1" customHeight="1" thickBot="1">
      <c r="A320" s="432" t="s">
        <v>1003</v>
      </c>
      <c r="B320" s="436">
        <f t="shared" ref="B320:I320" si="23">IFERROR(B316+B317-B318+B319,"CHYBA")</f>
        <v>0</v>
      </c>
      <c r="C320" s="398">
        <f t="shared" si="23"/>
        <v>0</v>
      </c>
      <c r="D320" s="58">
        <f t="shared" si="23"/>
        <v>0</v>
      </c>
      <c r="E320" s="58">
        <f t="shared" si="23"/>
        <v>0</v>
      </c>
      <c r="F320" s="58">
        <f t="shared" si="23"/>
        <v>0</v>
      </c>
      <c r="G320" s="58">
        <f t="shared" si="23"/>
        <v>0</v>
      </c>
      <c r="H320" s="58">
        <f t="shared" si="23"/>
        <v>0</v>
      </c>
      <c r="I320" s="58">
        <f t="shared" si="23"/>
        <v>0</v>
      </c>
      <c r="J320" s="59">
        <f>SUM(B320:I320)</f>
        <v>0</v>
      </c>
    </row>
    <row r="321" spans="1:10" ht="16.5" hidden="1" customHeight="1" thickBot="1">
      <c r="A321" s="786" t="s">
        <v>127</v>
      </c>
      <c r="B321" s="787"/>
      <c r="C321" s="787"/>
      <c r="D321" s="787"/>
      <c r="E321" s="787"/>
      <c r="F321" s="787"/>
      <c r="G321" s="787"/>
      <c r="H321" s="787"/>
      <c r="I321" s="787"/>
      <c r="J321" s="1255"/>
    </row>
    <row r="322" spans="1:10" ht="22.5" hidden="1" customHeight="1" thickBot="1">
      <c r="A322" s="428" t="s">
        <v>1000</v>
      </c>
      <c r="B322" s="436">
        <f>B304-B310-B316</f>
        <v>0</v>
      </c>
      <c r="C322" s="398">
        <f>C304-C310-C316</f>
        <v>0</v>
      </c>
      <c r="D322" s="58">
        <f t="shared" ref="D322:J322" si="24">D304-D310-D316</f>
        <v>0</v>
      </c>
      <c r="E322" s="58">
        <f t="shared" si="24"/>
        <v>0</v>
      </c>
      <c r="F322" s="58">
        <f t="shared" si="24"/>
        <v>0</v>
      </c>
      <c r="G322" s="58">
        <f>G304-G310-G316</f>
        <v>0</v>
      </c>
      <c r="H322" s="58">
        <f t="shared" si="24"/>
        <v>0</v>
      </c>
      <c r="I322" s="58">
        <f t="shared" si="24"/>
        <v>0</v>
      </c>
      <c r="J322" s="59">
        <f t="shared" si="24"/>
        <v>0</v>
      </c>
    </row>
    <row r="323" spans="1:10" ht="22.5" hidden="1" customHeight="1" thickBot="1">
      <c r="A323" s="433" t="s">
        <v>1003</v>
      </c>
      <c r="B323" s="143">
        <f>B308-B314-B320</f>
        <v>0</v>
      </c>
      <c r="C323" s="427">
        <f t="shared" ref="C323:J323" si="25">C308-C314-C320</f>
        <v>0</v>
      </c>
      <c r="D323" s="375">
        <f t="shared" si="25"/>
        <v>0</v>
      </c>
      <c r="E323" s="375">
        <f t="shared" si="25"/>
        <v>0</v>
      </c>
      <c r="F323" s="375">
        <f t="shared" si="25"/>
        <v>0</v>
      </c>
      <c r="G323" s="375">
        <f t="shared" si="25"/>
        <v>0</v>
      </c>
      <c r="H323" s="375">
        <f t="shared" si="25"/>
        <v>0</v>
      </c>
      <c r="I323" s="375">
        <f t="shared" si="25"/>
        <v>0</v>
      </c>
      <c r="J323" s="62">
        <f t="shared" si="25"/>
        <v>0</v>
      </c>
    </row>
    <row r="324" spans="1:10" ht="16.5" hidden="1" customHeight="1" thickTop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</row>
    <row r="325" spans="1:10" ht="16.5" hidden="1" customHeigh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</row>
    <row r="326" spans="1:10" ht="16.5" hidden="1" customHeight="1">
      <c r="A326" s="454" t="s">
        <v>730</v>
      </c>
      <c r="B326" s="454"/>
      <c r="C326" s="454"/>
      <c r="D326" s="454"/>
      <c r="E326" s="454"/>
      <c r="F326" s="454"/>
      <c r="G326" s="454"/>
      <c r="H326" s="454"/>
      <c r="I326" s="454"/>
      <c r="J326" s="454"/>
    </row>
    <row r="327" spans="1:10" ht="16.5" hidden="1" customHeight="1">
      <c r="A327" s="455"/>
      <c r="B327" s="808"/>
      <c r="C327" s="808"/>
      <c r="D327" s="808"/>
      <c r="E327" s="808"/>
      <c r="F327" s="808"/>
      <c r="G327" s="808"/>
      <c r="H327" s="808"/>
      <c r="I327" s="808"/>
      <c r="J327" s="808"/>
    </row>
    <row r="328" spans="1:10" ht="16.5" hidden="1" customHeight="1">
      <c r="A328" s="808"/>
      <c r="B328" s="808"/>
      <c r="C328" s="808"/>
      <c r="D328" s="808"/>
      <c r="E328" s="808"/>
      <c r="F328" s="808"/>
      <c r="G328" s="808"/>
      <c r="H328" s="808"/>
      <c r="I328" s="808"/>
      <c r="J328" s="808"/>
    </row>
    <row r="329" spans="1:10" ht="16.5" hidden="1" customHeight="1">
      <c r="A329" s="808"/>
      <c r="B329" s="808"/>
      <c r="C329" s="808"/>
      <c r="D329" s="808"/>
      <c r="E329" s="808"/>
      <c r="F329" s="808"/>
      <c r="G329" s="808"/>
      <c r="H329" s="808"/>
      <c r="I329" s="808"/>
      <c r="J329" s="808"/>
    </row>
    <row r="330" spans="1:10" ht="16.5" hidden="1" customHeight="1">
      <c r="A330" s="808"/>
      <c r="B330" s="808"/>
      <c r="C330" s="808"/>
      <c r="D330" s="808"/>
      <c r="E330" s="808"/>
      <c r="F330" s="808"/>
      <c r="G330" s="808"/>
      <c r="H330" s="808"/>
      <c r="I330" s="808"/>
      <c r="J330" s="808"/>
    </row>
    <row r="331" spans="1:10" ht="16.5" hidden="1" customHeight="1">
      <c r="A331" s="808"/>
      <c r="B331" s="808"/>
      <c r="C331" s="808"/>
      <c r="D331" s="808"/>
      <c r="E331" s="808"/>
      <c r="F331" s="808"/>
      <c r="G331" s="808"/>
      <c r="H331" s="808"/>
      <c r="I331" s="808"/>
      <c r="J331" s="808"/>
    </row>
    <row r="332" spans="1:10" ht="16.5" hidden="1" customHeight="1">
      <c r="A332" s="808"/>
      <c r="B332" s="808"/>
      <c r="C332" s="808"/>
      <c r="D332" s="808"/>
      <c r="E332" s="808"/>
      <c r="F332" s="808"/>
      <c r="G332" s="808"/>
      <c r="H332" s="808"/>
      <c r="I332" s="808"/>
      <c r="J332" s="808"/>
    </row>
    <row r="333" spans="1:10" ht="16.5" hidden="1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1:10" ht="16.5" hidden="1" customHeight="1">
      <c r="A334" s="79" t="s">
        <v>745</v>
      </c>
      <c r="B334" s="467" t="s">
        <v>749</v>
      </c>
      <c r="C334" s="467"/>
      <c r="D334" s="467"/>
      <c r="E334" s="467"/>
      <c r="F334" s="467"/>
      <c r="G334" s="467"/>
      <c r="H334" s="467"/>
      <c r="I334" s="467"/>
      <c r="J334" s="467"/>
    </row>
    <row r="335" spans="1:10" ht="16.5" hidden="1" customHeight="1" thickBo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</row>
    <row r="336" spans="1:10" ht="16.5" hidden="1" customHeight="1" thickTop="1" thickBot="1">
      <c r="A336" s="716" t="s">
        <v>130</v>
      </c>
      <c r="B336" s="717"/>
      <c r="C336" s="717"/>
      <c r="D336" s="717"/>
      <c r="E336" s="717"/>
      <c r="F336" s="718"/>
      <c r="G336" s="719" t="s">
        <v>129</v>
      </c>
      <c r="H336" s="717"/>
      <c r="I336" s="717"/>
      <c r="J336" s="720"/>
    </row>
    <row r="337" spans="1:10" ht="16.5" hidden="1" customHeight="1" thickTop="1">
      <c r="A337" s="721" t="s">
        <v>781</v>
      </c>
      <c r="B337" s="722"/>
      <c r="C337" s="722"/>
      <c r="D337" s="722"/>
      <c r="E337" s="722"/>
      <c r="F337" s="723"/>
      <c r="G337" s="1531"/>
      <c r="H337" s="1532"/>
      <c r="I337" s="1532"/>
      <c r="J337" s="1533"/>
    </row>
    <row r="338" spans="1:10" ht="16.5" hidden="1" customHeight="1" thickBot="1">
      <c r="A338" s="730" t="s">
        <v>782</v>
      </c>
      <c r="B338" s="731"/>
      <c r="C338" s="731"/>
      <c r="D338" s="731"/>
      <c r="E338" s="731"/>
      <c r="F338" s="732"/>
      <c r="G338" s="1528"/>
      <c r="H338" s="1529"/>
      <c r="I338" s="1529"/>
      <c r="J338" s="1530"/>
    </row>
    <row r="339" spans="1:10" ht="16.5" hidden="1" customHeight="1" thickTop="1">
      <c r="A339" s="46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 ht="16.5" hidden="1" customHeight="1">
      <c r="A340" s="46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 ht="16.5" customHeight="1">
      <c r="A341" s="6" t="s">
        <v>131</v>
      </c>
      <c r="B341" s="1295" t="s">
        <v>868</v>
      </c>
      <c r="C341" s="1295"/>
      <c r="D341" s="1295"/>
      <c r="E341" s="1295"/>
      <c r="F341" s="1295"/>
      <c r="G341" s="1295"/>
      <c r="H341" s="1295"/>
      <c r="I341" s="1295"/>
      <c r="J341" s="1295"/>
    </row>
    <row r="342" spans="1:10" ht="16.5" customHeight="1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</row>
    <row r="343" spans="1:10" ht="31.5" customHeight="1" thickTop="1" thickBot="1">
      <c r="A343" s="1511" t="s">
        <v>132</v>
      </c>
      <c r="B343" s="784"/>
      <c r="C343" s="784"/>
      <c r="D343" s="1512"/>
      <c r="E343" s="1444" t="s">
        <v>728</v>
      </c>
      <c r="F343" s="784"/>
      <c r="G343" s="784"/>
      <c r="H343" s="784" t="s">
        <v>133</v>
      </c>
      <c r="I343" s="784"/>
      <c r="J343" s="785"/>
    </row>
    <row r="344" spans="1:10" ht="16.5" customHeight="1" thickTop="1">
      <c r="A344" s="1513" t="s">
        <v>1022</v>
      </c>
      <c r="B344" s="1514"/>
      <c r="C344" s="1514"/>
      <c r="D344" s="1515"/>
      <c r="E344" s="1521"/>
      <c r="F344" s="1522"/>
      <c r="G344" s="1522"/>
      <c r="H344" s="1293"/>
      <c r="I344" s="1293"/>
      <c r="J344" s="1294"/>
    </row>
    <row r="345" spans="1:10" ht="16.5" customHeight="1">
      <c r="A345" s="1465" t="s">
        <v>1023</v>
      </c>
      <c r="B345" s="1466"/>
      <c r="C345" s="1466"/>
      <c r="D345" s="1467"/>
      <c r="E345" s="1289">
        <v>635</v>
      </c>
      <c r="F345" s="1290"/>
      <c r="G345" s="1290"/>
      <c r="H345" s="1207" t="s">
        <v>1024</v>
      </c>
      <c r="I345" s="1207"/>
      <c r="J345" s="1208"/>
    </row>
    <row r="346" spans="1:10" ht="16.5" customHeight="1">
      <c r="A346" s="1465"/>
      <c r="B346" s="1466"/>
      <c r="C346" s="1466"/>
      <c r="D346" s="1467"/>
      <c r="E346" s="1289"/>
      <c r="F346" s="1290"/>
      <c r="G346" s="1290"/>
      <c r="H346" s="1207"/>
      <c r="I346" s="1207"/>
      <c r="J346" s="1208"/>
    </row>
    <row r="347" spans="1:10" ht="16.5" customHeight="1">
      <c r="A347" s="1465"/>
      <c r="B347" s="1466"/>
      <c r="C347" s="1466"/>
      <c r="D347" s="1467"/>
      <c r="E347" s="1289"/>
      <c r="F347" s="1290"/>
      <c r="G347" s="1290"/>
      <c r="H347" s="1207"/>
      <c r="I347" s="1207"/>
      <c r="J347" s="1208"/>
    </row>
    <row r="348" spans="1:10" ht="16.5" customHeight="1">
      <c r="A348" s="1465"/>
      <c r="B348" s="1466"/>
      <c r="C348" s="1466"/>
      <c r="D348" s="1467"/>
      <c r="E348" s="1289"/>
      <c r="F348" s="1290"/>
      <c r="G348" s="1290"/>
      <c r="H348" s="1207"/>
      <c r="I348" s="1207"/>
      <c r="J348" s="1208"/>
    </row>
    <row r="349" spans="1:10" ht="16.5" customHeight="1" thickBot="1">
      <c r="A349" s="1450"/>
      <c r="B349" s="1451"/>
      <c r="C349" s="1451"/>
      <c r="D349" s="1452"/>
      <c r="E349" s="1291"/>
      <c r="F349" s="1292"/>
      <c r="G349" s="1292"/>
      <c r="H349" s="1222"/>
      <c r="I349" s="1222"/>
      <c r="J349" s="1223"/>
    </row>
    <row r="350" spans="1:10" ht="16.5" customHeight="1" thickTop="1">
      <c r="A350" s="5"/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1:10" ht="16.5" hidden="1" customHeight="1">
      <c r="A351" s="5"/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1:10" ht="48" hidden="1" customHeight="1">
      <c r="A352" s="9" t="s">
        <v>134</v>
      </c>
      <c r="B352" s="1280" t="s">
        <v>869</v>
      </c>
      <c r="C352" s="1280"/>
      <c r="D352" s="1280"/>
      <c r="E352" s="1280"/>
      <c r="F352" s="1280"/>
      <c r="G352" s="1280"/>
      <c r="H352" s="1280"/>
      <c r="I352" s="1280"/>
      <c r="J352" s="1280"/>
    </row>
    <row r="353" spans="1:256" ht="15" hidden="1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</row>
    <row r="354" spans="1:256" ht="15.75" hidden="1" thickTop="1">
      <c r="A354" s="1179" t="s">
        <v>23</v>
      </c>
      <c r="B354" s="1174"/>
      <c r="C354" s="1174"/>
      <c r="D354" s="1180"/>
      <c r="E354" s="1173" t="s">
        <v>29</v>
      </c>
      <c r="F354" s="1174"/>
      <c r="G354" s="1174"/>
      <c r="H354" s="1174"/>
      <c r="I354" s="1174"/>
      <c r="J354" s="1175"/>
    </row>
    <row r="355" spans="1:256" ht="15.75" hidden="1" thickBot="1">
      <c r="A355" s="1181"/>
      <c r="B355" s="1177"/>
      <c r="C355" s="1177"/>
      <c r="D355" s="1182"/>
      <c r="E355" s="1176" t="s">
        <v>135</v>
      </c>
      <c r="F355" s="1177"/>
      <c r="G355" s="1177"/>
      <c r="H355" s="1177" t="s">
        <v>136</v>
      </c>
      <c r="I355" s="1177"/>
      <c r="J355" s="1178"/>
    </row>
    <row r="356" spans="1:256" ht="15.75" hidden="1" thickTop="1">
      <c r="A356" s="774"/>
      <c r="B356" s="775"/>
      <c r="C356" s="775"/>
      <c r="D356" s="776"/>
      <c r="E356" s="818"/>
      <c r="F356" s="819"/>
      <c r="G356" s="819"/>
      <c r="H356" s="819"/>
      <c r="I356" s="819"/>
      <c r="J356" s="1506"/>
    </row>
    <row r="357" spans="1:256" ht="15" hidden="1">
      <c r="A357" s="777"/>
      <c r="B357" s="778"/>
      <c r="C357" s="778"/>
      <c r="D357" s="779"/>
      <c r="E357" s="1524"/>
      <c r="F357" s="809"/>
      <c r="G357" s="809"/>
      <c r="H357" s="809"/>
      <c r="I357" s="809"/>
      <c r="J357" s="810"/>
    </row>
    <row r="358" spans="1:256" ht="15" hidden="1">
      <c r="A358" s="777"/>
      <c r="B358" s="778"/>
      <c r="C358" s="778"/>
      <c r="D358" s="779"/>
      <c r="E358" s="1524"/>
      <c r="F358" s="809"/>
      <c r="G358" s="809"/>
      <c r="H358" s="809"/>
      <c r="I358" s="809"/>
      <c r="J358" s="810"/>
    </row>
    <row r="359" spans="1:256" ht="15.75" hidden="1" thickBot="1">
      <c r="A359" s="1491"/>
      <c r="B359" s="1492"/>
      <c r="C359" s="1492"/>
      <c r="D359" s="1493"/>
      <c r="E359" s="1509"/>
      <c r="F359" s="1510"/>
      <c r="G359" s="1510"/>
      <c r="H359" s="1510"/>
      <c r="I359" s="1510"/>
      <c r="J359" s="1523"/>
    </row>
    <row r="360" spans="1:256" ht="15" hidden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5" hidden="1" customHeight="1">
      <c r="A361" s="9" t="s">
        <v>137</v>
      </c>
      <c r="B361" s="1280" t="s">
        <v>870</v>
      </c>
      <c r="C361" s="1280"/>
      <c r="D361" s="1280"/>
      <c r="E361" s="1280"/>
      <c r="F361" s="1280"/>
      <c r="G361" s="1280"/>
      <c r="H361" s="1280"/>
      <c r="I361" s="1280"/>
      <c r="J361" s="1280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  <c r="DK361" s="44"/>
      <c r="DL361" s="44"/>
      <c r="DM361" s="44"/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  <c r="FW361" s="44"/>
      <c r="FX361" s="44"/>
      <c r="FY361" s="44"/>
      <c r="FZ361" s="44"/>
      <c r="GA361" s="44"/>
      <c r="GB361" s="44"/>
      <c r="GC361" s="44"/>
      <c r="GD361" s="44"/>
      <c r="GE361" s="44"/>
      <c r="GF361" s="44"/>
      <c r="GG361" s="44"/>
      <c r="GH361" s="44"/>
      <c r="GI361" s="44"/>
      <c r="GJ361" s="44"/>
      <c r="GK361" s="44"/>
      <c r="GL361" s="44"/>
      <c r="GM361" s="44"/>
      <c r="GN361" s="44"/>
      <c r="GO361" s="44"/>
      <c r="GP361" s="44"/>
      <c r="GQ361" s="44"/>
      <c r="GR361" s="44"/>
      <c r="GS361" s="44"/>
      <c r="GT361" s="44"/>
      <c r="GU361" s="44"/>
      <c r="GV361" s="44"/>
      <c r="GW361" s="44"/>
      <c r="GX361" s="44"/>
      <c r="GY361" s="44"/>
      <c r="GZ361" s="44"/>
      <c r="HA361" s="44"/>
      <c r="HB361" s="44"/>
      <c r="HC361" s="44"/>
      <c r="HD361" s="44"/>
      <c r="HE361" s="44"/>
      <c r="HF361" s="44"/>
      <c r="HG361" s="44"/>
      <c r="HH361" s="44"/>
      <c r="HI361" s="44"/>
      <c r="HJ361" s="44"/>
      <c r="HK361" s="44"/>
      <c r="HL361" s="44"/>
      <c r="HM361" s="44"/>
      <c r="HN361" s="44"/>
      <c r="HO361" s="44"/>
      <c r="HP361" s="44"/>
      <c r="HQ361" s="44"/>
      <c r="HR361" s="44"/>
      <c r="HS361" s="44"/>
      <c r="HT361" s="44"/>
      <c r="HU361" s="44"/>
      <c r="HV361" s="44"/>
      <c r="HW361" s="44"/>
      <c r="HX361" s="44"/>
      <c r="HY361" s="44"/>
      <c r="HZ361" s="44"/>
      <c r="IA361" s="44"/>
      <c r="IB361" s="44"/>
      <c r="IC361" s="44"/>
      <c r="ID361" s="44"/>
      <c r="IE361" s="44"/>
      <c r="IF361" s="44"/>
      <c r="IG361" s="44"/>
      <c r="IH361" s="44"/>
      <c r="II361" s="44"/>
      <c r="IJ361" s="44"/>
      <c r="IK361" s="44"/>
      <c r="IL361" s="44"/>
      <c r="IM361" s="44"/>
      <c r="IN361" s="44"/>
      <c r="IO361" s="44"/>
      <c r="IP361" s="44"/>
      <c r="IQ361" s="44"/>
      <c r="IR361" s="44"/>
      <c r="IS361" s="44"/>
      <c r="IT361" s="44"/>
      <c r="IU361" s="44"/>
      <c r="IV361" s="44"/>
    </row>
    <row r="362" spans="1:256" ht="30" hidden="1" customHeight="1">
      <c r="A362" s="8"/>
      <c r="B362" s="1280"/>
      <c r="C362" s="1280"/>
      <c r="D362" s="1280"/>
      <c r="E362" s="1280"/>
      <c r="F362" s="1280"/>
      <c r="G362" s="1280"/>
      <c r="H362" s="1280"/>
      <c r="I362" s="1280"/>
      <c r="J362" s="1280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44"/>
      <c r="DJ362" s="44"/>
      <c r="DK362" s="44"/>
      <c r="DL362" s="44"/>
      <c r="DM362" s="44"/>
      <c r="DN362" s="44"/>
      <c r="DO362" s="44"/>
      <c r="DP362" s="44"/>
      <c r="DQ362" s="44"/>
      <c r="DR362" s="44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4"/>
      <c r="EJ362" s="44"/>
      <c r="EK362" s="44"/>
      <c r="EL362" s="44"/>
      <c r="EM362" s="44"/>
      <c r="EN362" s="44"/>
      <c r="EO362" s="44"/>
      <c r="EP362" s="44"/>
      <c r="EQ362" s="44"/>
      <c r="ER362" s="44"/>
      <c r="ES362" s="44"/>
      <c r="ET362" s="44"/>
      <c r="EU362" s="44"/>
      <c r="EV362" s="44"/>
      <c r="EW362" s="44"/>
      <c r="EX362" s="44"/>
      <c r="EY362" s="44"/>
      <c r="EZ362" s="44"/>
      <c r="FA362" s="44"/>
      <c r="FB362" s="44"/>
      <c r="FC362" s="44"/>
      <c r="FD362" s="44"/>
      <c r="FE362" s="44"/>
      <c r="FF362" s="44"/>
      <c r="FG362" s="44"/>
      <c r="FH362" s="44"/>
      <c r="FI362" s="44"/>
      <c r="FJ362" s="44"/>
      <c r="FK362" s="44"/>
      <c r="FL362" s="44"/>
      <c r="FM362" s="44"/>
      <c r="FN362" s="44"/>
      <c r="FO362" s="44"/>
      <c r="FP362" s="44"/>
      <c r="FQ362" s="44"/>
      <c r="FR362" s="44"/>
      <c r="FS362" s="44"/>
      <c r="FT362" s="44"/>
      <c r="FU362" s="44"/>
      <c r="FV362" s="44"/>
      <c r="FW362" s="44"/>
      <c r="FX362" s="44"/>
      <c r="FY362" s="44"/>
      <c r="FZ362" s="44"/>
      <c r="GA362" s="44"/>
      <c r="GB362" s="44"/>
      <c r="GC362" s="44"/>
      <c r="GD362" s="44"/>
      <c r="GE362" s="44"/>
      <c r="GF362" s="44"/>
      <c r="GG362" s="44"/>
      <c r="GH362" s="44"/>
      <c r="GI362" s="44"/>
      <c r="GJ362" s="44"/>
      <c r="GK362" s="44"/>
      <c r="GL362" s="44"/>
      <c r="GM362" s="44"/>
      <c r="GN362" s="44"/>
      <c r="GO362" s="44"/>
      <c r="GP362" s="44"/>
      <c r="GQ362" s="44"/>
      <c r="GR362" s="44"/>
      <c r="GS362" s="44"/>
      <c r="GT362" s="44"/>
      <c r="GU362" s="44"/>
      <c r="GV362" s="44"/>
      <c r="GW362" s="44"/>
      <c r="GX362" s="44"/>
      <c r="GY362" s="44"/>
      <c r="GZ362" s="44"/>
      <c r="HA362" s="44"/>
      <c r="HB362" s="44"/>
      <c r="HC362" s="44"/>
      <c r="HD362" s="44"/>
      <c r="HE362" s="44"/>
      <c r="HF362" s="44"/>
      <c r="HG362" s="44"/>
      <c r="HH362" s="44"/>
      <c r="HI362" s="44"/>
      <c r="HJ362" s="44"/>
      <c r="HK362" s="44"/>
      <c r="HL362" s="44"/>
      <c r="HM362" s="44"/>
      <c r="HN362" s="44"/>
      <c r="HO362" s="44"/>
      <c r="HP362" s="44"/>
      <c r="HQ362" s="44"/>
      <c r="HR362" s="44"/>
      <c r="HS362" s="44"/>
      <c r="HT362" s="44"/>
      <c r="HU362" s="44"/>
      <c r="HV362" s="44"/>
      <c r="HW362" s="44"/>
      <c r="HX362" s="44"/>
      <c r="HY362" s="44"/>
      <c r="HZ362" s="44"/>
      <c r="IA362" s="44"/>
      <c r="IB362" s="44"/>
      <c r="IC362" s="44"/>
      <c r="ID362" s="44"/>
      <c r="IE362" s="44"/>
      <c r="IF362" s="44"/>
      <c r="IG362" s="44"/>
      <c r="IH362" s="44"/>
      <c r="II362" s="44"/>
      <c r="IJ362" s="44"/>
      <c r="IK362" s="44"/>
      <c r="IL362" s="44"/>
      <c r="IM362" s="44"/>
      <c r="IN362" s="44"/>
      <c r="IO362" s="44"/>
      <c r="IP362" s="44"/>
      <c r="IQ362" s="44"/>
      <c r="IR362" s="44"/>
      <c r="IS362" s="44"/>
      <c r="IT362" s="44"/>
      <c r="IU362" s="44"/>
      <c r="IV362" s="44"/>
    </row>
    <row r="363" spans="1:256" ht="15.75" hidden="1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  <c r="DK363" s="44"/>
      <c r="DL363" s="44"/>
      <c r="DM363" s="44"/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  <c r="FW363" s="44"/>
      <c r="FX363" s="44"/>
      <c r="FY363" s="44"/>
      <c r="FZ363" s="44"/>
      <c r="GA363" s="44"/>
      <c r="GB363" s="44"/>
      <c r="GC363" s="44"/>
      <c r="GD363" s="44"/>
      <c r="GE363" s="44"/>
      <c r="GF363" s="44"/>
      <c r="GG363" s="44"/>
      <c r="GH363" s="44"/>
      <c r="GI363" s="44"/>
      <c r="GJ363" s="44"/>
      <c r="GK363" s="44"/>
      <c r="GL363" s="44"/>
      <c r="GM363" s="44"/>
      <c r="GN363" s="44"/>
      <c r="GO363" s="44"/>
      <c r="GP363" s="44"/>
      <c r="GQ363" s="44"/>
      <c r="GR363" s="44"/>
      <c r="GS363" s="44"/>
      <c r="GT363" s="44"/>
      <c r="GU363" s="44"/>
      <c r="GV363" s="44"/>
      <c r="GW363" s="44"/>
      <c r="GX363" s="44"/>
      <c r="GY363" s="44"/>
      <c r="GZ363" s="44"/>
      <c r="HA363" s="44"/>
      <c r="HB363" s="44"/>
      <c r="HC363" s="44"/>
      <c r="HD363" s="44"/>
      <c r="HE363" s="44"/>
      <c r="HF363" s="44"/>
      <c r="HG363" s="44"/>
      <c r="HH363" s="44"/>
      <c r="HI363" s="44"/>
      <c r="HJ363" s="44"/>
      <c r="HK363" s="44"/>
      <c r="HL363" s="44"/>
      <c r="HM363" s="44"/>
      <c r="HN363" s="44"/>
      <c r="HO363" s="44"/>
      <c r="HP363" s="44"/>
      <c r="HQ363" s="44"/>
      <c r="HR363" s="44"/>
      <c r="HS363" s="44"/>
      <c r="HT363" s="44"/>
      <c r="HU363" s="44"/>
      <c r="HV363" s="44"/>
      <c r="HW363" s="44"/>
      <c r="HX363" s="44"/>
      <c r="HY363" s="44"/>
      <c r="HZ363" s="44"/>
      <c r="IA363" s="44"/>
      <c r="IB363" s="44"/>
      <c r="IC363" s="44"/>
      <c r="ID363" s="44"/>
      <c r="IE363" s="44"/>
      <c r="IF363" s="44"/>
      <c r="IG363" s="44"/>
      <c r="IH363" s="44"/>
      <c r="II363" s="44"/>
      <c r="IJ363" s="44"/>
      <c r="IK363" s="44"/>
      <c r="IL363" s="44"/>
      <c r="IM363" s="44"/>
      <c r="IN363" s="44"/>
      <c r="IO363" s="44"/>
      <c r="IP363" s="44"/>
      <c r="IQ363" s="44"/>
      <c r="IR363" s="44"/>
      <c r="IS363" s="44"/>
      <c r="IT363" s="44"/>
      <c r="IU363" s="44"/>
      <c r="IV363" s="44"/>
    </row>
    <row r="364" spans="1:256" ht="15.75" hidden="1" thickTop="1">
      <c r="A364" s="1179" t="s">
        <v>23</v>
      </c>
      <c r="B364" s="1174"/>
      <c r="C364" s="1174"/>
      <c r="D364" s="1174"/>
      <c r="E364" s="1174" t="s">
        <v>29</v>
      </c>
      <c r="F364" s="1174"/>
      <c r="G364" s="1174"/>
      <c r="H364" s="1174"/>
      <c r="I364" s="1174"/>
      <c r="J364" s="1175"/>
    </row>
    <row r="365" spans="1:256" ht="15.75" hidden="1" thickBot="1">
      <c r="A365" s="1181"/>
      <c r="B365" s="1177"/>
      <c r="C365" s="1177"/>
      <c r="D365" s="1177"/>
      <c r="E365" s="1177" t="s">
        <v>135</v>
      </c>
      <c r="F365" s="1177"/>
      <c r="G365" s="1177"/>
      <c r="H365" s="1177" t="s">
        <v>136</v>
      </c>
      <c r="I365" s="1177"/>
      <c r="J365" s="1178"/>
    </row>
    <row r="366" spans="1:256" ht="15.75" hidden="1" thickTop="1">
      <c r="A366" s="774"/>
      <c r="B366" s="775"/>
      <c r="C366" s="775"/>
      <c r="D366" s="775"/>
      <c r="E366" s="819"/>
      <c r="F366" s="819"/>
      <c r="G366" s="819"/>
      <c r="H366" s="819"/>
      <c r="I366" s="819"/>
      <c r="J366" s="1506"/>
    </row>
    <row r="367" spans="1:256" ht="15" hidden="1">
      <c r="A367" s="777"/>
      <c r="B367" s="778"/>
      <c r="C367" s="778"/>
      <c r="D367" s="778"/>
      <c r="E367" s="809"/>
      <c r="F367" s="809"/>
      <c r="G367" s="809"/>
      <c r="H367" s="809"/>
      <c r="I367" s="809"/>
      <c r="J367" s="810"/>
    </row>
    <row r="368" spans="1:256" ht="15" hidden="1">
      <c r="A368" s="777"/>
      <c r="B368" s="778"/>
      <c r="C368" s="778"/>
      <c r="D368" s="778"/>
      <c r="E368" s="809"/>
      <c r="F368" s="809"/>
      <c r="G368" s="809"/>
      <c r="H368" s="809"/>
      <c r="I368" s="809"/>
      <c r="J368" s="810"/>
    </row>
    <row r="369" spans="1:256" ht="15.75" hidden="1" thickBot="1">
      <c r="A369" s="1491"/>
      <c r="B369" s="1492"/>
      <c r="C369" s="1492"/>
      <c r="D369" s="1492"/>
      <c r="E369" s="1510"/>
      <c r="F369" s="1510"/>
      <c r="G369" s="1510"/>
      <c r="H369" s="1510"/>
      <c r="I369" s="1510"/>
      <c r="J369" s="1523"/>
    </row>
    <row r="370" spans="1:256" ht="15.75" hidden="1" thickTop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t="15" hidden="1">
      <c r="A371" s="9" t="s">
        <v>138</v>
      </c>
      <c r="B371" s="1280" t="s">
        <v>871</v>
      </c>
      <c r="C371" s="1280"/>
      <c r="D371" s="1280"/>
      <c r="E371" s="1280"/>
      <c r="F371" s="1280"/>
      <c r="G371" s="1280"/>
      <c r="H371" s="1280"/>
      <c r="I371" s="1280"/>
      <c r="J371" s="1280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t="15.75" hidden="1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ht="16.5" hidden="1" thickTop="1" thickBot="1">
      <c r="A373" s="1516" t="s">
        <v>731</v>
      </c>
      <c r="B373" s="1517"/>
      <c r="C373" s="1517"/>
      <c r="D373" s="813"/>
      <c r="E373" s="811" t="s">
        <v>29</v>
      </c>
      <c r="F373" s="768"/>
      <c r="G373" s="812"/>
      <c r="H373" s="813" t="s">
        <v>139</v>
      </c>
      <c r="I373" s="768"/>
      <c r="J373" s="81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.75" hidden="1" thickTop="1">
      <c r="A374" s="815"/>
      <c r="B374" s="816"/>
      <c r="C374" s="816"/>
      <c r="D374" s="817"/>
      <c r="E374" s="818"/>
      <c r="F374" s="819"/>
      <c r="G374" s="819"/>
      <c r="H374" s="820"/>
      <c r="I374" s="820"/>
      <c r="J374" s="821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5" hidden="1">
      <c r="A375" s="815"/>
      <c r="B375" s="816"/>
      <c r="C375" s="816"/>
      <c r="D375" s="817"/>
      <c r="E375" s="818"/>
      <c r="F375" s="819"/>
      <c r="G375" s="819"/>
      <c r="H375" s="820"/>
      <c r="I375" s="820"/>
      <c r="J375" s="821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 hidden="1">
      <c r="A376" s="815"/>
      <c r="B376" s="816"/>
      <c r="C376" s="816"/>
      <c r="D376" s="817"/>
      <c r="E376" s="818"/>
      <c r="F376" s="819"/>
      <c r="G376" s="819"/>
      <c r="H376" s="820"/>
      <c r="I376" s="820"/>
      <c r="J376" s="821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5.75" hidden="1" thickBot="1">
      <c r="A377" s="1507"/>
      <c r="B377" s="1508"/>
      <c r="C377" s="1508"/>
      <c r="D377" s="1508"/>
      <c r="E377" s="1509"/>
      <c r="F377" s="1510"/>
      <c r="G377" s="1510"/>
      <c r="H377" s="1525"/>
      <c r="I377" s="1525"/>
      <c r="J377" s="1526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5.75" hidden="1" thickTop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t="15" hidden="1">
      <c r="A379" s="454" t="s">
        <v>742</v>
      </c>
      <c r="B379" s="454"/>
      <c r="C379" s="454"/>
      <c r="D379" s="454"/>
      <c r="E379" s="454"/>
      <c r="F379" s="454"/>
      <c r="G379" s="454"/>
      <c r="H379" s="454"/>
      <c r="I379" s="454"/>
      <c r="J379" s="45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5" hidden="1">
      <c r="A380" s="455"/>
      <c r="B380" s="808"/>
      <c r="C380" s="808"/>
      <c r="D380" s="808"/>
      <c r="E380" s="808"/>
      <c r="F380" s="808"/>
      <c r="G380" s="808"/>
      <c r="H380" s="808"/>
      <c r="I380" s="808"/>
      <c r="J380" s="808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5" hidden="1">
      <c r="A381" s="808"/>
      <c r="B381" s="808"/>
      <c r="C381" s="808"/>
      <c r="D381" s="808"/>
      <c r="E381" s="808"/>
      <c r="F381" s="808"/>
      <c r="G381" s="808"/>
      <c r="H381" s="808"/>
      <c r="I381" s="808"/>
      <c r="J381" s="808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ht="15" hidden="1">
      <c r="A382" s="808"/>
      <c r="B382" s="808"/>
      <c r="C382" s="808"/>
      <c r="D382" s="808"/>
      <c r="E382" s="808"/>
      <c r="F382" s="808"/>
      <c r="G382" s="808"/>
      <c r="H382" s="808"/>
      <c r="I382" s="808"/>
      <c r="J382" s="808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ht="15" hidden="1">
      <c r="A383" s="808"/>
      <c r="B383" s="808"/>
      <c r="C383" s="808"/>
      <c r="D383" s="808"/>
      <c r="E383" s="808"/>
      <c r="F383" s="808"/>
      <c r="G383" s="808"/>
      <c r="H383" s="808"/>
      <c r="I383" s="808"/>
      <c r="J383" s="808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15" hidden="1">
      <c r="A384" s="808"/>
      <c r="B384" s="808"/>
      <c r="C384" s="808"/>
      <c r="D384" s="808"/>
      <c r="E384" s="808"/>
      <c r="F384" s="808"/>
      <c r="G384" s="808"/>
      <c r="H384" s="808"/>
      <c r="I384" s="808"/>
      <c r="J384" s="808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5" hidden="1">
      <c r="A385" s="808"/>
      <c r="B385" s="808"/>
      <c r="C385" s="808"/>
      <c r="D385" s="808"/>
      <c r="E385" s="808"/>
      <c r="F385" s="808"/>
      <c r="G385" s="808"/>
      <c r="H385" s="808"/>
      <c r="I385" s="808"/>
      <c r="J385" s="808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t="15" hidden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5" hidden="1" customHeight="1">
      <c r="A387" s="9" t="s">
        <v>140</v>
      </c>
      <c r="B387" s="1228" t="s">
        <v>872</v>
      </c>
      <c r="C387" s="1228"/>
      <c r="D387" s="1228"/>
      <c r="E387" s="1228"/>
      <c r="F387" s="1228"/>
      <c r="G387" s="1228"/>
      <c r="H387" s="1228"/>
      <c r="I387" s="1228"/>
      <c r="J387" s="1228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5" hidden="1">
      <c r="A388" s="8"/>
      <c r="B388" s="1228"/>
      <c r="C388" s="1228"/>
      <c r="D388" s="1228"/>
      <c r="E388" s="1228"/>
      <c r="F388" s="1228"/>
      <c r="G388" s="1228"/>
      <c r="H388" s="1228"/>
      <c r="I388" s="1228"/>
      <c r="J388" s="1228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t="15.75" hidden="1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.75" hidden="1" thickTop="1">
      <c r="A390" s="1236" t="s">
        <v>141</v>
      </c>
      <c r="B390" s="1237"/>
      <c r="C390" s="1237"/>
      <c r="D390" s="1237"/>
      <c r="E390" s="1116" t="s">
        <v>142</v>
      </c>
      <c r="F390" s="1240"/>
      <c r="G390" s="823" t="s">
        <v>125</v>
      </c>
      <c r="H390" s="824"/>
      <c r="I390" s="1224" t="s">
        <v>127</v>
      </c>
      <c r="J390" s="1225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t="15.75" hidden="1" thickBot="1">
      <c r="A391" s="1238"/>
      <c r="B391" s="1239"/>
      <c r="C391" s="1239"/>
      <c r="D391" s="1239"/>
      <c r="E391" s="1241"/>
      <c r="F391" s="1242"/>
      <c r="G391" s="825"/>
      <c r="H391" s="826"/>
      <c r="I391" s="1226"/>
      <c r="J391" s="1227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5.75" hidden="1" thickTop="1">
      <c r="A392" s="774"/>
      <c r="B392" s="775"/>
      <c r="C392" s="775"/>
      <c r="D392" s="776"/>
      <c r="E392" s="1488"/>
      <c r="F392" s="1453"/>
      <c r="G392" s="1453"/>
      <c r="H392" s="1453"/>
      <c r="I392" s="1494" t="str">
        <f>IF(E392-G392=0,"",E392-G392)</f>
        <v/>
      </c>
      <c r="J392" s="1495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5" hidden="1">
      <c r="A393" s="777"/>
      <c r="B393" s="778"/>
      <c r="C393" s="778"/>
      <c r="D393" s="779"/>
      <c r="E393" s="1489"/>
      <c r="F393" s="1454"/>
      <c r="G393" s="1454"/>
      <c r="H393" s="1454"/>
      <c r="I393" s="1496" t="str">
        <f>IF(E393-G393=0,"",E393-G393)</f>
        <v/>
      </c>
      <c r="J393" s="1497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5.75" hidden="1" thickBot="1">
      <c r="A394" s="1491"/>
      <c r="B394" s="1492"/>
      <c r="C394" s="1492"/>
      <c r="D394" s="1493"/>
      <c r="E394" s="1490"/>
      <c r="F394" s="769"/>
      <c r="G394" s="769"/>
      <c r="H394" s="769"/>
      <c r="I394" s="1498" t="str">
        <f>IF(E394-G394=0,"",E394-G394)</f>
        <v/>
      </c>
      <c r="J394" s="1499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15.75" hidden="1" thickTop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ht="15" hidden="1">
      <c r="A396" s="9" t="s">
        <v>143</v>
      </c>
      <c r="B396" s="1228" t="s">
        <v>873</v>
      </c>
      <c r="C396" s="1228"/>
      <c r="D396" s="1228"/>
      <c r="E396" s="1228"/>
      <c r="F396" s="1228"/>
      <c r="G396" s="1228"/>
      <c r="H396" s="1228"/>
      <c r="I396" s="1228"/>
      <c r="J396" s="1228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.75" hidden="1" thickBot="1">
      <c r="A397" s="9"/>
      <c r="B397" s="33"/>
      <c r="C397" s="33"/>
      <c r="D397" s="33"/>
      <c r="E397" s="33"/>
      <c r="F397" s="33"/>
      <c r="G397" s="33"/>
      <c r="H397" s="33"/>
      <c r="I397" s="33"/>
      <c r="J397" s="33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38.25" hidden="1" customHeight="1" thickTop="1" thickBot="1">
      <c r="A398" s="767" t="s">
        <v>735</v>
      </c>
      <c r="B398" s="768"/>
      <c r="C398" s="792" t="s">
        <v>734</v>
      </c>
      <c r="D398" s="793"/>
      <c r="E398" s="718" t="s">
        <v>732</v>
      </c>
      <c r="F398" s="1487"/>
      <c r="G398" s="793"/>
      <c r="H398" s="717" t="s">
        <v>733</v>
      </c>
      <c r="I398" s="717"/>
      <c r="J398" s="720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.75" hidden="1" thickTop="1">
      <c r="A399" s="1461"/>
      <c r="B399" s="1462"/>
      <c r="C399" s="1427"/>
      <c r="D399" s="1428"/>
      <c r="E399" s="1215"/>
      <c r="F399" s="1216"/>
      <c r="G399" s="1217"/>
      <c r="H399" s="1421"/>
      <c r="I399" s="1421"/>
      <c r="J399" s="1422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" hidden="1">
      <c r="A400" s="1463"/>
      <c r="B400" s="1464"/>
      <c r="C400" s="1479"/>
      <c r="D400" s="1480"/>
      <c r="E400" s="1473"/>
      <c r="F400" s="1474"/>
      <c r="G400" s="1475"/>
      <c r="H400" s="1423"/>
      <c r="I400" s="1423"/>
      <c r="J400" s="142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15.75" hidden="1" thickBot="1">
      <c r="A401" s="1218"/>
      <c r="B401" s="1219"/>
      <c r="C401" s="1481"/>
      <c r="D401" s="1482"/>
      <c r="E401" s="1476"/>
      <c r="F401" s="1477"/>
      <c r="G401" s="1478"/>
      <c r="H401" s="1425"/>
      <c r="I401" s="1425"/>
      <c r="J401" s="1426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5.75" hidden="1" thickTop="1">
      <c r="A402" s="86"/>
      <c r="B402" s="86"/>
      <c r="C402" s="87"/>
      <c r="D402" s="87"/>
      <c r="E402" s="88"/>
      <c r="F402" s="88"/>
      <c r="G402" s="88"/>
      <c r="H402" s="88"/>
      <c r="I402" s="88"/>
      <c r="J402" s="88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 hidden="1">
      <c r="A403" s="454" t="s">
        <v>743</v>
      </c>
      <c r="B403" s="454"/>
      <c r="C403" s="454"/>
      <c r="D403" s="454"/>
      <c r="E403" s="454"/>
      <c r="F403" s="454"/>
      <c r="G403" s="454"/>
      <c r="H403" s="454"/>
      <c r="I403" s="454"/>
      <c r="J403" s="45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5" hidden="1">
      <c r="A404" s="455"/>
      <c r="B404" s="455"/>
      <c r="C404" s="455"/>
      <c r="D404" s="455"/>
      <c r="E404" s="455"/>
      <c r="F404" s="455"/>
      <c r="G404" s="455"/>
      <c r="H404" s="455"/>
      <c r="I404" s="455"/>
      <c r="J404" s="455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5" hidden="1">
      <c r="A405" s="455"/>
      <c r="B405" s="455"/>
      <c r="C405" s="455"/>
      <c r="D405" s="455"/>
      <c r="E405" s="455"/>
      <c r="F405" s="455"/>
      <c r="G405" s="455"/>
      <c r="H405" s="455"/>
      <c r="I405" s="455"/>
      <c r="J405" s="455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5" hidden="1">
      <c r="A406" s="455"/>
      <c r="B406" s="455"/>
      <c r="C406" s="455"/>
      <c r="D406" s="455"/>
      <c r="E406" s="455"/>
      <c r="F406" s="455"/>
      <c r="G406" s="455"/>
      <c r="H406" s="455"/>
      <c r="I406" s="455"/>
      <c r="J406" s="455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5" hidden="1">
      <c r="A407" s="455"/>
      <c r="B407" s="455"/>
      <c r="C407" s="455"/>
      <c r="D407" s="455"/>
      <c r="E407" s="455"/>
      <c r="F407" s="455"/>
      <c r="G407" s="455"/>
      <c r="H407" s="455"/>
      <c r="I407" s="455"/>
      <c r="J407" s="455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t="15" hidden="1">
      <c r="A408" s="455"/>
      <c r="B408" s="455"/>
      <c r="C408" s="455"/>
      <c r="D408" s="455"/>
      <c r="E408" s="455"/>
      <c r="F408" s="455"/>
      <c r="G408" s="455"/>
      <c r="H408" s="455"/>
      <c r="I408" s="455"/>
      <c r="J408" s="455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t="15" hidden="1">
      <c r="A409" s="455"/>
      <c r="B409" s="455"/>
      <c r="C409" s="455"/>
      <c r="D409" s="455"/>
      <c r="E409" s="455"/>
      <c r="F409" s="455"/>
      <c r="G409" s="455"/>
      <c r="H409" s="455"/>
      <c r="I409" s="455"/>
      <c r="J409" s="455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5" hidden="1">
      <c r="A410" s="86"/>
      <c r="B410" s="86"/>
      <c r="C410" s="87"/>
      <c r="D410" s="87"/>
      <c r="E410" s="88"/>
      <c r="F410" s="88"/>
      <c r="G410" s="88"/>
      <c r="H410" s="88"/>
      <c r="I410" s="88"/>
      <c r="J410" s="88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5.75" hidden="1" customHeight="1">
      <c r="A411" s="49" t="s">
        <v>751</v>
      </c>
      <c r="B411" s="454" t="s">
        <v>750</v>
      </c>
      <c r="C411" s="454"/>
      <c r="D411" s="454"/>
      <c r="E411" s="454"/>
      <c r="F411" s="454"/>
      <c r="G411" s="454"/>
      <c r="H411" s="454"/>
      <c r="I411" s="454"/>
      <c r="J411" s="45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t="15.75" hidden="1" customHeight="1" thickBo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t="16.5" hidden="1" thickTop="1" thickBot="1">
      <c r="A413" s="799" t="s">
        <v>752</v>
      </c>
      <c r="B413" s="800"/>
      <c r="C413" s="800" t="s">
        <v>6</v>
      </c>
      <c r="D413" s="800"/>
      <c r="E413" s="800"/>
      <c r="F413" s="800"/>
      <c r="G413" s="800"/>
      <c r="H413" s="800"/>
      <c r="I413" s="800"/>
      <c r="J413" s="822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5.75" hidden="1" customHeight="1" thickBot="1">
      <c r="A414" s="801"/>
      <c r="B414" s="802"/>
      <c r="C414" s="1209" t="s">
        <v>755</v>
      </c>
      <c r="D414" s="1158"/>
      <c r="E414" s="1149" t="s">
        <v>753</v>
      </c>
      <c r="F414" s="1150"/>
      <c r="G414" s="1149" t="s">
        <v>754</v>
      </c>
      <c r="H414" s="1220"/>
      <c r="I414" s="1149" t="s">
        <v>147</v>
      </c>
      <c r="J414" s="1161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31.5" hidden="1" customHeight="1">
      <c r="A415" s="803"/>
      <c r="B415" s="804"/>
      <c r="C415" s="92" t="s">
        <v>756</v>
      </c>
      <c r="D415" s="93" t="s">
        <v>757</v>
      </c>
      <c r="E415" s="1151"/>
      <c r="F415" s="915"/>
      <c r="G415" s="1151"/>
      <c r="H415" s="1221"/>
      <c r="I415" s="1151"/>
      <c r="J415" s="1162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.75" hidden="1" thickBot="1">
      <c r="A416" s="805" t="s">
        <v>113</v>
      </c>
      <c r="B416" s="806"/>
      <c r="C416" s="94" t="s">
        <v>114</v>
      </c>
      <c r="D416" s="102" t="s">
        <v>115</v>
      </c>
      <c r="E416" s="702" t="s">
        <v>116</v>
      </c>
      <c r="F416" s="701"/>
      <c r="G416" s="702" t="s">
        <v>117</v>
      </c>
      <c r="H416" s="764"/>
      <c r="I416" s="702" t="s">
        <v>118</v>
      </c>
      <c r="J416" s="763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6.5" hidden="1" thickTop="1" thickBot="1">
      <c r="A417" s="759" t="s">
        <v>152</v>
      </c>
      <c r="B417" s="760"/>
      <c r="C417" s="760"/>
      <c r="D417" s="760"/>
      <c r="E417" s="760"/>
      <c r="F417" s="760"/>
      <c r="G417" s="760"/>
      <c r="H417" s="760"/>
      <c r="I417" s="760"/>
      <c r="J417" s="761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5" hidden="1">
      <c r="A418" s="765"/>
      <c r="B418" s="766"/>
      <c r="C418" s="97"/>
      <c r="D418" s="99"/>
      <c r="E418" s="754"/>
      <c r="F418" s="755"/>
      <c r="G418" s="756"/>
      <c r="H418" s="757"/>
      <c r="I418" s="754"/>
      <c r="J418" s="758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" hidden="1">
      <c r="A419" s="1199"/>
      <c r="B419" s="1200"/>
      <c r="C419" s="97"/>
      <c r="D419" s="100"/>
      <c r="E419" s="744"/>
      <c r="F419" s="745"/>
      <c r="G419" s="746"/>
      <c r="H419" s="747"/>
      <c r="I419" s="744"/>
      <c r="J419" s="748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.75" hidden="1" thickBot="1">
      <c r="A420" s="1201"/>
      <c r="B420" s="1202"/>
      <c r="C420" s="98"/>
      <c r="D420" s="101"/>
      <c r="E420" s="705"/>
      <c r="F420" s="762"/>
      <c r="G420" s="703"/>
      <c r="H420" s="704"/>
      <c r="I420" s="705"/>
      <c r="J420" s="706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.75" hidden="1" thickBot="1">
      <c r="A421" s="749" t="s">
        <v>153</v>
      </c>
      <c r="B421" s="750"/>
      <c r="C421" s="750"/>
      <c r="D421" s="750"/>
      <c r="E421" s="750"/>
      <c r="F421" s="750"/>
      <c r="G421" s="750"/>
      <c r="H421" s="750"/>
      <c r="I421" s="750"/>
      <c r="J421" s="751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5" hidden="1">
      <c r="A422" s="752"/>
      <c r="B422" s="753"/>
      <c r="C422" s="97"/>
      <c r="D422" s="99"/>
      <c r="E422" s="754"/>
      <c r="F422" s="755"/>
      <c r="G422" s="756"/>
      <c r="H422" s="757"/>
      <c r="I422" s="754"/>
      <c r="J422" s="758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5" hidden="1">
      <c r="A423" s="772"/>
      <c r="B423" s="773"/>
      <c r="C423" s="97"/>
      <c r="D423" s="100"/>
      <c r="E423" s="744"/>
      <c r="F423" s="745"/>
      <c r="G423" s="746"/>
      <c r="H423" s="747"/>
      <c r="I423" s="744"/>
      <c r="J423" s="748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.75" hidden="1" thickBot="1">
      <c r="A424" s="1543"/>
      <c r="B424" s="1544"/>
      <c r="C424" s="98"/>
      <c r="D424" s="101"/>
      <c r="E424" s="705"/>
      <c r="F424" s="762"/>
      <c r="G424" s="703"/>
      <c r="H424" s="704"/>
      <c r="I424" s="705"/>
      <c r="J424" s="706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t="16.5" hidden="1" customHeight="1" thickBot="1">
      <c r="A425" s="759" t="s">
        <v>154</v>
      </c>
      <c r="B425" s="760"/>
      <c r="C425" s="760"/>
      <c r="D425" s="760"/>
      <c r="E425" s="760"/>
      <c r="F425" s="760"/>
      <c r="G425" s="760"/>
      <c r="H425" s="760"/>
      <c r="I425" s="760"/>
      <c r="J425" s="761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t="15" hidden="1">
      <c r="A426" s="752"/>
      <c r="B426" s="753"/>
      <c r="C426" s="97"/>
      <c r="D426" s="99"/>
      <c r="E426" s="754"/>
      <c r="F426" s="755"/>
      <c r="G426" s="756"/>
      <c r="H426" s="757"/>
      <c r="I426" s="754"/>
      <c r="J426" s="758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5" hidden="1">
      <c r="A427" s="772"/>
      <c r="B427" s="773"/>
      <c r="C427" s="97"/>
      <c r="D427" s="100"/>
      <c r="E427" s="744"/>
      <c r="F427" s="745"/>
      <c r="G427" s="746"/>
      <c r="H427" s="747"/>
      <c r="I427" s="744"/>
      <c r="J427" s="748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5.75" hidden="1" thickBot="1">
      <c r="A428" s="1543"/>
      <c r="B428" s="1544"/>
      <c r="C428" s="98"/>
      <c r="D428" s="101"/>
      <c r="E428" s="705"/>
      <c r="F428" s="762"/>
      <c r="G428" s="703"/>
      <c r="H428" s="704"/>
      <c r="I428" s="705"/>
      <c r="J428" s="706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6.5" hidden="1" customHeight="1" thickBot="1">
      <c r="A429" s="749" t="s">
        <v>155</v>
      </c>
      <c r="B429" s="750"/>
      <c r="C429" s="750"/>
      <c r="D429" s="750"/>
      <c r="E429" s="750"/>
      <c r="F429" s="750"/>
      <c r="G429" s="750"/>
      <c r="H429" s="750"/>
      <c r="I429" s="750"/>
      <c r="J429" s="751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15" hidden="1">
      <c r="A430" s="752"/>
      <c r="B430" s="753"/>
      <c r="C430" s="97"/>
      <c r="D430" s="99"/>
      <c r="E430" s="754"/>
      <c r="F430" s="755"/>
      <c r="G430" s="756"/>
      <c r="H430" s="757"/>
      <c r="I430" s="754"/>
      <c r="J430" s="758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5" hidden="1">
      <c r="A431" s="772"/>
      <c r="B431" s="773"/>
      <c r="C431" s="97"/>
      <c r="D431" s="100"/>
      <c r="E431" s="744"/>
      <c r="F431" s="745"/>
      <c r="G431" s="746"/>
      <c r="H431" s="747"/>
      <c r="I431" s="744"/>
      <c r="J431" s="748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5.75" hidden="1" thickBot="1">
      <c r="A432" s="1543"/>
      <c r="B432" s="1544"/>
      <c r="C432" s="98"/>
      <c r="D432" s="101"/>
      <c r="E432" s="705"/>
      <c r="F432" s="762"/>
      <c r="G432" s="703"/>
      <c r="H432" s="704"/>
      <c r="I432" s="705"/>
      <c r="J432" s="706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5.75" hidden="1" customHeight="1" thickBot="1">
      <c r="A433" s="707" t="s">
        <v>758</v>
      </c>
      <c r="B433" s="708"/>
      <c r="C433" s="708"/>
      <c r="D433" s="708"/>
      <c r="E433" s="708"/>
      <c r="F433" s="708"/>
      <c r="G433" s="708"/>
      <c r="H433" s="708"/>
      <c r="I433" s="709" t="str">
        <f>IF(SUM(I418+I419+I420+I422+I423+I424+I426+I427+I428+I430+I431+I432)=0,"",SUM(I418+I419+I420+I422+I423+I424+I426+I427+I428+I430+I431+I432))</f>
        <v/>
      </c>
      <c r="J433" s="710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15.75" hidden="1" thickTop="1">
      <c r="A434" s="86"/>
      <c r="B434" s="86"/>
      <c r="C434" s="87"/>
      <c r="D434" s="87"/>
      <c r="E434" s="88"/>
      <c r="F434" s="88"/>
      <c r="G434" s="88"/>
      <c r="H434" s="88"/>
      <c r="I434" s="88"/>
      <c r="J434" s="88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5" hidden="1" customHeight="1">
      <c r="A435" s="79" t="s">
        <v>760</v>
      </c>
      <c r="B435" s="454" t="s">
        <v>759</v>
      </c>
      <c r="C435" s="454"/>
      <c r="D435" s="454"/>
      <c r="E435" s="454"/>
      <c r="F435" s="454"/>
      <c r="G435" s="454"/>
      <c r="H435" s="454"/>
      <c r="I435" s="454"/>
      <c r="J435" s="45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" hidden="1" customHeight="1">
      <c r="A436" s="79"/>
      <c r="B436" s="49"/>
      <c r="C436" s="49"/>
      <c r="D436" s="49"/>
      <c r="E436" s="49"/>
      <c r="F436" s="49"/>
      <c r="G436" s="49"/>
      <c r="H436" s="49"/>
      <c r="I436" s="49"/>
      <c r="J436" s="49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5.75" hidden="1" thickBot="1">
      <c r="A437" s="794" t="s">
        <v>108</v>
      </c>
      <c r="B437" s="794"/>
      <c r="C437" s="70"/>
      <c r="D437" s="70"/>
      <c r="E437" s="70"/>
      <c r="F437" s="70"/>
      <c r="G437" s="70"/>
      <c r="H437" s="70"/>
      <c r="I437" s="70"/>
      <c r="J437" s="70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16.5" hidden="1" thickTop="1" thickBot="1">
      <c r="A438" s="795" t="s">
        <v>12</v>
      </c>
      <c r="B438" s="797" t="s">
        <v>144</v>
      </c>
      <c r="C438" s="797"/>
      <c r="D438" s="797"/>
      <c r="E438" s="797"/>
      <c r="F438" s="797"/>
      <c r="G438" s="797"/>
      <c r="H438" s="797"/>
      <c r="I438" s="797"/>
      <c r="J438" s="798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" hidden="1">
      <c r="A439" s="796"/>
      <c r="B439" s="807" t="s">
        <v>765</v>
      </c>
      <c r="C439" s="714" t="s">
        <v>715</v>
      </c>
      <c r="D439" s="714" t="s">
        <v>145</v>
      </c>
      <c r="E439" s="714" t="s">
        <v>766</v>
      </c>
      <c r="F439" s="714" t="s">
        <v>148</v>
      </c>
      <c r="G439" s="714" t="s">
        <v>149</v>
      </c>
      <c r="H439" s="714" t="s">
        <v>150</v>
      </c>
      <c r="I439" s="714" t="s">
        <v>716</v>
      </c>
      <c r="J439" s="780" t="s">
        <v>112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5" hidden="1">
      <c r="A440" s="796"/>
      <c r="B440" s="807"/>
      <c r="C440" s="715"/>
      <c r="D440" s="715"/>
      <c r="E440" s="715"/>
      <c r="F440" s="715"/>
      <c r="G440" s="715"/>
      <c r="H440" s="715"/>
      <c r="I440" s="715"/>
      <c r="J440" s="781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64.5" hidden="1" customHeight="1">
      <c r="A441" s="796"/>
      <c r="B441" s="807"/>
      <c r="C441" s="715"/>
      <c r="D441" s="715"/>
      <c r="E441" s="715"/>
      <c r="F441" s="715"/>
      <c r="G441" s="715"/>
      <c r="H441" s="715"/>
      <c r="I441" s="715"/>
      <c r="J441" s="781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15.75" hidden="1" thickBot="1">
      <c r="A442" s="104" t="s">
        <v>113</v>
      </c>
      <c r="B442" s="96" t="s">
        <v>114</v>
      </c>
      <c r="C442" s="95" t="s">
        <v>115</v>
      </c>
      <c r="D442" s="95" t="s">
        <v>116</v>
      </c>
      <c r="E442" s="95" t="s">
        <v>117</v>
      </c>
      <c r="F442" s="95" t="s">
        <v>118</v>
      </c>
      <c r="G442" s="95" t="s">
        <v>119</v>
      </c>
      <c r="H442" s="95" t="s">
        <v>120</v>
      </c>
      <c r="I442" s="95" t="s">
        <v>121</v>
      </c>
      <c r="J442" s="91" t="s">
        <v>146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15.75" hidden="1" thickBot="1">
      <c r="A443" s="711" t="s">
        <v>122</v>
      </c>
      <c r="B443" s="712"/>
      <c r="C443" s="712"/>
      <c r="D443" s="712"/>
      <c r="E443" s="712"/>
      <c r="F443" s="712"/>
      <c r="G443" s="712"/>
      <c r="H443" s="712"/>
      <c r="I443" s="712"/>
      <c r="J443" s="713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24" hidden="1" customHeight="1" thickBot="1">
      <c r="A444" s="109" t="s">
        <v>763</v>
      </c>
      <c r="B444" s="57">
        <f>IF(B491&gt;0,B491,IF(B491=0,0,""))</f>
        <v>0</v>
      </c>
      <c r="C444" s="58">
        <f t="shared" ref="C444:I444" si="26">IF(C491&gt;0,C491,IF(C491=0,0,""))</f>
        <v>0</v>
      </c>
      <c r="D444" s="58">
        <f t="shared" si="26"/>
        <v>0</v>
      </c>
      <c r="E444" s="58">
        <f t="shared" si="26"/>
        <v>0</v>
      </c>
      <c r="F444" s="58">
        <f t="shared" si="26"/>
        <v>0</v>
      </c>
      <c r="G444" s="58">
        <f t="shared" si="26"/>
        <v>0</v>
      </c>
      <c r="H444" s="58">
        <f t="shared" si="26"/>
        <v>0</v>
      </c>
      <c r="I444" s="398">
        <f t="shared" si="26"/>
        <v>0</v>
      </c>
      <c r="J444" s="122">
        <f>SUM(B444:I444)</f>
        <v>0</v>
      </c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15" hidden="1">
      <c r="A445" s="110" t="s">
        <v>32</v>
      </c>
      <c r="B445" s="106"/>
      <c r="C445" s="115"/>
      <c r="D445" s="115"/>
      <c r="E445" s="119"/>
      <c r="F445" s="115"/>
      <c r="G445" s="115"/>
      <c r="H445" s="115"/>
      <c r="I445" s="115"/>
      <c r="J445" s="128">
        <f>SUM(B445:I445)</f>
        <v>0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5" hidden="1">
      <c r="A446" s="111" t="s">
        <v>33</v>
      </c>
      <c r="B446" s="107"/>
      <c r="C446" s="116"/>
      <c r="D446" s="116"/>
      <c r="E446" s="120"/>
      <c r="F446" s="116"/>
      <c r="G446" s="116"/>
      <c r="H446" s="116"/>
      <c r="I446" s="116"/>
      <c r="J446" s="129">
        <f>SUM(B446:I446)</f>
        <v>0</v>
      </c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15.75" hidden="1" thickBot="1">
      <c r="A447" s="112" t="s">
        <v>123</v>
      </c>
      <c r="B447" s="108"/>
      <c r="C447" s="117"/>
      <c r="D447" s="117"/>
      <c r="E447" s="121"/>
      <c r="F447" s="117"/>
      <c r="G447" s="117"/>
      <c r="H447" s="117"/>
      <c r="I447" s="117"/>
      <c r="J447" s="127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t="24" hidden="1" customHeight="1" thickBot="1">
      <c r="A448" s="109" t="s">
        <v>764</v>
      </c>
      <c r="B448" s="394">
        <f t="shared" ref="B448:I448" si="27">IFERROR(B444+B445-B446+B447,"CHYBA")</f>
        <v>0</v>
      </c>
      <c r="C448" s="58">
        <f t="shared" si="27"/>
        <v>0</v>
      </c>
      <c r="D448" s="58">
        <f t="shared" si="27"/>
        <v>0</v>
      </c>
      <c r="E448" s="58">
        <f t="shared" si="27"/>
        <v>0</v>
      </c>
      <c r="F448" s="58">
        <f t="shared" si="27"/>
        <v>0</v>
      </c>
      <c r="G448" s="58">
        <f t="shared" si="27"/>
        <v>0</v>
      </c>
      <c r="H448" s="58">
        <f t="shared" si="27"/>
        <v>0</v>
      </c>
      <c r="I448" s="398">
        <f t="shared" si="27"/>
        <v>0</v>
      </c>
      <c r="J448" s="122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t="15.75" hidden="1" thickBot="1">
      <c r="A449" s="711" t="s">
        <v>126</v>
      </c>
      <c r="B449" s="712"/>
      <c r="C449" s="712"/>
      <c r="D449" s="712"/>
      <c r="E449" s="712"/>
      <c r="F449" s="712"/>
      <c r="G449" s="712"/>
      <c r="H449" s="712"/>
      <c r="I449" s="712"/>
      <c r="J449" s="713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24" hidden="1" customHeight="1" thickBot="1">
      <c r="A450" s="109" t="s">
        <v>763</v>
      </c>
      <c r="B450" s="57">
        <f>IF(B497&gt;0,B497,IF(B497=0,0,""))</f>
        <v>0</v>
      </c>
      <c r="C450" s="58">
        <f t="shared" ref="C450:I450" si="28">IF(C497&gt;0,C497,IF(C497=0,0,""))</f>
        <v>0</v>
      </c>
      <c r="D450" s="58">
        <f t="shared" si="28"/>
        <v>0</v>
      </c>
      <c r="E450" s="58">
        <f t="shared" si="28"/>
        <v>0</v>
      </c>
      <c r="F450" s="58">
        <f t="shared" si="28"/>
        <v>0</v>
      </c>
      <c r="G450" s="58">
        <f t="shared" si="28"/>
        <v>0</v>
      </c>
      <c r="H450" s="58">
        <f t="shared" si="28"/>
        <v>0</v>
      </c>
      <c r="I450" s="398">
        <f t="shared" si="28"/>
        <v>0</v>
      </c>
      <c r="J450" s="122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15" hidden="1">
      <c r="A451" s="110" t="s">
        <v>32</v>
      </c>
      <c r="B451" s="106"/>
      <c r="C451" s="115"/>
      <c r="D451" s="115"/>
      <c r="E451" s="119"/>
      <c r="F451" s="115"/>
      <c r="G451" s="115"/>
      <c r="H451" s="115"/>
      <c r="I451" s="115"/>
      <c r="J451" s="128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5" hidden="1">
      <c r="A452" s="111" t="s">
        <v>33</v>
      </c>
      <c r="B452" s="107"/>
      <c r="C452" s="116"/>
      <c r="D452" s="116"/>
      <c r="E452" s="120"/>
      <c r="F452" s="116"/>
      <c r="G452" s="116"/>
      <c r="H452" s="116"/>
      <c r="I452" s="116"/>
      <c r="J452" s="129">
        <f>SUM(B452:I452)</f>
        <v>0</v>
      </c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15.75" hidden="1" thickBot="1">
      <c r="A453" s="112" t="s">
        <v>123</v>
      </c>
      <c r="B453" s="108"/>
      <c r="C453" s="117"/>
      <c r="D453" s="117"/>
      <c r="E453" s="121"/>
      <c r="F453" s="117"/>
      <c r="G453" s="117"/>
      <c r="H453" s="117"/>
      <c r="I453" s="117"/>
      <c r="J453" s="127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t="24" hidden="1" customHeight="1" thickBot="1">
      <c r="A454" s="109" t="s">
        <v>764</v>
      </c>
      <c r="B454" s="394">
        <f t="shared" ref="B454:I454" si="29">IFERROR(B450+B451-B452+B453,"CHYBA")</f>
        <v>0</v>
      </c>
      <c r="C454" s="58">
        <f t="shared" si="29"/>
        <v>0</v>
      </c>
      <c r="D454" s="58">
        <f t="shared" si="29"/>
        <v>0</v>
      </c>
      <c r="E454" s="58">
        <f t="shared" si="29"/>
        <v>0</v>
      </c>
      <c r="F454" s="58">
        <f t="shared" si="29"/>
        <v>0</v>
      </c>
      <c r="G454" s="58">
        <f t="shared" si="29"/>
        <v>0</v>
      </c>
      <c r="H454" s="58">
        <f t="shared" si="29"/>
        <v>0</v>
      </c>
      <c r="I454" s="398">
        <f t="shared" si="29"/>
        <v>0</v>
      </c>
      <c r="J454" s="122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t="15.75" hidden="1" thickBot="1">
      <c r="A455" s="711" t="s">
        <v>147</v>
      </c>
      <c r="B455" s="712"/>
      <c r="C455" s="712"/>
      <c r="D455" s="712"/>
      <c r="E455" s="712"/>
      <c r="F455" s="712"/>
      <c r="G455" s="712"/>
      <c r="H455" s="712"/>
      <c r="I455" s="712"/>
      <c r="J455" s="713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24" hidden="1" customHeight="1" thickBot="1">
      <c r="A456" s="109" t="s">
        <v>763</v>
      </c>
      <c r="B456" s="126">
        <f t="shared" ref="B456:I456" si="30">IFERROR(B444-B450,"CHYBA!")</f>
        <v>0</v>
      </c>
      <c r="C456" s="58">
        <f t="shared" si="30"/>
        <v>0</v>
      </c>
      <c r="D456" s="58">
        <f t="shared" si="30"/>
        <v>0</v>
      </c>
      <c r="E456" s="58">
        <f t="shared" si="30"/>
        <v>0</v>
      </c>
      <c r="F456" s="58">
        <f t="shared" si="30"/>
        <v>0</v>
      </c>
      <c r="G456" s="58">
        <f t="shared" si="30"/>
        <v>0</v>
      </c>
      <c r="H456" s="58">
        <f t="shared" si="30"/>
        <v>0</v>
      </c>
      <c r="I456" s="58">
        <f t="shared" si="30"/>
        <v>0</v>
      </c>
      <c r="J456" s="59">
        <f>SUM(B456:I456)</f>
        <v>0</v>
      </c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24" hidden="1" customHeight="1" thickBot="1">
      <c r="A457" s="113" t="s">
        <v>764</v>
      </c>
      <c r="B457" s="376">
        <f t="shared" ref="B457:I457" si="31">IFERROR(B448-B454,"CHYBA!")</f>
        <v>0</v>
      </c>
      <c r="C457" s="375">
        <f t="shared" si="31"/>
        <v>0</v>
      </c>
      <c r="D457" s="375">
        <f t="shared" si="31"/>
        <v>0</v>
      </c>
      <c r="E457" s="375">
        <f t="shared" si="31"/>
        <v>0</v>
      </c>
      <c r="F457" s="375">
        <f t="shared" si="31"/>
        <v>0</v>
      </c>
      <c r="G457" s="375">
        <f t="shared" si="31"/>
        <v>0</v>
      </c>
      <c r="H457" s="375">
        <f t="shared" si="31"/>
        <v>0</v>
      </c>
      <c r="I457" s="375">
        <f t="shared" si="31"/>
        <v>0</v>
      </c>
      <c r="J457" s="62">
        <f>SUM(B457:I457)</f>
        <v>0</v>
      </c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5.75" hidden="1" thickTop="1">
      <c r="A458" s="86"/>
      <c r="B458" s="86"/>
      <c r="C458" s="87"/>
      <c r="D458" s="87"/>
      <c r="E458" s="88"/>
      <c r="F458" s="88"/>
      <c r="G458" s="88"/>
      <c r="H458" s="88"/>
      <c r="I458" s="88"/>
      <c r="J458" s="88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15" hidden="1">
      <c r="A459" s="86"/>
      <c r="B459" s="86"/>
      <c r="C459" s="87"/>
      <c r="D459" s="87"/>
      <c r="E459" s="88"/>
      <c r="F459" s="88"/>
      <c r="G459" s="88"/>
      <c r="H459" s="88"/>
      <c r="I459" s="88"/>
      <c r="J459" s="88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15" hidden="1">
      <c r="A460" s="454" t="s">
        <v>762</v>
      </c>
      <c r="B460" s="454"/>
      <c r="C460" s="454"/>
      <c r="D460" s="454"/>
      <c r="E460" s="454"/>
      <c r="F460" s="454"/>
      <c r="G460" s="454"/>
      <c r="H460" s="454"/>
      <c r="I460" s="454"/>
      <c r="J460" s="45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5" hidden="1">
      <c r="A461" s="455"/>
      <c r="B461" s="770"/>
      <c r="C461" s="770"/>
      <c r="D461" s="770"/>
      <c r="E461" s="770"/>
      <c r="F461" s="770"/>
      <c r="G461" s="770"/>
      <c r="H461" s="770"/>
      <c r="I461" s="770"/>
      <c r="J461" s="770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t="15" hidden="1">
      <c r="A462" s="455"/>
      <c r="B462" s="770"/>
      <c r="C462" s="770"/>
      <c r="D462" s="770"/>
      <c r="E462" s="770"/>
      <c r="F462" s="770"/>
      <c r="G462" s="770"/>
      <c r="H462" s="770"/>
      <c r="I462" s="770"/>
      <c r="J462" s="770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t="15" hidden="1">
      <c r="A463" s="455"/>
      <c r="B463" s="770"/>
      <c r="C463" s="770"/>
      <c r="D463" s="770"/>
      <c r="E463" s="770"/>
      <c r="F463" s="770"/>
      <c r="G463" s="770"/>
      <c r="H463" s="770"/>
      <c r="I463" s="770"/>
      <c r="J463" s="770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t="15" hidden="1">
      <c r="A464" s="455"/>
      <c r="B464" s="770"/>
      <c r="C464" s="770"/>
      <c r="D464" s="770"/>
      <c r="E464" s="770"/>
      <c r="F464" s="770"/>
      <c r="G464" s="770"/>
      <c r="H464" s="770"/>
      <c r="I464" s="770"/>
      <c r="J464" s="770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t="15" hidden="1">
      <c r="A465" s="455"/>
      <c r="B465" s="770"/>
      <c r="C465" s="770"/>
      <c r="D465" s="770"/>
      <c r="E465" s="770"/>
      <c r="F465" s="770"/>
      <c r="G465" s="770"/>
      <c r="H465" s="770"/>
      <c r="I465" s="770"/>
      <c r="J465" s="770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5" hidden="1">
      <c r="A466" s="455"/>
      <c r="B466" s="770"/>
      <c r="C466" s="770"/>
      <c r="D466" s="770"/>
      <c r="E466" s="770"/>
      <c r="F466" s="770"/>
      <c r="G466" s="770"/>
      <c r="H466" s="770"/>
      <c r="I466" s="770"/>
      <c r="J466" s="770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 hidden="1">
      <c r="A467" s="455"/>
      <c r="B467" s="770"/>
      <c r="C467" s="770"/>
      <c r="D467" s="770"/>
      <c r="E467" s="770"/>
      <c r="F467" s="770"/>
      <c r="G467" s="770"/>
      <c r="H467" s="770"/>
      <c r="I467" s="770"/>
      <c r="J467" s="770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 hidden="1">
      <c r="A468" s="455"/>
      <c r="B468" s="770"/>
      <c r="C468" s="770"/>
      <c r="D468" s="770"/>
      <c r="E468" s="770"/>
      <c r="F468" s="770"/>
      <c r="G468" s="770"/>
      <c r="H468" s="770"/>
      <c r="I468" s="770"/>
      <c r="J468" s="770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t="15" hidden="1">
      <c r="A469" s="455"/>
      <c r="B469" s="770"/>
      <c r="C469" s="770"/>
      <c r="D469" s="770"/>
      <c r="E469" s="770"/>
      <c r="F469" s="770"/>
      <c r="G469" s="770"/>
      <c r="H469" s="770"/>
      <c r="I469" s="770"/>
      <c r="J469" s="770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15" hidden="1">
      <c r="A470" s="770"/>
      <c r="B470" s="770"/>
      <c r="C470" s="770"/>
      <c r="D470" s="770"/>
      <c r="E470" s="770"/>
      <c r="F470" s="770"/>
      <c r="G470" s="770"/>
      <c r="H470" s="770"/>
      <c r="I470" s="770"/>
      <c r="J470" s="770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5" hidden="1">
      <c r="A471" s="770"/>
      <c r="B471" s="770"/>
      <c r="C471" s="770"/>
      <c r="D471" s="770"/>
      <c r="E471" s="770"/>
      <c r="F471" s="770"/>
      <c r="G471" s="770"/>
      <c r="H471" s="770"/>
      <c r="I471" s="770"/>
      <c r="J471" s="770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5" hidden="1">
      <c r="A472" s="770"/>
      <c r="B472" s="770"/>
      <c r="C472" s="770"/>
      <c r="D472" s="770"/>
      <c r="E472" s="770"/>
      <c r="F472" s="770"/>
      <c r="G472" s="770"/>
      <c r="H472" s="770"/>
      <c r="I472" s="770"/>
      <c r="J472" s="770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15" hidden="1">
      <c r="A473" s="770"/>
      <c r="B473" s="770"/>
      <c r="C473" s="770"/>
      <c r="D473" s="770"/>
      <c r="E473" s="770"/>
      <c r="F473" s="770"/>
      <c r="G473" s="770"/>
      <c r="H473" s="770"/>
      <c r="I473" s="770"/>
      <c r="J473" s="770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t="15" hidden="1">
      <c r="A474" s="770"/>
      <c r="B474" s="770"/>
      <c r="C474" s="770"/>
      <c r="D474" s="770"/>
      <c r="E474" s="770"/>
      <c r="F474" s="770"/>
      <c r="G474" s="770"/>
      <c r="H474" s="770"/>
      <c r="I474" s="770"/>
      <c r="J474" s="770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t="15" hidden="1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5" hidden="1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15" hidden="1">
      <c r="A477" s="86"/>
      <c r="B477" s="86"/>
      <c r="C477" s="87"/>
      <c r="D477" s="87"/>
      <c r="E477" s="88"/>
      <c r="F477" s="88"/>
      <c r="G477" s="88"/>
      <c r="H477" s="88"/>
      <c r="I477" s="88"/>
      <c r="J477" s="88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5" hidden="1">
      <c r="A478" s="86"/>
      <c r="B478" s="86"/>
      <c r="C478" s="87"/>
      <c r="D478" s="87"/>
      <c r="E478" s="88"/>
      <c r="F478" s="88"/>
      <c r="G478" s="88"/>
      <c r="H478" s="88"/>
      <c r="I478" s="88"/>
      <c r="J478" s="88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15" hidden="1">
      <c r="A479" s="86"/>
      <c r="B479" s="86"/>
      <c r="C479" s="87"/>
      <c r="D479" s="87"/>
      <c r="E479" s="88"/>
      <c r="F479" s="88"/>
      <c r="G479" s="88"/>
      <c r="H479" s="88"/>
      <c r="I479" s="88"/>
      <c r="J479" s="88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t="15.75" hidden="1" thickBot="1">
      <c r="A480" s="794" t="s">
        <v>128</v>
      </c>
      <c r="B480" s="794"/>
      <c r="C480" s="70"/>
      <c r="D480" s="70"/>
      <c r="E480" s="70"/>
      <c r="F480" s="70"/>
      <c r="G480" s="70"/>
      <c r="H480" s="70"/>
      <c r="I480" s="70"/>
      <c r="J480" s="70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t="16.5" hidden="1" thickTop="1" thickBot="1">
      <c r="A481" s="795" t="s">
        <v>12</v>
      </c>
      <c r="B481" s="797" t="s">
        <v>151</v>
      </c>
      <c r="C481" s="797"/>
      <c r="D481" s="797"/>
      <c r="E481" s="797"/>
      <c r="F481" s="797"/>
      <c r="G481" s="797"/>
      <c r="H481" s="797"/>
      <c r="I481" s="797"/>
      <c r="J481" s="798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5" hidden="1" customHeight="1">
      <c r="A482" s="796"/>
      <c r="B482" s="807" t="s">
        <v>765</v>
      </c>
      <c r="C482" s="714" t="s">
        <v>715</v>
      </c>
      <c r="D482" s="714" t="s">
        <v>145</v>
      </c>
      <c r="E482" s="714" t="s">
        <v>766</v>
      </c>
      <c r="F482" s="714" t="s">
        <v>148</v>
      </c>
      <c r="G482" s="714" t="s">
        <v>149</v>
      </c>
      <c r="H482" s="714" t="s">
        <v>150</v>
      </c>
      <c r="I482" s="714" t="s">
        <v>716</v>
      </c>
      <c r="J482" s="780" t="s">
        <v>112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5" hidden="1">
      <c r="A483" s="796"/>
      <c r="B483" s="807"/>
      <c r="C483" s="715"/>
      <c r="D483" s="715"/>
      <c r="E483" s="715"/>
      <c r="F483" s="715"/>
      <c r="G483" s="715"/>
      <c r="H483" s="715"/>
      <c r="I483" s="715"/>
      <c r="J483" s="781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64.5" hidden="1" customHeight="1">
      <c r="A484" s="796"/>
      <c r="B484" s="807"/>
      <c r="C484" s="715"/>
      <c r="D484" s="715"/>
      <c r="E484" s="715"/>
      <c r="F484" s="715"/>
      <c r="G484" s="715"/>
      <c r="H484" s="715"/>
      <c r="I484" s="715"/>
      <c r="J484" s="781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.75" hidden="1" thickBot="1">
      <c r="A485" s="104" t="s">
        <v>113</v>
      </c>
      <c r="B485" s="96" t="s">
        <v>114</v>
      </c>
      <c r="C485" s="95" t="s">
        <v>115</v>
      </c>
      <c r="D485" s="95" t="s">
        <v>116</v>
      </c>
      <c r="E485" s="95" t="s">
        <v>117</v>
      </c>
      <c r="F485" s="95" t="s">
        <v>118</v>
      </c>
      <c r="G485" s="95" t="s">
        <v>119</v>
      </c>
      <c r="H485" s="95" t="s">
        <v>120</v>
      </c>
      <c r="I485" s="95" t="s">
        <v>121</v>
      </c>
      <c r="J485" s="91" t="s">
        <v>146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15.75" hidden="1" thickBot="1">
      <c r="A486" s="711" t="s">
        <v>122</v>
      </c>
      <c r="B486" s="712"/>
      <c r="C486" s="712"/>
      <c r="D486" s="712"/>
      <c r="E486" s="712"/>
      <c r="F486" s="712"/>
      <c r="G486" s="712"/>
      <c r="H486" s="712"/>
      <c r="I486" s="712"/>
      <c r="J486" s="713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24" hidden="1" customHeight="1" thickBot="1">
      <c r="A487" s="109" t="s">
        <v>763</v>
      </c>
      <c r="B487" s="105"/>
      <c r="C487" s="114"/>
      <c r="D487" s="114"/>
      <c r="E487" s="118"/>
      <c r="F487" s="114"/>
      <c r="G487" s="114"/>
      <c r="H487" s="114"/>
      <c r="I487" s="114"/>
      <c r="J487" s="122">
        <f>SUM(B487:I487)</f>
        <v>0</v>
      </c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15" hidden="1">
      <c r="A488" s="110" t="s">
        <v>32</v>
      </c>
      <c r="B488" s="106"/>
      <c r="C488" s="115"/>
      <c r="D488" s="115"/>
      <c r="E488" s="119"/>
      <c r="F488" s="115"/>
      <c r="G488" s="115"/>
      <c r="H488" s="115"/>
      <c r="I488" s="115"/>
      <c r="J488" s="123">
        <f>SUM(B488:I488)</f>
        <v>0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5" hidden="1">
      <c r="A489" s="111" t="s">
        <v>33</v>
      </c>
      <c r="B489" s="107"/>
      <c r="C489" s="116"/>
      <c r="D489" s="116"/>
      <c r="E489" s="120"/>
      <c r="F489" s="116"/>
      <c r="G489" s="116"/>
      <c r="H489" s="116"/>
      <c r="I489" s="116"/>
      <c r="J489" s="124">
        <f>SUM(B489:I489)</f>
        <v>0</v>
      </c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15.75" hidden="1" thickBot="1">
      <c r="A490" s="112" t="s">
        <v>123</v>
      </c>
      <c r="B490" s="108"/>
      <c r="C490" s="117"/>
      <c r="D490" s="117"/>
      <c r="E490" s="121"/>
      <c r="F490" s="117"/>
      <c r="G490" s="117"/>
      <c r="H490" s="117"/>
      <c r="I490" s="117"/>
      <c r="J490" s="125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t="23.25" hidden="1" thickBot="1">
      <c r="A491" s="109" t="s">
        <v>761</v>
      </c>
      <c r="B491" s="394">
        <f t="shared" ref="B491:I491" si="32">IFERROR(B487+B488-B489+B490,"CHYBA")</f>
        <v>0</v>
      </c>
      <c r="C491" s="58">
        <f t="shared" si="32"/>
        <v>0</v>
      </c>
      <c r="D491" s="58">
        <f t="shared" si="32"/>
        <v>0</v>
      </c>
      <c r="E491" s="58">
        <f t="shared" si="32"/>
        <v>0</v>
      </c>
      <c r="F491" s="58">
        <f t="shared" si="32"/>
        <v>0</v>
      </c>
      <c r="G491" s="58">
        <f t="shared" si="32"/>
        <v>0</v>
      </c>
      <c r="H491" s="58">
        <f t="shared" si="32"/>
        <v>0</v>
      </c>
      <c r="I491" s="398">
        <f t="shared" si="32"/>
        <v>0</v>
      </c>
      <c r="J491" s="122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t="15.75" hidden="1" thickBot="1">
      <c r="A492" s="711" t="s">
        <v>126</v>
      </c>
      <c r="B492" s="712"/>
      <c r="C492" s="712"/>
      <c r="D492" s="712"/>
      <c r="E492" s="712"/>
      <c r="F492" s="712"/>
      <c r="G492" s="712"/>
      <c r="H492" s="712"/>
      <c r="I492" s="712"/>
      <c r="J492" s="713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23.25" hidden="1" thickBot="1">
      <c r="A493" s="109" t="s">
        <v>763</v>
      </c>
      <c r="B493" s="105"/>
      <c r="C493" s="114"/>
      <c r="D493" s="114"/>
      <c r="E493" s="118"/>
      <c r="F493" s="114"/>
      <c r="G493" s="114"/>
      <c r="H493" s="114"/>
      <c r="I493" s="114"/>
      <c r="J493" s="122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15" hidden="1">
      <c r="A494" s="110" t="s">
        <v>32</v>
      </c>
      <c r="B494" s="106"/>
      <c r="C494" s="115"/>
      <c r="D494" s="115"/>
      <c r="E494" s="119"/>
      <c r="F494" s="115"/>
      <c r="G494" s="115"/>
      <c r="H494" s="115"/>
      <c r="I494" s="115"/>
      <c r="J494" s="123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5" hidden="1">
      <c r="A495" s="111" t="s">
        <v>33</v>
      </c>
      <c r="B495" s="107"/>
      <c r="C495" s="116"/>
      <c r="D495" s="116"/>
      <c r="E495" s="120"/>
      <c r="F495" s="116"/>
      <c r="G495" s="116"/>
      <c r="H495" s="116"/>
      <c r="I495" s="116"/>
      <c r="J495" s="124">
        <f>SUM(B495:I495)</f>
        <v>0</v>
      </c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15.75" hidden="1" thickBot="1">
      <c r="A496" s="112" t="s">
        <v>123</v>
      </c>
      <c r="B496" s="108"/>
      <c r="C496" s="117"/>
      <c r="D496" s="117"/>
      <c r="E496" s="121"/>
      <c r="F496" s="117"/>
      <c r="G496" s="117"/>
      <c r="H496" s="117"/>
      <c r="I496" s="117"/>
      <c r="J496" s="125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t="23.25" hidden="1" thickBot="1">
      <c r="A497" s="109" t="s">
        <v>761</v>
      </c>
      <c r="B497" s="394">
        <f t="shared" ref="B497:I497" si="33">IFERROR(B493+B494-B495+B496,"CHYBA")</f>
        <v>0</v>
      </c>
      <c r="C497" s="58">
        <f t="shared" si="33"/>
        <v>0</v>
      </c>
      <c r="D497" s="58">
        <f t="shared" si="33"/>
        <v>0</v>
      </c>
      <c r="E497" s="58">
        <f t="shared" si="33"/>
        <v>0</v>
      </c>
      <c r="F497" s="58">
        <f t="shared" si="33"/>
        <v>0</v>
      </c>
      <c r="G497" s="58">
        <f t="shared" si="33"/>
        <v>0</v>
      </c>
      <c r="H497" s="58">
        <f t="shared" si="33"/>
        <v>0</v>
      </c>
      <c r="I497" s="398">
        <f t="shared" si="33"/>
        <v>0</v>
      </c>
      <c r="J497" s="122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t="15.75" hidden="1" thickBot="1">
      <c r="A498" s="711" t="s">
        <v>147</v>
      </c>
      <c r="B498" s="712"/>
      <c r="C498" s="712"/>
      <c r="D498" s="712"/>
      <c r="E498" s="712"/>
      <c r="F498" s="712"/>
      <c r="G498" s="712"/>
      <c r="H498" s="712"/>
      <c r="I498" s="712"/>
      <c r="J498" s="713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24" hidden="1" customHeight="1" thickBot="1">
      <c r="A499" s="109" t="s">
        <v>763</v>
      </c>
      <c r="B499" s="126">
        <f t="shared" ref="B499:I499" si="34">IFERROR(B487-B493,"CHYBA!")</f>
        <v>0</v>
      </c>
      <c r="C499" s="58">
        <f t="shared" si="34"/>
        <v>0</v>
      </c>
      <c r="D499" s="58">
        <f t="shared" si="34"/>
        <v>0</v>
      </c>
      <c r="E499" s="58">
        <f t="shared" si="34"/>
        <v>0</v>
      </c>
      <c r="F499" s="58">
        <f t="shared" si="34"/>
        <v>0</v>
      </c>
      <c r="G499" s="58">
        <f t="shared" si="34"/>
        <v>0</v>
      </c>
      <c r="H499" s="58">
        <f t="shared" si="34"/>
        <v>0</v>
      </c>
      <c r="I499" s="58">
        <f t="shared" si="34"/>
        <v>0</v>
      </c>
      <c r="J499" s="59">
        <f>SUM(B499:I499)</f>
        <v>0</v>
      </c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24" hidden="1" customHeight="1" thickBot="1">
      <c r="A500" s="113" t="s">
        <v>761</v>
      </c>
      <c r="B500" s="376">
        <f t="shared" ref="B500:I500" si="35">IFERROR(B491-B497,"CHYBA!")</f>
        <v>0</v>
      </c>
      <c r="C500" s="375">
        <f t="shared" si="35"/>
        <v>0</v>
      </c>
      <c r="D500" s="375">
        <f t="shared" si="35"/>
        <v>0</v>
      </c>
      <c r="E500" s="375">
        <f t="shared" si="35"/>
        <v>0</v>
      </c>
      <c r="F500" s="375">
        <f t="shared" si="35"/>
        <v>0</v>
      </c>
      <c r="G500" s="375">
        <f t="shared" si="35"/>
        <v>0</v>
      </c>
      <c r="H500" s="375">
        <f t="shared" si="35"/>
        <v>0</v>
      </c>
      <c r="I500" s="375">
        <f t="shared" si="35"/>
        <v>0</v>
      </c>
      <c r="J500" s="62">
        <f>SUM(B500:I500)</f>
        <v>0</v>
      </c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5.75" hidden="1" thickTop="1">
      <c r="A501" s="86"/>
      <c r="B501" s="86"/>
      <c r="C501" s="87"/>
      <c r="D501" s="87"/>
      <c r="E501" s="88"/>
      <c r="F501" s="88"/>
      <c r="G501" s="88"/>
      <c r="H501" s="88"/>
      <c r="I501" s="88"/>
      <c r="J501" s="88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15" hidden="1">
      <c r="A502" s="86"/>
      <c r="B502" s="86"/>
      <c r="C502" s="87"/>
      <c r="D502" s="87"/>
      <c r="E502" s="88"/>
      <c r="F502" s="88"/>
      <c r="G502" s="88"/>
      <c r="H502" s="88"/>
      <c r="I502" s="88"/>
      <c r="J502" s="88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5" hidden="1">
      <c r="A503" s="454" t="s">
        <v>762</v>
      </c>
      <c r="B503" s="454"/>
      <c r="C503" s="454"/>
      <c r="D503" s="454"/>
      <c r="E503" s="454"/>
      <c r="F503" s="454"/>
      <c r="G503" s="454"/>
      <c r="H503" s="454"/>
      <c r="I503" s="454"/>
      <c r="J503" s="45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 hidden="1">
      <c r="A504" s="455"/>
      <c r="B504" s="770"/>
      <c r="C504" s="770"/>
      <c r="D504" s="770"/>
      <c r="E504" s="770"/>
      <c r="F504" s="770"/>
      <c r="G504" s="770"/>
      <c r="H504" s="770"/>
      <c r="I504" s="770"/>
      <c r="J504" s="770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ht="15" hidden="1">
      <c r="A505" s="455"/>
      <c r="B505" s="770"/>
      <c r="C505" s="770"/>
      <c r="D505" s="770"/>
      <c r="E505" s="770"/>
      <c r="F505" s="770"/>
      <c r="G505" s="770"/>
      <c r="H505" s="770"/>
      <c r="I505" s="770"/>
      <c r="J505" s="770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 hidden="1">
      <c r="A506" s="455"/>
      <c r="B506" s="770"/>
      <c r="C506" s="770"/>
      <c r="D506" s="770"/>
      <c r="E506" s="770"/>
      <c r="F506" s="770"/>
      <c r="G506" s="770"/>
      <c r="H506" s="770"/>
      <c r="I506" s="770"/>
      <c r="J506" s="770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5" hidden="1">
      <c r="A507" s="455"/>
      <c r="B507" s="770"/>
      <c r="C507" s="770"/>
      <c r="D507" s="770"/>
      <c r="E507" s="770"/>
      <c r="F507" s="770"/>
      <c r="G507" s="770"/>
      <c r="H507" s="770"/>
      <c r="I507" s="770"/>
      <c r="J507" s="770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5" hidden="1">
      <c r="A508" s="455"/>
      <c r="B508" s="770"/>
      <c r="C508" s="770"/>
      <c r="D508" s="770"/>
      <c r="E508" s="770"/>
      <c r="F508" s="770"/>
      <c r="G508" s="770"/>
      <c r="H508" s="770"/>
      <c r="I508" s="770"/>
      <c r="J508" s="770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ht="15" hidden="1">
      <c r="A509" s="455"/>
      <c r="B509" s="770"/>
      <c r="C509" s="770"/>
      <c r="D509" s="770"/>
      <c r="E509" s="770"/>
      <c r="F509" s="770"/>
      <c r="G509" s="770"/>
      <c r="H509" s="770"/>
      <c r="I509" s="770"/>
      <c r="J509" s="770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 hidden="1">
      <c r="A510" s="455"/>
      <c r="B510" s="770"/>
      <c r="C510" s="770"/>
      <c r="D510" s="770"/>
      <c r="E510" s="770"/>
      <c r="F510" s="770"/>
      <c r="G510" s="770"/>
      <c r="H510" s="770"/>
      <c r="I510" s="770"/>
      <c r="J510" s="770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ht="15" hidden="1">
      <c r="A511" s="455"/>
      <c r="B511" s="770"/>
      <c r="C511" s="770"/>
      <c r="D511" s="770"/>
      <c r="E511" s="770"/>
      <c r="F511" s="770"/>
      <c r="G511" s="770"/>
      <c r="H511" s="770"/>
      <c r="I511" s="770"/>
      <c r="J511" s="770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15" hidden="1">
      <c r="A512" s="770"/>
      <c r="B512" s="770"/>
      <c r="C512" s="770"/>
      <c r="D512" s="770"/>
      <c r="E512" s="770"/>
      <c r="F512" s="770"/>
      <c r="G512" s="770"/>
      <c r="H512" s="770"/>
      <c r="I512" s="770"/>
      <c r="J512" s="770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5" hidden="1">
      <c r="A513" s="770"/>
      <c r="B513" s="770"/>
      <c r="C513" s="770"/>
      <c r="D513" s="770"/>
      <c r="E513" s="770"/>
      <c r="F513" s="770"/>
      <c r="G513" s="770"/>
      <c r="H513" s="770"/>
      <c r="I513" s="770"/>
      <c r="J513" s="770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5" hidden="1">
      <c r="A514" s="770"/>
      <c r="B514" s="770"/>
      <c r="C514" s="770"/>
      <c r="D514" s="770"/>
      <c r="E514" s="770"/>
      <c r="F514" s="770"/>
      <c r="G514" s="770"/>
      <c r="H514" s="770"/>
      <c r="I514" s="770"/>
      <c r="J514" s="770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t="15" hidden="1">
      <c r="A515" s="770"/>
      <c r="B515" s="770"/>
      <c r="C515" s="770"/>
      <c r="D515" s="770"/>
      <c r="E515" s="770"/>
      <c r="F515" s="770"/>
      <c r="G515" s="770"/>
      <c r="H515" s="770"/>
      <c r="I515" s="770"/>
      <c r="J515" s="770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t="15" hidden="1">
      <c r="A516" s="770"/>
      <c r="B516" s="770"/>
      <c r="C516" s="770"/>
      <c r="D516" s="770"/>
      <c r="E516" s="770"/>
      <c r="F516" s="770"/>
      <c r="G516" s="770"/>
      <c r="H516" s="770"/>
      <c r="I516" s="770"/>
      <c r="J516" s="770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5" hidden="1">
      <c r="A517"/>
      <c r="B517"/>
      <c r="C517"/>
      <c r="D517"/>
      <c r="E517"/>
      <c r="F517"/>
      <c r="G517"/>
      <c r="H517"/>
      <c r="I517"/>
      <c r="J517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ht="21.75" hidden="1" customHeight="1">
      <c r="A518" s="79" t="s">
        <v>768</v>
      </c>
      <c r="B518" s="467" t="s">
        <v>769</v>
      </c>
      <c r="C518" s="467"/>
      <c r="D518" s="467"/>
      <c r="E518" s="467"/>
      <c r="F518" s="467"/>
      <c r="G518" s="467"/>
      <c r="H518" s="467"/>
      <c r="I518" s="467"/>
      <c r="J518" s="467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5.75" hidden="1" thickBo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6.5" hidden="1" thickTop="1" thickBot="1">
      <c r="A520" s="716" t="s">
        <v>12</v>
      </c>
      <c r="B520" s="717"/>
      <c r="C520" s="717"/>
      <c r="D520" s="717"/>
      <c r="E520" s="717"/>
      <c r="F520" s="718" t="s">
        <v>129</v>
      </c>
      <c r="G520" s="719" t="s">
        <v>129</v>
      </c>
      <c r="H520" s="717"/>
      <c r="I520" s="717"/>
      <c r="J520" s="720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.75" hidden="1" thickTop="1">
      <c r="A521" s="721" t="s">
        <v>783</v>
      </c>
      <c r="B521" s="722"/>
      <c r="C521" s="722"/>
      <c r="D521" s="722"/>
      <c r="E521" s="722"/>
      <c r="F521" s="723"/>
      <c r="G521" s="724"/>
      <c r="H521" s="725"/>
      <c r="I521" s="725"/>
      <c r="J521" s="726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5.75" hidden="1" thickBot="1">
      <c r="A522" s="730" t="s">
        <v>784</v>
      </c>
      <c r="B522" s="731"/>
      <c r="C522" s="731"/>
      <c r="D522" s="731"/>
      <c r="E522" s="731"/>
      <c r="F522" s="732"/>
      <c r="G522" s="733"/>
      <c r="H522" s="734"/>
      <c r="I522" s="734"/>
      <c r="J522" s="735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.75" hidden="1" thickTop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15" hidden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5" hidden="1" customHeight="1">
      <c r="A525" s="9" t="s">
        <v>242</v>
      </c>
      <c r="B525" s="1279" t="s">
        <v>874</v>
      </c>
      <c r="C525" s="1279"/>
      <c r="D525" s="1279"/>
      <c r="E525" s="1279"/>
      <c r="F525" s="1279"/>
      <c r="G525" s="1279"/>
      <c r="H525" s="1279"/>
      <c r="I525" s="1279"/>
      <c r="J525" s="1279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5.75" hidden="1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 ht="33" hidden="1" customHeight="1" thickTop="1" thickBot="1">
      <c r="A527" s="1011" t="s">
        <v>23</v>
      </c>
      <c r="B527" s="503"/>
      <c r="C527" s="1435"/>
      <c r="D527" s="1431" t="s">
        <v>243</v>
      </c>
      <c r="E527" s="503"/>
      <c r="F527" s="1432"/>
      <c r="G527" s="727" t="s">
        <v>767</v>
      </c>
      <c r="H527" s="728"/>
      <c r="I527" s="728"/>
      <c r="J527" s="729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8.75" hidden="1" customHeight="1" thickBot="1">
      <c r="A528" s="1012"/>
      <c r="B528" s="1013"/>
      <c r="C528" s="1436"/>
      <c r="D528" s="1433"/>
      <c r="E528" s="1013"/>
      <c r="F528" s="1434"/>
      <c r="G528" s="790" t="s">
        <v>135</v>
      </c>
      <c r="H528" s="1572"/>
      <c r="I528" s="790" t="s">
        <v>136</v>
      </c>
      <c r="J528" s="791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5.75" hidden="1" thickTop="1">
      <c r="A529" s="893"/>
      <c r="B529" s="894"/>
      <c r="C529" s="1754"/>
      <c r="D529" s="1546"/>
      <c r="E529" s="1547"/>
      <c r="F529" s="1548"/>
      <c r="G529" s="1277"/>
      <c r="H529" s="1278"/>
      <c r="I529" s="1277"/>
      <c r="J529" s="1751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15" hidden="1">
      <c r="A530" s="736"/>
      <c r="B530" s="737"/>
      <c r="C530" s="738"/>
      <c r="D530" s="739"/>
      <c r="E530" s="487"/>
      <c r="F530" s="740"/>
      <c r="G530" s="741"/>
      <c r="H530" s="742"/>
      <c r="I530" s="741"/>
      <c r="J530" s="743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5" hidden="1">
      <c r="A531" s="736"/>
      <c r="B531" s="737"/>
      <c r="C531" s="738"/>
      <c r="D531" s="739"/>
      <c r="E531" s="487"/>
      <c r="F531" s="740"/>
      <c r="G531" s="741"/>
      <c r="H531" s="742"/>
      <c r="I531" s="741"/>
      <c r="J531" s="743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5.75" hidden="1" thickBot="1">
      <c r="A532" s="992"/>
      <c r="B532" s="993"/>
      <c r="C532" s="1545"/>
      <c r="D532" s="1568"/>
      <c r="E532" s="1569"/>
      <c r="F532" s="1570"/>
      <c r="G532" s="1429"/>
      <c r="H532" s="1430"/>
      <c r="I532" s="1429"/>
      <c r="J532" s="1571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  <c r="CW532" s="44"/>
      <c r="CX532" s="44"/>
      <c r="CY532" s="44"/>
      <c r="CZ532" s="44"/>
      <c r="DA532" s="44"/>
      <c r="DB532" s="44"/>
      <c r="DC532" s="44"/>
      <c r="DD532" s="44"/>
      <c r="DE532" s="44"/>
      <c r="DF532" s="44"/>
      <c r="DG532" s="44"/>
      <c r="DH532" s="44"/>
      <c r="DI532" s="44"/>
      <c r="DJ532" s="44"/>
      <c r="DK532" s="44"/>
      <c r="DL532" s="44"/>
      <c r="DM532" s="44"/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4"/>
      <c r="EJ532" s="44"/>
      <c r="EK532" s="44"/>
      <c r="EL532" s="44"/>
      <c r="EM532" s="44"/>
      <c r="EN532" s="44"/>
      <c r="EO532" s="44"/>
      <c r="EP532" s="44"/>
      <c r="EQ532" s="44"/>
      <c r="ER532" s="44"/>
      <c r="ES532" s="44"/>
      <c r="ET532" s="44"/>
      <c r="EU532" s="44"/>
      <c r="EV532" s="44"/>
      <c r="EW532" s="44"/>
      <c r="EX532" s="44"/>
      <c r="EY532" s="44"/>
      <c r="EZ532" s="44"/>
      <c r="FA532" s="44"/>
      <c r="FB532" s="44"/>
      <c r="FC532" s="44"/>
      <c r="FD532" s="44"/>
      <c r="FE532" s="44"/>
      <c r="FF532" s="44"/>
      <c r="FG532" s="44"/>
      <c r="FH532" s="44"/>
      <c r="FI532" s="44"/>
      <c r="FJ532" s="44"/>
      <c r="FK532" s="44"/>
      <c r="FL532" s="44"/>
      <c r="FM532" s="44"/>
      <c r="FN532" s="44"/>
      <c r="FO532" s="44"/>
      <c r="FP532" s="44"/>
      <c r="FQ532" s="44"/>
      <c r="FR532" s="44"/>
      <c r="FS532" s="44"/>
      <c r="FT532" s="44"/>
      <c r="FU532" s="44"/>
      <c r="FV532" s="44"/>
      <c r="FW532" s="44"/>
      <c r="FX532" s="44"/>
      <c r="FY532" s="44"/>
      <c r="FZ532" s="44"/>
      <c r="GA532" s="44"/>
      <c r="GB532" s="44"/>
      <c r="GC532" s="44"/>
      <c r="GD532" s="44"/>
      <c r="GE532" s="44"/>
      <c r="GF532" s="44"/>
      <c r="GG532" s="44"/>
      <c r="GH532" s="44"/>
      <c r="GI532" s="44"/>
      <c r="GJ532" s="44"/>
      <c r="GK532" s="44"/>
      <c r="GL532" s="44"/>
      <c r="GM532" s="44"/>
      <c r="GN532" s="44"/>
      <c r="GO532" s="44"/>
      <c r="GP532" s="44"/>
      <c r="GQ532" s="44"/>
      <c r="GR532" s="44"/>
      <c r="GS532" s="44"/>
      <c r="GT532" s="44"/>
      <c r="GU532" s="44"/>
      <c r="GV532" s="44"/>
      <c r="GW532" s="44"/>
      <c r="GX532" s="44"/>
      <c r="GY532" s="44"/>
      <c r="GZ532" s="44"/>
      <c r="HA532" s="44"/>
      <c r="HB532" s="44"/>
      <c r="HC532" s="44"/>
      <c r="HD532" s="44"/>
      <c r="HE532" s="44"/>
      <c r="HF532" s="44"/>
      <c r="HG532" s="44"/>
      <c r="HH532" s="44"/>
      <c r="HI532" s="44"/>
      <c r="HJ532" s="44"/>
      <c r="HK532" s="44"/>
      <c r="HL532" s="44"/>
      <c r="HM532" s="44"/>
      <c r="HN532" s="44"/>
      <c r="HO532" s="44"/>
      <c r="HP532" s="44"/>
      <c r="HQ532" s="44"/>
      <c r="HR532" s="44"/>
      <c r="HS532" s="44"/>
      <c r="HT532" s="44"/>
      <c r="HU532" s="44"/>
      <c r="HV532" s="44"/>
      <c r="HW532" s="44"/>
      <c r="HX532" s="44"/>
      <c r="HY532" s="44"/>
      <c r="HZ532" s="44"/>
      <c r="IA532" s="44"/>
      <c r="IB532" s="44"/>
      <c r="IC532" s="44"/>
      <c r="ID532" s="44"/>
      <c r="IE532" s="44"/>
      <c r="IF532" s="44"/>
      <c r="IG532" s="44"/>
      <c r="IH532" s="44"/>
      <c r="II532" s="44"/>
      <c r="IJ532" s="44"/>
      <c r="IK532" s="44"/>
      <c r="IL532" s="44"/>
      <c r="IM532" s="44"/>
      <c r="IN532" s="44"/>
      <c r="IO532" s="44"/>
      <c r="IP532" s="44"/>
      <c r="IQ532" s="44"/>
      <c r="IR532" s="44"/>
      <c r="IS532" s="44"/>
      <c r="IT532" s="44"/>
      <c r="IU532" s="44"/>
      <c r="IV532" s="44"/>
    </row>
    <row r="533" spans="1:256" ht="15" hidden="1">
      <c r="A533" s="133"/>
      <c r="B533" s="133"/>
      <c r="C533" s="133"/>
      <c r="D533" s="133"/>
      <c r="E533" s="133"/>
      <c r="F533" s="133"/>
      <c r="G533" s="134"/>
      <c r="H533" s="134"/>
      <c r="I533" s="134"/>
      <c r="J533" s="13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  <c r="CW533" s="44"/>
      <c r="CX533" s="44"/>
      <c r="CY533" s="44"/>
      <c r="CZ533" s="44"/>
      <c r="DA533" s="44"/>
      <c r="DB533" s="44"/>
      <c r="DC533" s="44"/>
      <c r="DD533" s="44"/>
      <c r="DE533" s="44"/>
      <c r="DF533" s="44"/>
      <c r="DG533" s="44"/>
      <c r="DH533" s="44"/>
      <c r="DI533" s="44"/>
      <c r="DJ533" s="44"/>
      <c r="DK533" s="44"/>
      <c r="DL533" s="44"/>
      <c r="DM533" s="44"/>
      <c r="DN533" s="44"/>
      <c r="DO533" s="44"/>
      <c r="DP533" s="44"/>
      <c r="DQ533" s="44"/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  <c r="EH533" s="44"/>
      <c r="EI533" s="44"/>
      <c r="EJ533" s="44"/>
      <c r="EK533" s="44"/>
      <c r="EL533" s="44"/>
      <c r="EM533" s="44"/>
      <c r="EN533" s="44"/>
      <c r="EO533" s="44"/>
      <c r="EP533" s="44"/>
      <c r="EQ533" s="44"/>
      <c r="ER533" s="44"/>
      <c r="ES533" s="44"/>
      <c r="ET533" s="44"/>
      <c r="EU533" s="44"/>
      <c r="EV533" s="44"/>
      <c r="EW533" s="44"/>
      <c r="EX533" s="44"/>
      <c r="EY533" s="44"/>
      <c r="EZ533" s="44"/>
      <c r="FA533" s="44"/>
      <c r="FB533" s="44"/>
      <c r="FC533" s="44"/>
      <c r="FD533" s="44"/>
      <c r="FE533" s="44"/>
      <c r="FF533" s="44"/>
      <c r="FG533" s="44"/>
      <c r="FH533" s="44"/>
      <c r="FI533" s="44"/>
      <c r="FJ533" s="44"/>
      <c r="FK533" s="44"/>
      <c r="FL533" s="44"/>
      <c r="FM533" s="44"/>
      <c r="FN533" s="44"/>
      <c r="FO533" s="44"/>
      <c r="FP533" s="44"/>
      <c r="FQ533" s="44"/>
      <c r="FR533" s="44"/>
      <c r="FS533" s="44"/>
      <c r="FT533" s="44"/>
      <c r="FU533" s="44"/>
      <c r="FV533" s="44"/>
      <c r="FW533" s="44"/>
      <c r="FX533" s="44"/>
      <c r="FY533" s="44"/>
      <c r="FZ533" s="44"/>
      <c r="GA533" s="44"/>
      <c r="GB533" s="44"/>
      <c r="GC533" s="44"/>
      <c r="GD533" s="44"/>
      <c r="GE533" s="44"/>
      <c r="GF533" s="44"/>
      <c r="GG533" s="44"/>
      <c r="GH533" s="44"/>
      <c r="GI533" s="44"/>
      <c r="GJ533" s="44"/>
      <c r="GK533" s="44"/>
      <c r="GL533" s="44"/>
      <c r="GM533" s="44"/>
      <c r="GN533" s="44"/>
      <c r="GO533" s="44"/>
      <c r="GP533" s="44"/>
      <c r="GQ533" s="44"/>
      <c r="GR533" s="44"/>
      <c r="GS533" s="44"/>
      <c r="GT533" s="44"/>
      <c r="GU533" s="44"/>
      <c r="GV533" s="44"/>
      <c r="GW533" s="44"/>
      <c r="GX533" s="44"/>
      <c r="GY533" s="44"/>
      <c r="GZ533" s="44"/>
      <c r="HA533" s="44"/>
      <c r="HB533" s="44"/>
      <c r="HC533" s="44"/>
      <c r="HD533" s="44"/>
      <c r="HE533" s="44"/>
      <c r="HF533" s="44"/>
      <c r="HG533" s="44"/>
      <c r="HH533" s="44"/>
      <c r="HI533" s="44"/>
      <c r="HJ533" s="44"/>
      <c r="HK533" s="44"/>
      <c r="HL533" s="44"/>
      <c r="HM533" s="44"/>
      <c r="HN533" s="44"/>
      <c r="HO533" s="44"/>
      <c r="HP533" s="44"/>
      <c r="HQ533" s="44"/>
      <c r="HR533" s="44"/>
      <c r="HS533" s="44"/>
      <c r="HT533" s="44"/>
      <c r="HU533" s="44"/>
      <c r="HV533" s="44"/>
      <c r="HW533" s="44"/>
      <c r="HX533" s="44"/>
      <c r="HY533" s="44"/>
      <c r="HZ533" s="44"/>
      <c r="IA533" s="44"/>
      <c r="IB533" s="44"/>
      <c r="IC533" s="44"/>
      <c r="ID533" s="44"/>
      <c r="IE533" s="44"/>
      <c r="IF533" s="44"/>
      <c r="IG533" s="44"/>
      <c r="IH533" s="44"/>
      <c r="II533" s="44"/>
      <c r="IJ533" s="44"/>
      <c r="IK533" s="44"/>
      <c r="IL533" s="44"/>
      <c r="IM533" s="44"/>
      <c r="IN533" s="44"/>
      <c r="IO533" s="44"/>
      <c r="IP533" s="44"/>
      <c r="IQ533" s="44"/>
      <c r="IR533" s="44"/>
      <c r="IS533" s="44"/>
      <c r="IT533" s="44"/>
      <c r="IU533" s="44"/>
      <c r="IV533" s="44"/>
    </row>
    <row r="534" spans="1:256" ht="15" hidden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  <c r="CW534" s="44"/>
      <c r="CX534" s="44"/>
      <c r="CY534" s="44"/>
      <c r="CZ534" s="44"/>
      <c r="DA534" s="44"/>
      <c r="DB534" s="44"/>
      <c r="DC534" s="44"/>
      <c r="DD534" s="44"/>
      <c r="DE534" s="44"/>
      <c r="DF534" s="44"/>
      <c r="DG534" s="44"/>
      <c r="DH534" s="44"/>
      <c r="DI534" s="44"/>
      <c r="DJ534" s="44"/>
      <c r="DK534" s="44"/>
      <c r="DL534" s="44"/>
      <c r="DM534" s="44"/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4"/>
      <c r="EJ534" s="44"/>
      <c r="EK534" s="44"/>
      <c r="EL534" s="44"/>
      <c r="EM534" s="44"/>
      <c r="EN534" s="44"/>
      <c r="EO534" s="44"/>
      <c r="EP534" s="44"/>
      <c r="EQ534" s="44"/>
      <c r="ER534" s="44"/>
      <c r="ES534" s="44"/>
      <c r="ET534" s="44"/>
      <c r="EU534" s="44"/>
      <c r="EV534" s="44"/>
      <c r="EW534" s="44"/>
      <c r="EX534" s="44"/>
      <c r="EY534" s="44"/>
      <c r="EZ534" s="44"/>
      <c r="FA534" s="44"/>
      <c r="FB534" s="44"/>
      <c r="FC534" s="44"/>
      <c r="FD534" s="44"/>
      <c r="FE534" s="44"/>
      <c r="FF534" s="44"/>
      <c r="FG534" s="44"/>
      <c r="FH534" s="44"/>
      <c r="FI534" s="44"/>
      <c r="FJ534" s="44"/>
      <c r="FK534" s="44"/>
      <c r="FL534" s="44"/>
      <c r="FM534" s="44"/>
      <c r="FN534" s="44"/>
      <c r="FO534" s="44"/>
      <c r="FP534" s="44"/>
      <c r="FQ534" s="44"/>
      <c r="FR534" s="44"/>
      <c r="FS534" s="44"/>
      <c r="FT534" s="44"/>
      <c r="FU534" s="44"/>
      <c r="FV534" s="44"/>
      <c r="FW534" s="44"/>
      <c r="FX534" s="44"/>
      <c r="FY534" s="44"/>
      <c r="FZ534" s="44"/>
      <c r="GA534" s="44"/>
      <c r="GB534" s="44"/>
      <c r="GC534" s="44"/>
      <c r="GD534" s="44"/>
      <c r="GE534" s="44"/>
      <c r="GF534" s="44"/>
      <c r="GG534" s="44"/>
      <c r="GH534" s="44"/>
      <c r="GI534" s="44"/>
      <c r="GJ534" s="44"/>
      <c r="GK534" s="44"/>
      <c r="GL534" s="44"/>
      <c r="GM534" s="44"/>
      <c r="GN534" s="44"/>
      <c r="GO534" s="44"/>
      <c r="GP534" s="44"/>
      <c r="GQ534" s="44"/>
      <c r="GR534" s="44"/>
      <c r="GS534" s="44"/>
      <c r="GT534" s="44"/>
      <c r="GU534" s="44"/>
      <c r="GV534" s="44"/>
      <c r="GW534" s="44"/>
      <c r="GX534" s="44"/>
      <c r="GY534" s="44"/>
      <c r="GZ534" s="44"/>
      <c r="HA534" s="44"/>
      <c r="HB534" s="44"/>
      <c r="HC534" s="44"/>
      <c r="HD534" s="44"/>
      <c r="HE534" s="44"/>
      <c r="HF534" s="44"/>
      <c r="HG534" s="44"/>
      <c r="HH534" s="44"/>
      <c r="HI534" s="44"/>
      <c r="HJ534" s="44"/>
      <c r="HK534" s="44"/>
      <c r="HL534" s="44"/>
      <c r="HM534" s="44"/>
      <c r="HN534" s="44"/>
      <c r="HO534" s="44"/>
      <c r="HP534" s="44"/>
      <c r="HQ534" s="44"/>
      <c r="HR534" s="44"/>
      <c r="HS534" s="44"/>
      <c r="HT534" s="44"/>
      <c r="HU534" s="44"/>
      <c r="HV534" s="44"/>
      <c r="HW534" s="44"/>
      <c r="HX534" s="44"/>
      <c r="HY534" s="44"/>
      <c r="HZ534" s="44"/>
      <c r="IA534" s="44"/>
      <c r="IB534" s="44"/>
      <c r="IC534" s="44"/>
      <c r="ID534" s="44"/>
      <c r="IE534" s="44"/>
      <c r="IF534" s="44"/>
      <c r="IG534" s="44"/>
      <c r="IH534" s="44"/>
      <c r="II534" s="44"/>
      <c r="IJ534" s="44"/>
      <c r="IK534" s="44"/>
      <c r="IL534" s="44"/>
      <c r="IM534" s="44"/>
      <c r="IN534" s="44"/>
      <c r="IO534" s="44"/>
      <c r="IP534" s="44"/>
      <c r="IQ534" s="44"/>
      <c r="IR534" s="44"/>
      <c r="IS534" s="44"/>
      <c r="IT534" s="44"/>
      <c r="IU534" s="44"/>
      <c r="IV534" s="44"/>
    </row>
    <row r="535" spans="1:256" ht="16.5" hidden="1" customHeight="1">
      <c r="A535" s="9" t="s">
        <v>770</v>
      </c>
      <c r="B535" s="1279" t="s">
        <v>771</v>
      </c>
      <c r="C535" s="1279"/>
      <c r="D535" s="1279"/>
      <c r="E535" s="1279"/>
      <c r="F535" s="1279"/>
      <c r="G535" s="1279"/>
      <c r="H535" s="1279"/>
      <c r="I535" s="1279"/>
      <c r="J535" s="1279"/>
    </row>
    <row r="536" spans="1:256" ht="16.5" hidden="1" customHeight="1" thickBot="1">
      <c r="A536" s="9"/>
      <c r="B536" s="39"/>
      <c r="C536" s="39"/>
      <c r="D536" s="39"/>
      <c r="E536" s="39"/>
      <c r="F536" s="39"/>
      <c r="G536" s="39"/>
      <c r="H536" s="39"/>
      <c r="I536" s="39"/>
      <c r="J536" s="39"/>
    </row>
    <row r="537" spans="1:256" ht="66" hidden="1" customHeight="1" thickTop="1">
      <c r="A537" s="1192" t="s">
        <v>166</v>
      </c>
      <c r="B537" s="1193"/>
      <c r="C537" s="1193" t="s">
        <v>157</v>
      </c>
      <c r="D537" s="1206" t="s">
        <v>158</v>
      </c>
      <c r="E537" s="1206" t="s">
        <v>159</v>
      </c>
      <c r="F537" s="1206" t="s">
        <v>160</v>
      </c>
      <c r="G537" s="1143" t="s">
        <v>244</v>
      </c>
      <c r="H537" s="1193"/>
      <c r="I537" s="1143" t="s">
        <v>772</v>
      </c>
      <c r="J537" s="1145"/>
    </row>
    <row r="538" spans="1:256" ht="7.5" hidden="1" customHeight="1">
      <c r="A538" s="1205"/>
      <c r="B538" s="914"/>
      <c r="C538" s="914"/>
      <c r="D538" s="1151"/>
      <c r="E538" s="1151"/>
      <c r="F538" s="1151"/>
      <c r="G538" s="1203"/>
      <c r="H538" s="914"/>
      <c r="I538" s="1203"/>
      <c r="J538" s="1204"/>
    </row>
    <row r="539" spans="1:256" ht="14.25" hidden="1" customHeight="1" thickBot="1">
      <c r="A539" s="835" t="s">
        <v>113</v>
      </c>
      <c r="B539" s="701"/>
      <c r="C539" s="94" t="s">
        <v>114</v>
      </c>
      <c r="D539" s="102" t="s">
        <v>115</v>
      </c>
      <c r="E539" s="102" t="s">
        <v>116</v>
      </c>
      <c r="F539" s="102" t="s">
        <v>117</v>
      </c>
      <c r="G539" s="1081" t="s">
        <v>118</v>
      </c>
      <c r="H539" s="700"/>
      <c r="I539" s="1081" t="s">
        <v>119</v>
      </c>
      <c r="J539" s="1597"/>
    </row>
    <row r="540" spans="1:256" ht="28.5" hidden="1" customHeight="1" thickTop="1">
      <c r="A540" s="1564" t="s">
        <v>161</v>
      </c>
      <c r="B540" s="1565"/>
      <c r="C540" s="399"/>
      <c r="D540" s="130"/>
      <c r="E540" s="130"/>
      <c r="F540" s="130"/>
      <c r="G540" s="1590"/>
      <c r="H540" s="1591"/>
      <c r="I540" s="1560" t="str">
        <f>IF(D540+E540-F540-G540=0,"",D540+E540-F540-G540)</f>
        <v/>
      </c>
      <c r="J540" s="1561"/>
    </row>
    <row r="541" spans="1:256" ht="32.25" hidden="1" customHeight="1">
      <c r="A541" s="1566" t="s">
        <v>162</v>
      </c>
      <c r="B541" s="1567"/>
      <c r="C541" s="400"/>
      <c r="D541" s="131"/>
      <c r="E541" s="131"/>
      <c r="F541" s="131"/>
      <c r="G541" s="1592"/>
      <c r="H541" s="1593"/>
      <c r="I541" s="1562" t="str">
        <f>IF(D541+E541-F541-G541=0,"",D541+E541-F541-G541)</f>
        <v/>
      </c>
      <c r="J541" s="1563"/>
    </row>
    <row r="542" spans="1:256" ht="32.25" hidden="1" customHeight="1">
      <c r="A542" s="1566" t="s">
        <v>163</v>
      </c>
      <c r="B542" s="1567"/>
      <c r="C542" s="400"/>
      <c r="D542" s="131"/>
      <c r="E542" s="131"/>
      <c r="F542" s="131"/>
      <c r="G542" s="1592"/>
      <c r="H542" s="1593"/>
      <c r="I542" s="1562" t="str">
        <f>IF(D542+E542-F542-G542=0,"",D542+E542-F542-G542)</f>
        <v/>
      </c>
      <c r="J542" s="1563"/>
    </row>
    <row r="543" spans="1:256" ht="28.5" hidden="1" customHeight="1" thickBot="1">
      <c r="A543" s="1588" t="s">
        <v>164</v>
      </c>
      <c r="B543" s="1589"/>
      <c r="C543" s="401"/>
      <c r="D543" s="132"/>
      <c r="E543" s="132"/>
      <c r="F543" s="132"/>
      <c r="G543" s="1594"/>
      <c r="H543" s="1139"/>
      <c r="I543" s="1595" t="str">
        <f>IF(D543+E543-F543-G543=0,"",D543+E543-F543-G543)</f>
        <v/>
      </c>
      <c r="J543" s="1596"/>
    </row>
    <row r="544" spans="1:256" ht="30" hidden="1" customHeight="1" thickBot="1">
      <c r="A544" s="1598" t="s">
        <v>165</v>
      </c>
      <c r="B544" s="1599"/>
      <c r="C544" s="172" t="s">
        <v>156</v>
      </c>
      <c r="D544" s="144" t="str">
        <f>IF(SUM(D540:D543)=0,"",SUM(D540:D543))</f>
        <v/>
      </c>
      <c r="E544" s="144" t="str">
        <f>IF(SUM(E540:E543)=0,"",SUM(E540:E543))</f>
        <v/>
      </c>
      <c r="F544" s="144" t="str">
        <f>IF(SUM(F540:F543)=0,"",SUM(F540:F543))</f>
        <v/>
      </c>
      <c r="G544" s="462" t="str">
        <f>IF(SUM(G540:H543)=0,"",SUM(G540:H543))</f>
        <v/>
      </c>
      <c r="H544" s="1557"/>
      <c r="I544" s="462" t="str">
        <f>IF(SUM(I540:J543)=0,"",SUM(I540:J543))</f>
        <v/>
      </c>
      <c r="J544" s="463"/>
    </row>
    <row r="545" spans="1:10" ht="16.5" hidden="1" customHeight="1" thickTop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</row>
    <row r="546" spans="1:10" ht="16.5" hidden="1" customHeight="1">
      <c r="A546" s="454" t="s">
        <v>790</v>
      </c>
      <c r="B546" s="454"/>
      <c r="C546" s="454"/>
      <c r="D546" s="454"/>
      <c r="E546" s="454"/>
      <c r="F546" s="454"/>
      <c r="G546" s="454"/>
      <c r="H546" s="454"/>
      <c r="I546" s="454"/>
      <c r="J546" s="454"/>
    </row>
    <row r="547" spans="1:10" ht="16.5" hidden="1" customHeight="1">
      <c r="A547" s="455"/>
      <c r="B547" s="455"/>
      <c r="C547" s="455"/>
      <c r="D547" s="455"/>
      <c r="E547" s="455"/>
      <c r="F547" s="455"/>
      <c r="G547" s="455"/>
      <c r="H547" s="455"/>
      <c r="I547" s="455"/>
      <c r="J547" s="455"/>
    </row>
    <row r="548" spans="1:10" ht="15" hidden="1" customHeight="1">
      <c r="A548" s="455"/>
      <c r="B548" s="455"/>
      <c r="C548" s="455"/>
      <c r="D548" s="455"/>
      <c r="E548" s="455"/>
      <c r="F548" s="455"/>
      <c r="G548" s="455"/>
      <c r="H548" s="455"/>
      <c r="I548" s="455"/>
      <c r="J548" s="455"/>
    </row>
    <row r="549" spans="1:10" ht="13.5" hidden="1" customHeight="1">
      <c r="A549" s="455"/>
      <c r="B549" s="455"/>
      <c r="C549" s="455"/>
      <c r="D549" s="455"/>
      <c r="E549" s="455"/>
      <c r="F549" s="455"/>
      <c r="G549" s="455"/>
      <c r="H549" s="455"/>
      <c r="I549" s="455"/>
      <c r="J549" s="455"/>
    </row>
    <row r="550" spans="1:10" ht="16.5" hidden="1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1:10" ht="16.5" hidden="1" customHeight="1">
      <c r="A551" s="9" t="s">
        <v>774</v>
      </c>
      <c r="B551" s="1279" t="s">
        <v>775</v>
      </c>
      <c r="C551" s="1279"/>
      <c r="D551" s="1279"/>
      <c r="E551" s="1279"/>
      <c r="F551" s="1279"/>
      <c r="G551" s="1279"/>
      <c r="H551" s="1279"/>
      <c r="I551" s="1279"/>
      <c r="J551" s="1279"/>
    </row>
    <row r="552" spans="1:10" ht="16.5" hidden="1" customHeight="1" thickBo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</row>
    <row r="553" spans="1:10" ht="61.5" hidden="1" customHeight="1" thickTop="1">
      <c r="A553" s="831" t="s">
        <v>167</v>
      </c>
      <c r="B553" s="1502"/>
      <c r="C553" s="1502"/>
      <c r="D553" s="138" t="s">
        <v>158</v>
      </c>
      <c r="E553" s="135" t="s">
        <v>159</v>
      </c>
      <c r="F553" s="135" t="s">
        <v>160</v>
      </c>
      <c r="G553" s="1143" t="s">
        <v>169</v>
      </c>
      <c r="H553" s="1193"/>
      <c r="I553" s="1143" t="s">
        <v>170</v>
      </c>
      <c r="J553" s="1145"/>
    </row>
    <row r="554" spans="1:10" ht="14.25" hidden="1" customHeight="1" thickBot="1">
      <c r="A554" s="835" t="s">
        <v>113</v>
      </c>
      <c r="B554" s="701"/>
      <c r="C554" s="701"/>
      <c r="D554" s="139" t="s">
        <v>114</v>
      </c>
      <c r="E554" s="102" t="s">
        <v>115</v>
      </c>
      <c r="F554" s="102" t="s">
        <v>116</v>
      </c>
      <c r="G554" s="1081" t="s">
        <v>117</v>
      </c>
      <c r="H554" s="700"/>
      <c r="I554" s="1081" t="s">
        <v>118</v>
      </c>
      <c r="J554" s="1597"/>
    </row>
    <row r="555" spans="1:10" ht="22.5" hidden="1" customHeight="1" thickTop="1">
      <c r="A555" s="1564" t="s">
        <v>161</v>
      </c>
      <c r="B555" s="1565"/>
      <c r="C555" s="1565"/>
      <c r="D555" s="140"/>
      <c r="E555" s="130"/>
      <c r="F555" s="130"/>
      <c r="G555" s="1590"/>
      <c r="H555" s="1591"/>
      <c r="I555" s="1560" t="str">
        <f>IF(D555+E555-F555-G555=0,"",D555+E555-F555-G555)</f>
        <v/>
      </c>
      <c r="J555" s="1561"/>
    </row>
    <row r="556" spans="1:10" ht="24.75" hidden="1" customHeight="1">
      <c r="A556" s="1603" t="s">
        <v>162</v>
      </c>
      <c r="B556" s="1604"/>
      <c r="C556" s="1604"/>
      <c r="D556" s="141"/>
      <c r="E556" s="136"/>
      <c r="F556" s="136"/>
      <c r="G556" s="1600"/>
      <c r="H556" s="1184"/>
      <c r="I556" s="1601" t="str">
        <f>IF(D556+E556-F556-G556=0,"",D556+E556-F556-G556)</f>
        <v/>
      </c>
      <c r="J556" s="1602"/>
    </row>
    <row r="557" spans="1:10" ht="24.75" hidden="1" customHeight="1">
      <c r="A557" s="1603" t="s">
        <v>163</v>
      </c>
      <c r="B557" s="1604"/>
      <c r="C557" s="1604"/>
      <c r="D557" s="141"/>
      <c r="E557" s="136"/>
      <c r="F557" s="136"/>
      <c r="G557" s="1600"/>
      <c r="H557" s="1184"/>
      <c r="I557" s="1601" t="str">
        <f>IF(D557+E557-F557-G557=0,"",D557+E557-F557-G557)</f>
        <v/>
      </c>
      <c r="J557" s="1602"/>
    </row>
    <row r="558" spans="1:10" ht="22.5" hidden="1" customHeight="1" thickBot="1">
      <c r="A558" s="1605" t="s">
        <v>164</v>
      </c>
      <c r="B558" s="1606"/>
      <c r="C558" s="1606"/>
      <c r="D558" s="142"/>
      <c r="E558" s="137"/>
      <c r="F558" s="137"/>
      <c r="G558" s="1575"/>
      <c r="H558" s="1576"/>
      <c r="I558" s="1577" t="str">
        <f>IF(D558+E558-F558-G558=0,"",D558+E558-F558-G558)</f>
        <v/>
      </c>
      <c r="J558" s="1578"/>
    </row>
    <row r="559" spans="1:10" ht="22.5" hidden="1" customHeight="1" thickBot="1">
      <c r="A559" s="1573" t="s">
        <v>168</v>
      </c>
      <c r="B559" s="1574"/>
      <c r="C559" s="1574"/>
      <c r="D559" s="143" t="str">
        <f>IF(SUM(D555:D558)=0,"",SUM(D555:D558))</f>
        <v/>
      </c>
      <c r="E559" s="61" t="str">
        <f>IF(SUM(E555:E558)=0,"",SUM(E555:E558))</f>
        <v/>
      </c>
      <c r="F559" s="61" t="str">
        <f>IF(SUM(F555:F558)=0,"",SUM(F555:F558))</f>
        <v/>
      </c>
      <c r="G559" s="1549" t="str">
        <f>IF(SUM(G555:H558)=0,"",SUM(G555:H558))</f>
        <v/>
      </c>
      <c r="H559" s="1550"/>
      <c r="I559" s="1549" t="str">
        <f>IF(SUM(I555:J558)=0,"",SUM(I555:J558))</f>
        <v/>
      </c>
      <c r="J559" s="1551"/>
    </row>
    <row r="560" spans="1:10" ht="16.5" hidden="1" customHeight="1" thickTop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</row>
    <row r="561" spans="1:11" ht="16.5" hidden="1" customHeight="1">
      <c r="A561" s="454" t="s">
        <v>791</v>
      </c>
      <c r="B561" s="454"/>
      <c r="C561" s="454"/>
      <c r="D561" s="454"/>
      <c r="E561" s="454"/>
      <c r="F561" s="454"/>
      <c r="G561" s="454"/>
      <c r="H561" s="454"/>
      <c r="I561" s="454"/>
      <c r="J561" s="454"/>
    </row>
    <row r="562" spans="1:11" ht="16.5" hidden="1" customHeight="1">
      <c r="A562" s="455"/>
      <c r="B562" s="455"/>
      <c r="C562" s="455"/>
      <c r="D562" s="455"/>
      <c r="E562" s="455"/>
      <c r="F562" s="455"/>
      <c r="G562" s="455"/>
      <c r="H562" s="455"/>
      <c r="I562" s="455"/>
      <c r="J562" s="455"/>
    </row>
    <row r="563" spans="1:11" ht="16.5" hidden="1" customHeight="1">
      <c r="A563" s="455"/>
      <c r="B563" s="455"/>
      <c r="C563" s="455"/>
      <c r="D563" s="455"/>
      <c r="E563" s="455"/>
      <c r="F563" s="455"/>
      <c r="G563" s="455"/>
      <c r="H563" s="455"/>
      <c r="I563" s="455"/>
      <c r="J563" s="455"/>
    </row>
    <row r="564" spans="1:11" ht="16.5" hidden="1" customHeight="1">
      <c r="A564" s="455"/>
      <c r="B564" s="455"/>
      <c r="C564" s="455"/>
      <c r="D564" s="455"/>
      <c r="E564" s="455"/>
      <c r="F564" s="455"/>
      <c r="G564" s="455"/>
      <c r="H564" s="455"/>
      <c r="I564" s="455"/>
      <c r="J564" s="455"/>
    </row>
    <row r="565" spans="1:11" ht="16.5" hidden="1" customHeight="1">
      <c r="A565" s="808"/>
      <c r="B565" s="808"/>
      <c r="C565" s="808"/>
      <c r="D565" s="808"/>
      <c r="E565" s="808"/>
      <c r="F565" s="808"/>
      <c r="G565" s="808"/>
      <c r="H565" s="808"/>
      <c r="I565" s="808"/>
      <c r="J565" s="808"/>
    </row>
    <row r="566" spans="1:11" ht="16.5" hidden="1" customHeight="1">
      <c r="A566" s="808"/>
      <c r="B566" s="808"/>
      <c r="C566" s="808"/>
      <c r="D566" s="808"/>
      <c r="E566" s="808"/>
      <c r="F566" s="808"/>
      <c r="G566" s="808"/>
      <c r="H566" s="808"/>
      <c r="I566" s="808"/>
      <c r="J566" s="808"/>
    </row>
    <row r="567" spans="1:11" ht="16.5" hidden="1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</row>
    <row r="568" spans="1:11" ht="16.5" hidden="1" customHeight="1">
      <c r="A568" s="9" t="s">
        <v>778</v>
      </c>
      <c r="B568" s="1279" t="s">
        <v>805</v>
      </c>
      <c r="C568" s="1279"/>
      <c r="D568" s="1279"/>
      <c r="E568" s="1279"/>
      <c r="F568" s="1279"/>
      <c r="G568" s="1279"/>
      <c r="H568" s="1279"/>
      <c r="I568" s="1279"/>
      <c r="J568" s="1279"/>
    </row>
    <row r="569" spans="1:11" ht="16.5" hidden="1" customHeight="1" thickBot="1">
      <c r="A569" s="1285"/>
      <c r="B569" s="1285"/>
      <c r="C569" s="32"/>
      <c r="D569" s="32"/>
      <c r="E569" s="32"/>
      <c r="F569" s="32"/>
      <c r="G569" s="32"/>
      <c r="H569" s="32"/>
      <c r="I569" s="32"/>
      <c r="J569" s="32"/>
    </row>
    <row r="570" spans="1:11" ht="16.5" hidden="1" customHeight="1" thickTop="1" thickBot="1">
      <c r="A570" s="831" t="s">
        <v>171</v>
      </c>
      <c r="B570" s="1502"/>
      <c r="C570" s="1552" t="s">
        <v>6</v>
      </c>
      <c r="D570" s="797"/>
      <c r="E570" s="797"/>
      <c r="F570" s="797"/>
      <c r="G570" s="797"/>
      <c r="H570" s="797"/>
      <c r="I570" s="797"/>
      <c r="J570" s="798"/>
    </row>
    <row r="571" spans="1:11" ht="16.5" hidden="1" customHeight="1">
      <c r="A571" s="833"/>
      <c r="B571" s="915"/>
      <c r="C571" s="1214" t="s">
        <v>179</v>
      </c>
      <c r="D571" s="1150"/>
      <c r="E571" s="1149" t="s">
        <v>180</v>
      </c>
      <c r="F571" s="1150"/>
      <c r="G571" s="1157" t="s">
        <v>773</v>
      </c>
      <c r="H571" s="1555"/>
      <c r="I571" s="1149" t="s">
        <v>172</v>
      </c>
      <c r="J571" s="1161"/>
    </row>
    <row r="572" spans="1:11" ht="50.25" hidden="1" customHeight="1">
      <c r="A572" s="833"/>
      <c r="B572" s="915"/>
      <c r="C572" s="914"/>
      <c r="D572" s="915"/>
      <c r="E572" s="1151"/>
      <c r="F572" s="915"/>
      <c r="G572" s="151" t="s">
        <v>776</v>
      </c>
      <c r="H572" s="151" t="s">
        <v>777</v>
      </c>
      <c r="I572" s="1151"/>
      <c r="J572" s="1162"/>
    </row>
    <row r="573" spans="1:11" ht="14.25" hidden="1" customHeight="1" thickBot="1">
      <c r="A573" s="805" t="s">
        <v>113</v>
      </c>
      <c r="B573" s="700"/>
      <c r="C573" s="806" t="s">
        <v>114</v>
      </c>
      <c r="D573" s="700"/>
      <c r="E573" s="702" t="s">
        <v>115</v>
      </c>
      <c r="F573" s="764"/>
      <c r="G573" s="102" t="s">
        <v>116</v>
      </c>
      <c r="H573" s="145" t="s">
        <v>117</v>
      </c>
      <c r="I573" s="1553" t="s">
        <v>118</v>
      </c>
      <c r="J573" s="1554"/>
      <c r="K573" s="80"/>
    </row>
    <row r="574" spans="1:11" ht="16.5" hidden="1" customHeight="1" thickTop="1">
      <c r="A574" s="1607" t="s">
        <v>173</v>
      </c>
      <c r="B574" s="1608"/>
      <c r="C574" s="1611"/>
      <c r="D574" s="1184"/>
      <c r="E574" s="1229"/>
      <c r="F574" s="1230"/>
      <c r="G574" s="146"/>
      <c r="H574" s="147"/>
      <c r="I574" s="1210" t="str">
        <f>IF(C574+E574-G574-H574=0,"",C574+E574-G574-H574)</f>
        <v/>
      </c>
      <c r="J574" s="1211"/>
    </row>
    <row r="575" spans="1:11" ht="45" hidden="1" customHeight="1">
      <c r="A575" s="581" t="s">
        <v>793</v>
      </c>
      <c r="B575" s="582"/>
      <c r="C575" s="1612"/>
      <c r="D575" s="1593"/>
      <c r="E575" s="608"/>
      <c r="F575" s="1231"/>
      <c r="G575" s="148"/>
      <c r="H575" s="131"/>
      <c r="I575" s="1212" t="str">
        <f t="shared" ref="I575:I580" si="36">IF(C575+E575-G575-H575=0,"",C575+E575-G575-H575)</f>
        <v/>
      </c>
      <c r="J575" s="1213"/>
    </row>
    <row r="576" spans="1:11" ht="16.5" hidden="1" customHeight="1">
      <c r="A576" s="581" t="s">
        <v>174</v>
      </c>
      <c r="B576" s="582"/>
      <c r="C576" s="1612"/>
      <c r="D576" s="1593"/>
      <c r="E576" s="608"/>
      <c r="F576" s="1231"/>
      <c r="G576" s="148"/>
      <c r="H576" s="131"/>
      <c r="I576" s="1212" t="str">
        <f t="shared" si="36"/>
        <v/>
      </c>
      <c r="J576" s="1213"/>
    </row>
    <row r="577" spans="1:10" ht="16.5" hidden="1" customHeight="1">
      <c r="A577" s="581" t="s">
        <v>175</v>
      </c>
      <c r="B577" s="582"/>
      <c r="C577" s="1612"/>
      <c r="D577" s="1593"/>
      <c r="E577" s="608"/>
      <c r="F577" s="1231"/>
      <c r="G577" s="148"/>
      <c r="H577" s="131"/>
      <c r="I577" s="1212" t="str">
        <f t="shared" si="36"/>
        <v/>
      </c>
      <c r="J577" s="1213"/>
    </row>
    <row r="578" spans="1:10" ht="16.5" hidden="1" customHeight="1">
      <c r="A578" s="581" t="s">
        <v>176</v>
      </c>
      <c r="B578" s="582"/>
      <c r="C578" s="1612"/>
      <c r="D578" s="1593"/>
      <c r="E578" s="608"/>
      <c r="F578" s="1231"/>
      <c r="G578" s="148"/>
      <c r="H578" s="131"/>
      <c r="I578" s="1212" t="str">
        <f t="shared" si="36"/>
        <v/>
      </c>
      <c r="J578" s="1213"/>
    </row>
    <row r="579" spans="1:10" ht="30" hidden="1" customHeight="1">
      <c r="A579" s="581" t="s">
        <v>177</v>
      </c>
      <c r="B579" s="582"/>
      <c r="C579" s="1612"/>
      <c r="D579" s="1593"/>
      <c r="E579" s="608"/>
      <c r="F579" s="1231"/>
      <c r="G579" s="148"/>
      <c r="H579" s="131"/>
      <c r="I579" s="1212" t="str">
        <f t="shared" si="36"/>
        <v/>
      </c>
      <c r="J579" s="1213"/>
    </row>
    <row r="580" spans="1:10" ht="30" hidden="1" customHeight="1" thickBot="1">
      <c r="A580" s="912" t="s">
        <v>794</v>
      </c>
      <c r="B580" s="913"/>
      <c r="C580" s="1613"/>
      <c r="D580" s="1576"/>
      <c r="E580" s="595"/>
      <c r="F580" s="1460"/>
      <c r="G580" s="149"/>
      <c r="H580" s="132"/>
      <c r="I580" s="1458" t="str">
        <f t="shared" si="36"/>
        <v/>
      </c>
      <c r="J580" s="1459"/>
    </row>
    <row r="581" spans="1:10" ht="20.25" hidden="1" customHeight="1" thickBot="1">
      <c r="A581" s="1573" t="s">
        <v>178</v>
      </c>
      <c r="B581" s="1574"/>
      <c r="C581" s="1556" t="str">
        <f>IF(SUM(C574:D580)=0,"",SUM(C574:D580))</f>
        <v/>
      </c>
      <c r="D581" s="1557"/>
      <c r="E581" s="1445" t="str">
        <f>IF(SUM(E574:F580)=0,"",SUM(E574:F580))</f>
        <v/>
      </c>
      <c r="F581" s="1446"/>
      <c r="G581" s="150" t="str">
        <f>IF(SUM(G574:G580)=0,"",SUM(G574:G580))</f>
        <v/>
      </c>
      <c r="H581" s="150" t="str">
        <f>IF(SUM(H574:H580)=0,"",SUM(H574:H580))</f>
        <v/>
      </c>
      <c r="I581" s="1419" t="str">
        <f>IF(SUM(I574:J580)=0,"",SUM(I574:J580))</f>
        <v/>
      </c>
      <c r="J581" s="1420"/>
    </row>
    <row r="582" spans="1:10" ht="16.5" hidden="1" customHeight="1" thickTop="1">
      <c r="A582" s="49"/>
      <c r="B582" s="49"/>
      <c r="C582" s="77"/>
      <c r="D582" s="77"/>
      <c r="E582" s="79"/>
      <c r="F582" s="77"/>
      <c r="G582" s="77"/>
      <c r="H582" s="77"/>
      <c r="I582" s="77"/>
      <c r="J582" s="37"/>
    </row>
    <row r="583" spans="1:10" ht="16.5" hidden="1" customHeight="1">
      <c r="A583" s="454" t="s">
        <v>792</v>
      </c>
      <c r="B583" s="454"/>
      <c r="C583" s="454"/>
      <c r="D583" s="454"/>
      <c r="E583" s="454"/>
      <c r="F583" s="454"/>
      <c r="G583" s="454"/>
      <c r="H583" s="454"/>
      <c r="I583" s="454"/>
      <c r="J583" s="454"/>
    </row>
    <row r="584" spans="1:10" ht="16.5" hidden="1" customHeight="1">
      <c r="A584" s="455"/>
      <c r="B584" s="455"/>
      <c r="C584" s="455"/>
      <c r="D584" s="455"/>
      <c r="E584" s="455"/>
      <c r="F584" s="455"/>
      <c r="G584" s="455"/>
      <c r="H584" s="455"/>
      <c r="I584" s="455"/>
      <c r="J584" s="455"/>
    </row>
    <row r="585" spans="1:10" ht="16.5" hidden="1" customHeight="1">
      <c r="A585" s="455"/>
      <c r="B585" s="455"/>
      <c r="C585" s="455"/>
      <c r="D585" s="455"/>
      <c r="E585" s="455"/>
      <c r="F585" s="455"/>
      <c r="G585" s="455"/>
      <c r="H585" s="455"/>
      <c r="I585" s="455"/>
      <c r="J585" s="455"/>
    </row>
    <row r="586" spans="1:10" ht="16.5" hidden="1" customHeight="1">
      <c r="A586" s="455"/>
      <c r="B586" s="455"/>
      <c r="C586" s="455"/>
      <c r="D586" s="455"/>
      <c r="E586" s="455"/>
      <c r="F586" s="455"/>
      <c r="G586" s="455"/>
      <c r="H586" s="455"/>
      <c r="I586" s="455"/>
      <c r="J586" s="455"/>
    </row>
    <row r="587" spans="1:10" ht="16.5" hidden="1" customHeight="1">
      <c r="A587" s="455"/>
      <c r="B587" s="455"/>
      <c r="C587" s="455"/>
      <c r="D587" s="455"/>
      <c r="E587" s="455"/>
      <c r="F587" s="455"/>
      <c r="G587" s="455"/>
      <c r="H587" s="455"/>
      <c r="I587" s="455"/>
      <c r="J587" s="455"/>
    </row>
    <row r="588" spans="1:10" ht="16.5" hidden="1" customHeight="1">
      <c r="A588" s="455"/>
      <c r="B588" s="455"/>
      <c r="C588" s="455"/>
      <c r="D588" s="455"/>
      <c r="E588" s="455"/>
      <c r="F588" s="455"/>
      <c r="G588" s="455"/>
      <c r="H588" s="455"/>
      <c r="I588" s="455"/>
      <c r="J588" s="455"/>
    </row>
    <row r="589" spans="1:10" ht="16.5" hidden="1" customHeight="1">
      <c r="A589" s="455"/>
      <c r="B589" s="455"/>
      <c r="C589" s="455"/>
      <c r="D589" s="455"/>
      <c r="E589" s="455"/>
      <c r="F589" s="455"/>
      <c r="G589" s="455"/>
      <c r="H589" s="455"/>
      <c r="I589" s="455"/>
      <c r="J589" s="455"/>
    </row>
    <row r="590" spans="1:10" ht="16.5" hidden="1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1:10" ht="31.5" hidden="1" customHeight="1">
      <c r="A591" s="9" t="s">
        <v>786</v>
      </c>
      <c r="B591" s="1148" t="s">
        <v>787</v>
      </c>
      <c r="C591" s="1148"/>
      <c r="D591" s="1148"/>
      <c r="E591" s="1148"/>
      <c r="F591" s="1148"/>
      <c r="G591" s="1148"/>
      <c r="H591" s="1148"/>
      <c r="I591" s="1148"/>
      <c r="J591" s="1148"/>
    </row>
    <row r="592" spans="1:10" ht="16.5" hidden="1" customHeight="1" thickBo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</row>
    <row r="593" spans="1:10" ht="16.5" hidden="1" customHeight="1" thickTop="1" thickBot="1">
      <c r="A593" s="831" t="s">
        <v>171</v>
      </c>
      <c r="B593" s="1502"/>
      <c r="C593" s="1502"/>
      <c r="D593" s="1502"/>
      <c r="E593" s="1502"/>
      <c r="F593" s="832"/>
      <c r="G593" s="1193" t="s">
        <v>129</v>
      </c>
      <c r="H593" s="1502"/>
      <c r="I593" s="1502"/>
      <c r="J593" s="1503"/>
    </row>
    <row r="594" spans="1:10" ht="16.5" hidden="1" customHeight="1" thickTop="1">
      <c r="A594" s="867" t="s">
        <v>181</v>
      </c>
      <c r="B594" s="868"/>
      <c r="C594" s="868"/>
      <c r="D594" s="868"/>
      <c r="E594" s="868"/>
      <c r="F594" s="868"/>
      <c r="G594" s="1500"/>
      <c r="H594" s="1500"/>
      <c r="I594" s="1500"/>
      <c r="J594" s="1501"/>
    </row>
    <row r="595" spans="1:10" ht="16.5" hidden="1" customHeight="1" thickBot="1">
      <c r="A595" s="457" t="s">
        <v>785</v>
      </c>
      <c r="B595" s="458"/>
      <c r="C595" s="458"/>
      <c r="D595" s="458"/>
      <c r="E595" s="458"/>
      <c r="F595" s="458"/>
      <c r="G595" s="1114"/>
      <c r="H595" s="1114"/>
      <c r="I595" s="1114"/>
      <c r="J595" s="1115"/>
    </row>
    <row r="596" spans="1:10" ht="16.5" hidden="1" customHeight="1" thickTop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</row>
    <row r="597" spans="1:10" ht="16.5" hidden="1" customHeight="1">
      <c r="A597" s="455"/>
      <c r="B597" s="455"/>
      <c r="C597" s="455"/>
      <c r="D597" s="455"/>
      <c r="E597" s="455"/>
      <c r="F597" s="455"/>
      <c r="G597" s="455"/>
      <c r="H597" s="455"/>
      <c r="I597" s="455"/>
      <c r="J597" s="455"/>
    </row>
    <row r="598" spans="1:10" ht="16.5" hidden="1" customHeight="1">
      <c r="A598" s="455"/>
      <c r="B598" s="455"/>
      <c r="C598" s="455"/>
      <c r="D598" s="455"/>
      <c r="E598" s="455"/>
      <c r="F598" s="455"/>
      <c r="G598" s="455"/>
      <c r="H598" s="455"/>
      <c r="I598" s="455"/>
      <c r="J598" s="455"/>
    </row>
    <row r="599" spans="1:10" ht="16.5" hidden="1" customHeight="1">
      <c r="A599" s="455"/>
      <c r="B599" s="455"/>
      <c r="C599" s="455"/>
      <c r="D599" s="455"/>
      <c r="E599" s="455"/>
      <c r="F599" s="455"/>
      <c r="G599" s="455"/>
      <c r="H599" s="455"/>
      <c r="I599" s="455"/>
      <c r="J599" s="455"/>
    </row>
    <row r="600" spans="1:10" ht="16.5" hidden="1" customHeight="1">
      <c r="A600" s="455"/>
      <c r="B600" s="455"/>
      <c r="C600" s="455"/>
      <c r="D600" s="455"/>
      <c r="E600" s="455"/>
      <c r="F600" s="455"/>
      <c r="G600" s="455"/>
      <c r="H600" s="455"/>
      <c r="I600" s="455"/>
      <c r="J600" s="455"/>
    </row>
    <row r="601" spans="1:10" ht="16.5" hidden="1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1:10" ht="16.5" hidden="1" customHeight="1">
      <c r="A602" s="9" t="s">
        <v>788</v>
      </c>
      <c r="B602" s="1148" t="s">
        <v>789</v>
      </c>
      <c r="C602" s="1148"/>
      <c r="D602" s="1148"/>
      <c r="E602" s="1148"/>
      <c r="F602" s="1148"/>
      <c r="G602" s="1148"/>
      <c r="H602" s="1148"/>
      <c r="I602" s="1148"/>
      <c r="J602" s="1148"/>
    </row>
    <row r="603" spans="1:10" ht="16.5" hidden="1" customHeight="1">
      <c r="A603" s="9"/>
      <c r="B603" s="152"/>
      <c r="C603" s="152"/>
      <c r="D603" s="152"/>
      <c r="E603" s="152"/>
      <c r="F603" s="152"/>
      <c r="G603" s="152"/>
      <c r="H603" s="152"/>
      <c r="I603" s="152"/>
      <c r="J603" s="152"/>
    </row>
    <row r="604" spans="1:10" ht="16.5" hidden="1" customHeight="1" thickBot="1">
      <c r="A604" s="1285" t="s">
        <v>108</v>
      </c>
      <c r="B604" s="1285"/>
      <c r="C604" s="34"/>
      <c r="D604" s="34"/>
      <c r="E604" s="34"/>
      <c r="F604" s="34"/>
      <c r="G604" s="34"/>
      <c r="H604" s="34"/>
      <c r="I604" s="34"/>
      <c r="J604" s="34"/>
    </row>
    <row r="605" spans="1:10" ht="29.25" hidden="1" customHeight="1" thickTop="1">
      <c r="A605" s="1468" t="s">
        <v>5</v>
      </c>
      <c r="B605" s="1469"/>
      <c r="C605" s="1469"/>
      <c r="D605" s="1144" t="s">
        <v>6</v>
      </c>
      <c r="E605" s="1193"/>
      <c r="F605" s="1143" t="s">
        <v>795</v>
      </c>
      <c r="G605" s="1193"/>
      <c r="H605" s="1206" t="s">
        <v>797</v>
      </c>
      <c r="I605" s="1502"/>
      <c r="J605" s="1503"/>
    </row>
    <row r="606" spans="1:10" ht="14.25" hidden="1" customHeight="1" thickBot="1">
      <c r="A606" s="1579" t="s">
        <v>113</v>
      </c>
      <c r="B606" s="1580"/>
      <c r="C606" s="1581"/>
      <c r="D606" s="1582" t="s">
        <v>114</v>
      </c>
      <c r="E606" s="1580"/>
      <c r="F606" s="1553" t="s">
        <v>115</v>
      </c>
      <c r="G606" s="1580"/>
      <c r="H606" s="1553" t="s">
        <v>116</v>
      </c>
      <c r="I606" s="1580"/>
      <c r="J606" s="1554"/>
    </row>
    <row r="607" spans="1:10" ht="16.5" hidden="1" customHeight="1" thickTop="1">
      <c r="A607" s="1483" t="s">
        <v>183</v>
      </c>
      <c r="B607" s="1484"/>
      <c r="C607" s="1485"/>
      <c r="D607" s="1486"/>
      <c r="E607" s="563"/>
      <c r="F607" s="564"/>
      <c r="G607" s="563"/>
      <c r="H607" s="1583" t="str">
        <f>IF(D607=0,(IF(F607=0,"",D607+F607)),D607+F607)</f>
        <v/>
      </c>
      <c r="I607" s="1584"/>
      <c r="J607" s="1585"/>
    </row>
    <row r="608" spans="1:10" ht="16.5" hidden="1" customHeight="1">
      <c r="A608" s="1539" t="s">
        <v>184</v>
      </c>
      <c r="B608" s="1540"/>
      <c r="C608" s="1541"/>
      <c r="D608" s="534"/>
      <c r="E608" s="592"/>
      <c r="F608" s="636"/>
      <c r="G608" s="592"/>
      <c r="H608" s="1470" t="str">
        <f>IF(D608=0,(IF(F608=0,"",D608+F608)),D608+F608)</f>
        <v/>
      </c>
      <c r="I608" s="1471"/>
      <c r="J608" s="1472"/>
    </row>
    <row r="609" spans="1:10" ht="16.5" hidden="1" customHeight="1" thickBot="1">
      <c r="A609" s="1558" t="s">
        <v>185</v>
      </c>
      <c r="B609" s="794"/>
      <c r="C609" s="1559"/>
      <c r="D609" s="1534" t="str">
        <f>IF(D607=0,(IF(D608=0,"",IF(D608&lt;&gt;0,-D608,D607-D608))),D607-D608)</f>
        <v/>
      </c>
      <c r="E609" s="1535"/>
      <c r="F609" s="1536" t="str">
        <f>IF(F607=0,(IF(F608=0,"",IF(F608&lt;&gt;0,-F608,F607-F608))),F607-F608)</f>
        <v/>
      </c>
      <c r="G609" s="1537"/>
      <c r="H609" s="1536" t="str">
        <f>IFERROR(IF(H607="",(IF(H608="","",IF(H607&lt;&gt;0,H607,H607-H608))),H607-H608),IF(H607&lt;&gt;0,H607,H608))</f>
        <v/>
      </c>
      <c r="I609" s="1537"/>
      <c r="J609" s="1538"/>
    </row>
    <row r="610" spans="1:10" ht="16.5" hidden="1" customHeight="1" thickTop="1">
      <c r="A610" s="10"/>
      <c r="B610" s="10"/>
      <c r="C610" s="10"/>
      <c r="D610" s="1542"/>
      <c r="E610" s="1542"/>
      <c r="F610" s="1542"/>
      <c r="G610" s="1542"/>
      <c r="H610" s="1542"/>
      <c r="I610" s="1542"/>
      <c r="J610" s="1542"/>
    </row>
    <row r="611" spans="1:10" ht="15" hidden="1">
      <c r="A611" s="454" t="s">
        <v>798</v>
      </c>
      <c r="B611" s="454"/>
      <c r="C611" s="454"/>
      <c r="D611" s="454"/>
      <c r="E611" s="454"/>
      <c r="F611" s="454"/>
      <c r="G611" s="454"/>
      <c r="H611" s="454"/>
      <c r="I611" s="454"/>
      <c r="J611" s="454"/>
    </row>
    <row r="612" spans="1:10" ht="16.5" hidden="1" customHeight="1">
      <c r="A612" s="1614"/>
      <c r="B612" s="1614"/>
      <c r="C612" s="1614"/>
      <c r="D612" s="1614"/>
      <c r="E612" s="1614"/>
      <c r="F612" s="1614"/>
      <c r="G612" s="1614"/>
      <c r="H612" s="1614"/>
      <c r="I612" s="1614"/>
      <c r="J612" s="1614"/>
    </row>
    <row r="613" spans="1:10" ht="16.5" hidden="1" customHeight="1">
      <c r="A613" s="1614"/>
      <c r="B613" s="1614"/>
      <c r="C613" s="1614"/>
      <c r="D613" s="1614"/>
      <c r="E613" s="1614"/>
      <c r="F613" s="1614"/>
      <c r="G613" s="1614"/>
      <c r="H613" s="1614"/>
      <c r="I613" s="1614"/>
      <c r="J613" s="1614"/>
    </row>
    <row r="614" spans="1:10" ht="16.5" hidden="1" customHeight="1">
      <c r="A614" s="1614"/>
      <c r="B614" s="1614"/>
      <c r="C614" s="1614"/>
      <c r="D614" s="1614"/>
      <c r="E614" s="1614"/>
      <c r="F614" s="1614"/>
      <c r="G614" s="1614"/>
      <c r="H614" s="1614"/>
      <c r="I614" s="1614"/>
      <c r="J614" s="1614"/>
    </row>
    <row r="615" spans="1:10" ht="16.5" hidden="1" customHeight="1">
      <c r="A615" s="1614"/>
      <c r="B615" s="1614"/>
      <c r="C615" s="1614"/>
      <c r="D615" s="1614"/>
      <c r="E615" s="1614"/>
      <c r="F615" s="1614"/>
      <c r="G615" s="1614"/>
      <c r="H615" s="1614"/>
      <c r="I615" s="1614"/>
      <c r="J615" s="1614"/>
    </row>
    <row r="616" spans="1:10" ht="16.5" hidden="1" customHeight="1">
      <c r="A616" s="1614"/>
      <c r="B616" s="1614"/>
      <c r="C616" s="1614"/>
      <c r="D616" s="1614"/>
      <c r="E616" s="1614"/>
      <c r="F616" s="1614"/>
      <c r="G616" s="1614"/>
      <c r="H616" s="1614"/>
      <c r="I616" s="1614"/>
      <c r="J616" s="1614"/>
    </row>
    <row r="617" spans="1:10" ht="16.5" hidden="1" customHeight="1">
      <c r="A617" s="1614"/>
      <c r="B617" s="1614"/>
      <c r="C617" s="1614"/>
      <c r="D617" s="1614"/>
      <c r="E617" s="1614"/>
      <c r="F617" s="1614"/>
      <c r="G617" s="1614"/>
      <c r="H617" s="1614"/>
      <c r="I617" s="1614"/>
      <c r="J617" s="1614"/>
    </row>
    <row r="618" spans="1:10" ht="16.5" hidden="1" customHeight="1">
      <c r="A618" s="1614"/>
      <c r="B618" s="1614"/>
      <c r="C618" s="1614"/>
      <c r="D618" s="1614"/>
      <c r="E618" s="1614"/>
      <c r="F618" s="1614"/>
      <c r="G618" s="1614"/>
      <c r="H618" s="1614"/>
      <c r="I618" s="1614"/>
      <c r="J618" s="1614"/>
    </row>
    <row r="619" spans="1:10" ht="16.5" hidden="1" customHeight="1">
      <c r="A619" s="1614"/>
      <c r="B619" s="1614"/>
      <c r="C619" s="1614"/>
      <c r="D619" s="1614"/>
      <c r="E619" s="1614"/>
      <c r="F619" s="1614"/>
      <c r="G619" s="1614"/>
      <c r="H619" s="1614"/>
      <c r="I619" s="1614"/>
      <c r="J619" s="1614"/>
    </row>
    <row r="620" spans="1:10" hidden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1:10" ht="15" hidden="1" thickBot="1">
      <c r="A621" s="1285" t="s">
        <v>128</v>
      </c>
      <c r="B621" s="1285"/>
      <c r="C621" s="34"/>
      <c r="D621" s="34"/>
      <c r="E621" s="34"/>
      <c r="F621" s="34"/>
      <c r="G621" s="34"/>
      <c r="H621" s="34"/>
      <c r="I621" s="34"/>
      <c r="J621" s="34"/>
    </row>
    <row r="622" spans="1:10" ht="30" hidden="1" customHeight="1" thickTop="1">
      <c r="A622" s="1192" t="s">
        <v>186</v>
      </c>
      <c r="B622" s="1144"/>
      <c r="C622" s="1144"/>
      <c r="D622" s="1144"/>
      <c r="E622" s="1144" t="s">
        <v>182</v>
      </c>
      <c r="F622" s="1144"/>
      <c r="G622" s="1193"/>
      <c r="H622" s="1206" t="s">
        <v>797</v>
      </c>
      <c r="I622" s="1502"/>
      <c r="J622" s="1503"/>
    </row>
    <row r="623" spans="1:10" ht="14.25" hidden="1" customHeight="1" thickBot="1">
      <c r="A623" s="805" t="s">
        <v>113</v>
      </c>
      <c r="B623" s="806"/>
      <c r="C623" s="806"/>
      <c r="D623" s="806"/>
      <c r="E623" s="1146" t="s">
        <v>114</v>
      </c>
      <c r="F623" s="1146"/>
      <c r="G623" s="1147"/>
      <c r="H623" s="1622" t="s">
        <v>115</v>
      </c>
      <c r="I623" s="1146"/>
      <c r="J623" s="1623"/>
    </row>
    <row r="624" spans="1:10" ht="33.75" hidden="1" customHeight="1" thickTop="1">
      <c r="A624" s="867" t="s">
        <v>187</v>
      </c>
      <c r="B624" s="868"/>
      <c r="C624" s="868"/>
      <c r="D624" s="868"/>
      <c r="E624" s="1500"/>
      <c r="F624" s="1500"/>
      <c r="G624" s="1486"/>
      <c r="H624" s="1621"/>
      <c r="I624" s="1500"/>
      <c r="J624" s="1501"/>
    </row>
    <row r="625" spans="1:10" ht="33.75" hidden="1" customHeight="1">
      <c r="A625" s="464" t="s">
        <v>188</v>
      </c>
      <c r="B625" s="465"/>
      <c r="C625" s="465"/>
      <c r="D625" s="465"/>
      <c r="E625" s="533"/>
      <c r="F625" s="533"/>
      <c r="G625" s="534"/>
      <c r="H625" s="535"/>
      <c r="I625" s="533"/>
      <c r="J625" s="536"/>
    </row>
    <row r="626" spans="1:10" ht="33.75" hidden="1" customHeight="1">
      <c r="A626" s="464" t="s">
        <v>189</v>
      </c>
      <c r="B626" s="465"/>
      <c r="C626" s="465"/>
      <c r="D626" s="465"/>
      <c r="E626" s="533"/>
      <c r="F626" s="533"/>
      <c r="G626" s="534"/>
      <c r="H626" s="535"/>
      <c r="I626" s="533"/>
      <c r="J626" s="536"/>
    </row>
    <row r="627" spans="1:10" ht="33.75" hidden="1" customHeight="1" thickBot="1">
      <c r="A627" s="457" t="s">
        <v>190</v>
      </c>
      <c r="B627" s="458"/>
      <c r="C627" s="458"/>
      <c r="D627" s="458"/>
      <c r="E627" s="1114"/>
      <c r="F627" s="1114"/>
      <c r="G627" s="1624"/>
      <c r="H627" s="1113"/>
      <c r="I627" s="1114"/>
      <c r="J627" s="1115"/>
    </row>
    <row r="628" spans="1:10" ht="15" hidden="1" thickTop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1:10" ht="15" hidden="1" customHeight="1">
      <c r="A629" s="454" t="s">
        <v>796</v>
      </c>
      <c r="B629" s="454"/>
      <c r="C629" s="454"/>
      <c r="D629" s="454"/>
      <c r="E629" s="454"/>
      <c r="F629" s="454"/>
      <c r="G629" s="454"/>
      <c r="H629" s="454"/>
      <c r="I629" s="454"/>
      <c r="J629" s="454"/>
    </row>
    <row r="630" spans="1:10" hidden="1">
      <c r="A630" s="455"/>
      <c r="B630" s="455"/>
      <c r="C630" s="455"/>
      <c r="D630" s="455"/>
      <c r="E630" s="455"/>
      <c r="F630" s="455"/>
      <c r="G630" s="455"/>
      <c r="H630" s="455"/>
      <c r="I630" s="455"/>
      <c r="J630" s="455"/>
    </row>
    <row r="631" spans="1:10" hidden="1">
      <c r="A631" s="455"/>
      <c r="B631" s="455"/>
      <c r="C631" s="455"/>
      <c r="D631" s="455"/>
      <c r="E631" s="455"/>
      <c r="F631" s="455"/>
      <c r="G631" s="455"/>
      <c r="H631" s="455"/>
      <c r="I631" s="455"/>
      <c r="J631" s="455"/>
    </row>
    <row r="632" spans="1:10" hidden="1">
      <c r="A632" s="455"/>
      <c r="B632" s="455"/>
      <c r="C632" s="455"/>
      <c r="D632" s="455"/>
      <c r="E632" s="455"/>
      <c r="F632" s="455"/>
      <c r="G632" s="455"/>
      <c r="H632" s="455"/>
      <c r="I632" s="455"/>
      <c r="J632" s="455"/>
    </row>
    <row r="633" spans="1:10" hidden="1">
      <c r="A633" s="455"/>
      <c r="B633" s="455"/>
      <c r="C633" s="455"/>
      <c r="D633" s="455"/>
      <c r="E633" s="455"/>
      <c r="F633" s="455"/>
      <c r="G633" s="455"/>
      <c r="H633" s="455"/>
      <c r="I633" s="455"/>
      <c r="J633" s="455"/>
    </row>
    <row r="634" spans="1:10" hidden="1">
      <c r="A634" s="455"/>
      <c r="B634" s="455"/>
      <c r="C634" s="455"/>
      <c r="D634" s="455"/>
      <c r="E634" s="455"/>
      <c r="F634" s="455"/>
      <c r="G634" s="455"/>
      <c r="H634" s="455"/>
      <c r="I634" s="455"/>
      <c r="J634" s="455"/>
    </row>
    <row r="635" spans="1:10" hidden="1">
      <c r="A635" s="455"/>
      <c r="B635" s="455"/>
      <c r="C635" s="455"/>
      <c r="D635" s="455"/>
      <c r="E635" s="455"/>
      <c r="F635" s="455"/>
      <c r="G635" s="455"/>
      <c r="H635" s="455"/>
      <c r="I635" s="455"/>
      <c r="J635" s="455"/>
    </row>
    <row r="636" spans="1:10" hidden="1">
      <c r="A636" s="455"/>
      <c r="B636" s="455"/>
      <c r="C636" s="455"/>
      <c r="D636" s="455"/>
      <c r="E636" s="455"/>
      <c r="F636" s="455"/>
      <c r="G636" s="455"/>
      <c r="H636" s="455"/>
      <c r="I636" s="455"/>
      <c r="J636" s="455"/>
    </row>
    <row r="637" spans="1:10" hidden="1">
      <c r="A637" s="455"/>
      <c r="B637" s="455"/>
      <c r="C637" s="455"/>
      <c r="D637" s="455"/>
      <c r="E637" s="455"/>
      <c r="F637" s="455"/>
      <c r="G637" s="455"/>
      <c r="H637" s="455"/>
      <c r="I637" s="455"/>
      <c r="J637" s="455"/>
    </row>
    <row r="638" spans="1:10" hidden="1">
      <c r="A638" s="455"/>
      <c r="B638" s="455"/>
      <c r="C638" s="455"/>
      <c r="D638" s="455"/>
      <c r="E638" s="455"/>
      <c r="F638" s="455"/>
      <c r="G638" s="455"/>
      <c r="H638" s="455"/>
      <c r="I638" s="455"/>
      <c r="J638" s="455"/>
    </row>
    <row r="639" spans="1:10" hidden="1">
      <c r="A639" s="455"/>
      <c r="B639" s="455"/>
      <c r="C639" s="455"/>
      <c r="D639" s="455"/>
      <c r="E639" s="455"/>
      <c r="F639" s="455"/>
      <c r="G639" s="455"/>
      <c r="H639" s="455"/>
      <c r="I639" s="455"/>
      <c r="J639" s="455"/>
    </row>
    <row r="640" spans="1:10" hidden="1">
      <c r="A640" s="455"/>
      <c r="B640" s="455"/>
      <c r="C640" s="455"/>
      <c r="D640" s="455"/>
      <c r="E640" s="455"/>
      <c r="F640" s="455"/>
      <c r="G640" s="455"/>
      <c r="H640" s="455"/>
      <c r="I640" s="455"/>
      <c r="J640" s="455"/>
    </row>
    <row r="641" spans="1:11" hidden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11" hidden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11" hidden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1:11" hidden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1:11" hidden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1:11" hidden="1">
      <c r="A646" s="443"/>
      <c r="B646" s="443"/>
      <c r="C646" s="443"/>
      <c r="D646" s="443"/>
      <c r="E646" s="443"/>
      <c r="F646" s="443"/>
      <c r="G646" s="443"/>
      <c r="H646" s="443"/>
      <c r="I646" s="443"/>
      <c r="J646" s="443"/>
    </row>
    <row r="647" spans="1:11" ht="15" hidden="1" thickBot="1">
      <c r="A647" s="1285" t="s">
        <v>191</v>
      </c>
      <c r="B647" s="1285"/>
      <c r="C647" s="34"/>
      <c r="D647" s="34"/>
      <c r="E647" s="34"/>
      <c r="F647" s="34"/>
      <c r="G647" s="34"/>
      <c r="H647" s="34"/>
      <c r="I647" s="34"/>
      <c r="J647" s="34"/>
    </row>
    <row r="648" spans="1:11" ht="39.75" hidden="1" customHeight="1" thickTop="1">
      <c r="A648" s="1192" t="s">
        <v>5</v>
      </c>
      <c r="B648" s="1144"/>
      <c r="C648" s="1144"/>
      <c r="D648" s="1144" t="s">
        <v>182</v>
      </c>
      <c r="E648" s="1193"/>
      <c r="F648" s="1143" t="s">
        <v>795</v>
      </c>
      <c r="G648" s="1193"/>
      <c r="H648" s="1206" t="s">
        <v>797</v>
      </c>
      <c r="I648" s="1502"/>
      <c r="J648" s="1503"/>
    </row>
    <row r="649" spans="1:11" ht="14.25" hidden="1" customHeight="1" thickBot="1">
      <c r="A649" s="1579" t="s">
        <v>113</v>
      </c>
      <c r="B649" s="1580"/>
      <c r="C649" s="1581"/>
      <c r="D649" s="1582" t="s">
        <v>114</v>
      </c>
      <c r="E649" s="1580"/>
      <c r="F649" s="1553" t="s">
        <v>115</v>
      </c>
      <c r="G649" s="1580"/>
      <c r="H649" s="1553" t="s">
        <v>116</v>
      </c>
      <c r="I649" s="1580"/>
      <c r="J649" s="1554"/>
    </row>
    <row r="650" spans="1:11" ht="45.75" hidden="1" customHeight="1" thickTop="1">
      <c r="A650" s="1615" t="s">
        <v>192</v>
      </c>
      <c r="B650" s="1616"/>
      <c r="C650" s="1617"/>
      <c r="D650" s="1486"/>
      <c r="E650" s="563"/>
      <c r="F650" s="564"/>
      <c r="G650" s="563"/>
      <c r="H650" s="1583" t="str">
        <f>IF(D650=0,(IF(F650=0,"",D650+F650)),D650+F650)</f>
        <v/>
      </c>
      <c r="I650" s="1584"/>
      <c r="J650" s="1585"/>
    </row>
    <row r="651" spans="1:11" ht="49.5" hidden="1" customHeight="1" thickBot="1">
      <c r="A651" s="1625" t="s">
        <v>193</v>
      </c>
      <c r="B651" s="1626"/>
      <c r="C651" s="1627"/>
      <c r="D651" s="534"/>
      <c r="E651" s="592"/>
      <c r="F651" s="636"/>
      <c r="G651" s="592"/>
      <c r="H651" s="1470" t="str">
        <f>IF(D651=0,(IF(F651=0,"",D651+F651)),D651+F651)</f>
        <v/>
      </c>
      <c r="I651" s="1471"/>
      <c r="J651" s="1472"/>
    </row>
    <row r="652" spans="1:11" ht="16.5" hidden="1" customHeight="1" thickBot="1">
      <c r="A652" s="1618" t="s">
        <v>185</v>
      </c>
      <c r="B652" s="1619"/>
      <c r="C652" s="1620"/>
      <c r="D652" s="1609" t="str">
        <f>IF(D650=0,(IF(D651=0,"",IF(D651&lt;&gt;0,-D651,D650-D651))),D650-D651)</f>
        <v/>
      </c>
      <c r="E652" s="1610"/>
      <c r="F652" s="1536" t="str">
        <f>IF(F650=0,(IF(F651=0,"",IF(F651&lt;&gt;0,-F651,F650-F651))),F650-F651)</f>
        <v/>
      </c>
      <c r="G652" s="1537"/>
      <c r="H652" s="1536" t="str">
        <f>IFERROR(IF(H650="",(IF(H651="","",IF(H650&lt;&gt;0,H650,H650-H651))),H650-H651),IF(H650&lt;&gt;0,H650,H651))</f>
        <v/>
      </c>
      <c r="I652" s="1537"/>
      <c r="J652" s="1538"/>
      <c r="K652" s="81"/>
    </row>
    <row r="653" spans="1:11" ht="15" hidden="1" thickTop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1:11" ht="15" hidden="1">
      <c r="A654" s="454" t="s">
        <v>799</v>
      </c>
      <c r="B654" s="454"/>
      <c r="C654" s="454"/>
      <c r="D654" s="454"/>
      <c r="E654" s="454"/>
      <c r="F654" s="454"/>
      <c r="G654" s="454"/>
      <c r="H654" s="454"/>
      <c r="I654" s="454"/>
      <c r="J654" s="454"/>
    </row>
    <row r="655" spans="1:11" hidden="1">
      <c r="A655" s="455"/>
      <c r="B655" s="455"/>
      <c r="C655" s="455"/>
      <c r="D655" s="455"/>
      <c r="E655" s="455"/>
      <c r="F655" s="455"/>
      <c r="G655" s="455"/>
      <c r="H655" s="455"/>
      <c r="I655" s="455"/>
      <c r="J655" s="455"/>
    </row>
    <row r="656" spans="1:11" hidden="1">
      <c r="A656" s="455"/>
      <c r="B656" s="455"/>
      <c r="C656" s="455"/>
      <c r="D656" s="455"/>
      <c r="E656" s="455"/>
      <c r="F656" s="455"/>
      <c r="G656" s="455"/>
      <c r="H656" s="455"/>
      <c r="I656" s="455"/>
      <c r="J656" s="455"/>
    </row>
    <row r="657" spans="1:256" hidden="1">
      <c r="A657" s="455"/>
      <c r="B657" s="455"/>
      <c r="C657" s="455"/>
      <c r="D657" s="455"/>
      <c r="E657" s="455"/>
      <c r="F657" s="455"/>
      <c r="G657" s="455"/>
      <c r="H657" s="455"/>
      <c r="I657" s="455"/>
      <c r="J657" s="455"/>
    </row>
    <row r="658" spans="1:256" hidden="1">
      <c r="A658" s="455"/>
      <c r="B658" s="455"/>
      <c r="C658" s="455"/>
      <c r="D658" s="455"/>
      <c r="E658" s="455"/>
      <c r="F658" s="455"/>
      <c r="G658" s="455"/>
      <c r="H658" s="455"/>
      <c r="I658" s="455"/>
      <c r="J658" s="455"/>
      <c r="K658" s="1271"/>
      <c r="L658" s="1271"/>
      <c r="M658" s="1271"/>
      <c r="N658" s="1271"/>
      <c r="O658" s="1271"/>
      <c r="P658" s="1271"/>
      <c r="Q658" s="1271"/>
      <c r="R658" s="1271"/>
      <c r="S658" s="1271"/>
      <c r="T658" s="1271"/>
      <c r="U658" s="1271"/>
      <c r="V658" s="1271"/>
      <c r="W658" s="1271"/>
      <c r="X658" s="1271"/>
      <c r="Y658" s="1271"/>
      <c r="Z658" s="1271"/>
      <c r="AA658" s="1271"/>
      <c r="AB658" s="1271"/>
      <c r="AC658" s="1271"/>
      <c r="AD658" s="1271"/>
      <c r="AE658" s="1271"/>
      <c r="AF658" s="1271"/>
      <c r="AG658" s="1271"/>
      <c r="AH658" s="1271"/>
      <c r="AI658" s="1271"/>
      <c r="AJ658" s="1271"/>
      <c r="AK658" s="1271"/>
      <c r="AL658" s="1271"/>
      <c r="AM658" s="1271"/>
      <c r="AN658" s="1271"/>
      <c r="AO658" s="1271"/>
      <c r="AP658" s="1271"/>
      <c r="AQ658" s="1271"/>
      <c r="AR658" s="1271"/>
      <c r="AS658" s="1271"/>
      <c r="AT658" s="1271"/>
      <c r="AU658" s="1271"/>
      <c r="AV658" s="1271"/>
      <c r="AW658" s="1271"/>
      <c r="AX658" s="1271"/>
      <c r="AY658" s="1271"/>
      <c r="AZ658" s="1271"/>
      <c r="BA658" s="1271"/>
      <c r="BB658" s="1271"/>
      <c r="BC658" s="1271"/>
      <c r="BD658" s="1271"/>
      <c r="BE658" s="1271"/>
      <c r="BF658" s="1271"/>
      <c r="BG658" s="1271"/>
      <c r="BH658" s="1271"/>
      <c r="BI658" s="1271"/>
      <c r="BJ658" s="1271"/>
      <c r="BK658" s="1271"/>
      <c r="BL658" s="1271"/>
      <c r="BM658" s="1271"/>
      <c r="BN658" s="1271"/>
      <c r="BO658" s="1271"/>
      <c r="BP658" s="1271"/>
      <c r="BQ658" s="1271"/>
      <c r="BR658" s="1271"/>
      <c r="BS658" s="1271"/>
      <c r="BT658" s="1271"/>
      <c r="BU658" s="1271"/>
      <c r="BV658" s="1271"/>
      <c r="BW658" s="1271"/>
      <c r="BX658" s="1271"/>
      <c r="BY658" s="1271"/>
      <c r="BZ658" s="1271"/>
      <c r="CA658" s="1271"/>
      <c r="CB658" s="1271"/>
      <c r="CC658" s="1271"/>
      <c r="CD658" s="1271"/>
      <c r="CE658" s="1271"/>
      <c r="CF658" s="1271"/>
      <c r="CG658" s="1271"/>
      <c r="CH658" s="1271"/>
      <c r="CI658" s="1271"/>
      <c r="CJ658" s="1271"/>
      <c r="CK658" s="1271"/>
      <c r="CL658" s="1271"/>
      <c r="CM658" s="1271"/>
      <c r="CN658" s="1271"/>
      <c r="CO658" s="1271"/>
      <c r="CP658" s="1271"/>
      <c r="CQ658" s="1271"/>
      <c r="CR658" s="1271"/>
      <c r="CS658" s="1271"/>
      <c r="CT658" s="1271"/>
      <c r="CU658" s="1271"/>
      <c r="CV658" s="1271"/>
      <c r="CW658" s="1271"/>
      <c r="CX658" s="1271"/>
      <c r="CY658" s="1271"/>
      <c r="CZ658" s="1271"/>
      <c r="DA658" s="1271"/>
      <c r="DB658" s="1271"/>
      <c r="DC658" s="1271"/>
      <c r="DD658" s="1271"/>
      <c r="DE658" s="1271"/>
      <c r="DF658" s="1271"/>
      <c r="DG658" s="1271"/>
      <c r="DH658" s="1271"/>
      <c r="DI658" s="1271"/>
      <c r="DJ658" s="1271"/>
      <c r="DK658" s="1271"/>
      <c r="DL658" s="1271"/>
      <c r="DM658" s="1271"/>
      <c r="DN658" s="1271"/>
      <c r="DO658" s="1271"/>
      <c r="DP658" s="1271"/>
      <c r="DQ658" s="1271"/>
      <c r="DR658" s="1271"/>
      <c r="DS658" s="1271"/>
      <c r="DT658" s="1271"/>
      <c r="DU658" s="1271"/>
      <c r="DV658" s="1271"/>
      <c r="DW658" s="1271"/>
      <c r="DX658" s="1271"/>
      <c r="DY658" s="1271"/>
      <c r="DZ658" s="1271"/>
      <c r="EA658" s="1271"/>
      <c r="EB658" s="1271"/>
      <c r="EC658" s="1271"/>
      <c r="ED658" s="1271"/>
      <c r="EE658" s="1271"/>
      <c r="EF658" s="1271"/>
      <c r="EG658" s="1271"/>
      <c r="EH658" s="1271"/>
      <c r="EI658" s="1271"/>
      <c r="EJ658" s="1271"/>
      <c r="EK658" s="1271"/>
      <c r="EL658" s="1271"/>
      <c r="EM658" s="1271"/>
      <c r="EN658" s="1271"/>
      <c r="EO658" s="1271"/>
      <c r="EP658" s="1271"/>
      <c r="EQ658" s="1271"/>
      <c r="ER658" s="1271"/>
      <c r="ES658" s="1271"/>
      <c r="ET658" s="1271"/>
      <c r="EU658" s="1271"/>
      <c r="EV658" s="1271"/>
      <c r="EW658" s="1271"/>
      <c r="EX658" s="1271"/>
      <c r="EY658" s="1271"/>
      <c r="EZ658" s="1271"/>
      <c r="FA658" s="1271"/>
      <c r="FB658" s="1271"/>
      <c r="FC658" s="1271"/>
      <c r="FD658" s="1271"/>
      <c r="FE658" s="1271"/>
      <c r="FF658" s="1271"/>
      <c r="FG658" s="1271"/>
      <c r="FH658" s="1271"/>
      <c r="FI658" s="1271"/>
      <c r="FJ658" s="1271"/>
      <c r="FK658" s="1271"/>
      <c r="FL658" s="1271"/>
      <c r="FM658" s="1271"/>
      <c r="FN658" s="1271"/>
      <c r="FO658" s="1271"/>
      <c r="FP658" s="1271"/>
      <c r="FQ658" s="1271"/>
      <c r="FR658" s="1271"/>
      <c r="FS658" s="1271"/>
      <c r="FT658" s="1271"/>
      <c r="FU658" s="1271"/>
      <c r="FV658" s="1271"/>
      <c r="FW658" s="1271"/>
      <c r="FX658" s="1271"/>
      <c r="FY658" s="1271"/>
      <c r="FZ658" s="1271"/>
      <c r="GA658" s="1271"/>
      <c r="GB658" s="1271"/>
      <c r="GC658" s="1271"/>
      <c r="GD658" s="1271"/>
      <c r="GE658" s="1271"/>
      <c r="GF658" s="1271"/>
      <c r="GG658" s="1271"/>
      <c r="GH658" s="1271"/>
      <c r="GI658" s="1271"/>
      <c r="GJ658" s="1271"/>
      <c r="GK658" s="1271"/>
      <c r="GL658" s="1271"/>
      <c r="GM658" s="1271"/>
      <c r="GN658" s="1271"/>
      <c r="GO658" s="1271"/>
      <c r="GP658" s="1271"/>
      <c r="GQ658" s="1271"/>
      <c r="GR658" s="1271"/>
      <c r="GS658" s="1271"/>
      <c r="GT658" s="1271"/>
      <c r="GU658" s="1271"/>
      <c r="GV658" s="1271"/>
      <c r="GW658" s="1271"/>
      <c r="GX658" s="1271"/>
      <c r="GY658" s="1271"/>
      <c r="GZ658" s="1271"/>
      <c r="HA658" s="1271"/>
      <c r="HB658" s="1271"/>
      <c r="HC658" s="1271"/>
      <c r="HD658" s="1271"/>
      <c r="HE658" s="1271"/>
      <c r="HF658" s="1271"/>
      <c r="HG658" s="1271"/>
      <c r="HH658" s="1271"/>
      <c r="HI658" s="1271"/>
      <c r="HJ658" s="1271"/>
      <c r="HK658" s="1271"/>
      <c r="HL658" s="1271"/>
      <c r="HM658" s="1271"/>
      <c r="HN658" s="1271"/>
      <c r="HO658" s="1271"/>
      <c r="HP658" s="1271"/>
      <c r="HQ658" s="1271"/>
      <c r="HR658" s="1271"/>
      <c r="HS658" s="1271"/>
      <c r="HT658" s="1271"/>
      <c r="HU658" s="1271"/>
      <c r="HV658" s="1271"/>
      <c r="HW658" s="1271"/>
      <c r="HX658" s="1271"/>
      <c r="HY658" s="1271"/>
      <c r="HZ658" s="1271"/>
      <c r="IA658" s="1271"/>
      <c r="IB658" s="1271"/>
      <c r="IC658" s="1271"/>
      <c r="ID658" s="1271"/>
      <c r="IE658" s="1271"/>
      <c r="IF658" s="1271"/>
      <c r="IG658" s="1271"/>
      <c r="IH658" s="1271"/>
      <c r="II658" s="1271"/>
      <c r="IJ658" s="1271"/>
      <c r="IK658" s="1271"/>
      <c r="IL658" s="1271"/>
      <c r="IM658" s="1271"/>
      <c r="IN658" s="1271"/>
      <c r="IO658" s="1271"/>
      <c r="IP658" s="1271"/>
      <c r="IQ658" s="1271"/>
      <c r="IR658" s="1271"/>
      <c r="IS658" s="1271"/>
      <c r="IT658" s="1271"/>
      <c r="IU658" s="1271"/>
      <c r="IV658" s="1271"/>
    </row>
    <row r="659" spans="1:256" hidden="1">
      <c r="A659" s="455"/>
      <c r="B659" s="455"/>
      <c r="C659" s="455"/>
      <c r="D659" s="455"/>
      <c r="E659" s="455"/>
      <c r="F659" s="455"/>
      <c r="G659" s="455"/>
      <c r="H659" s="455"/>
      <c r="I659" s="455"/>
      <c r="J659" s="455"/>
      <c r="K659" s="1271"/>
      <c r="L659" s="1271"/>
      <c r="M659" s="1271"/>
      <c r="N659" s="1271"/>
      <c r="O659" s="1271"/>
      <c r="P659" s="1271"/>
      <c r="Q659" s="1271"/>
      <c r="R659" s="1271"/>
      <c r="S659" s="1271"/>
      <c r="T659" s="1271"/>
      <c r="U659" s="1271"/>
      <c r="V659" s="1271"/>
      <c r="W659" s="1271"/>
      <c r="X659" s="1271"/>
      <c r="Y659" s="1271"/>
      <c r="Z659" s="1271"/>
      <c r="AA659" s="1271"/>
      <c r="AB659" s="1271"/>
      <c r="AC659" s="1271"/>
      <c r="AD659" s="1271"/>
      <c r="AE659" s="1271"/>
      <c r="AF659" s="1271"/>
      <c r="AG659" s="1271"/>
      <c r="AH659" s="1271"/>
      <c r="AI659" s="1271"/>
      <c r="AJ659" s="1271"/>
      <c r="AK659" s="1271"/>
      <c r="AL659" s="1271"/>
      <c r="AM659" s="1271"/>
      <c r="AN659" s="1271"/>
      <c r="AO659" s="1271"/>
      <c r="AP659" s="1271"/>
      <c r="AQ659" s="1271"/>
      <c r="AR659" s="1271"/>
      <c r="AS659" s="1271"/>
      <c r="AT659" s="1271"/>
      <c r="AU659" s="1271"/>
      <c r="AV659" s="1271"/>
      <c r="AW659" s="1271"/>
      <c r="AX659" s="1271"/>
      <c r="AY659" s="1271"/>
      <c r="AZ659" s="1271"/>
      <c r="BA659" s="1271"/>
      <c r="BB659" s="1271"/>
      <c r="BC659" s="1271"/>
      <c r="BD659" s="1271"/>
      <c r="BE659" s="1271"/>
      <c r="BF659" s="1271"/>
      <c r="BG659" s="1271"/>
      <c r="BH659" s="1271"/>
      <c r="BI659" s="1271"/>
      <c r="BJ659" s="1271"/>
      <c r="BK659" s="1271"/>
      <c r="BL659" s="1271"/>
      <c r="BM659" s="1271"/>
      <c r="BN659" s="1271"/>
      <c r="BO659" s="1271"/>
      <c r="BP659" s="1271"/>
      <c r="BQ659" s="1271"/>
      <c r="BR659" s="1271"/>
      <c r="BS659" s="1271"/>
      <c r="BT659" s="1271"/>
      <c r="BU659" s="1271"/>
      <c r="BV659" s="1271"/>
      <c r="BW659" s="1271"/>
      <c r="BX659" s="1271"/>
      <c r="BY659" s="1271"/>
      <c r="BZ659" s="1271"/>
      <c r="CA659" s="1271"/>
      <c r="CB659" s="1271"/>
      <c r="CC659" s="1271"/>
      <c r="CD659" s="1271"/>
      <c r="CE659" s="1271"/>
      <c r="CF659" s="1271"/>
      <c r="CG659" s="1271"/>
      <c r="CH659" s="1271"/>
      <c r="CI659" s="1271"/>
      <c r="CJ659" s="1271"/>
      <c r="CK659" s="1271"/>
      <c r="CL659" s="1271"/>
      <c r="CM659" s="1271"/>
      <c r="CN659" s="1271"/>
      <c r="CO659" s="1271"/>
      <c r="CP659" s="1271"/>
      <c r="CQ659" s="1271"/>
      <c r="CR659" s="1271"/>
      <c r="CS659" s="1271"/>
      <c r="CT659" s="1271"/>
      <c r="CU659" s="1271"/>
      <c r="CV659" s="1271"/>
      <c r="CW659" s="1271"/>
      <c r="CX659" s="1271"/>
      <c r="CY659" s="1271"/>
      <c r="CZ659" s="1271"/>
      <c r="DA659" s="1271"/>
      <c r="DB659" s="1271"/>
      <c r="DC659" s="1271"/>
      <c r="DD659" s="1271"/>
      <c r="DE659" s="1271"/>
      <c r="DF659" s="1271"/>
      <c r="DG659" s="1271"/>
      <c r="DH659" s="1271"/>
      <c r="DI659" s="1271"/>
      <c r="DJ659" s="1271"/>
      <c r="DK659" s="1271"/>
      <c r="DL659" s="1271"/>
      <c r="DM659" s="1271"/>
      <c r="DN659" s="1271"/>
      <c r="DO659" s="1271"/>
      <c r="DP659" s="1271"/>
      <c r="DQ659" s="1271"/>
      <c r="DR659" s="1271"/>
      <c r="DS659" s="1271"/>
      <c r="DT659" s="1271"/>
      <c r="DU659" s="1271"/>
      <c r="DV659" s="1271"/>
      <c r="DW659" s="1271"/>
      <c r="DX659" s="1271"/>
      <c r="DY659" s="1271"/>
      <c r="DZ659" s="1271"/>
      <c r="EA659" s="1271"/>
      <c r="EB659" s="1271"/>
      <c r="EC659" s="1271"/>
      <c r="ED659" s="1271"/>
      <c r="EE659" s="1271"/>
      <c r="EF659" s="1271"/>
      <c r="EG659" s="1271"/>
      <c r="EH659" s="1271"/>
      <c r="EI659" s="1271"/>
      <c r="EJ659" s="1271"/>
      <c r="EK659" s="1271"/>
      <c r="EL659" s="1271"/>
      <c r="EM659" s="1271"/>
      <c r="EN659" s="1271"/>
      <c r="EO659" s="1271"/>
      <c r="EP659" s="1271"/>
      <c r="EQ659" s="1271"/>
      <c r="ER659" s="1271"/>
      <c r="ES659" s="1271"/>
      <c r="ET659" s="1271"/>
      <c r="EU659" s="1271"/>
      <c r="EV659" s="1271"/>
      <c r="EW659" s="1271"/>
      <c r="EX659" s="1271"/>
      <c r="EY659" s="1271"/>
      <c r="EZ659" s="1271"/>
      <c r="FA659" s="1271"/>
      <c r="FB659" s="1271"/>
      <c r="FC659" s="1271"/>
      <c r="FD659" s="1271"/>
      <c r="FE659" s="1271"/>
      <c r="FF659" s="1271"/>
      <c r="FG659" s="1271"/>
      <c r="FH659" s="1271"/>
      <c r="FI659" s="1271"/>
      <c r="FJ659" s="1271"/>
      <c r="FK659" s="1271"/>
      <c r="FL659" s="1271"/>
      <c r="FM659" s="1271"/>
      <c r="FN659" s="1271"/>
      <c r="FO659" s="1271"/>
      <c r="FP659" s="1271"/>
      <c r="FQ659" s="1271"/>
      <c r="FR659" s="1271"/>
      <c r="FS659" s="1271"/>
      <c r="FT659" s="1271"/>
      <c r="FU659" s="1271"/>
      <c r="FV659" s="1271"/>
      <c r="FW659" s="1271"/>
      <c r="FX659" s="1271"/>
      <c r="FY659" s="1271"/>
      <c r="FZ659" s="1271"/>
      <c r="GA659" s="1271"/>
      <c r="GB659" s="1271"/>
      <c r="GC659" s="1271"/>
      <c r="GD659" s="1271"/>
      <c r="GE659" s="1271"/>
      <c r="GF659" s="1271"/>
      <c r="GG659" s="1271"/>
      <c r="GH659" s="1271"/>
      <c r="GI659" s="1271"/>
      <c r="GJ659" s="1271"/>
      <c r="GK659" s="1271"/>
      <c r="GL659" s="1271"/>
      <c r="GM659" s="1271"/>
      <c r="GN659" s="1271"/>
      <c r="GO659" s="1271"/>
      <c r="GP659" s="1271"/>
      <c r="GQ659" s="1271"/>
      <c r="GR659" s="1271"/>
      <c r="GS659" s="1271"/>
      <c r="GT659" s="1271"/>
      <c r="GU659" s="1271"/>
      <c r="GV659" s="1271"/>
      <c r="GW659" s="1271"/>
      <c r="GX659" s="1271"/>
      <c r="GY659" s="1271"/>
      <c r="GZ659" s="1271"/>
      <c r="HA659" s="1271"/>
      <c r="HB659" s="1271"/>
      <c r="HC659" s="1271"/>
      <c r="HD659" s="1271"/>
      <c r="HE659" s="1271"/>
      <c r="HF659" s="1271"/>
      <c r="HG659" s="1271"/>
      <c r="HH659" s="1271"/>
      <c r="HI659" s="1271"/>
      <c r="HJ659" s="1271"/>
      <c r="HK659" s="1271"/>
      <c r="HL659" s="1271"/>
      <c r="HM659" s="1271"/>
      <c r="HN659" s="1271"/>
      <c r="HO659" s="1271"/>
      <c r="HP659" s="1271"/>
      <c r="HQ659" s="1271"/>
      <c r="HR659" s="1271"/>
      <c r="HS659" s="1271"/>
      <c r="HT659" s="1271"/>
      <c r="HU659" s="1271"/>
      <c r="HV659" s="1271"/>
      <c r="HW659" s="1271"/>
      <c r="HX659" s="1271"/>
      <c r="HY659" s="1271"/>
      <c r="HZ659" s="1271"/>
      <c r="IA659" s="1271"/>
      <c r="IB659" s="1271"/>
      <c r="IC659" s="1271"/>
      <c r="ID659" s="1271"/>
      <c r="IE659" s="1271"/>
      <c r="IF659" s="1271"/>
      <c r="IG659" s="1271"/>
      <c r="IH659" s="1271"/>
      <c r="II659" s="1271"/>
      <c r="IJ659" s="1271"/>
      <c r="IK659" s="1271"/>
      <c r="IL659" s="1271"/>
      <c r="IM659" s="1271"/>
      <c r="IN659" s="1271"/>
      <c r="IO659" s="1271"/>
      <c r="IP659" s="1271"/>
      <c r="IQ659" s="1271"/>
      <c r="IR659" s="1271"/>
      <c r="IS659" s="1271"/>
      <c r="IT659" s="1271"/>
      <c r="IU659" s="1271"/>
      <c r="IV659" s="1271"/>
    </row>
    <row r="660" spans="1:256" hidden="1">
      <c r="A660" s="455"/>
      <c r="B660" s="455"/>
      <c r="C660" s="455"/>
      <c r="D660" s="455"/>
      <c r="E660" s="455"/>
      <c r="F660" s="455"/>
      <c r="G660" s="455"/>
      <c r="H660" s="455"/>
      <c r="I660" s="455"/>
      <c r="J660" s="455"/>
      <c r="K660" s="1271"/>
      <c r="L660" s="1271"/>
      <c r="M660" s="1271"/>
      <c r="N660" s="1271"/>
      <c r="O660" s="1271"/>
      <c r="P660" s="1271"/>
      <c r="Q660" s="1271"/>
      <c r="R660" s="1271"/>
      <c r="S660" s="1271"/>
      <c r="T660" s="1271"/>
      <c r="U660" s="1271"/>
      <c r="V660" s="1271"/>
      <c r="W660" s="1271"/>
      <c r="X660" s="1271"/>
      <c r="Y660" s="1271"/>
      <c r="Z660" s="1271"/>
      <c r="AA660" s="1271"/>
      <c r="AB660" s="1271"/>
      <c r="AC660" s="1271"/>
      <c r="AD660" s="1271"/>
      <c r="AE660" s="1271"/>
      <c r="AF660" s="1271"/>
      <c r="AG660" s="1271"/>
      <c r="AH660" s="1271"/>
      <c r="AI660" s="1271"/>
      <c r="AJ660" s="1271"/>
      <c r="AK660" s="1271"/>
      <c r="AL660" s="1271"/>
      <c r="AM660" s="1271"/>
      <c r="AN660" s="1271"/>
      <c r="AO660" s="1271"/>
      <c r="AP660" s="1271"/>
      <c r="AQ660" s="1271"/>
      <c r="AR660" s="1271"/>
      <c r="AS660" s="1271"/>
      <c r="AT660" s="1271"/>
      <c r="AU660" s="1271"/>
      <c r="AV660" s="1271"/>
      <c r="AW660" s="1271"/>
      <c r="AX660" s="1271"/>
      <c r="AY660" s="1271"/>
      <c r="AZ660" s="1271"/>
      <c r="BA660" s="1271"/>
      <c r="BB660" s="1271"/>
      <c r="BC660" s="1271"/>
      <c r="BD660" s="1271"/>
      <c r="BE660" s="1271"/>
      <c r="BF660" s="1271"/>
      <c r="BG660" s="1271"/>
      <c r="BH660" s="1271"/>
      <c r="BI660" s="1271"/>
      <c r="BJ660" s="1271"/>
      <c r="BK660" s="1271"/>
      <c r="BL660" s="1271"/>
      <c r="BM660" s="1271"/>
      <c r="BN660" s="1271"/>
      <c r="BO660" s="1271"/>
      <c r="BP660" s="1271"/>
      <c r="BQ660" s="1271"/>
      <c r="BR660" s="1271"/>
      <c r="BS660" s="1271"/>
      <c r="BT660" s="1271"/>
      <c r="BU660" s="1271"/>
      <c r="BV660" s="1271"/>
      <c r="BW660" s="1271"/>
      <c r="BX660" s="1271"/>
      <c r="BY660" s="1271"/>
      <c r="BZ660" s="1271"/>
      <c r="CA660" s="1271"/>
      <c r="CB660" s="1271"/>
      <c r="CC660" s="1271"/>
      <c r="CD660" s="1271"/>
      <c r="CE660" s="1271"/>
      <c r="CF660" s="1271"/>
      <c r="CG660" s="1271"/>
      <c r="CH660" s="1271"/>
      <c r="CI660" s="1271"/>
      <c r="CJ660" s="1271"/>
      <c r="CK660" s="1271"/>
      <c r="CL660" s="1271"/>
      <c r="CM660" s="1271"/>
      <c r="CN660" s="1271"/>
      <c r="CO660" s="1271"/>
      <c r="CP660" s="1271"/>
      <c r="CQ660" s="1271"/>
      <c r="CR660" s="1271"/>
      <c r="CS660" s="1271"/>
      <c r="CT660" s="1271"/>
      <c r="CU660" s="1271"/>
      <c r="CV660" s="1271"/>
      <c r="CW660" s="1271"/>
      <c r="CX660" s="1271"/>
      <c r="CY660" s="1271"/>
      <c r="CZ660" s="1271"/>
      <c r="DA660" s="1271"/>
      <c r="DB660" s="1271"/>
      <c r="DC660" s="1271"/>
      <c r="DD660" s="1271"/>
      <c r="DE660" s="1271"/>
      <c r="DF660" s="1271"/>
      <c r="DG660" s="1271"/>
      <c r="DH660" s="1271"/>
      <c r="DI660" s="1271"/>
      <c r="DJ660" s="1271"/>
      <c r="DK660" s="1271"/>
      <c r="DL660" s="1271"/>
      <c r="DM660" s="1271"/>
      <c r="DN660" s="1271"/>
      <c r="DO660" s="1271"/>
      <c r="DP660" s="1271"/>
      <c r="DQ660" s="1271"/>
      <c r="DR660" s="1271"/>
      <c r="DS660" s="1271"/>
      <c r="DT660" s="1271"/>
      <c r="DU660" s="1271"/>
      <c r="DV660" s="1271"/>
      <c r="DW660" s="1271"/>
      <c r="DX660" s="1271"/>
      <c r="DY660" s="1271"/>
      <c r="DZ660" s="1271"/>
      <c r="EA660" s="1271"/>
      <c r="EB660" s="1271"/>
      <c r="EC660" s="1271"/>
      <c r="ED660" s="1271"/>
      <c r="EE660" s="1271"/>
      <c r="EF660" s="1271"/>
      <c r="EG660" s="1271"/>
      <c r="EH660" s="1271"/>
      <c r="EI660" s="1271"/>
      <c r="EJ660" s="1271"/>
      <c r="EK660" s="1271"/>
      <c r="EL660" s="1271"/>
      <c r="EM660" s="1271"/>
      <c r="EN660" s="1271"/>
      <c r="EO660" s="1271"/>
      <c r="EP660" s="1271"/>
      <c r="EQ660" s="1271"/>
      <c r="ER660" s="1271"/>
      <c r="ES660" s="1271"/>
      <c r="ET660" s="1271"/>
      <c r="EU660" s="1271"/>
      <c r="EV660" s="1271"/>
      <c r="EW660" s="1271"/>
      <c r="EX660" s="1271"/>
      <c r="EY660" s="1271"/>
      <c r="EZ660" s="1271"/>
      <c r="FA660" s="1271"/>
      <c r="FB660" s="1271"/>
      <c r="FC660" s="1271"/>
      <c r="FD660" s="1271"/>
      <c r="FE660" s="1271"/>
      <c r="FF660" s="1271"/>
      <c r="FG660" s="1271"/>
      <c r="FH660" s="1271"/>
      <c r="FI660" s="1271"/>
      <c r="FJ660" s="1271"/>
      <c r="FK660" s="1271"/>
      <c r="FL660" s="1271"/>
      <c r="FM660" s="1271"/>
      <c r="FN660" s="1271"/>
      <c r="FO660" s="1271"/>
      <c r="FP660" s="1271"/>
      <c r="FQ660" s="1271"/>
      <c r="FR660" s="1271"/>
      <c r="FS660" s="1271"/>
      <c r="FT660" s="1271"/>
      <c r="FU660" s="1271"/>
      <c r="FV660" s="1271"/>
      <c r="FW660" s="1271"/>
      <c r="FX660" s="1271"/>
      <c r="FY660" s="1271"/>
      <c r="FZ660" s="1271"/>
      <c r="GA660" s="1271"/>
      <c r="GB660" s="1271"/>
      <c r="GC660" s="1271"/>
      <c r="GD660" s="1271"/>
      <c r="GE660" s="1271"/>
      <c r="GF660" s="1271"/>
      <c r="GG660" s="1271"/>
      <c r="GH660" s="1271"/>
      <c r="GI660" s="1271"/>
      <c r="GJ660" s="1271"/>
      <c r="GK660" s="1271"/>
      <c r="GL660" s="1271"/>
      <c r="GM660" s="1271"/>
      <c r="GN660" s="1271"/>
      <c r="GO660" s="1271"/>
      <c r="GP660" s="1271"/>
      <c r="GQ660" s="1271"/>
      <c r="GR660" s="1271"/>
      <c r="GS660" s="1271"/>
      <c r="GT660" s="1271"/>
      <c r="GU660" s="1271"/>
      <c r="GV660" s="1271"/>
      <c r="GW660" s="1271"/>
      <c r="GX660" s="1271"/>
      <c r="GY660" s="1271"/>
      <c r="GZ660" s="1271"/>
      <c r="HA660" s="1271"/>
      <c r="HB660" s="1271"/>
      <c r="HC660" s="1271"/>
      <c r="HD660" s="1271"/>
      <c r="HE660" s="1271"/>
      <c r="HF660" s="1271"/>
      <c r="HG660" s="1271"/>
      <c r="HH660" s="1271"/>
      <c r="HI660" s="1271"/>
      <c r="HJ660" s="1271"/>
      <c r="HK660" s="1271"/>
      <c r="HL660" s="1271"/>
      <c r="HM660" s="1271"/>
      <c r="HN660" s="1271"/>
      <c r="HO660" s="1271"/>
      <c r="HP660" s="1271"/>
      <c r="HQ660" s="1271"/>
      <c r="HR660" s="1271"/>
      <c r="HS660" s="1271"/>
      <c r="HT660" s="1271"/>
      <c r="HU660" s="1271"/>
      <c r="HV660" s="1271"/>
      <c r="HW660" s="1271"/>
      <c r="HX660" s="1271"/>
      <c r="HY660" s="1271"/>
      <c r="HZ660" s="1271"/>
      <c r="IA660" s="1271"/>
      <c r="IB660" s="1271"/>
      <c r="IC660" s="1271"/>
      <c r="ID660" s="1271"/>
      <c r="IE660" s="1271"/>
      <c r="IF660" s="1271"/>
      <c r="IG660" s="1271"/>
      <c r="IH660" s="1271"/>
      <c r="II660" s="1271"/>
      <c r="IJ660" s="1271"/>
      <c r="IK660" s="1271"/>
      <c r="IL660" s="1271"/>
      <c r="IM660" s="1271"/>
      <c r="IN660" s="1271"/>
      <c r="IO660" s="1271"/>
      <c r="IP660" s="1271"/>
      <c r="IQ660" s="1271"/>
      <c r="IR660" s="1271"/>
      <c r="IS660" s="1271"/>
      <c r="IT660" s="1271"/>
      <c r="IU660" s="1271"/>
      <c r="IV660" s="1271"/>
    </row>
    <row r="661" spans="1:256" hidden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1:256" ht="15" hidden="1" thickBot="1">
      <c r="A662" s="1285" t="s">
        <v>194</v>
      </c>
      <c r="B662" s="1285"/>
      <c r="C662" s="34"/>
      <c r="D662" s="34"/>
      <c r="E662" s="34"/>
      <c r="F662" s="34"/>
      <c r="G662" s="34"/>
      <c r="H662" s="34"/>
      <c r="I662" s="34"/>
      <c r="J662" s="34"/>
    </row>
    <row r="663" spans="1:256" ht="30" hidden="1" customHeight="1" thickTop="1">
      <c r="A663" s="1192" t="s">
        <v>195</v>
      </c>
      <c r="B663" s="1144"/>
      <c r="C663" s="1144"/>
      <c r="D663" s="1144"/>
      <c r="E663" s="1144" t="s">
        <v>182</v>
      </c>
      <c r="F663" s="1144"/>
      <c r="G663" s="1193"/>
      <c r="H663" s="1143" t="s">
        <v>797</v>
      </c>
      <c r="I663" s="1144"/>
      <c r="J663" s="1145"/>
    </row>
    <row r="664" spans="1:256" ht="14.25" hidden="1" customHeight="1" thickBot="1">
      <c r="A664" s="805" t="s">
        <v>113</v>
      </c>
      <c r="B664" s="806"/>
      <c r="C664" s="806"/>
      <c r="D664" s="806"/>
      <c r="E664" s="1146" t="s">
        <v>114</v>
      </c>
      <c r="F664" s="1146"/>
      <c r="G664" s="1147"/>
      <c r="H664" s="1622" t="s">
        <v>115</v>
      </c>
      <c r="I664" s="1146"/>
      <c r="J664" s="1623"/>
    </row>
    <row r="665" spans="1:256" ht="45" hidden="1" customHeight="1" thickTop="1">
      <c r="A665" s="867" t="s">
        <v>196</v>
      </c>
      <c r="B665" s="868"/>
      <c r="C665" s="868"/>
      <c r="D665" s="868"/>
      <c r="E665" s="1500"/>
      <c r="F665" s="1500"/>
      <c r="G665" s="1486"/>
      <c r="H665" s="1621"/>
      <c r="I665" s="1500"/>
      <c r="J665" s="1501"/>
    </row>
    <row r="666" spans="1:256" ht="45" hidden="1" customHeight="1">
      <c r="A666" s="464" t="s">
        <v>188</v>
      </c>
      <c r="B666" s="465"/>
      <c r="C666" s="465"/>
      <c r="D666" s="465"/>
      <c r="E666" s="533"/>
      <c r="F666" s="533"/>
      <c r="G666" s="534"/>
      <c r="H666" s="535"/>
      <c r="I666" s="533"/>
      <c r="J666" s="536"/>
    </row>
    <row r="667" spans="1:256" ht="18.75" hidden="1" customHeight="1">
      <c r="A667" s="464" t="s">
        <v>189</v>
      </c>
      <c r="B667" s="465"/>
      <c r="C667" s="465"/>
      <c r="D667" s="465"/>
      <c r="E667" s="533"/>
      <c r="F667" s="533"/>
      <c r="G667" s="534"/>
      <c r="H667" s="535"/>
      <c r="I667" s="533"/>
      <c r="J667" s="536"/>
    </row>
    <row r="668" spans="1:256" ht="18.75" hidden="1" customHeight="1" thickBot="1">
      <c r="A668" s="457" t="s">
        <v>190</v>
      </c>
      <c r="B668" s="458"/>
      <c r="C668" s="458"/>
      <c r="D668" s="458"/>
      <c r="E668" s="1114"/>
      <c r="F668" s="1114"/>
      <c r="G668" s="1624"/>
      <c r="H668" s="1113"/>
      <c r="I668" s="1114"/>
      <c r="J668" s="1115"/>
    </row>
    <row r="669" spans="1:256" hidden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1:256" ht="30" hidden="1" customHeight="1">
      <c r="A670" s="454" t="s">
        <v>800</v>
      </c>
      <c r="B670" s="454"/>
      <c r="C670" s="454"/>
      <c r="D670" s="454"/>
      <c r="E670" s="454"/>
      <c r="F670" s="454"/>
      <c r="G670" s="454"/>
      <c r="H670" s="454"/>
      <c r="I670" s="454"/>
      <c r="J670" s="454"/>
    </row>
    <row r="671" spans="1:256" hidden="1">
      <c r="A671" s="1183"/>
      <c r="B671" s="1183"/>
      <c r="C671" s="1183"/>
      <c r="D671" s="1183"/>
      <c r="E671" s="1183"/>
      <c r="F671" s="1183"/>
      <c r="G671" s="1183"/>
      <c r="H671" s="1183"/>
      <c r="I671" s="1183"/>
      <c r="J671" s="1183"/>
    </row>
    <row r="672" spans="1:256" hidden="1">
      <c r="A672" s="1183"/>
      <c r="B672" s="1183"/>
      <c r="C672" s="1183"/>
      <c r="D672" s="1183"/>
      <c r="E672" s="1183"/>
      <c r="F672" s="1183"/>
      <c r="G672" s="1183"/>
      <c r="H672" s="1183"/>
      <c r="I672" s="1183"/>
      <c r="J672" s="1183"/>
    </row>
    <row r="673" spans="1:256" hidden="1">
      <c r="A673" s="1183"/>
      <c r="B673" s="1183"/>
      <c r="C673" s="1183"/>
      <c r="D673" s="1183"/>
      <c r="E673" s="1183"/>
      <c r="F673" s="1183"/>
      <c r="G673" s="1183"/>
      <c r="H673" s="1183"/>
      <c r="I673" s="1183"/>
      <c r="J673" s="1183"/>
    </row>
    <row r="674" spans="1:256" hidden="1">
      <c r="A674" s="1183"/>
      <c r="B674" s="1183"/>
      <c r="C674" s="1183"/>
      <c r="D674" s="1183"/>
      <c r="E674" s="1183"/>
      <c r="F674" s="1183"/>
      <c r="G674" s="1183"/>
      <c r="H674" s="1183"/>
      <c r="I674" s="1183"/>
      <c r="J674" s="1183"/>
    </row>
    <row r="675" spans="1:256" hidden="1">
      <c r="A675" s="1183"/>
      <c r="B675" s="1183"/>
      <c r="C675" s="1183"/>
      <c r="D675" s="1183"/>
      <c r="E675" s="1183"/>
      <c r="F675" s="1183"/>
      <c r="G675" s="1183"/>
      <c r="H675" s="1183"/>
      <c r="I675" s="1183"/>
      <c r="J675" s="1183"/>
    </row>
    <row r="676" spans="1:256" hidden="1">
      <c r="A676" s="1183"/>
      <c r="B676" s="1183"/>
      <c r="C676" s="1183"/>
      <c r="D676" s="1183"/>
      <c r="E676" s="1183"/>
      <c r="F676" s="1183"/>
      <c r="G676" s="1183"/>
      <c r="H676" s="1183"/>
      <c r="I676" s="1183"/>
      <c r="J676" s="1183"/>
    </row>
    <row r="677" spans="1:256" hidden="1">
      <c r="A677" s="1183"/>
      <c r="B677" s="1183"/>
      <c r="C677" s="1183"/>
      <c r="D677" s="1183"/>
      <c r="E677" s="1183"/>
      <c r="F677" s="1183"/>
      <c r="G677" s="1183"/>
      <c r="H677" s="1183"/>
      <c r="I677" s="1183"/>
      <c r="J677" s="1183"/>
    </row>
    <row r="678" spans="1:256" hidden="1">
      <c r="A678" s="1183"/>
      <c r="B678" s="1183"/>
      <c r="C678" s="1183"/>
      <c r="D678" s="1183"/>
      <c r="E678" s="1183"/>
      <c r="F678" s="1183"/>
      <c r="G678" s="1183"/>
      <c r="H678" s="1183"/>
      <c r="I678" s="1183"/>
      <c r="J678" s="1183"/>
    </row>
    <row r="679" spans="1:256" hidden="1">
      <c r="A679" s="1183"/>
      <c r="B679" s="1183"/>
      <c r="C679" s="1183"/>
      <c r="D679" s="1183"/>
      <c r="E679" s="1183"/>
      <c r="F679" s="1183"/>
      <c r="G679" s="1183"/>
      <c r="H679" s="1183"/>
      <c r="I679" s="1183"/>
      <c r="J679" s="1183"/>
    </row>
    <row r="680" spans="1:256" hidden="1">
      <c r="A680" s="1183"/>
      <c r="B680" s="1183"/>
      <c r="C680" s="1183"/>
      <c r="D680" s="1183"/>
      <c r="E680" s="1183"/>
      <c r="F680" s="1183"/>
      <c r="G680" s="1183"/>
      <c r="H680" s="1183"/>
      <c r="I680" s="1183"/>
      <c r="J680" s="1183"/>
    </row>
    <row r="681" spans="1:256" hidden="1">
      <c r="A681" s="1183"/>
      <c r="B681" s="1183"/>
      <c r="C681" s="1183"/>
      <c r="D681" s="1183"/>
      <c r="E681" s="1183"/>
      <c r="F681" s="1183"/>
      <c r="G681" s="1183"/>
      <c r="H681" s="1183"/>
      <c r="I681" s="1183"/>
      <c r="J681" s="1183"/>
      <c r="K681" s="1271"/>
      <c r="L681" s="1271"/>
      <c r="M681" s="1271"/>
      <c r="N681" s="1271"/>
      <c r="O681" s="1271"/>
      <c r="P681" s="1271"/>
      <c r="Q681" s="1271"/>
      <c r="R681" s="1271"/>
      <c r="S681" s="1271"/>
      <c r="T681" s="1271"/>
      <c r="U681" s="1271"/>
      <c r="V681" s="1271"/>
      <c r="W681" s="1271"/>
      <c r="X681" s="1271"/>
      <c r="Y681" s="1271"/>
      <c r="Z681" s="1271"/>
      <c r="AA681" s="1271"/>
      <c r="AB681" s="1271"/>
      <c r="AC681" s="1271"/>
      <c r="AD681" s="1271"/>
      <c r="AE681" s="1271"/>
      <c r="AF681" s="1271"/>
      <c r="AG681" s="1271"/>
      <c r="AH681" s="1271"/>
      <c r="AI681" s="1271"/>
      <c r="AJ681" s="1271"/>
      <c r="AK681" s="1271"/>
      <c r="AL681" s="1271"/>
      <c r="AM681" s="1271"/>
      <c r="AN681" s="1271"/>
      <c r="AO681" s="1271"/>
      <c r="AP681" s="1271"/>
      <c r="AQ681" s="1271"/>
      <c r="AR681" s="1271"/>
      <c r="AS681" s="1271"/>
      <c r="AT681" s="1271"/>
      <c r="AU681" s="1271"/>
      <c r="AV681" s="1271"/>
      <c r="AW681" s="1271"/>
      <c r="AX681" s="1271"/>
      <c r="AY681" s="1271"/>
      <c r="AZ681" s="1271"/>
      <c r="BA681" s="1271"/>
      <c r="BB681" s="1271"/>
      <c r="BC681" s="1271"/>
      <c r="BD681" s="1271"/>
      <c r="BE681" s="1271"/>
      <c r="BF681" s="1271"/>
      <c r="BG681" s="1271"/>
      <c r="BH681" s="1271"/>
      <c r="BI681" s="1271"/>
      <c r="BJ681" s="1271"/>
      <c r="BK681" s="1271"/>
      <c r="BL681" s="1271"/>
      <c r="BM681" s="1271"/>
      <c r="BN681" s="1271"/>
      <c r="BO681" s="1271"/>
      <c r="BP681" s="1271"/>
      <c r="BQ681" s="1271"/>
      <c r="BR681" s="1271"/>
      <c r="BS681" s="1271"/>
      <c r="BT681" s="1271"/>
      <c r="BU681" s="1271"/>
      <c r="BV681" s="1271"/>
      <c r="BW681" s="1271"/>
      <c r="BX681" s="1271"/>
      <c r="BY681" s="1271"/>
      <c r="BZ681" s="1271"/>
      <c r="CA681" s="1271"/>
      <c r="CB681" s="1271"/>
      <c r="CC681" s="1271"/>
      <c r="CD681" s="1271"/>
      <c r="CE681" s="1271"/>
      <c r="CF681" s="1271"/>
      <c r="CG681" s="1271"/>
      <c r="CH681" s="1271"/>
      <c r="CI681" s="1271"/>
      <c r="CJ681" s="1271"/>
      <c r="CK681" s="1271"/>
      <c r="CL681" s="1271"/>
      <c r="CM681" s="1271"/>
      <c r="CN681" s="1271"/>
      <c r="CO681" s="1271"/>
      <c r="CP681" s="1271"/>
      <c r="CQ681" s="1271"/>
      <c r="CR681" s="1271"/>
      <c r="CS681" s="1271"/>
      <c r="CT681" s="1271"/>
      <c r="CU681" s="1271"/>
      <c r="CV681" s="1271"/>
      <c r="CW681" s="1271"/>
      <c r="CX681" s="1271"/>
      <c r="CY681" s="1271"/>
      <c r="CZ681" s="1271"/>
      <c r="DA681" s="1271"/>
      <c r="DB681" s="1271"/>
      <c r="DC681" s="1271"/>
      <c r="DD681" s="1271"/>
      <c r="DE681" s="1271"/>
      <c r="DF681" s="1271"/>
      <c r="DG681" s="1271"/>
      <c r="DH681" s="1271"/>
      <c r="DI681" s="1271"/>
      <c r="DJ681" s="1271"/>
      <c r="DK681" s="1271"/>
      <c r="DL681" s="1271"/>
      <c r="DM681" s="1271"/>
      <c r="DN681" s="1271"/>
      <c r="DO681" s="1271"/>
      <c r="DP681" s="1271"/>
      <c r="DQ681" s="1271"/>
      <c r="DR681" s="1271"/>
      <c r="DS681" s="1271"/>
      <c r="DT681" s="1271"/>
      <c r="DU681" s="1271"/>
      <c r="DV681" s="1271"/>
      <c r="DW681" s="1271"/>
      <c r="DX681" s="1271"/>
      <c r="DY681" s="1271"/>
      <c r="DZ681" s="1271"/>
      <c r="EA681" s="1271"/>
      <c r="EB681" s="1271"/>
      <c r="EC681" s="1271"/>
      <c r="ED681" s="1271"/>
      <c r="EE681" s="1271"/>
      <c r="EF681" s="1271"/>
      <c r="EG681" s="1271"/>
      <c r="EH681" s="1271"/>
      <c r="EI681" s="1271"/>
      <c r="EJ681" s="1271"/>
      <c r="EK681" s="1271"/>
      <c r="EL681" s="1271"/>
      <c r="EM681" s="1271"/>
      <c r="EN681" s="1271"/>
      <c r="EO681" s="1271"/>
      <c r="EP681" s="1271"/>
      <c r="EQ681" s="1271"/>
      <c r="ER681" s="1271"/>
      <c r="ES681" s="1271"/>
      <c r="ET681" s="1271"/>
      <c r="EU681" s="1271"/>
      <c r="EV681" s="1271"/>
      <c r="EW681" s="1271"/>
      <c r="EX681" s="1271"/>
      <c r="EY681" s="1271"/>
      <c r="EZ681" s="1271"/>
      <c r="FA681" s="1271"/>
      <c r="FB681" s="1271"/>
      <c r="FC681" s="1271"/>
      <c r="FD681" s="1271"/>
      <c r="FE681" s="1271"/>
      <c r="FF681" s="1271"/>
      <c r="FG681" s="1271"/>
      <c r="FH681" s="1271"/>
      <c r="FI681" s="1271"/>
      <c r="FJ681" s="1271"/>
      <c r="FK681" s="1271"/>
      <c r="FL681" s="1271"/>
      <c r="FM681" s="1271"/>
      <c r="FN681" s="1271"/>
      <c r="FO681" s="1271"/>
      <c r="FP681" s="1271"/>
      <c r="FQ681" s="1271"/>
      <c r="FR681" s="1271"/>
      <c r="FS681" s="1271"/>
      <c r="FT681" s="1271"/>
      <c r="FU681" s="1271"/>
      <c r="FV681" s="1271"/>
      <c r="FW681" s="1271"/>
      <c r="FX681" s="1271"/>
      <c r="FY681" s="1271"/>
      <c r="FZ681" s="1271"/>
      <c r="GA681" s="1271"/>
      <c r="GB681" s="1271"/>
      <c r="GC681" s="1271"/>
      <c r="GD681" s="1271"/>
      <c r="GE681" s="1271"/>
      <c r="GF681" s="1271"/>
      <c r="GG681" s="1271"/>
      <c r="GH681" s="1271"/>
      <c r="GI681" s="1271"/>
      <c r="GJ681" s="1271"/>
      <c r="GK681" s="1271"/>
      <c r="GL681" s="1271"/>
      <c r="GM681" s="1271"/>
      <c r="GN681" s="1271"/>
      <c r="GO681" s="1271"/>
      <c r="GP681" s="1271"/>
      <c r="GQ681" s="1271"/>
      <c r="GR681" s="1271"/>
      <c r="GS681" s="1271"/>
      <c r="GT681" s="1271"/>
      <c r="GU681" s="1271"/>
      <c r="GV681" s="1271"/>
      <c r="GW681" s="1271"/>
      <c r="GX681" s="1271"/>
      <c r="GY681" s="1271"/>
      <c r="GZ681" s="1271"/>
      <c r="HA681" s="1271"/>
      <c r="HB681" s="1271"/>
      <c r="HC681" s="1271"/>
      <c r="HD681" s="1271"/>
      <c r="HE681" s="1271"/>
      <c r="HF681" s="1271"/>
      <c r="HG681" s="1271"/>
      <c r="HH681" s="1271"/>
      <c r="HI681" s="1271"/>
      <c r="HJ681" s="1271"/>
      <c r="HK681" s="1271"/>
      <c r="HL681" s="1271"/>
      <c r="HM681" s="1271"/>
      <c r="HN681" s="1271"/>
      <c r="HO681" s="1271"/>
      <c r="HP681" s="1271"/>
      <c r="HQ681" s="1271"/>
      <c r="HR681" s="1271"/>
      <c r="HS681" s="1271"/>
      <c r="HT681" s="1271"/>
      <c r="HU681" s="1271"/>
      <c r="HV681" s="1271"/>
      <c r="HW681" s="1271"/>
      <c r="HX681" s="1271"/>
      <c r="HY681" s="1271"/>
      <c r="HZ681" s="1271"/>
      <c r="IA681" s="1271"/>
      <c r="IB681" s="1271"/>
      <c r="IC681" s="1271"/>
      <c r="ID681" s="1271"/>
      <c r="IE681" s="1271"/>
      <c r="IF681" s="1271"/>
      <c r="IG681" s="1271"/>
      <c r="IH681" s="1271"/>
      <c r="II681" s="1271"/>
      <c r="IJ681" s="1271"/>
      <c r="IK681" s="1271"/>
      <c r="IL681" s="1271"/>
      <c r="IM681" s="1271"/>
      <c r="IN681" s="1271"/>
      <c r="IO681" s="1271"/>
      <c r="IP681" s="1271"/>
      <c r="IQ681" s="1271"/>
      <c r="IR681" s="1271"/>
      <c r="IS681" s="1271"/>
      <c r="IT681" s="1271"/>
      <c r="IU681" s="1271"/>
      <c r="IV681" s="1271"/>
    </row>
    <row r="682" spans="1:256" hidden="1">
      <c r="A682" s="1183"/>
      <c r="B682" s="1183"/>
      <c r="C682" s="1183"/>
      <c r="D682" s="1183"/>
      <c r="E682" s="1183"/>
      <c r="F682" s="1183"/>
      <c r="G682" s="1183"/>
      <c r="H682" s="1183"/>
      <c r="I682" s="1183"/>
      <c r="J682" s="1183"/>
      <c r="K682" s="1271"/>
      <c r="L682" s="1271"/>
      <c r="M682" s="1271"/>
      <c r="N682" s="1271"/>
      <c r="O682" s="1271"/>
      <c r="P682" s="1271"/>
      <c r="Q682" s="1271"/>
      <c r="R682" s="1271"/>
      <c r="S682" s="1271"/>
      <c r="T682" s="1271"/>
      <c r="U682" s="1271"/>
      <c r="V682" s="1271"/>
      <c r="W682" s="1271"/>
      <c r="X682" s="1271"/>
      <c r="Y682" s="1271"/>
      <c r="Z682" s="1271"/>
      <c r="AA682" s="1271"/>
      <c r="AB682" s="1271"/>
      <c r="AC682" s="1271"/>
      <c r="AD682" s="1271"/>
      <c r="AE682" s="1271"/>
      <c r="AF682" s="1271"/>
      <c r="AG682" s="1271"/>
      <c r="AH682" s="1271"/>
      <c r="AI682" s="1271"/>
      <c r="AJ682" s="1271"/>
      <c r="AK682" s="1271"/>
      <c r="AL682" s="1271"/>
      <c r="AM682" s="1271"/>
      <c r="AN682" s="1271"/>
      <c r="AO682" s="1271"/>
      <c r="AP682" s="1271"/>
      <c r="AQ682" s="1271"/>
      <c r="AR682" s="1271"/>
      <c r="AS682" s="1271"/>
      <c r="AT682" s="1271"/>
      <c r="AU682" s="1271"/>
      <c r="AV682" s="1271"/>
      <c r="AW682" s="1271"/>
      <c r="AX682" s="1271"/>
      <c r="AY682" s="1271"/>
      <c r="AZ682" s="1271"/>
      <c r="BA682" s="1271"/>
      <c r="BB682" s="1271"/>
      <c r="BC682" s="1271"/>
      <c r="BD682" s="1271"/>
      <c r="BE682" s="1271"/>
      <c r="BF682" s="1271"/>
      <c r="BG682" s="1271"/>
      <c r="BH682" s="1271"/>
      <c r="BI682" s="1271"/>
      <c r="BJ682" s="1271"/>
      <c r="BK682" s="1271"/>
      <c r="BL682" s="1271"/>
      <c r="BM682" s="1271"/>
      <c r="BN682" s="1271"/>
      <c r="BO682" s="1271"/>
      <c r="BP682" s="1271"/>
      <c r="BQ682" s="1271"/>
      <c r="BR682" s="1271"/>
      <c r="BS682" s="1271"/>
      <c r="BT682" s="1271"/>
      <c r="BU682" s="1271"/>
      <c r="BV682" s="1271"/>
      <c r="BW682" s="1271"/>
      <c r="BX682" s="1271"/>
      <c r="BY682" s="1271"/>
      <c r="BZ682" s="1271"/>
      <c r="CA682" s="1271"/>
      <c r="CB682" s="1271"/>
      <c r="CC682" s="1271"/>
      <c r="CD682" s="1271"/>
      <c r="CE682" s="1271"/>
      <c r="CF682" s="1271"/>
      <c r="CG682" s="1271"/>
      <c r="CH682" s="1271"/>
      <c r="CI682" s="1271"/>
      <c r="CJ682" s="1271"/>
      <c r="CK682" s="1271"/>
      <c r="CL682" s="1271"/>
      <c r="CM682" s="1271"/>
      <c r="CN682" s="1271"/>
      <c r="CO682" s="1271"/>
      <c r="CP682" s="1271"/>
      <c r="CQ682" s="1271"/>
      <c r="CR682" s="1271"/>
      <c r="CS682" s="1271"/>
      <c r="CT682" s="1271"/>
      <c r="CU682" s="1271"/>
      <c r="CV682" s="1271"/>
      <c r="CW682" s="1271"/>
      <c r="CX682" s="1271"/>
      <c r="CY682" s="1271"/>
      <c r="CZ682" s="1271"/>
      <c r="DA682" s="1271"/>
      <c r="DB682" s="1271"/>
      <c r="DC682" s="1271"/>
      <c r="DD682" s="1271"/>
      <c r="DE682" s="1271"/>
      <c r="DF682" s="1271"/>
      <c r="DG682" s="1271"/>
      <c r="DH682" s="1271"/>
      <c r="DI682" s="1271"/>
      <c r="DJ682" s="1271"/>
      <c r="DK682" s="1271"/>
      <c r="DL682" s="1271"/>
      <c r="DM682" s="1271"/>
      <c r="DN682" s="1271"/>
      <c r="DO682" s="1271"/>
      <c r="DP682" s="1271"/>
      <c r="DQ682" s="1271"/>
      <c r="DR682" s="1271"/>
      <c r="DS682" s="1271"/>
      <c r="DT682" s="1271"/>
      <c r="DU682" s="1271"/>
      <c r="DV682" s="1271"/>
      <c r="DW682" s="1271"/>
      <c r="DX682" s="1271"/>
      <c r="DY682" s="1271"/>
      <c r="DZ682" s="1271"/>
      <c r="EA682" s="1271"/>
      <c r="EB682" s="1271"/>
      <c r="EC682" s="1271"/>
      <c r="ED682" s="1271"/>
      <c r="EE682" s="1271"/>
      <c r="EF682" s="1271"/>
      <c r="EG682" s="1271"/>
      <c r="EH682" s="1271"/>
      <c r="EI682" s="1271"/>
      <c r="EJ682" s="1271"/>
      <c r="EK682" s="1271"/>
      <c r="EL682" s="1271"/>
      <c r="EM682" s="1271"/>
      <c r="EN682" s="1271"/>
      <c r="EO682" s="1271"/>
      <c r="EP682" s="1271"/>
      <c r="EQ682" s="1271"/>
      <c r="ER682" s="1271"/>
      <c r="ES682" s="1271"/>
      <c r="ET682" s="1271"/>
      <c r="EU682" s="1271"/>
      <c r="EV682" s="1271"/>
      <c r="EW682" s="1271"/>
      <c r="EX682" s="1271"/>
      <c r="EY682" s="1271"/>
      <c r="EZ682" s="1271"/>
      <c r="FA682" s="1271"/>
      <c r="FB682" s="1271"/>
      <c r="FC682" s="1271"/>
      <c r="FD682" s="1271"/>
      <c r="FE682" s="1271"/>
      <c r="FF682" s="1271"/>
      <c r="FG682" s="1271"/>
      <c r="FH682" s="1271"/>
      <c r="FI682" s="1271"/>
      <c r="FJ682" s="1271"/>
      <c r="FK682" s="1271"/>
      <c r="FL682" s="1271"/>
      <c r="FM682" s="1271"/>
      <c r="FN682" s="1271"/>
      <c r="FO682" s="1271"/>
      <c r="FP682" s="1271"/>
      <c r="FQ682" s="1271"/>
      <c r="FR682" s="1271"/>
      <c r="FS682" s="1271"/>
      <c r="FT682" s="1271"/>
      <c r="FU682" s="1271"/>
      <c r="FV682" s="1271"/>
      <c r="FW682" s="1271"/>
      <c r="FX682" s="1271"/>
      <c r="FY682" s="1271"/>
      <c r="FZ682" s="1271"/>
      <c r="GA682" s="1271"/>
      <c r="GB682" s="1271"/>
      <c r="GC682" s="1271"/>
      <c r="GD682" s="1271"/>
      <c r="GE682" s="1271"/>
      <c r="GF682" s="1271"/>
      <c r="GG682" s="1271"/>
      <c r="GH682" s="1271"/>
      <c r="GI682" s="1271"/>
      <c r="GJ682" s="1271"/>
      <c r="GK682" s="1271"/>
      <c r="GL682" s="1271"/>
      <c r="GM682" s="1271"/>
      <c r="GN682" s="1271"/>
      <c r="GO682" s="1271"/>
      <c r="GP682" s="1271"/>
      <c r="GQ682" s="1271"/>
      <c r="GR682" s="1271"/>
      <c r="GS682" s="1271"/>
      <c r="GT682" s="1271"/>
      <c r="GU682" s="1271"/>
      <c r="GV682" s="1271"/>
      <c r="GW682" s="1271"/>
      <c r="GX682" s="1271"/>
      <c r="GY682" s="1271"/>
      <c r="GZ682" s="1271"/>
      <c r="HA682" s="1271"/>
      <c r="HB682" s="1271"/>
      <c r="HC682" s="1271"/>
      <c r="HD682" s="1271"/>
      <c r="HE682" s="1271"/>
      <c r="HF682" s="1271"/>
      <c r="HG682" s="1271"/>
      <c r="HH682" s="1271"/>
      <c r="HI682" s="1271"/>
      <c r="HJ682" s="1271"/>
      <c r="HK682" s="1271"/>
      <c r="HL682" s="1271"/>
      <c r="HM682" s="1271"/>
      <c r="HN682" s="1271"/>
      <c r="HO682" s="1271"/>
      <c r="HP682" s="1271"/>
      <c r="HQ682" s="1271"/>
      <c r="HR682" s="1271"/>
      <c r="HS682" s="1271"/>
      <c r="HT682" s="1271"/>
      <c r="HU682" s="1271"/>
      <c r="HV682" s="1271"/>
      <c r="HW682" s="1271"/>
      <c r="HX682" s="1271"/>
      <c r="HY682" s="1271"/>
      <c r="HZ682" s="1271"/>
      <c r="IA682" s="1271"/>
      <c r="IB682" s="1271"/>
      <c r="IC682" s="1271"/>
      <c r="ID682" s="1271"/>
      <c r="IE682" s="1271"/>
      <c r="IF682" s="1271"/>
      <c r="IG682" s="1271"/>
      <c r="IH682" s="1271"/>
      <c r="II682" s="1271"/>
      <c r="IJ682" s="1271"/>
      <c r="IK682" s="1271"/>
      <c r="IL682" s="1271"/>
      <c r="IM682" s="1271"/>
      <c r="IN682" s="1271"/>
      <c r="IO682" s="1271"/>
      <c r="IP682" s="1271"/>
      <c r="IQ682" s="1271"/>
      <c r="IR682" s="1271"/>
      <c r="IS682" s="1271"/>
      <c r="IT682" s="1271"/>
      <c r="IU682" s="1271"/>
      <c r="IV682" s="1271"/>
    </row>
    <row r="683" spans="1:256" hidden="1">
      <c r="A683" s="1183"/>
      <c r="B683" s="1183"/>
      <c r="C683" s="1183"/>
      <c r="D683" s="1183"/>
      <c r="E683" s="1183"/>
      <c r="F683" s="1183"/>
      <c r="G683" s="1183"/>
      <c r="H683" s="1183"/>
      <c r="I683" s="1183"/>
      <c r="J683" s="1183"/>
      <c r="K683" s="1271"/>
      <c r="L683" s="1271"/>
      <c r="M683" s="1271"/>
      <c r="N683" s="1271"/>
      <c r="O683" s="1271"/>
      <c r="P683" s="1271"/>
      <c r="Q683" s="1271"/>
      <c r="R683" s="1271"/>
      <c r="S683" s="1271"/>
      <c r="T683" s="1271"/>
      <c r="U683" s="1271"/>
      <c r="V683" s="1271"/>
      <c r="W683" s="1271"/>
      <c r="X683" s="1271"/>
      <c r="Y683" s="1271"/>
      <c r="Z683" s="1271"/>
      <c r="AA683" s="1271"/>
      <c r="AB683" s="1271"/>
      <c r="AC683" s="1271"/>
      <c r="AD683" s="1271"/>
      <c r="AE683" s="1271"/>
      <c r="AF683" s="1271"/>
      <c r="AG683" s="1271"/>
      <c r="AH683" s="1271"/>
      <c r="AI683" s="1271"/>
      <c r="AJ683" s="1271"/>
      <c r="AK683" s="1271"/>
      <c r="AL683" s="1271"/>
      <c r="AM683" s="1271"/>
      <c r="AN683" s="1271"/>
      <c r="AO683" s="1271"/>
      <c r="AP683" s="1271"/>
      <c r="AQ683" s="1271"/>
      <c r="AR683" s="1271"/>
      <c r="AS683" s="1271"/>
      <c r="AT683" s="1271"/>
      <c r="AU683" s="1271"/>
      <c r="AV683" s="1271"/>
      <c r="AW683" s="1271"/>
      <c r="AX683" s="1271"/>
      <c r="AY683" s="1271"/>
      <c r="AZ683" s="1271"/>
      <c r="BA683" s="1271"/>
      <c r="BB683" s="1271"/>
      <c r="BC683" s="1271"/>
      <c r="BD683" s="1271"/>
      <c r="BE683" s="1271"/>
      <c r="BF683" s="1271"/>
      <c r="BG683" s="1271"/>
      <c r="BH683" s="1271"/>
      <c r="BI683" s="1271"/>
      <c r="BJ683" s="1271"/>
      <c r="BK683" s="1271"/>
      <c r="BL683" s="1271"/>
      <c r="BM683" s="1271"/>
      <c r="BN683" s="1271"/>
      <c r="BO683" s="1271"/>
      <c r="BP683" s="1271"/>
      <c r="BQ683" s="1271"/>
      <c r="BR683" s="1271"/>
      <c r="BS683" s="1271"/>
      <c r="BT683" s="1271"/>
      <c r="BU683" s="1271"/>
      <c r="BV683" s="1271"/>
      <c r="BW683" s="1271"/>
      <c r="BX683" s="1271"/>
      <c r="BY683" s="1271"/>
      <c r="BZ683" s="1271"/>
      <c r="CA683" s="1271"/>
      <c r="CB683" s="1271"/>
      <c r="CC683" s="1271"/>
      <c r="CD683" s="1271"/>
      <c r="CE683" s="1271"/>
      <c r="CF683" s="1271"/>
      <c r="CG683" s="1271"/>
      <c r="CH683" s="1271"/>
      <c r="CI683" s="1271"/>
      <c r="CJ683" s="1271"/>
      <c r="CK683" s="1271"/>
      <c r="CL683" s="1271"/>
      <c r="CM683" s="1271"/>
      <c r="CN683" s="1271"/>
      <c r="CO683" s="1271"/>
      <c r="CP683" s="1271"/>
      <c r="CQ683" s="1271"/>
      <c r="CR683" s="1271"/>
      <c r="CS683" s="1271"/>
      <c r="CT683" s="1271"/>
      <c r="CU683" s="1271"/>
      <c r="CV683" s="1271"/>
      <c r="CW683" s="1271"/>
      <c r="CX683" s="1271"/>
      <c r="CY683" s="1271"/>
      <c r="CZ683" s="1271"/>
      <c r="DA683" s="1271"/>
      <c r="DB683" s="1271"/>
      <c r="DC683" s="1271"/>
      <c r="DD683" s="1271"/>
      <c r="DE683" s="1271"/>
      <c r="DF683" s="1271"/>
      <c r="DG683" s="1271"/>
      <c r="DH683" s="1271"/>
      <c r="DI683" s="1271"/>
      <c r="DJ683" s="1271"/>
      <c r="DK683" s="1271"/>
      <c r="DL683" s="1271"/>
      <c r="DM683" s="1271"/>
      <c r="DN683" s="1271"/>
      <c r="DO683" s="1271"/>
      <c r="DP683" s="1271"/>
      <c r="DQ683" s="1271"/>
      <c r="DR683" s="1271"/>
      <c r="DS683" s="1271"/>
      <c r="DT683" s="1271"/>
      <c r="DU683" s="1271"/>
      <c r="DV683" s="1271"/>
      <c r="DW683" s="1271"/>
      <c r="DX683" s="1271"/>
      <c r="DY683" s="1271"/>
      <c r="DZ683" s="1271"/>
      <c r="EA683" s="1271"/>
      <c r="EB683" s="1271"/>
      <c r="EC683" s="1271"/>
      <c r="ED683" s="1271"/>
      <c r="EE683" s="1271"/>
      <c r="EF683" s="1271"/>
      <c r="EG683" s="1271"/>
      <c r="EH683" s="1271"/>
      <c r="EI683" s="1271"/>
      <c r="EJ683" s="1271"/>
      <c r="EK683" s="1271"/>
      <c r="EL683" s="1271"/>
      <c r="EM683" s="1271"/>
      <c r="EN683" s="1271"/>
      <c r="EO683" s="1271"/>
      <c r="EP683" s="1271"/>
      <c r="EQ683" s="1271"/>
      <c r="ER683" s="1271"/>
      <c r="ES683" s="1271"/>
      <c r="ET683" s="1271"/>
      <c r="EU683" s="1271"/>
      <c r="EV683" s="1271"/>
      <c r="EW683" s="1271"/>
      <c r="EX683" s="1271"/>
      <c r="EY683" s="1271"/>
      <c r="EZ683" s="1271"/>
      <c r="FA683" s="1271"/>
      <c r="FB683" s="1271"/>
      <c r="FC683" s="1271"/>
      <c r="FD683" s="1271"/>
      <c r="FE683" s="1271"/>
      <c r="FF683" s="1271"/>
      <c r="FG683" s="1271"/>
      <c r="FH683" s="1271"/>
      <c r="FI683" s="1271"/>
      <c r="FJ683" s="1271"/>
      <c r="FK683" s="1271"/>
      <c r="FL683" s="1271"/>
      <c r="FM683" s="1271"/>
      <c r="FN683" s="1271"/>
      <c r="FO683" s="1271"/>
      <c r="FP683" s="1271"/>
      <c r="FQ683" s="1271"/>
      <c r="FR683" s="1271"/>
      <c r="FS683" s="1271"/>
      <c r="FT683" s="1271"/>
      <c r="FU683" s="1271"/>
      <c r="FV683" s="1271"/>
      <c r="FW683" s="1271"/>
      <c r="FX683" s="1271"/>
      <c r="FY683" s="1271"/>
      <c r="FZ683" s="1271"/>
      <c r="GA683" s="1271"/>
      <c r="GB683" s="1271"/>
      <c r="GC683" s="1271"/>
      <c r="GD683" s="1271"/>
      <c r="GE683" s="1271"/>
      <c r="GF683" s="1271"/>
      <c r="GG683" s="1271"/>
      <c r="GH683" s="1271"/>
      <c r="GI683" s="1271"/>
      <c r="GJ683" s="1271"/>
      <c r="GK683" s="1271"/>
      <c r="GL683" s="1271"/>
      <c r="GM683" s="1271"/>
      <c r="GN683" s="1271"/>
      <c r="GO683" s="1271"/>
      <c r="GP683" s="1271"/>
      <c r="GQ683" s="1271"/>
      <c r="GR683" s="1271"/>
      <c r="GS683" s="1271"/>
      <c r="GT683" s="1271"/>
      <c r="GU683" s="1271"/>
      <c r="GV683" s="1271"/>
      <c r="GW683" s="1271"/>
      <c r="GX683" s="1271"/>
      <c r="GY683" s="1271"/>
      <c r="GZ683" s="1271"/>
      <c r="HA683" s="1271"/>
      <c r="HB683" s="1271"/>
      <c r="HC683" s="1271"/>
      <c r="HD683" s="1271"/>
      <c r="HE683" s="1271"/>
      <c r="HF683" s="1271"/>
      <c r="HG683" s="1271"/>
      <c r="HH683" s="1271"/>
      <c r="HI683" s="1271"/>
      <c r="HJ683" s="1271"/>
      <c r="HK683" s="1271"/>
      <c r="HL683" s="1271"/>
      <c r="HM683" s="1271"/>
      <c r="HN683" s="1271"/>
      <c r="HO683" s="1271"/>
      <c r="HP683" s="1271"/>
      <c r="HQ683" s="1271"/>
      <c r="HR683" s="1271"/>
      <c r="HS683" s="1271"/>
      <c r="HT683" s="1271"/>
      <c r="HU683" s="1271"/>
      <c r="HV683" s="1271"/>
      <c r="HW683" s="1271"/>
      <c r="HX683" s="1271"/>
      <c r="HY683" s="1271"/>
      <c r="HZ683" s="1271"/>
      <c r="IA683" s="1271"/>
      <c r="IB683" s="1271"/>
      <c r="IC683" s="1271"/>
      <c r="ID683" s="1271"/>
      <c r="IE683" s="1271"/>
      <c r="IF683" s="1271"/>
      <c r="IG683" s="1271"/>
      <c r="IH683" s="1271"/>
      <c r="II683" s="1271"/>
      <c r="IJ683" s="1271"/>
      <c r="IK683" s="1271"/>
      <c r="IL683" s="1271"/>
      <c r="IM683" s="1271"/>
      <c r="IN683" s="1271"/>
      <c r="IO683" s="1271"/>
      <c r="IP683" s="1271"/>
      <c r="IQ683" s="1271"/>
      <c r="IR683" s="1271"/>
      <c r="IS683" s="1271"/>
      <c r="IT683" s="1271"/>
      <c r="IU683" s="1271"/>
      <c r="IV683" s="1271"/>
    </row>
    <row r="684" spans="1:256" hidden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hidden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hidden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 hidden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 ht="15" hidden="1" customHeight="1">
      <c r="A688" s="9" t="s">
        <v>801</v>
      </c>
      <c r="B688" s="1148" t="s">
        <v>804</v>
      </c>
      <c r="C688" s="1148"/>
      <c r="D688" s="1148"/>
      <c r="E688" s="1148"/>
      <c r="F688" s="1148"/>
      <c r="G688" s="1148"/>
      <c r="H688" s="1148"/>
      <c r="I688" s="1148"/>
      <c r="J688" s="1148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 ht="15.75" hidden="1" thickBo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8" hidden="1" customHeight="1" thickTop="1" thickBot="1">
      <c r="A690" s="799" t="s">
        <v>14</v>
      </c>
      <c r="B690" s="1552"/>
      <c r="C690" s="800" t="s">
        <v>6</v>
      </c>
      <c r="D690" s="800"/>
      <c r="E690" s="800"/>
      <c r="F690" s="800"/>
      <c r="G690" s="800"/>
      <c r="H690" s="800"/>
      <c r="I690" s="800"/>
      <c r="J690" s="822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18.75" hidden="1" customHeight="1" thickBot="1">
      <c r="A691" s="801"/>
      <c r="B691" s="1104"/>
      <c r="C691" s="802" t="s">
        <v>204</v>
      </c>
      <c r="D691" s="1104"/>
      <c r="E691" s="1149" t="s">
        <v>203</v>
      </c>
      <c r="F691" s="1150"/>
      <c r="G691" s="1157" t="s">
        <v>773</v>
      </c>
      <c r="H691" s="1158"/>
      <c r="I691" s="1149" t="s">
        <v>202</v>
      </c>
      <c r="J691" s="1161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16.5" hidden="1" customHeight="1" thickBot="1">
      <c r="A692" s="801"/>
      <c r="B692" s="1104"/>
      <c r="C692" s="802"/>
      <c r="D692" s="1104"/>
      <c r="E692" s="1151"/>
      <c r="F692" s="915"/>
      <c r="G692" s="1154" t="s">
        <v>803</v>
      </c>
      <c r="H692" s="1156" t="s">
        <v>802</v>
      </c>
      <c r="I692" s="1151"/>
      <c r="J692" s="1162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21" hidden="1" customHeight="1">
      <c r="A693" s="803"/>
      <c r="B693" s="1214"/>
      <c r="C693" s="804"/>
      <c r="D693" s="1214"/>
      <c r="E693" s="1151"/>
      <c r="F693" s="915"/>
      <c r="G693" s="1155"/>
      <c r="H693" s="1156"/>
      <c r="I693" s="1151"/>
      <c r="J693" s="1162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14.25" hidden="1" customHeight="1" thickBot="1">
      <c r="A694" s="805" t="s">
        <v>113</v>
      </c>
      <c r="B694" s="700"/>
      <c r="C694" s="806" t="s">
        <v>114</v>
      </c>
      <c r="D694" s="700"/>
      <c r="E694" s="702" t="s">
        <v>115</v>
      </c>
      <c r="F694" s="701"/>
      <c r="G694" s="73" t="s">
        <v>116</v>
      </c>
      <c r="H694" s="103" t="s">
        <v>117</v>
      </c>
      <c r="I694" s="702" t="s">
        <v>118</v>
      </c>
      <c r="J694" s="763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47.25" hidden="1" customHeight="1" thickTop="1">
      <c r="A695" s="867" t="s">
        <v>197</v>
      </c>
      <c r="B695" s="869"/>
      <c r="C695" s="1645"/>
      <c r="D695" s="1646"/>
      <c r="E695" s="1152"/>
      <c r="F695" s="1153"/>
      <c r="G695" s="159"/>
      <c r="H695" s="156"/>
      <c r="I695" s="1163" t="str">
        <f>IF(SUM(C695+E695-G695-H695)=0,"",SUM(C695+E695-G695-H695))</f>
        <v/>
      </c>
      <c r="J695" s="116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34.5" hidden="1" customHeight="1">
      <c r="A696" s="464" t="s">
        <v>198</v>
      </c>
      <c r="B696" s="466"/>
      <c r="C696" s="1647"/>
      <c r="D696" s="1648"/>
      <c r="E696" s="1159"/>
      <c r="F696" s="1160"/>
      <c r="G696" s="161"/>
      <c r="H696" s="157"/>
      <c r="I696" s="1165" t="str">
        <f>IF(SUM(C696+E696-G696-H696)=0,"",SUM(C696+E696-G696-H696))</f>
        <v/>
      </c>
      <c r="J696" s="1166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46.5" hidden="1" customHeight="1">
      <c r="A697" s="464" t="s">
        <v>199</v>
      </c>
      <c r="B697" s="466"/>
      <c r="C697" s="1647"/>
      <c r="D697" s="1648"/>
      <c r="E697" s="1159"/>
      <c r="F697" s="1160"/>
      <c r="G697" s="161"/>
      <c r="H697" s="157"/>
      <c r="I697" s="1165" t="str">
        <f>IF(SUM(C697+E697-G697-H697)=0,"",SUM(C697+E697-G697-H697))</f>
        <v/>
      </c>
      <c r="J697" s="1166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49.5" hidden="1" customHeight="1">
      <c r="A698" s="464" t="s">
        <v>200</v>
      </c>
      <c r="B698" s="466"/>
      <c r="C698" s="1647"/>
      <c r="D698" s="1648"/>
      <c r="E698" s="1159"/>
      <c r="F698" s="1160"/>
      <c r="G698" s="161"/>
      <c r="H698" s="157"/>
      <c r="I698" s="1165" t="str">
        <f>IF(SUM(C698+E698-G698-H698)=0,"",SUM(C698+E698-G698-H698))</f>
        <v/>
      </c>
      <c r="J698" s="1166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 ht="16.5" hidden="1" customHeight="1" thickBot="1">
      <c r="A699" s="857" t="s">
        <v>201</v>
      </c>
      <c r="B699" s="859"/>
      <c r="C699" s="1649"/>
      <c r="D699" s="1650"/>
      <c r="E699" s="1167"/>
      <c r="F699" s="1168"/>
      <c r="G699" s="162"/>
      <c r="H699" s="155"/>
      <c r="I699" s="1586" t="str">
        <f>IF(SUM(C699+E699-G699-H699)=0,"",SUM(C699+E699-G699-H699))</f>
        <v/>
      </c>
      <c r="J699" s="1587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 ht="18.75" hidden="1" customHeight="1" thickBot="1">
      <c r="A700" s="1129" t="s">
        <v>806</v>
      </c>
      <c r="B700" s="1651"/>
      <c r="C700" s="1131" t="str">
        <f>IF(SUM(C695:D699)=0,"",SUM(C695:D699))</f>
        <v/>
      </c>
      <c r="D700" s="1132"/>
      <c r="E700" s="1169" t="str">
        <f>IF(SUM(E695:F699)=0,"",SUM(E695:F699))</f>
        <v/>
      </c>
      <c r="F700" s="1170"/>
      <c r="G700" s="164" t="str">
        <f>IF(SUM(G695:G699)=0,"",SUM(G695:G699))</f>
        <v/>
      </c>
      <c r="H700" s="164" t="str">
        <f>IF(SUM(H695:H699)=0,"",SUM(H695:H699))</f>
        <v/>
      </c>
      <c r="I700" s="1075" t="str">
        <f>IF(IF(I695="",0,I695)+IF(I696="",0,I696)+IF(I697="",0,I697)+IF(I698="",0,I698)+IF(I699="",0,701)=0,"",IF(I695="",0,I695)+IF(I696="",0,I696)+IF(I697="",0,I697)+IF(I698="",0,I698)+IF(I699="",0,701))</f>
        <v/>
      </c>
      <c r="J700" s="1076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  <c r="EB700" s="34"/>
      <c r="EC700" s="34"/>
      <c r="ED700" s="34"/>
      <c r="EE700" s="34"/>
      <c r="EF700" s="34"/>
      <c r="EG700" s="34"/>
      <c r="EH700" s="34"/>
      <c r="EI700" s="34"/>
      <c r="EJ700" s="34"/>
      <c r="EK700" s="34"/>
      <c r="EL700" s="34"/>
      <c r="EM700" s="34"/>
      <c r="EN700" s="34"/>
      <c r="EO700" s="34"/>
      <c r="EP700" s="34"/>
      <c r="EQ700" s="34"/>
      <c r="ER700" s="34"/>
      <c r="ES700" s="34"/>
      <c r="ET700" s="34"/>
      <c r="EU700" s="34"/>
      <c r="EV700" s="34"/>
      <c r="EW700" s="34"/>
      <c r="EX700" s="34"/>
      <c r="EY700" s="34"/>
      <c r="EZ700" s="34"/>
      <c r="FA700" s="34"/>
      <c r="FB700" s="34"/>
      <c r="FC700" s="34"/>
      <c r="FD700" s="34"/>
      <c r="FE700" s="34"/>
      <c r="FF700" s="34"/>
      <c r="FG700" s="34"/>
      <c r="FH700" s="34"/>
      <c r="FI700" s="34"/>
      <c r="FJ700" s="34"/>
      <c r="FK700" s="34"/>
      <c r="FL700" s="34"/>
      <c r="FM700" s="34"/>
      <c r="FN700" s="34"/>
      <c r="FO700" s="34"/>
      <c r="FP700" s="34"/>
      <c r="FQ700" s="34"/>
      <c r="FR700" s="34"/>
      <c r="FS700" s="34"/>
      <c r="FT700" s="34"/>
      <c r="FU700" s="34"/>
      <c r="FV700" s="34"/>
      <c r="FW700" s="34"/>
      <c r="FX700" s="34"/>
      <c r="FY700" s="34"/>
      <c r="FZ700" s="34"/>
      <c r="GA700" s="34"/>
      <c r="GB700" s="34"/>
      <c r="GC700" s="34"/>
      <c r="GD700" s="34"/>
      <c r="GE700" s="34"/>
      <c r="GF700" s="34"/>
      <c r="GG700" s="34"/>
      <c r="GH700" s="34"/>
      <c r="GI700" s="34"/>
      <c r="GJ700" s="34"/>
      <c r="GK700" s="34"/>
      <c r="GL700" s="34"/>
      <c r="GM700" s="34"/>
      <c r="GN700" s="34"/>
      <c r="GO700" s="34"/>
      <c r="GP700" s="34"/>
      <c r="GQ700" s="34"/>
      <c r="GR700" s="34"/>
      <c r="GS700" s="34"/>
      <c r="GT700" s="34"/>
      <c r="GU700" s="34"/>
      <c r="GV700" s="34"/>
      <c r="GW700" s="34"/>
      <c r="GX700" s="34"/>
      <c r="GY700" s="34"/>
      <c r="GZ700" s="34"/>
      <c r="HA700" s="34"/>
      <c r="HB700" s="34"/>
      <c r="HC700" s="34"/>
      <c r="HD700" s="34"/>
      <c r="HE700" s="34"/>
      <c r="HF700" s="34"/>
      <c r="HG700" s="34"/>
      <c r="HH700" s="34"/>
      <c r="HI700" s="34"/>
      <c r="HJ700" s="34"/>
      <c r="HK700" s="34"/>
      <c r="HL700" s="34"/>
      <c r="HM700" s="34"/>
      <c r="HN700" s="34"/>
      <c r="HO700" s="34"/>
      <c r="HP700" s="34"/>
      <c r="HQ700" s="34"/>
      <c r="HR700" s="34"/>
      <c r="HS700" s="34"/>
      <c r="HT700" s="34"/>
      <c r="HU700" s="34"/>
      <c r="HV700" s="34"/>
      <c r="HW700" s="34"/>
      <c r="HX700" s="34"/>
      <c r="HY700" s="34"/>
      <c r="HZ700" s="34"/>
      <c r="IA700" s="34"/>
      <c r="IB700" s="34"/>
      <c r="IC700" s="34"/>
      <c r="ID700" s="34"/>
      <c r="IE700" s="34"/>
      <c r="IF700" s="34"/>
      <c r="IG700" s="34"/>
      <c r="IH700" s="34"/>
      <c r="II700" s="34"/>
      <c r="IJ700" s="34"/>
      <c r="IK700" s="34"/>
      <c r="IL700" s="34"/>
      <c r="IM700" s="34"/>
      <c r="IN700" s="34"/>
      <c r="IO700" s="34"/>
      <c r="IP700" s="34"/>
      <c r="IQ700" s="34"/>
      <c r="IR700" s="34"/>
      <c r="IS700" s="34"/>
      <c r="IT700" s="34"/>
      <c r="IU700" s="34"/>
      <c r="IV700" s="34"/>
    </row>
    <row r="701" spans="1:256" ht="15" hidden="1" thickTop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  <c r="GM701" s="34"/>
      <c r="GN701" s="34"/>
      <c r="GO701" s="34"/>
      <c r="GP701" s="34"/>
      <c r="GQ701" s="34"/>
      <c r="GR701" s="34"/>
      <c r="GS701" s="34"/>
      <c r="GT701" s="34"/>
      <c r="GU701" s="34"/>
      <c r="GV701" s="34"/>
      <c r="GW701" s="34"/>
      <c r="GX701" s="34"/>
      <c r="GY701" s="34"/>
      <c r="GZ701" s="34"/>
      <c r="HA701" s="34"/>
      <c r="HB701" s="34"/>
      <c r="HC701" s="34"/>
      <c r="HD701" s="34"/>
      <c r="HE701" s="34"/>
      <c r="HF701" s="34"/>
      <c r="HG701" s="34"/>
      <c r="HH701" s="34"/>
      <c r="HI701" s="34"/>
      <c r="HJ701" s="34"/>
      <c r="HK701" s="34"/>
      <c r="HL701" s="34"/>
      <c r="HM701" s="34"/>
      <c r="HN701" s="34"/>
      <c r="HO701" s="34"/>
      <c r="HP701" s="34"/>
      <c r="HQ701" s="34"/>
      <c r="HR701" s="34"/>
      <c r="HS701" s="34"/>
      <c r="HT701" s="34"/>
      <c r="HU701" s="34"/>
      <c r="HV701" s="34"/>
      <c r="HW701" s="34"/>
      <c r="HX701" s="34"/>
      <c r="HY701" s="34"/>
      <c r="HZ701" s="34"/>
      <c r="IA701" s="34"/>
      <c r="IB701" s="34"/>
      <c r="IC701" s="34"/>
      <c r="ID701" s="34"/>
      <c r="IE701" s="34"/>
      <c r="IF701" s="34"/>
      <c r="IG701" s="34"/>
      <c r="IH701" s="34"/>
      <c r="II701" s="34"/>
      <c r="IJ701" s="34"/>
      <c r="IK701" s="34"/>
      <c r="IL701" s="34"/>
      <c r="IM701" s="34"/>
      <c r="IN701" s="34"/>
      <c r="IO701" s="34"/>
      <c r="IP701" s="34"/>
      <c r="IQ701" s="34"/>
      <c r="IR701" s="34"/>
      <c r="IS701" s="34"/>
      <c r="IT701" s="34"/>
      <c r="IU701" s="34"/>
      <c r="IV701" s="34"/>
    </row>
    <row r="702" spans="1:256" ht="15" hidden="1">
      <c r="A702" s="454" t="s">
        <v>809</v>
      </c>
      <c r="B702" s="454"/>
      <c r="C702" s="454"/>
      <c r="D702" s="454"/>
      <c r="E702" s="454"/>
      <c r="F702" s="454"/>
      <c r="G702" s="454"/>
      <c r="H702" s="454"/>
      <c r="I702" s="454"/>
      <c r="J702" s="45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  <c r="GM702" s="34"/>
      <c r="GN702" s="34"/>
      <c r="GO702" s="34"/>
      <c r="GP702" s="34"/>
      <c r="GQ702" s="34"/>
      <c r="GR702" s="34"/>
      <c r="GS702" s="34"/>
      <c r="GT702" s="34"/>
      <c r="GU702" s="34"/>
      <c r="GV702" s="34"/>
      <c r="GW702" s="34"/>
      <c r="GX702" s="34"/>
      <c r="GY702" s="34"/>
      <c r="GZ702" s="34"/>
      <c r="HA702" s="34"/>
      <c r="HB702" s="34"/>
      <c r="HC702" s="34"/>
      <c r="HD702" s="34"/>
      <c r="HE702" s="34"/>
      <c r="HF702" s="34"/>
      <c r="HG702" s="34"/>
      <c r="HH702" s="34"/>
      <c r="HI702" s="34"/>
      <c r="HJ702" s="34"/>
      <c r="HK702" s="34"/>
      <c r="HL702" s="34"/>
      <c r="HM702" s="34"/>
      <c r="HN702" s="34"/>
      <c r="HO702" s="34"/>
      <c r="HP702" s="34"/>
      <c r="HQ702" s="34"/>
      <c r="HR702" s="34"/>
      <c r="HS702" s="34"/>
      <c r="HT702" s="34"/>
      <c r="HU702" s="34"/>
      <c r="HV702" s="34"/>
      <c r="HW702" s="34"/>
      <c r="HX702" s="34"/>
      <c r="HY702" s="34"/>
      <c r="HZ702" s="34"/>
      <c r="IA702" s="34"/>
      <c r="IB702" s="34"/>
      <c r="IC702" s="34"/>
      <c r="ID702" s="34"/>
      <c r="IE702" s="34"/>
      <c r="IF702" s="34"/>
      <c r="IG702" s="34"/>
      <c r="IH702" s="34"/>
      <c r="II702" s="34"/>
      <c r="IJ702" s="34"/>
      <c r="IK702" s="34"/>
      <c r="IL702" s="34"/>
      <c r="IM702" s="34"/>
      <c r="IN702" s="34"/>
      <c r="IO702" s="34"/>
      <c r="IP702" s="34"/>
      <c r="IQ702" s="34"/>
      <c r="IR702" s="34"/>
      <c r="IS702" s="34"/>
      <c r="IT702" s="34"/>
      <c r="IU702" s="34"/>
      <c r="IV702" s="34"/>
    </row>
    <row r="703" spans="1:256" hidden="1">
      <c r="A703" s="455"/>
      <c r="B703" s="455"/>
      <c r="C703" s="455"/>
      <c r="D703" s="455"/>
      <c r="E703" s="455"/>
      <c r="F703" s="455"/>
      <c r="G703" s="455"/>
      <c r="H703" s="455"/>
      <c r="I703" s="455"/>
      <c r="J703" s="455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  <c r="EB703" s="34"/>
      <c r="EC703" s="34"/>
      <c r="ED703" s="34"/>
      <c r="EE703" s="34"/>
      <c r="EF703" s="34"/>
      <c r="EG703" s="34"/>
      <c r="EH703" s="34"/>
      <c r="EI703" s="34"/>
      <c r="EJ703" s="34"/>
      <c r="EK703" s="34"/>
      <c r="EL703" s="34"/>
      <c r="EM703" s="34"/>
      <c r="EN703" s="34"/>
      <c r="EO703" s="34"/>
      <c r="EP703" s="34"/>
      <c r="EQ703" s="34"/>
      <c r="ER703" s="34"/>
      <c r="ES703" s="34"/>
      <c r="ET703" s="34"/>
      <c r="EU703" s="34"/>
      <c r="EV703" s="34"/>
      <c r="EW703" s="34"/>
      <c r="EX703" s="34"/>
      <c r="EY703" s="34"/>
      <c r="EZ703" s="34"/>
      <c r="FA703" s="34"/>
      <c r="FB703" s="34"/>
      <c r="FC703" s="34"/>
      <c r="FD703" s="34"/>
      <c r="FE703" s="34"/>
      <c r="FF703" s="34"/>
      <c r="FG703" s="34"/>
      <c r="FH703" s="34"/>
      <c r="FI703" s="34"/>
      <c r="FJ703" s="34"/>
      <c r="FK703" s="34"/>
      <c r="FL703" s="34"/>
      <c r="FM703" s="34"/>
      <c r="FN703" s="34"/>
      <c r="FO703" s="34"/>
      <c r="FP703" s="34"/>
      <c r="FQ703" s="34"/>
      <c r="FR703" s="34"/>
      <c r="FS703" s="34"/>
      <c r="FT703" s="34"/>
      <c r="FU703" s="34"/>
      <c r="FV703" s="34"/>
      <c r="FW703" s="34"/>
      <c r="FX703" s="34"/>
      <c r="FY703" s="34"/>
      <c r="FZ703" s="34"/>
      <c r="GA703" s="34"/>
      <c r="GB703" s="34"/>
      <c r="GC703" s="34"/>
      <c r="GD703" s="34"/>
      <c r="GE703" s="34"/>
      <c r="GF703" s="34"/>
      <c r="GG703" s="34"/>
      <c r="GH703" s="34"/>
      <c r="GI703" s="34"/>
      <c r="GJ703" s="34"/>
      <c r="GK703" s="34"/>
      <c r="GL703" s="34"/>
      <c r="GM703" s="34"/>
      <c r="GN703" s="34"/>
      <c r="GO703" s="34"/>
      <c r="GP703" s="34"/>
      <c r="GQ703" s="34"/>
      <c r="GR703" s="34"/>
      <c r="GS703" s="34"/>
      <c r="GT703" s="34"/>
      <c r="GU703" s="34"/>
      <c r="GV703" s="34"/>
      <c r="GW703" s="34"/>
      <c r="GX703" s="34"/>
      <c r="GY703" s="34"/>
      <c r="GZ703" s="34"/>
      <c r="HA703" s="34"/>
      <c r="HB703" s="34"/>
      <c r="HC703" s="34"/>
      <c r="HD703" s="34"/>
      <c r="HE703" s="34"/>
      <c r="HF703" s="34"/>
      <c r="HG703" s="34"/>
      <c r="HH703" s="34"/>
      <c r="HI703" s="34"/>
      <c r="HJ703" s="34"/>
      <c r="HK703" s="34"/>
      <c r="HL703" s="34"/>
      <c r="HM703" s="34"/>
      <c r="HN703" s="34"/>
      <c r="HO703" s="34"/>
      <c r="HP703" s="34"/>
      <c r="HQ703" s="34"/>
      <c r="HR703" s="34"/>
      <c r="HS703" s="34"/>
      <c r="HT703" s="34"/>
      <c r="HU703" s="34"/>
      <c r="HV703" s="34"/>
      <c r="HW703" s="34"/>
      <c r="HX703" s="34"/>
      <c r="HY703" s="34"/>
      <c r="HZ703" s="34"/>
      <c r="IA703" s="34"/>
      <c r="IB703" s="34"/>
      <c r="IC703" s="34"/>
      <c r="ID703" s="34"/>
      <c r="IE703" s="34"/>
      <c r="IF703" s="34"/>
      <c r="IG703" s="34"/>
      <c r="IH703" s="34"/>
      <c r="II703" s="34"/>
      <c r="IJ703" s="34"/>
      <c r="IK703" s="34"/>
      <c r="IL703" s="34"/>
      <c r="IM703" s="34"/>
      <c r="IN703" s="34"/>
      <c r="IO703" s="34"/>
      <c r="IP703" s="34"/>
      <c r="IQ703" s="34"/>
      <c r="IR703" s="34"/>
      <c r="IS703" s="34"/>
      <c r="IT703" s="34"/>
      <c r="IU703" s="34"/>
      <c r="IV703" s="34"/>
    </row>
    <row r="704" spans="1:256" hidden="1">
      <c r="A704" s="455"/>
      <c r="B704" s="455"/>
      <c r="C704" s="455"/>
      <c r="D704" s="455"/>
      <c r="E704" s="455"/>
      <c r="F704" s="455"/>
      <c r="G704" s="455"/>
      <c r="H704" s="455"/>
      <c r="I704" s="455"/>
      <c r="J704" s="45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1271"/>
      <c r="V704" s="1271"/>
      <c r="W704" s="1271"/>
      <c r="X704" s="1271"/>
      <c r="Y704" s="1271"/>
      <c r="Z704" s="1271"/>
      <c r="AA704" s="1271"/>
      <c r="AB704" s="1271"/>
      <c r="AC704" s="1271"/>
      <c r="AD704" s="1271"/>
      <c r="AE704" s="1271"/>
      <c r="AF704" s="1271"/>
      <c r="AG704" s="1271"/>
      <c r="AH704" s="1271"/>
      <c r="AI704" s="1271"/>
      <c r="AJ704" s="1271"/>
      <c r="AK704" s="1271"/>
      <c r="AL704" s="1271"/>
      <c r="AM704" s="1271"/>
      <c r="AN704" s="1271"/>
      <c r="AO704" s="1271"/>
      <c r="AP704" s="1271"/>
      <c r="AQ704" s="1271"/>
      <c r="AR704" s="1271"/>
      <c r="AS704" s="1271"/>
      <c r="AT704" s="1271"/>
      <c r="AU704" s="1271"/>
      <c r="AV704" s="1271"/>
      <c r="AW704" s="1271"/>
      <c r="AX704" s="1271"/>
      <c r="AY704" s="1271"/>
      <c r="AZ704" s="1271"/>
      <c r="BA704" s="1271"/>
      <c r="BB704" s="1271"/>
      <c r="BC704" s="1271"/>
      <c r="BD704" s="1271"/>
      <c r="BE704" s="1271"/>
      <c r="BF704" s="1271"/>
      <c r="BG704" s="1271"/>
      <c r="BH704" s="1271"/>
      <c r="BI704" s="1271"/>
      <c r="BJ704" s="1271"/>
      <c r="BK704" s="1271"/>
      <c r="BL704" s="1271"/>
      <c r="BM704" s="1271"/>
      <c r="BN704" s="1271"/>
      <c r="BO704" s="1271"/>
      <c r="BP704" s="1271"/>
      <c r="BQ704" s="1271"/>
      <c r="BR704" s="1271"/>
      <c r="BS704" s="1271"/>
      <c r="BT704" s="1271"/>
      <c r="BU704" s="1271"/>
      <c r="BV704" s="1271"/>
      <c r="BW704" s="1271"/>
      <c r="BX704" s="1271"/>
      <c r="BY704" s="1271"/>
      <c r="BZ704" s="1271"/>
      <c r="CA704" s="1271"/>
      <c r="CB704" s="1271"/>
      <c r="CC704" s="1271"/>
      <c r="CD704" s="1271"/>
      <c r="CE704" s="1271"/>
      <c r="CF704" s="1271"/>
      <c r="CG704" s="1271"/>
      <c r="CH704" s="1271"/>
      <c r="CI704" s="1271"/>
      <c r="CJ704" s="1271"/>
      <c r="CK704" s="1271"/>
      <c r="CL704" s="1271"/>
      <c r="CM704" s="1271"/>
      <c r="CN704" s="1271"/>
      <c r="CO704" s="1271"/>
      <c r="CP704" s="1271"/>
      <c r="CQ704" s="1271"/>
      <c r="CR704" s="1271"/>
      <c r="CS704" s="1271"/>
      <c r="CT704" s="1271"/>
      <c r="CU704" s="1271"/>
      <c r="CV704" s="1271"/>
      <c r="CW704" s="1271"/>
      <c r="CX704" s="1271"/>
      <c r="CY704" s="1271"/>
      <c r="CZ704" s="1271"/>
      <c r="DA704" s="1271"/>
      <c r="DB704" s="1271"/>
      <c r="DC704" s="1271"/>
      <c r="DD704" s="1271"/>
      <c r="DE704" s="1271"/>
      <c r="DF704" s="1271"/>
      <c r="DG704" s="1271"/>
      <c r="DH704" s="1271"/>
      <c r="DI704" s="1271"/>
      <c r="DJ704" s="1271"/>
      <c r="DK704" s="1271"/>
      <c r="DL704" s="1271"/>
      <c r="DM704" s="1271"/>
      <c r="DN704" s="1271"/>
      <c r="DO704" s="1271"/>
      <c r="DP704" s="1271"/>
      <c r="DQ704" s="1271"/>
      <c r="DR704" s="1271"/>
      <c r="DS704" s="1271"/>
      <c r="DT704" s="1271"/>
      <c r="DU704" s="1271"/>
      <c r="DV704" s="1271"/>
      <c r="DW704" s="1271"/>
      <c r="DX704" s="1271"/>
      <c r="DY704" s="1271"/>
      <c r="DZ704" s="1271"/>
      <c r="EA704" s="1271"/>
      <c r="EB704" s="1271"/>
      <c r="EC704" s="1271"/>
      <c r="ED704" s="1271"/>
      <c r="EE704" s="1271"/>
      <c r="EF704" s="1271"/>
      <c r="EG704" s="1271"/>
      <c r="EH704" s="1271"/>
      <c r="EI704" s="1271"/>
      <c r="EJ704" s="1271"/>
      <c r="EK704" s="1271"/>
      <c r="EL704" s="1271"/>
      <c r="EM704" s="1271"/>
      <c r="EN704" s="1271"/>
      <c r="EO704" s="1271"/>
      <c r="EP704" s="1271"/>
      <c r="EQ704" s="1271"/>
      <c r="ER704" s="1271"/>
      <c r="ES704" s="1271"/>
      <c r="ET704" s="1271"/>
      <c r="EU704" s="1271"/>
      <c r="EV704" s="1271"/>
      <c r="EW704" s="1271"/>
      <c r="EX704" s="1271"/>
      <c r="EY704" s="1271"/>
      <c r="EZ704" s="1271"/>
      <c r="FA704" s="1271"/>
      <c r="FB704" s="1271"/>
      <c r="FC704" s="1271"/>
      <c r="FD704" s="1271"/>
      <c r="FE704" s="1271"/>
      <c r="FF704" s="1271"/>
      <c r="FG704" s="1271"/>
      <c r="FH704" s="1271"/>
      <c r="FI704" s="1271"/>
      <c r="FJ704" s="1271"/>
      <c r="FK704" s="1271"/>
      <c r="FL704" s="1271"/>
      <c r="FM704" s="1271"/>
      <c r="FN704" s="1271"/>
      <c r="FO704" s="1271"/>
      <c r="FP704" s="1271"/>
      <c r="FQ704" s="1271"/>
      <c r="FR704" s="1271"/>
      <c r="FS704" s="1271"/>
      <c r="FT704" s="1271"/>
      <c r="FU704" s="1271"/>
      <c r="FV704" s="1271"/>
      <c r="FW704" s="1271"/>
      <c r="FX704" s="1271"/>
      <c r="FY704" s="1271"/>
      <c r="FZ704" s="1271"/>
      <c r="GA704" s="1271"/>
      <c r="GB704" s="1271"/>
      <c r="GC704" s="1271"/>
      <c r="GD704" s="1271"/>
      <c r="GE704" s="1271"/>
      <c r="GF704" s="1271"/>
      <c r="GG704" s="1271"/>
      <c r="GH704" s="1271"/>
      <c r="GI704" s="1271"/>
      <c r="GJ704" s="1271"/>
      <c r="GK704" s="1271"/>
      <c r="GL704" s="1271"/>
      <c r="GM704" s="1271"/>
      <c r="GN704" s="1271"/>
      <c r="GO704" s="1271"/>
      <c r="GP704" s="1271"/>
      <c r="GQ704" s="1271"/>
      <c r="GR704" s="1271"/>
      <c r="GS704" s="1271"/>
      <c r="GT704" s="1271"/>
      <c r="GU704" s="1271"/>
      <c r="GV704" s="1271"/>
      <c r="GW704" s="1271"/>
      <c r="GX704" s="1271"/>
      <c r="GY704" s="1271"/>
      <c r="GZ704" s="1271"/>
      <c r="HA704" s="1271"/>
      <c r="HB704" s="1271"/>
      <c r="HC704" s="1271"/>
      <c r="HD704" s="1271"/>
      <c r="HE704" s="1271"/>
      <c r="HF704" s="1271"/>
      <c r="HG704" s="1271"/>
      <c r="HH704" s="1271"/>
      <c r="HI704" s="1271"/>
      <c r="HJ704" s="1271"/>
      <c r="HK704" s="1271"/>
      <c r="HL704" s="1271"/>
      <c r="HM704" s="1271"/>
      <c r="HN704" s="1271"/>
      <c r="HO704" s="1271"/>
      <c r="HP704" s="1271"/>
      <c r="HQ704" s="1271"/>
      <c r="HR704" s="1271"/>
      <c r="HS704" s="1271"/>
      <c r="HT704" s="1271"/>
      <c r="HU704" s="1271"/>
      <c r="HV704" s="1271"/>
      <c r="HW704" s="1271"/>
      <c r="HX704" s="1271"/>
      <c r="HY704" s="1271"/>
      <c r="HZ704" s="1271"/>
      <c r="IA704" s="1271"/>
      <c r="IB704" s="1271"/>
      <c r="IC704" s="1271"/>
      <c r="ID704" s="1271"/>
      <c r="IE704" s="1271"/>
      <c r="IF704" s="1271"/>
      <c r="IG704" s="1271"/>
      <c r="IH704" s="1271"/>
      <c r="II704" s="1271"/>
      <c r="IJ704" s="1271"/>
      <c r="IK704" s="1271"/>
      <c r="IL704" s="1271"/>
      <c r="IM704" s="1271"/>
      <c r="IN704" s="1271"/>
      <c r="IO704" s="1271"/>
      <c r="IP704" s="1271"/>
      <c r="IQ704" s="1271"/>
      <c r="IR704" s="1271"/>
      <c r="IS704" s="1271"/>
      <c r="IT704" s="1271"/>
      <c r="IU704" s="1271"/>
      <c r="IV704" s="1271"/>
    </row>
    <row r="705" spans="1:256" hidden="1">
      <c r="A705" s="455"/>
      <c r="B705" s="455"/>
      <c r="C705" s="455"/>
      <c r="D705" s="455"/>
      <c r="E705" s="455"/>
      <c r="F705" s="455"/>
      <c r="G705" s="455"/>
      <c r="H705" s="455"/>
      <c r="I705" s="455"/>
      <c r="J705" s="45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1271"/>
      <c r="V705" s="1271"/>
      <c r="W705" s="1271"/>
      <c r="X705" s="1271"/>
      <c r="Y705" s="1271"/>
      <c r="Z705" s="1271"/>
      <c r="AA705" s="1271"/>
      <c r="AB705" s="1271"/>
      <c r="AC705" s="1271"/>
      <c r="AD705" s="1271"/>
      <c r="AE705" s="1271"/>
      <c r="AF705" s="1271"/>
      <c r="AG705" s="1271"/>
      <c r="AH705" s="1271"/>
      <c r="AI705" s="1271"/>
      <c r="AJ705" s="1271"/>
      <c r="AK705" s="1271"/>
      <c r="AL705" s="1271"/>
      <c r="AM705" s="1271"/>
      <c r="AN705" s="1271"/>
      <c r="AO705" s="1271"/>
      <c r="AP705" s="1271"/>
      <c r="AQ705" s="1271"/>
      <c r="AR705" s="1271"/>
      <c r="AS705" s="1271"/>
      <c r="AT705" s="1271"/>
      <c r="AU705" s="1271"/>
      <c r="AV705" s="1271"/>
      <c r="AW705" s="1271"/>
      <c r="AX705" s="1271"/>
      <c r="AY705" s="1271"/>
      <c r="AZ705" s="1271"/>
      <c r="BA705" s="1271"/>
      <c r="BB705" s="1271"/>
      <c r="BC705" s="1271"/>
      <c r="BD705" s="1271"/>
      <c r="BE705" s="1271"/>
      <c r="BF705" s="1271"/>
      <c r="BG705" s="1271"/>
      <c r="BH705" s="1271"/>
      <c r="BI705" s="1271"/>
      <c r="BJ705" s="1271"/>
      <c r="BK705" s="1271"/>
      <c r="BL705" s="1271"/>
      <c r="BM705" s="1271"/>
      <c r="BN705" s="1271"/>
      <c r="BO705" s="1271"/>
      <c r="BP705" s="1271"/>
      <c r="BQ705" s="1271"/>
      <c r="BR705" s="1271"/>
      <c r="BS705" s="1271"/>
      <c r="BT705" s="1271"/>
      <c r="BU705" s="1271"/>
      <c r="BV705" s="1271"/>
      <c r="BW705" s="1271"/>
      <c r="BX705" s="1271"/>
      <c r="BY705" s="1271"/>
      <c r="BZ705" s="1271"/>
      <c r="CA705" s="1271"/>
      <c r="CB705" s="1271"/>
      <c r="CC705" s="1271"/>
      <c r="CD705" s="1271"/>
      <c r="CE705" s="1271"/>
      <c r="CF705" s="1271"/>
      <c r="CG705" s="1271"/>
      <c r="CH705" s="1271"/>
      <c r="CI705" s="1271"/>
      <c r="CJ705" s="1271"/>
      <c r="CK705" s="1271"/>
      <c r="CL705" s="1271"/>
      <c r="CM705" s="1271"/>
      <c r="CN705" s="1271"/>
      <c r="CO705" s="1271"/>
      <c r="CP705" s="1271"/>
      <c r="CQ705" s="1271"/>
      <c r="CR705" s="1271"/>
      <c r="CS705" s="1271"/>
      <c r="CT705" s="1271"/>
      <c r="CU705" s="1271"/>
      <c r="CV705" s="1271"/>
      <c r="CW705" s="1271"/>
      <c r="CX705" s="1271"/>
      <c r="CY705" s="1271"/>
      <c r="CZ705" s="1271"/>
      <c r="DA705" s="1271"/>
      <c r="DB705" s="1271"/>
      <c r="DC705" s="1271"/>
      <c r="DD705" s="1271"/>
      <c r="DE705" s="1271"/>
      <c r="DF705" s="1271"/>
      <c r="DG705" s="1271"/>
      <c r="DH705" s="1271"/>
      <c r="DI705" s="1271"/>
      <c r="DJ705" s="1271"/>
      <c r="DK705" s="1271"/>
      <c r="DL705" s="1271"/>
      <c r="DM705" s="1271"/>
      <c r="DN705" s="1271"/>
      <c r="DO705" s="1271"/>
      <c r="DP705" s="1271"/>
      <c r="DQ705" s="1271"/>
      <c r="DR705" s="1271"/>
      <c r="DS705" s="1271"/>
      <c r="DT705" s="1271"/>
      <c r="DU705" s="1271"/>
      <c r="DV705" s="1271"/>
      <c r="DW705" s="1271"/>
      <c r="DX705" s="1271"/>
      <c r="DY705" s="1271"/>
      <c r="DZ705" s="1271"/>
      <c r="EA705" s="1271"/>
      <c r="EB705" s="1271"/>
      <c r="EC705" s="1271"/>
      <c r="ED705" s="1271"/>
      <c r="EE705" s="1271"/>
      <c r="EF705" s="1271"/>
      <c r="EG705" s="1271"/>
      <c r="EH705" s="1271"/>
      <c r="EI705" s="1271"/>
      <c r="EJ705" s="1271"/>
      <c r="EK705" s="1271"/>
      <c r="EL705" s="1271"/>
      <c r="EM705" s="1271"/>
      <c r="EN705" s="1271"/>
      <c r="EO705" s="1271"/>
      <c r="EP705" s="1271"/>
      <c r="EQ705" s="1271"/>
      <c r="ER705" s="1271"/>
      <c r="ES705" s="1271"/>
      <c r="ET705" s="1271"/>
      <c r="EU705" s="1271"/>
      <c r="EV705" s="1271"/>
      <c r="EW705" s="1271"/>
      <c r="EX705" s="1271"/>
      <c r="EY705" s="1271"/>
      <c r="EZ705" s="1271"/>
      <c r="FA705" s="1271"/>
      <c r="FB705" s="1271"/>
      <c r="FC705" s="1271"/>
      <c r="FD705" s="1271"/>
      <c r="FE705" s="1271"/>
      <c r="FF705" s="1271"/>
      <c r="FG705" s="1271"/>
      <c r="FH705" s="1271"/>
      <c r="FI705" s="1271"/>
      <c r="FJ705" s="1271"/>
      <c r="FK705" s="1271"/>
      <c r="FL705" s="1271"/>
      <c r="FM705" s="1271"/>
      <c r="FN705" s="1271"/>
      <c r="FO705" s="1271"/>
      <c r="FP705" s="1271"/>
      <c r="FQ705" s="1271"/>
      <c r="FR705" s="1271"/>
      <c r="FS705" s="1271"/>
      <c r="FT705" s="1271"/>
      <c r="FU705" s="1271"/>
      <c r="FV705" s="1271"/>
      <c r="FW705" s="1271"/>
      <c r="FX705" s="1271"/>
      <c r="FY705" s="1271"/>
      <c r="FZ705" s="1271"/>
      <c r="GA705" s="1271"/>
      <c r="GB705" s="1271"/>
      <c r="GC705" s="1271"/>
      <c r="GD705" s="1271"/>
      <c r="GE705" s="1271"/>
      <c r="GF705" s="1271"/>
      <c r="GG705" s="1271"/>
      <c r="GH705" s="1271"/>
      <c r="GI705" s="1271"/>
      <c r="GJ705" s="1271"/>
      <c r="GK705" s="1271"/>
      <c r="GL705" s="1271"/>
      <c r="GM705" s="1271"/>
      <c r="GN705" s="1271"/>
      <c r="GO705" s="1271"/>
      <c r="GP705" s="1271"/>
      <c r="GQ705" s="1271"/>
      <c r="GR705" s="1271"/>
      <c r="GS705" s="1271"/>
      <c r="GT705" s="1271"/>
      <c r="GU705" s="1271"/>
      <c r="GV705" s="1271"/>
      <c r="GW705" s="1271"/>
      <c r="GX705" s="1271"/>
      <c r="GY705" s="1271"/>
      <c r="GZ705" s="1271"/>
      <c r="HA705" s="1271"/>
      <c r="HB705" s="1271"/>
      <c r="HC705" s="1271"/>
      <c r="HD705" s="1271"/>
      <c r="HE705" s="1271"/>
      <c r="HF705" s="1271"/>
      <c r="HG705" s="1271"/>
      <c r="HH705" s="1271"/>
      <c r="HI705" s="1271"/>
      <c r="HJ705" s="1271"/>
      <c r="HK705" s="1271"/>
      <c r="HL705" s="1271"/>
      <c r="HM705" s="1271"/>
      <c r="HN705" s="1271"/>
      <c r="HO705" s="1271"/>
      <c r="HP705" s="1271"/>
      <c r="HQ705" s="1271"/>
      <c r="HR705" s="1271"/>
      <c r="HS705" s="1271"/>
      <c r="HT705" s="1271"/>
      <c r="HU705" s="1271"/>
      <c r="HV705" s="1271"/>
      <c r="HW705" s="1271"/>
      <c r="HX705" s="1271"/>
      <c r="HY705" s="1271"/>
      <c r="HZ705" s="1271"/>
      <c r="IA705" s="1271"/>
      <c r="IB705" s="1271"/>
      <c r="IC705" s="1271"/>
      <c r="ID705" s="1271"/>
      <c r="IE705" s="1271"/>
      <c r="IF705" s="1271"/>
      <c r="IG705" s="1271"/>
      <c r="IH705" s="1271"/>
      <c r="II705" s="1271"/>
      <c r="IJ705" s="1271"/>
      <c r="IK705" s="1271"/>
      <c r="IL705" s="1271"/>
      <c r="IM705" s="1271"/>
      <c r="IN705" s="1271"/>
      <c r="IO705" s="1271"/>
      <c r="IP705" s="1271"/>
      <c r="IQ705" s="1271"/>
      <c r="IR705" s="1271"/>
      <c r="IS705" s="1271"/>
      <c r="IT705" s="1271"/>
      <c r="IU705" s="1271"/>
      <c r="IV705" s="1271"/>
    </row>
    <row r="706" spans="1:256" hidden="1">
      <c r="A706" s="455"/>
      <c r="B706" s="455"/>
      <c r="C706" s="455"/>
      <c r="D706" s="455"/>
      <c r="E706" s="455"/>
      <c r="F706" s="455"/>
      <c r="G706" s="455"/>
      <c r="H706" s="455"/>
      <c r="I706" s="455"/>
      <c r="J706" s="45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1271"/>
      <c r="V706" s="1271"/>
      <c r="W706" s="1271"/>
      <c r="X706" s="1271"/>
      <c r="Y706" s="1271"/>
      <c r="Z706" s="1271"/>
      <c r="AA706" s="1271"/>
      <c r="AB706" s="1271"/>
      <c r="AC706" s="1271"/>
      <c r="AD706" s="1271"/>
      <c r="AE706" s="1271"/>
      <c r="AF706" s="1271"/>
      <c r="AG706" s="1271"/>
      <c r="AH706" s="1271"/>
      <c r="AI706" s="1271"/>
      <c r="AJ706" s="1271"/>
      <c r="AK706" s="1271"/>
      <c r="AL706" s="1271"/>
      <c r="AM706" s="1271"/>
      <c r="AN706" s="1271"/>
      <c r="AO706" s="1271"/>
      <c r="AP706" s="1271"/>
      <c r="AQ706" s="1271"/>
      <c r="AR706" s="1271"/>
      <c r="AS706" s="1271"/>
      <c r="AT706" s="1271"/>
      <c r="AU706" s="1271"/>
      <c r="AV706" s="1271"/>
      <c r="AW706" s="1271"/>
      <c r="AX706" s="1271"/>
      <c r="AY706" s="1271"/>
      <c r="AZ706" s="1271"/>
      <c r="BA706" s="1271"/>
      <c r="BB706" s="1271"/>
      <c r="BC706" s="1271"/>
      <c r="BD706" s="1271"/>
      <c r="BE706" s="1271"/>
      <c r="BF706" s="1271"/>
      <c r="BG706" s="1271"/>
      <c r="BH706" s="1271"/>
      <c r="BI706" s="1271"/>
      <c r="BJ706" s="1271"/>
      <c r="BK706" s="1271"/>
      <c r="BL706" s="1271"/>
      <c r="BM706" s="1271"/>
      <c r="BN706" s="1271"/>
      <c r="BO706" s="1271"/>
      <c r="BP706" s="1271"/>
      <c r="BQ706" s="1271"/>
      <c r="BR706" s="1271"/>
      <c r="BS706" s="1271"/>
      <c r="BT706" s="1271"/>
      <c r="BU706" s="1271"/>
      <c r="BV706" s="1271"/>
      <c r="BW706" s="1271"/>
      <c r="BX706" s="1271"/>
      <c r="BY706" s="1271"/>
      <c r="BZ706" s="1271"/>
      <c r="CA706" s="1271"/>
      <c r="CB706" s="1271"/>
      <c r="CC706" s="1271"/>
      <c r="CD706" s="1271"/>
      <c r="CE706" s="1271"/>
      <c r="CF706" s="1271"/>
      <c r="CG706" s="1271"/>
      <c r="CH706" s="1271"/>
      <c r="CI706" s="1271"/>
      <c r="CJ706" s="1271"/>
      <c r="CK706" s="1271"/>
      <c r="CL706" s="1271"/>
      <c r="CM706" s="1271"/>
      <c r="CN706" s="1271"/>
      <c r="CO706" s="1271"/>
      <c r="CP706" s="1271"/>
      <c r="CQ706" s="1271"/>
      <c r="CR706" s="1271"/>
      <c r="CS706" s="1271"/>
      <c r="CT706" s="1271"/>
      <c r="CU706" s="1271"/>
      <c r="CV706" s="1271"/>
      <c r="CW706" s="1271"/>
      <c r="CX706" s="1271"/>
      <c r="CY706" s="1271"/>
      <c r="CZ706" s="1271"/>
      <c r="DA706" s="1271"/>
      <c r="DB706" s="1271"/>
      <c r="DC706" s="1271"/>
      <c r="DD706" s="1271"/>
      <c r="DE706" s="1271"/>
      <c r="DF706" s="1271"/>
      <c r="DG706" s="1271"/>
      <c r="DH706" s="1271"/>
      <c r="DI706" s="1271"/>
      <c r="DJ706" s="1271"/>
      <c r="DK706" s="1271"/>
      <c r="DL706" s="1271"/>
      <c r="DM706" s="1271"/>
      <c r="DN706" s="1271"/>
      <c r="DO706" s="1271"/>
      <c r="DP706" s="1271"/>
      <c r="DQ706" s="1271"/>
      <c r="DR706" s="1271"/>
      <c r="DS706" s="1271"/>
      <c r="DT706" s="1271"/>
      <c r="DU706" s="1271"/>
      <c r="DV706" s="1271"/>
      <c r="DW706" s="1271"/>
      <c r="DX706" s="1271"/>
      <c r="DY706" s="1271"/>
      <c r="DZ706" s="1271"/>
      <c r="EA706" s="1271"/>
      <c r="EB706" s="1271"/>
      <c r="EC706" s="1271"/>
      <c r="ED706" s="1271"/>
      <c r="EE706" s="1271"/>
      <c r="EF706" s="1271"/>
      <c r="EG706" s="1271"/>
      <c r="EH706" s="1271"/>
      <c r="EI706" s="1271"/>
      <c r="EJ706" s="1271"/>
      <c r="EK706" s="1271"/>
      <c r="EL706" s="1271"/>
      <c r="EM706" s="1271"/>
      <c r="EN706" s="1271"/>
      <c r="EO706" s="1271"/>
      <c r="EP706" s="1271"/>
      <c r="EQ706" s="1271"/>
      <c r="ER706" s="1271"/>
      <c r="ES706" s="1271"/>
      <c r="ET706" s="1271"/>
      <c r="EU706" s="1271"/>
      <c r="EV706" s="1271"/>
      <c r="EW706" s="1271"/>
      <c r="EX706" s="1271"/>
      <c r="EY706" s="1271"/>
      <c r="EZ706" s="1271"/>
      <c r="FA706" s="1271"/>
      <c r="FB706" s="1271"/>
      <c r="FC706" s="1271"/>
      <c r="FD706" s="1271"/>
      <c r="FE706" s="1271"/>
      <c r="FF706" s="1271"/>
      <c r="FG706" s="1271"/>
      <c r="FH706" s="1271"/>
      <c r="FI706" s="1271"/>
      <c r="FJ706" s="1271"/>
      <c r="FK706" s="1271"/>
      <c r="FL706" s="1271"/>
      <c r="FM706" s="1271"/>
      <c r="FN706" s="1271"/>
      <c r="FO706" s="1271"/>
      <c r="FP706" s="1271"/>
      <c r="FQ706" s="1271"/>
      <c r="FR706" s="1271"/>
      <c r="FS706" s="1271"/>
      <c r="FT706" s="1271"/>
      <c r="FU706" s="1271"/>
      <c r="FV706" s="1271"/>
      <c r="FW706" s="1271"/>
      <c r="FX706" s="1271"/>
      <c r="FY706" s="1271"/>
      <c r="FZ706" s="1271"/>
      <c r="GA706" s="1271"/>
      <c r="GB706" s="1271"/>
      <c r="GC706" s="1271"/>
      <c r="GD706" s="1271"/>
      <c r="GE706" s="1271"/>
      <c r="GF706" s="1271"/>
      <c r="GG706" s="1271"/>
      <c r="GH706" s="1271"/>
      <c r="GI706" s="1271"/>
      <c r="GJ706" s="1271"/>
      <c r="GK706" s="1271"/>
      <c r="GL706" s="1271"/>
      <c r="GM706" s="1271"/>
      <c r="GN706" s="1271"/>
      <c r="GO706" s="1271"/>
      <c r="GP706" s="1271"/>
      <c r="GQ706" s="1271"/>
      <c r="GR706" s="1271"/>
      <c r="GS706" s="1271"/>
      <c r="GT706" s="1271"/>
      <c r="GU706" s="1271"/>
      <c r="GV706" s="1271"/>
      <c r="GW706" s="1271"/>
      <c r="GX706" s="1271"/>
      <c r="GY706" s="1271"/>
      <c r="GZ706" s="1271"/>
      <c r="HA706" s="1271"/>
      <c r="HB706" s="1271"/>
      <c r="HC706" s="1271"/>
      <c r="HD706" s="1271"/>
      <c r="HE706" s="1271"/>
      <c r="HF706" s="1271"/>
      <c r="HG706" s="1271"/>
      <c r="HH706" s="1271"/>
      <c r="HI706" s="1271"/>
      <c r="HJ706" s="1271"/>
      <c r="HK706" s="1271"/>
      <c r="HL706" s="1271"/>
      <c r="HM706" s="1271"/>
      <c r="HN706" s="1271"/>
      <c r="HO706" s="1271"/>
      <c r="HP706" s="1271"/>
      <c r="HQ706" s="1271"/>
      <c r="HR706" s="1271"/>
      <c r="HS706" s="1271"/>
      <c r="HT706" s="1271"/>
      <c r="HU706" s="1271"/>
      <c r="HV706" s="1271"/>
      <c r="HW706" s="1271"/>
      <c r="HX706" s="1271"/>
      <c r="HY706" s="1271"/>
      <c r="HZ706" s="1271"/>
      <c r="IA706" s="1271"/>
      <c r="IB706" s="1271"/>
      <c r="IC706" s="1271"/>
      <c r="ID706" s="1271"/>
      <c r="IE706" s="1271"/>
      <c r="IF706" s="1271"/>
      <c r="IG706" s="1271"/>
      <c r="IH706" s="1271"/>
      <c r="II706" s="1271"/>
      <c r="IJ706" s="1271"/>
      <c r="IK706" s="1271"/>
      <c r="IL706" s="1271"/>
      <c r="IM706" s="1271"/>
      <c r="IN706" s="1271"/>
      <c r="IO706" s="1271"/>
      <c r="IP706" s="1271"/>
      <c r="IQ706" s="1271"/>
      <c r="IR706" s="1271"/>
      <c r="IS706" s="1271"/>
      <c r="IT706" s="1271"/>
      <c r="IU706" s="1271"/>
      <c r="IV706" s="1271"/>
    </row>
    <row r="707" spans="1:256" hidden="1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1271"/>
      <c r="V707" s="1271"/>
      <c r="W707" s="1271"/>
      <c r="X707" s="1271"/>
      <c r="Y707" s="1271"/>
      <c r="Z707" s="1271"/>
      <c r="AA707" s="1271"/>
      <c r="AB707" s="1271"/>
      <c r="AC707" s="1271"/>
      <c r="AD707" s="1271"/>
      <c r="AE707" s="1271"/>
      <c r="AF707" s="1271"/>
      <c r="AG707" s="1271"/>
      <c r="AH707" s="1271"/>
      <c r="AI707" s="1271"/>
      <c r="AJ707" s="1271"/>
      <c r="AK707" s="1271"/>
      <c r="AL707" s="1271"/>
      <c r="AM707" s="1271"/>
      <c r="AN707" s="1271"/>
      <c r="AO707" s="1271"/>
      <c r="AP707" s="1271"/>
      <c r="AQ707" s="1271"/>
      <c r="AR707" s="1271"/>
      <c r="AS707" s="1271"/>
      <c r="AT707" s="1271"/>
      <c r="AU707" s="1271"/>
      <c r="AV707" s="1271"/>
      <c r="AW707" s="1271"/>
      <c r="AX707" s="1271"/>
      <c r="AY707" s="1271"/>
      <c r="AZ707" s="1271"/>
      <c r="BA707" s="1271"/>
      <c r="BB707" s="1271"/>
      <c r="BC707" s="1271"/>
      <c r="BD707" s="1271"/>
      <c r="BE707" s="1271"/>
      <c r="BF707" s="1271"/>
      <c r="BG707" s="1271"/>
      <c r="BH707" s="1271"/>
      <c r="BI707" s="1271"/>
      <c r="BJ707" s="1271"/>
      <c r="BK707" s="1271"/>
      <c r="BL707" s="1271"/>
      <c r="BM707" s="1271"/>
      <c r="BN707" s="1271"/>
      <c r="BO707" s="1271"/>
      <c r="BP707" s="1271"/>
      <c r="BQ707" s="1271"/>
      <c r="BR707" s="1271"/>
      <c r="BS707" s="1271"/>
      <c r="BT707" s="1271"/>
      <c r="BU707" s="1271"/>
      <c r="BV707" s="1271"/>
      <c r="BW707" s="1271"/>
      <c r="BX707" s="1271"/>
      <c r="BY707" s="1271"/>
      <c r="BZ707" s="1271"/>
      <c r="CA707" s="1271"/>
      <c r="CB707" s="1271"/>
      <c r="CC707" s="1271"/>
      <c r="CD707" s="1271"/>
      <c r="CE707" s="1271"/>
      <c r="CF707" s="1271"/>
      <c r="CG707" s="1271"/>
      <c r="CH707" s="1271"/>
      <c r="CI707" s="1271"/>
      <c r="CJ707" s="1271"/>
      <c r="CK707" s="1271"/>
      <c r="CL707" s="1271"/>
      <c r="CM707" s="1271"/>
      <c r="CN707" s="1271"/>
      <c r="CO707" s="1271"/>
      <c r="CP707" s="1271"/>
      <c r="CQ707" s="1271"/>
      <c r="CR707" s="1271"/>
      <c r="CS707" s="1271"/>
      <c r="CT707" s="1271"/>
      <c r="CU707" s="1271"/>
      <c r="CV707" s="1271"/>
      <c r="CW707" s="1271"/>
      <c r="CX707" s="1271"/>
      <c r="CY707" s="1271"/>
      <c r="CZ707" s="1271"/>
      <c r="DA707" s="1271"/>
      <c r="DB707" s="1271"/>
      <c r="DC707" s="1271"/>
      <c r="DD707" s="1271"/>
      <c r="DE707" s="1271"/>
      <c r="DF707" s="1271"/>
      <c r="DG707" s="1271"/>
      <c r="DH707" s="1271"/>
      <c r="DI707" s="1271"/>
      <c r="DJ707" s="1271"/>
      <c r="DK707" s="1271"/>
      <c r="DL707" s="1271"/>
      <c r="DM707" s="1271"/>
      <c r="DN707" s="1271"/>
      <c r="DO707" s="1271"/>
      <c r="DP707" s="1271"/>
      <c r="DQ707" s="1271"/>
      <c r="DR707" s="1271"/>
      <c r="DS707" s="1271"/>
      <c r="DT707" s="1271"/>
      <c r="DU707" s="1271"/>
      <c r="DV707" s="1271"/>
      <c r="DW707" s="1271"/>
      <c r="DX707" s="1271"/>
      <c r="DY707" s="1271"/>
      <c r="DZ707" s="1271"/>
      <c r="EA707" s="1271"/>
      <c r="EB707" s="1271"/>
      <c r="EC707" s="1271"/>
      <c r="ED707" s="1271"/>
      <c r="EE707" s="1271"/>
      <c r="EF707" s="1271"/>
      <c r="EG707" s="1271"/>
      <c r="EH707" s="1271"/>
      <c r="EI707" s="1271"/>
      <c r="EJ707" s="1271"/>
      <c r="EK707" s="1271"/>
      <c r="EL707" s="1271"/>
      <c r="EM707" s="1271"/>
      <c r="EN707" s="1271"/>
      <c r="EO707" s="1271"/>
      <c r="EP707" s="1271"/>
      <c r="EQ707" s="1271"/>
      <c r="ER707" s="1271"/>
      <c r="ES707" s="1271"/>
      <c r="ET707" s="1271"/>
      <c r="EU707" s="1271"/>
      <c r="EV707" s="1271"/>
      <c r="EW707" s="1271"/>
      <c r="EX707" s="1271"/>
      <c r="EY707" s="1271"/>
      <c r="EZ707" s="1271"/>
      <c r="FA707" s="1271"/>
      <c r="FB707" s="1271"/>
      <c r="FC707" s="1271"/>
      <c r="FD707" s="1271"/>
      <c r="FE707" s="1271"/>
      <c r="FF707" s="1271"/>
      <c r="FG707" s="1271"/>
      <c r="FH707" s="1271"/>
      <c r="FI707" s="1271"/>
      <c r="FJ707" s="1271"/>
      <c r="FK707" s="1271"/>
      <c r="FL707" s="1271"/>
      <c r="FM707" s="1271"/>
      <c r="FN707" s="1271"/>
      <c r="FO707" s="1271"/>
      <c r="FP707" s="1271"/>
      <c r="FQ707" s="1271"/>
      <c r="FR707" s="1271"/>
      <c r="FS707" s="1271"/>
      <c r="FT707" s="1271"/>
      <c r="FU707" s="1271"/>
      <c r="FV707" s="1271"/>
      <c r="FW707" s="1271"/>
      <c r="FX707" s="1271"/>
      <c r="FY707" s="1271"/>
      <c r="FZ707" s="1271"/>
      <c r="GA707" s="1271"/>
      <c r="GB707" s="1271"/>
      <c r="GC707" s="1271"/>
      <c r="GD707" s="1271"/>
      <c r="GE707" s="1271"/>
      <c r="GF707" s="1271"/>
      <c r="GG707" s="1271"/>
      <c r="GH707" s="1271"/>
      <c r="GI707" s="1271"/>
      <c r="GJ707" s="1271"/>
      <c r="GK707" s="1271"/>
      <c r="GL707" s="1271"/>
      <c r="GM707" s="1271"/>
      <c r="GN707" s="1271"/>
      <c r="GO707" s="1271"/>
      <c r="GP707" s="1271"/>
      <c r="GQ707" s="1271"/>
      <c r="GR707" s="1271"/>
      <c r="GS707" s="1271"/>
      <c r="GT707" s="1271"/>
      <c r="GU707" s="1271"/>
      <c r="GV707" s="1271"/>
      <c r="GW707" s="1271"/>
      <c r="GX707" s="1271"/>
      <c r="GY707" s="1271"/>
      <c r="GZ707" s="1271"/>
      <c r="HA707" s="1271"/>
      <c r="HB707" s="1271"/>
      <c r="HC707" s="1271"/>
      <c r="HD707" s="1271"/>
      <c r="HE707" s="1271"/>
      <c r="HF707" s="1271"/>
      <c r="HG707" s="1271"/>
      <c r="HH707" s="1271"/>
      <c r="HI707" s="1271"/>
      <c r="HJ707" s="1271"/>
      <c r="HK707" s="1271"/>
      <c r="HL707" s="1271"/>
      <c r="HM707" s="1271"/>
      <c r="HN707" s="1271"/>
      <c r="HO707" s="1271"/>
      <c r="HP707" s="1271"/>
      <c r="HQ707" s="1271"/>
      <c r="HR707" s="1271"/>
      <c r="HS707" s="1271"/>
      <c r="HT707" s="1271"/>
      <c r="HU707" s="1271"/>
      <c r="HV707" s="1271"/>
      <c r="HW707" s="1271"/>
      <c r="HX707" s="1271"/>
      <c r="HY707" s="1271"/>
      <c r="HZ707" s="1271"/>
      <c r="IA707" s="1271"/>
      <c r="IB707" s="1271"/>
      <c r="IC707" s="1271"/>
      <c r="ID707" s="1271"/>
      <c r="IE707" s="1271"/>
      <c r="IF707" s="1271"/>
      <c r="IG707" s="1271"/>
      <c r="IH707" s="1271"/>
      <c r="II707" s="1271"/>
      <c r="IJ707" s="1271"/>
      <c r="IK707" s="1271"/>
      <c r="IL707" s="1271"/>
      <c r="IM707" s="1271"/>
      <c r="IN707" s="1271"/>
      <c r="IO707" s="1271"/>
      <c r="IP707" s="1271"/>
      <c r="IQ707" s="1271"/>
      <c r="IR707" s="1271"/>
      <c r="IS707" s="1271"/>
      <c r="IT707" s="1271"/>
      <c r="IU707" s="1271"/>
      <c r="IV707" s="1271"/>
    </row>
    <row r="708" spans="1:256" ht="16.5" customHeight="1">
      <c r="A708" s="9" t="s">
        <v>807</v>
      </c>
      <c r="B708" s="1148" t="s">
        <v>808</v>
      </c>
      <c r="C708" s="1148"/>
      <c r="D708" s="1148"/>
      <c r="E708" s="1148"/>
      <c r="F708" s="1148"/>
      <c r="G708" s="1148"/>
      <c r="H708" s="1148"/>
      <c r="I708" s="1148"/>
      <c r="J708" s="1148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ht="16.5" customHeight="1">
      <c r="A709" s="9"/>
      <c r="B709" s="152"/>
      <c r="C709" s="152"/>
      <c r="D709" s="152"/>
      <c r="E709" s="152"/>
      <c r="F709" s="152"/>
      <c r="G709" s="152"/>
      <c r="H709" s="152"/>
      <c r="I709" s="152"/>
      <c r="J709" s="152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  <c r="FQ709" s="65"/>
      <c r="FR709" s="65"/>
      <c r="FS709" s="65"/>
      <c r="FT709" s="65"/>
      <c r="FU709" s="65"/>
      <c r="FV709" s="65"/>
      <c r="FW709" s="65"/>
      <c r="FX709" s="65"/>
      <c r="FY709" s="65"/>
      <c r="FZ709" s="65"/>
      <c r="GA709" s="65"/>
      <c r="GB709" s="65"/>
      <c r="GC709" s="65"/>
      <c r="GD709" s="65"/>
      <c r="GE709" s="65"/>
      <c r="GF709" s="65"/>
      <c r="GG709" s="65"/>
      <c r="GH709" s="65"/>
      <c r="GI709" s="65"/>
      <c r="GJ709" s="65"/>
      <c r="GK709" s="65"/>
      <c r="GL709" s="65"/>
      <c r="GM709" s="65"/>
      <c r="GN709" s="65"/>
      <c r="GO709" s="65"/>
      <c r="GP709" s="65"/>
      <c r="GQ709" s="65"/>
      <c r="GR709" s="65"/>
      <c r="GS709" s="65"/>
      <c r="GT709" s="65"/>
      <c r="GU709" s="65"/>
      <c r="GV709" s="65"/>
      <c r="GW709" s="65"/>
      <c r="GX709" s="65"/>
      <c r="GY709" s="65"/>
      <c r="GZ709" s="65"/>
      <c r="HA709" s="65"/>
      <c r="HB709" s="65"/>
      <c r="HC709" s="65"/>
      <c r="HD709" s="65"/>
      <c r="HE709" s="65"/>
      <c r="HF709" s="65"/>
      <c r="HG709" s="65"/>
      <c r="HH709" s="65"/>
      <c r="HI709" s="65"/>
      <c r="HJ709" s="65"/>
      <c r="HK709" s="65"/>
      <c r="HL709" s="65"/>
      <c r="HM709" s="65"/>
      <c r="HN709" s="65"/>
      <c r="HO709" s="65"/>
      <c r="HP709" s="65"/>
      <c r="HQ709" s="65"/>
      <c r="HR709" s="65"/>
      <c r="HS709" s="65"/>
      <c r="HT709" s="65"/>
      <c r="HU709" s="65"/>
      <c r="HV709" s="65"/>
      <c r="HW709" s="65"/>
      <c r="HX709" s="65"/>
      <c r="HY709" s="65"/>
      <c r="HZ709" s="65"/>
      <c r="IA709" s="65"/>
      <c r="IB709" s="65"/>
      <c r="IC709" s="65"/>
      <c r="ID709" s="65"/>
      <c r="IE709" s="65"/>
      <c r="IF709" s="65"/>
      <c r="IG709" s="65"/>
      <c r="IH709" s="65"/>
      <c r="II709" s="65"/>
      <c r="IJ709" s="65"/>
      <c r="IK709" s="65"/>
      <c r="IL709" s="65"/>
      <c r="IM709" s="65"/>
      <c r="IN709" s="65"/>
      <c r="IO709" s="65"/>
      <c r="IP709" s="65"/>
      <c r="IQ709" s="65"/>
      <c r="IR709" s="65"/>
      <c r="IS709" s="65"/>
      <c r="IT709" s="65"/>
      <c r="IU709" s="65"/>
      <c r="IV709" s="65"/>
    </row>
    <row r="710" spans="1:256" ht="16.5" customHeight="1" thickBot="1">
      <c r="A710" s="900" t="s">
        <v>108</v>
      </c>
      <c r="B710" s="900"/>
      <c r="C710" s="49"/>
      <c r="D710" s="49"/>
      <c r="E710" s="49"/>
      <c r="F710" s="49"/>
      <c r="G710" s="49"/>
      <c r="H710" s="49"/>
      <c r="I710" s="49"/>
      <c r="J710" s="49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 ht="31.5" customHeight="1" thickTop="1">
      <c r="A711" s="1192" t="s">
        <v>5</v>
      </c>
      <c r="B711" s="1144"/>
      <c r="C711" s="1144"/>
      <c r="D711" s="1144"/>
      <c r="E711" s="1144" t="s">
        <v>205</v>
      </c>
      <c r="F711" s="1193"/>
      <c r="G711" s="1143" t="s">
        <v>206</v>
      </c>
      <c r="H711" s="1193"/>
      <c r="I711" s="1143" t="s">
        <v>215</v>
      </c>
      <c r="J711" s="1145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5" thickBot="1">
      <c r="A712" s="1635" t="s">
        <v>113</v>
      </c>
      <c r="B712" s="1636"/>
      <c r="C712" s="1636"/>
      <c r="D712" s="1636"/>
      <c r="E712" s="1636" t="s">
        <v>114</v>
      </c>
      <c r="F712" s="1637"/>
      <c r="G712" s="1622" t="s">
        <v>115</v>
      </c>
      <c r="H712" s="1147"/>
      <c r="I712" s="1622" t="s">
        <v>116</v>
      </c>
      <c r="J712" s="1623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6.5" thickTop="1" thickBot="1">
      <c r="A713" s="1652" t="s">
        <v>207</v>
      </c>
      <c r="B713" s="1653"/>
      <c r="C713" s="1653"/>
      <c r="D713" s="1653"/>
      <c r="E713" s="1653"/>
      <c r="F713" s="1653"/>
      <c r="G713" s="1653"/>
      <c r="H713" s="1653"/>
      <c r="I713" s="1653"/>
      <c r="J713" s="165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>
      <c r="A714" s="1638" t="s">
        <v>208</v>
      </c>
      <c r="B714" s="1639"/>
      <c r="C714" s="1639"/>
      <c r="D714" s="1639"/>
      <c r="E714" s="1640"/>
      <c r="F714" s="1641"/>
      <c r="G714" s="1642"/>
      <c r="H714" s="1641"/>
      <c r="I714" s="1643" t="str">
        <f>IF(E714+G714=0,"",E714+G714)</f>
        <v/>
      </c>
      <c r="J714" s="164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>
      <c r="A715" s="1628" t="s">
        <v>209</v>
      </c>
      <c r="B715" s="1629"/>
      <c r="C715" s="1629"/>
      <c r="D715" s="1629"/>
      <c r="E715" s="1630"/>
      <c r="F715" s="1631"/>
      <c r="G715" s="1632"/>
      <c r="H715" s="1631"/>
      <c r="I715" s="1633" t="str">
        <f>IF(E715+G715=0,"",E715+G715)</f>
        <v/>
      </c>
      <c r="J715" s="16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4.25" customHeight="1">
      <c r="A716" s="1539" t="s">
        <v>812</v>
      </c>
      <c r="B716" s="1540"/>
      <c r="C716" s="1540"/>
      <c r="D716" s="1541"/>
      <c r="E716" s="1658"/>
      <c r="F716" s="1659"/>
      <c r="G716" s="1660"/>
      <c r="H716" s="1659"/>
      <c r="I716" s="1661" t="str">
        <f>IF(E716+G716=0,"",E716+G716)</f>
        <v/>
      </c>
      <c r="J716" s="1662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 ht="14.25" customHeight="1">
      <c r="A717" s="1665" t="s">
        <v>811</v>
      </c>
      <c r="B717" s="1666"/>
      <c r="C717" s="1666"/>
      <c r="D717" s="1666"/>
      <c r="E717" s="1658"/>
      <c r="F717" s="1659"/>
      <c r="G717" s="1660"/>
      <c r="H717" s="1659"/>
      <c r="I717" s="1661" t="str">
        <f>IF(E717+G717=0,"",E717+G717)</f>
        <v/>
      </c>
      <c r="J717" s="1662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 ht="15" thickBot="1">
      <c r="A718" s="1671" t="s">
        <v>201</v>
      </c>
      <c r="B718" s="1672"/>
      <c r="C718" s="1672"/>
      <c r="D718" s="1672"/>
      <c r="E718" s="1673"/>
      <c r="F718" s="1674"/>
      <c r="G718" s="1675"/>
      <c r="H718" s="1674"/>
      <c r="I718" s="1676" t="str">
        <f>IF(E718+G718=0,"",E718+G718)</f>
        <v/>
      </c>
      <c r="J718" s="1677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5.75" thickBot="1">
      <c r="A719" s="1678" t="s">
        <v>210</v>
      </c>
      <c r="B719" s="1679"/>
      <c r="C719" s="1679"/>
      <c r="D719" s="1679"/>
      <c r="E719" s="1680" t="str">
        <f>IF(SUM(E714:F718)=0,"",SUM(E714:F718))</f>
        <v/>
      </c>
      <c r="F719" s="1681"/>
      <c r="G719" s="1663" t="str">
        <f>IF(SUM(G714:H718)=0,"",SUM(G714:H718))</f>
        <v/>
      </c>
      <c r="H719" s="1681"/>
      <c r="I719" s="1663" t="str">
        <f>IF(SUM(I714:J718)=0,"",SUM(I714:J718))</f>
        <v/>
      </c>
      <c r="J719" s="166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5.75" thickBot="1">
      <c r="A720" s="1655" t="s">
        <v>211</v>
      </c>
      <c r="B720" s="1656"/>
      <c r="C720" s="1656"/>
      <c r="D720" s="1656"/>
      <c r="E720" s="1656"/>
      <c r="F720" s="1656"/>
      <c r="G720" s="1656"/>
      <c r="H720" s="1656"/>
      <c r="I720" s="1656"/>
      <c r="J720" s="1657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>
      <c r="A721" s="1638" t="s">
        <v>208</v>
      </c>
      <c r="B721" s="1639"/>
      <c r="C721" s="1639"/>
      <c r="D721" s="1639"/>
      <c r="E721" s="1640">
        <v>10696</v>
      </c>
      <c r="F721" s="1641"/>
      <c r="G721" s="1642">
        <v>5611</v>
      </c>
      <c r="H721" s="1641"/>
      <c r="I721" s="1643">
        <f>IF(E721+G721=0,"",E721+G721)</f>
        <v>16307</v>
      </c>
      <c r="J721" s="164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>
      <c r="A722" s="1628" t="s">
        <v>209</v>
      </c>
      <c r="B722" s="1629"/>
      <c r="C722" s="1629"/>
      <c r="D722" s="1629"/>
      <c r="E722" s="1630">
        <v>2327.12</v>
      </c>
      <c r="F722" s="1631"/>
      <c r="G722" s="1632"/>
      <c r="H722" s="1631"/>
      <c r="I722" s="1633">
        <f t="shared" ref="I722:I727" si="37">IF(E722+G722=0,"",E722+G722)</f>
        <v>2327.12</v>
      </c>
      <c r="J722" s="16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ht="14.25" customHeight="1">
      <c r="A723" s="1539" t="s">
        <v>812</v>
      </c>
      <c r="B723" s="1540"/>
      <c r="C723" s="1540"/>
      <c r="D723" s="1541"/>
      <c r="E723" s="1658"/>
      <c r="F723" s="1659"/>
      <c r="G723" s="1660"/>
      <c r="H723" s="1659"/>
      <c r="I723" s="1661" t="str">
        <f t="shared" si="37"/>
        <v/>
      </c>
      <c r="J723" s="1662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ht="14.25" customHeight="1">
      <c r="A724" s="1682" t="s">
        <v>811</v>
      </c>
      <c r="B724" s="1683"/>
      <c r="C724" s="1683"/>
      <c r="D724" s="1684"/>
      <c r="E724" s="1659"/>
      <c r="F724" s="1705"/>
      <c r="G724" s="1706"/>
      <c r="H724" s="1705"/>
      <c r="I724" s="1685" t="str">
        <f t="shared" si="37"/>
        <v/>
      </c>
      <c r="J724" s="1686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6.5" customHeight="1">
      <c r="A725" s="1682" t="s">
        <v>212</v>
      </c>
      <c r="B725" s="1683"/>
      <c r="C725" s="1683"/>
      <c r="D725" s="1684"/>
      <c r="E725" s="1631"/>
      <c r="F725" s="1667"/>
      <c r="G725" s="1668"/>
      <c r="H725" s="1667"/>
      <c r="I725" s="1669" t="str">
        <f t="shared" si="37"/>
        <v/>
      </c>
      <c r="J725" s="1670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5" customHeight="1">
      <c r="A726" s="1539" t="s">
        <v>213</v>
      </c>
      <c r="B726" s="1540"/>
      <c r="C726" s="1540"/>
      <c r="D726" s="1541"/>
      <c r="E726" s="1631"/>
      <c r="F726" s="1667"/>
      <c r="G726" s="1668"/>
      <c r="H726" s="1667"/>
      <c r="I726" s="1669" t="str">
        <f t="shared" si="37"/>
        <v/>
      </c>
      <c r="J726" s="1670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  <c r="EB726" s="34"/>
      <c r="EC726" s="34"/>
      <c r="ED726" s="34"/>
      <c r="EE726" s="34"/>
      <c r="EF726" s="34"/>
      <c r="EG726" s="34"/>
      <c r="EH726" s="34"/>
      <c r="EI726" s="34"/>
      <c r="EJ726" s="34"/>
      <c r="EK726" s="34"/>
      <c r="EL726" s="34"/>
      <c r="EM726" s="34"/>
      <c r="EN726" s="34"/>
      <c r="EO726" s="34"/>
      <c r="EP726" s="34"/>
      <c r="EQ726" s="34"/>
      <c r="ER726" s="34"/>
      <c r="ES726" s="34"/>
      <c r="ET726" s="34"/>
      <c r="EU726" s="34"/>
      <c r="EV726" s="34"/>
      <c r="EW726" s="34"/>
      <c r="EX726" s="34"/>
      <c r="EY726" s="34"/>
      <c r="EZ726" s="34"/>
      <c r="FA726" s="34"/>
      <c r="FB726" s="34"/>
      <c r="FC726" s="34"/>
      <c r="FD726" s="34"/>
      <c r="FE726" s="34"/>
      <c r="FF726" s="34"/>
      <c r="FG726" s="34"/>
      <c r="FH726" s="34"/>
      <c r="FI726" s="34"/>
      <c r="FJ726" s="34"/>
      <c r="FK726" s="34"/>
      <c r="FL726" s="34"/>
      <c r="FM726" s="34"/>
      <c r="FN726" s="34"/>
      <c r="FO726" s="34"/>
      <c r="FP726" s="34"/>
      <c r="FQ726" s="34"/>
      <c r="FR726" s="34"/>
      <c r="FS726" s="34"/>
      <c r="FT726" s="34"/>
      <c r="FU726" s="34"/>
      <c r="FV726" s="34"/>
      <c r="FW726" s="34"/>
      <c r="FX726" s="34"/>
      <c r="FY726" s="34"/>
      <c r="FZ726" s="34"/>
      <c r="GA726" s="34"/>
      <c r="GB726" s="34"/>
      <c r="GC726" s="34"/>
      <c r="GD726" s="34"/>
      <c r="GE726" s="34"/>
      <c r="GF726" s="34"/>
      <c r="GG726" s="34"/>
      <c r="GH726" s="34"/>
      <c r="GI726" s="34"/>
      <c r="GJ726" s="34"/>
      <c r="GK726" s="34"/>
      <c r="GL726" s="34"/>
      <c r="GM726" s="34"/>
      <c r="GN726" s="34"/>
      <c r="GO726" s="34"/>
      <c r="GP726" s="34"/>
      <c r="GQ726" s="34"/>
      <c r="GR726" s="34"/>
      <c r="GS726" s="34"/>
      <c r="GT726" s="34"/>
      <c r="GU726" s="34"/>
      <c r="GV726" s="34"/>
      <c r="GW726" s="34"/>
      <c r="GX726" s="34"/>
      <c r="GY726" s="34"/>
      <c r="GZ726" s="34"/>
      <c r="HA726" s="34"/>
      <c r="HB726" s="34"/>
      <c r="HC726" s="34"/>
      <c r="HD726" s="34"/>
      <c r="HE726" s="34"/>
      <c r="HF726" s="34"/>
      <c r="HG726" s="34"/>
      <c r="HH726" s="34"/>
      <c r="HI726" s="34"/>
      <c r="HJ726" s="34"/>
      <c r="HK726" s="34"/>
      <c r="HL726" s="34"/>
      <c r="HM726" s="34"/>
      <c r="HN726" s="34"/>
      <c r="HO726" s="34"/>
      <c r="HP726" s="34"/>
      <c r="HQ726" s="34"/>
      <c r="HR726" s="34"/>
      <c r="HS726" s="34"/>
      <c r="HT726" s="34"/>
      <c r="HU726" s="34"/>
      <c r="HV726" s="34"/>
      <c r="HW726" s="34"/>
      <c r="HX726" s="34"/>
      <c r="HY726" s="34"/>
      <c r="HZ726" s="34"/>
      <c r="IA726" s="34"/>
      <c r="IB726" s="34"/>
      <c r="IC726" s="34"/>
      <c r="ID726" s="34"/>
      <c r="IE726" s="34"/>
      <c r="IF726" s="34"/>
      <c r="IG726" s="34"/>
      <c r="IH726" s="34"/>
      <c r="II726" s="34"/>
      <c r="IJ726" s="34"/>
      <c r="IK726" s="34"/>
      <c r="IL726" s="34"/>
      <c r="IM726" s="34"/>
      <c r="IN726" s="34"/>
      <c r="IO726" s="34"/>
      <c r="IP726" s="34"/>
      <c r="IQ726" s="34"/>
      <c r="IR726" s="34"/>
      <c r="IS726" s="34"/>
      <c r="IT726" s="34"/>
      <c r="IU726" s="34"/>
      <c r="IV726" s="34"/>
    </row>
    <row r="727" spans="1:256" ht="15" thickBot="1">
      <c r="A727" s="1671" t="s">
        <v>201</v>
      </c>
      <c r="B727" s="1672"/>
      <c r="C727" s="1672"/>
      <c r="D727" s="1672"/>
      <c r="E727" s="1673"/>
      <c r="F727" s="1674"/>
      <c r="G727" s="1675"/>
      <c r="H727" s="1674"/>
      <c r="I727" s="1676" t="str">
        <f t="shared" si="37"/>
        <v/>
      </c>
      <c r="J727" s="1677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 ht="15.75" thickBot="1">
      <c r="A728" s="1689" t="s">
        <v>214</v>
      </c>
      <c r="B728" s="1690"/>
      <c r="C728" s="1690"/>
      <c r="D728" s="1690"/>
      <c r="E728" s="1691">
        <f>IF(SUM(E721:F727)=0,"",SUM(E721:F727))</f>
        <v>13023.119999999999</v>
      </c>
      <c r="F728" s="1692"/>
      <c r="G728" s="1693">
        <f>IF(SUM(G721:H727)=0,"",SUM(G721:H727))</f>
        <v>5611</v>
      </c>
      <c r="H728" s="1692"/>
      <c r="I728" s="1694">
        <f>IF(SUM(I721:J727)=0,"",SUM(I721:J727))</f>
        <v>18634.12</v>
      </c>
      <c r="J728" s="1695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 ht="15" thickTop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 ht="15">
      <c r="A730" s="454" t="s">
        <v>810</v>
      </c>
      <c r="B730" s="454"/>
      <c r="C730" s="454"/>
      <c r="D730" s="454"/>
      <c r="E730" s="454"/>
      <c r="F730" s="454"/>
      <c r="G730" s="454"/>
      <c r="H730" s="454"/>
      <c r="I730" s="454"/>
      <c r="J730" s="454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  <c r="GG730" s="65"/>
      <c r="GH730" s="65"/>
      <c r="GI730" s="65"/>
      <c r="GJ730" s="65"/>
      <c r="GK730" s="65"/>
      <c r="GL730" s="65"/>
      <c r="GM730" s="65"/>
      <c r="GN730" s="65"/>
      <c r="GO730" s="65"/>
      <c r="GP730" s="65"/>
      <c r="GQ730" s="65"/>
      <c r="GR730" s="65"/>
      <c r="GS730" s="65"/>
      <c r="GT730" s="65"/>
      <c r="GU730" s="65"/>
      <c r="GV730" s="65"/>
      <c r="GW730" s="65"/>
      <c r="GX730" s="65"/>
      <c r="GY730" s="65"/>
      <c r="GZ730" s="65"/>
      <c r="HA730" s="65"/>
      <c r="HB730" s="65"/>
      <c r="HC730" s="65"/>
      <c r="HD730" s="65"/>
      <c r="HE730" s="65"/>
      <c r="HF730" s="65"/>
      <c r="HG730" s="65"/>
      <c r="HH730" s="65"/>
      <c r="HI730" s="65"/>
      <c r="HJ730" s="65"/>
      <c r="HK730" s="65"/>
      <c r="HL730" s="65"/>
      <c r="HM730" s="65"/>
      <c r="HN730" s="65"/>
      <c r="HO730" s="65"/>
      <c r="HP730" s="65"/>
      <c r="HQ730" s="65"/>
      <c r="HR730" s="65"/>
      <c r="HS730" s="65"/>
      <c r="HT730" s="65"/>
      <c r="HU730" s="65"/>
      <c r="HV730" s="65"/>
      <c r="HW730" s="65"/>
      <c r="HX730" s="65"/>
      <c r="HY730" s="65"/>
      <c r="HZ730" s="65"/>
      <c r="IA730" s="65"/>
      <c r="IB730" s="65"/>
      <c r="IC730" s="65"/>
      <c r="ID730" s="65"/>
      <c r="IE730" s="65"/>
      <c r="IF730" s="65"/>
      <c r="IG730" s="65"/>
      <c r="IH730" s="65"/>
      <c r="II730" s="65"/>
      <c r="IJ730" s="65"/>
      <c r="IK730" s="65"/>
      <c r="IL730" s="65"/>
      <c r="IM730" s="65"/>
      <c r="IN730" s="65"/>
      <c r="IO730" s="65"/>
      <c r="IP730" s="65"/>
      <c r="IQ730" s="65"/>
      <c r="IR730" s="65"/>
      <c r="IS730" s="65"/>
      <c r="IT730" s="65"/>
      <c r="IU730" s="65"/>
      <c r="IV730" s="65"/>
    </row>
    <row r="731" spans="1:256">
      <c r="A731" s="455"/>
      <c r="B731" s="455"/>
      <c r="C731" s="455"/>
      <c r="D731" s="455"/>
      <c r="E731" s="455"/>
      <c r="F731" s="455"/>
      <c r="G731" s="455"/>
      <c r="H731" s="455"/>
      <c r="I731" s="455"/>
      <c r="J731" s="455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>
      <c r="A732" s="455"/>
      <c r="B732" s="455"/>
      <c r="C732" s="455"/>
      <c r="D732" s="455"/>
      <c r="E732" s="455"/>
      <c r="F732" s="455"/>
      <c r="G732" s="455"/>
      <c r="H732" s="455"/>
      <c r="I732" s="455"/>
      <c r="J732" s="455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>
      <c r="A733" s="455"/>
      <c r="B733" s="455"/>
      <c r="C733" s="455"/>
      <c r="D733" s="455"/>
      <c r="E733" s="455"/>
      <c r="F733" s="455"/>
      <c r="G733" s="455"/>
      <c r="H733" s="455"/>
      <c r="I733" s="455"/>
      <c r="J733" s="455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>
      <c r="A734" s="455"/>
      <c r="B734" s="455"/>
      <c r="C734" s="455"/>
      <c r="D734" s="455"/>
      <c r="E734" s="455"/>
      <c r="F734" s="455"/>
      <c r="G734" s="455"/>
      <c r="H734" s="455"/>
      <c r="I734" s="455"/>
      <c r="J734" s="455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>
      <c r="A735" s="455"/>
      <c r="B735" s="455"/>
      <c r="C735" s="455"/>
      <c r="D735" s="455"/>
      <c r="E735" s="455"/>
      <c r="F735" s="455"/>
      <c r="G735" s="455"/>
      <c r="H735" s="455"/>
      <c r="I735" s="455"/>
      <c r="J735" s="455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>
      <c r="A736" s="455"/>
      <c r="B736" s="455"/>
      <c r="C736" s="455"/>
      <c r="D736" s="455"/>
      <c r="E736" s="455"/>
      <c r="F736" s="455"/>
      <c r="G736" s="455"/>
      <c r="H736" s="455"/>
      <c r="I736" s="455"/>
      <c r="J736" s="455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15" thickBot="1">
      <c r="A738" s="900" t="s">
        <v>217</v>
      </c>
      <c r="B738" s="900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47.25" customHeight="1" thickTop="1" thickBot="1">
      <c r="A739" s="944" t="s">
        <v>216</v>
      </c>
      <c r="B739" s="942"/>
      <c r="C739" s="942"/>
      <c r="D739" s="942"/>
      <c r="E739" s="942" t="s">
        <v>6</v>
      </c>
      <c r="F739" s="942"/>
      <c r="G739" s="792"/>
      <c r="H739" s="941" t="s">
        <v>7</v>
      </c>
      <c r="I739" s="942"/>
      <c r="J739" s="943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1.5" customHeight="1" thickTop="1">
      <c r="A740" s="1232" t="s">
        <v>218</v>
      </c>
      <c r="B740" s="1722"/>
      <c r="C740" s="1722"/>
      <c r="D740" s="1233"/>
      <c r="E740" s="1755">
        <v>5610.84</v>
      </c>
      <c r="F740" s="1755"/>
      <c r="G740" s="1756"/>
      <c r="H740" s="1757"/>
      <c r="I740" s="1755"/>
      <c r="J740" s="1758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31.5" customHeight="1" thickBot="1">
      <c r="A741" s="1763" t="s">
        <v>219</v>
      </c>
      <c r="B741" s="1764"/>
      <c r="C741" s="1764"/>
      <c r="D741" s="1764"/>
      <c r="E741" s="1761">
        <v>10695.95</v>
      </c>
      <c r="F741" s="1761"/>
      <c r="G741" s="1765"/>
      <c r="H741" s="1760"/>
      <c r="I741" s="1761"/>
      <c r="J741" s="1762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5.75" thickBot="1">
      <c r="A742" s="1711" t="s">
        <v>214</v>
      </c>
      <c r="B742" s="1712"/>
      <c r="C742" s="1712"/>
      <c r="D742" s="1712"/>
      <c r="E742" s="1713">
        <f>IF(SUM(E740:G741)=0,"",SUM(E740:G741))</f>
        <v>16306.79</v>
      </c>
      <c r="F742" s="1713"/>
      <c r="G742" s="1714"/>
      <c r="H742" s="1715" t="str">
        <f>IF(SUM(H740:J741)=0,"",SUM(H740:J741))</f>
        <v/>
      </c>
      <c r="I742" s="1713"/>
      <c r="J742" s="1716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 ht="32.25" customHeight="1">
      <c r="A743" s="1717" t="s">
        <v>220</v>
      </c>
      <c r="B743" s="1718"/>
      <c r="C743" s="1718"/>
      <c r="D743" s="1718"/>
      <c r="E743" s="1720"/>
      <c r="F743" s="1720"/>
      <c r="G743" s="1759"/>
      <c r="H743" s="1719"/>
      <c r="I743" s="1720"/>
      <c r="J743" s="1721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31.5" customHeight="1" thickBot="1">
      <c r="A744" s="1763" t="s">
        <v>221</v>
      </c>
      <c r="B744" s="1764"/>
      <c r="C744" s="1764"/>
      <c r="D744" s="1764"/>
      <c r="E744" s="1761"/>
      <c r="F744" s="1761"/>
      <c r="G744" s="1765"/>
      <c r="H744" s="1760"/>
      <c r="I744" s="1761"/>
      <c r="J744" s="1762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15.75" thickBot="1">
      <c r="A745" s="1752" t="s">
        <v>210</v>
      </c>
      <c r="B745" s="1753"/>
      <c r="C745" s="1753"/>
      <c r="D745" s="1753"/>
      <c r="E745" s="1707" t="str">
        <f>IF(SUM(E743:G744)=0,"",SUM(E743:G744))</f>
        <v/>
      </c>
      <c r="F745" s="1707"/>
      <c r="G745" s="1708"/>
      <c r="H745" s="1709" t="str">
        <f>IF(SUM(H743:J744)=0,"",SUM(H743:J744))</f>
        <v/>
      </c>
      <c r="I745" s="1707"/>
      <c r="J745" s="1710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  <c r="EB745" s="34"/>
      <c r="EC745" s="34"/>
      <c r="ED745" s="34"/>
      <c r="EE745" s="34"/>
      <c r="EF745" s="34"/>
      <c r="EG745" s="34"/>
      <c r="EH745" s="34"/>
      <c r="EI745" s="34"/>
      <c r="EJ745" s="34"/>
      <c r="EK745" s="34"/>
      <c r="EL745" s="34"/>
      <c r="EM745" s="34"/>
      <c r="EN745" s="34"/>
      <c r="EO745" s="34"/>
      <c r="EP745" s="34"/>
      <c r="EQ745" s="34"/>
      <c r="ER745" s="34"/>
      <c r="ES745" s="34"/>
      <c r="ET745" s="34"/>
      <c r="EU745" s="34"/>
      <c r="EV745" s="34"/>
      <c r="EW745" s="34"/>
      <c r="EX745" s="34"/>
      <c r="EY745" s="34"/>
      <c r="EZ745" s="34"/>
      <c r="FA745" s="34"/>
      <c r="FB745" s="34"/>
      <c r="FC745" s="34"/>
      <c r="FD745" s="34"/>
      <c r="FE745" s="34"/>
      <c r="FF745" s="34"/>
      <c r="FG745" s="34"/>
      <c r="FH745" s="34"/>
      <c r="FI745" s="34"/>
      <c r="FJ745" s="34"/>
      <c r="FK745" s="34"/>
      <c r="FL745" s="34"/>
      <c r="FM745" s="34"/>
      <c r="FN745" s="34"/>
      <c r="FO745" s="34"/>
      <c r="FP745" s="34"/>
      <c r="FQ745" s="34"/>
      <c r="FR745" s="34"/>
      <c r="FS745" s="34"/>
      <c r="FT745" s="34"/>
      <c r="FU745" s="34"/>
      <c r="FV745" s="34"/>
      <c r="FW745" s="34"/>
      <c r="FX745" s="34"/>
      <c r="FY745" s="34"/>
      <c r="FZ745" s="34"/>
      <c r="GA745" s="34"/>
      <c r="GB745" s="34"/>
      <c r="GC745" s="34"/>
      <c r="GD745" s="34"/>
      <c r="GE745" s="34"/>
      <c r="GF745" s="34"/>
      <c r="GG745" s="34"/>
      <c r="GH745" s="34"/>
      <c r="GI745" s="34"/>
      <c r="GJ745" s="34"/>
      <c r="GK745" s="34"/>
      <c r="GL745" s="34"/>
      <c r="GM745" s="34"/>
      <c r="GN745" s="34"/>
      <c r="GO745" s="34"/>
      <c r="GP745" s="34"/>
      <c r="GQ745" s="34"/>
      <c r="GR745" s="34"/>
      <c r="GS745" s="34"/>
      <c r="GT745" s="34"/>
      <c r="GU745" s="34"/>
      <c r="GV745" s="34"/>
      <c r="GW745" s="34"/>
      <c r="GX745" s="34"/>
      <c r="GY745" s="34"/>
      <c r="GZ745" s="34"/>
      <c r="HA745" s="34"/>
      <c r="HB745" s="34"/>
      <c r="HC745" s="34"/>
      <c r="HD745" s="34"/>
      <c r="HE745" s="34"/>
      <c r="HF745" s="34"/>
      <c r="HG745" s="34"/>
      <c r="HH745" s="34"/>
      <c r="HI745" s="34"/>
      <c r="HJ745" s="34"/>
      <c r="HK745" s="34"/>
      <c r="HL745" s="34"/>
      <c r="HM745" s="34"/>
      <c r="HN745" s="34"/>
      <c r="HO745" s="34"/>
      <c r="HP745" s="34"/>
      <c r="HQ745" s="34"/>
      <c r="HR745" s="34"/>
      <c r="HS745" s="34"/>
      <c r="HT745" s="34"/>
      <c r="HU745" s="34"/>
      <c r="HV745" s="34"/>
      <c r="HW745" s="34"/>
      <c r="HX745" s="34"/>
      <c r="HY745" s="34"/>
      <c r="HZ745" s="34"/>
      <c r="IA745" s="34"/>
      <c r="IB745" s="34"/>
      <c r="IC745" s="34"/>
      <c r="ID745" s="34"/>
      <c r="IE745" s="34"/>
      <c r="IF745" s="34"/>
      <c r="IG745" s="34"/>
      <c r="IH745" s="34"/>
      <c r="II745" s="34"/>
      <c r="IJ745" s="34"/>
      <c r="IK745" s="34"/>
      <c r="IL745" s="34"/>
      <c r="IM745" s="34"/>
      <c r="IN745" s="34"/>
      <c r="IO745" s="34"/>
      <c r="IP745" s="34"/>
      <c r="IQ745" s="34"/>
      <c r="IR745" s="34"/>
      <c r="IS745" s="34"/>
      <c r="IT745" s="34"/>
      <c r="IU745" s="34"/>
      <c r="IV745" s="34"/>
    </row>
    <row r="746" spans="1:256" ht="15" thickTop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30.75" hidden="1" customHeight="1">
      <c r="A748" s="9" t="s">
        <v>813</v>
      </c>
      <c r="B748" s="1148" t="s">
        <v>815</v>
      </c>
      <c r="C748" s="1148"/>
      <c r="D748" s="1148"/>
      <c r="E748" s="1148"/>
      <c r="F748" s="1148"/>
      <c r="G748" s="1148"/>
      <c r="H748" s="1148"/>
      <c r="I748" s="1148"/>
      <c r="J748" s="1148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ht="14.25" hidden="1" customHeight="1" thickBo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  <c r="BX749" s="65"/>
      <c r="BY749" s="65"/>
      <c r="BZ749" s="65"/>
      <c r="CA749" s="65"/>
      <c r="CB749" s="65"/>
      <c r="CC749" s="65"/>
      <c r="CD749" s="65"/>
      <c r="CE749" s="65"/>
      <c r="CF749" s="65"/>
      <c r="CG749" s="65"/>
      <c r="CH749" s="65"/>
      <c r="CI749" s="65"/>
      <c r="CJ749" s="65"/>
      <c r="CK749" s="65"/>
      <c r="CL749" s="65"/>
      <c r="CM749" s="65"/>
      <c r="CN749" s="65"/>
      <c r="CO749" s="65"/>
      <c r="CP749" s="65"/>
      <c r="CQ749" s="65"/>
      <c r="CR749" s="65"/>
      <c r="CS749" s="65"/>
      <c r="CT749" s="65"/>
      <c r="CU749" s="65"/>
      <c r="CV749" s="65"/>
      <c r="CW749" s="65"/>
      <c r="CX749" s="65"/>
      <c r="CY749" s="65"/>
      <c r="CZ749" s="65"/>
      <c r="DA749" s="65"/>
      <c r="DB749" s="65"/>
      <c r="DC749" s="65"/>
      <c r="DD749" s="65"/>
      <c r="DE749" s="65"/>
      <c r="DF749" s="65"/>
      <c r="DG749" s="65"/>
      <c r="DH749" s="65"/>
      <c r="DI749" s="65"/>
      <c r="DJ749" s="65"/>
      <c r="DK749" s="65"/>
      <c r="DL749" s="65"/>
      <c r="DM749" s="65"/>
      <c r="DN749" s="65"/>
      <c r="DO749" s="65"/>
      <c r="DP749" s="65"/>
      <c r="DQ749" s="65"/>
      <c r="DR749" s="65"/>
      <c r="DS749" s="65"/>
      <c r="DT749" s="65"/>
      <c r="DU749" s="65"/>
      <c r="DV749" s="65"/>
      <c r="DW749" s="65"/>
      <c r="DX749" s="65"/>
      <c r="DY749" s="65"/>
      <c r="DZ749" s="65"/>
      <c r="EA749" s="65"/>
      <c r="EB749" s="65"/>
      <c r="EC749" s="65"/>
      <c r="ED749" s="65"/>
      <c r="EE749" s="65"/>
      <c r="EF749" s="65"/>
      <c r="EG749" s="65"/>
      <c r="EH749" s="65"/>
      <c r="EI749" s="65"/>
      <c r="EJ749" s="65"/>
      <c r="EK749" s="65"/>
      <c r="EL749" s="65"/>
      <c r="EM749" s="65"/>
      <c r="EN749" s="65"/>
      <c r="EO749" s="65"/>
      <c r="EP749" s="65"/>
      <c r="EQ749" s="65"/>
      <c r="ER749" s="65"/>
      <c r="ES749" s="65"/>
      <c r="ET749" s="65"/>
      <c r="EU749" s="65"/>
      <c r="EV749" s="65"/>
      <c r="EW749" s="65"/>
      <c r="EX749" s="65"/>
      <c r="EY749" s="65"/>
      <c r="EZ749" s="65"/>
      <c r="FA749" s="65"/>
      <c r="FB749" s="65"/>
      <c r="FC749" s="65"/>
      <c r="FD749" s="65"/>
      <c r="FE749" s="65"/>
      <c r="FF749" s="65"/>
      <c r="FG749" s="65"/>
      <c r="FH749" s="65"/>
      <c r="FI749" s="65"/>
      <c r="FJ749" s="65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  <c r="FX749" s="65"/>
      <c r="FY749" s="65"/>
      <c r="FZ749" s="65"/>
      <c r="GA749" s="65"/>
      <c r="GB749" s="65"/>
      <c r="GC749" s="65"/>
      <c r="GD749" s="65"/>
      <c r="GE749" s="65"/>
      <c r="GF749" s="65"/>
      <c r="GG749" s="65"/>
      <c r="GH749" s="65"/>
      <c r="GI749" s="65"/>
      <c r="GJ749" s="65"/>
      <c r="GK749" s="65"/>
      <c r="GL749" s="65"/>
      <c r="GM749" s="65"/>
      <c r="GN749" s="65"/>
      <c r="GO749" s="65"/>
      <c r="GP749" s="65"/>
      <c r="GQ749" s="65"/>
      <c r="GR749" s="65"/>
      <c r="GS749" s="65"/>
      <c r="GT749" s="65"/>
      <c r="GU749" s="65"/>
      <c r="GV749" s="65"/>
      <c r="GW749" s="65"/>
      <c r="GX749" s="65"/>
      <c r="GY749" s="65"/>
      <c r="GZ749" s="65"/>
      <c r="HA749" s="65"/>
      <c r="HB749" s="65"/>
      <c r="HC749" s="65"/>
      <c r="HD749" s="65"/>
      <c r="HE749" s="65"/>
      <c r="HF749" s="65"/>
      <c r="HG749" s="65"/>
      <c r="HH749" s="65"/>
      <c r="HI749" s="65"/>
      <c r="HJ749" s="65"/>
      <c r="HK749" s="65"/>
      <c r="HL749" s="65"/>
      <c r="HM749" s="65"/>
      <c r="HN749" s="65"/>
      <c r="HO749" s="65"/>
      <c r="HP749" s="65"/>
      <c r="HQ749" s="65"/>
      <c r="HR749" s="65"/>
      <c r="HS749" s="65"/>
      <c r="HT749" s="65"/>
      <c r="HU749" s="65"/>
      <c r="HV749" s="65"/>
      <c r="HW749" s="65"/>
      <c r="HX749" s="65"/>
      <c r="HY749" s="65"/>
      <c r="HZ749" s="65"/>
      <c r="IA749" s="65"/>
      <c r="IB749" s="65"/>
      <c r="IC749" s="65"/>
      <c r="ID749" s="65"/>
      <c r="IE749" s="65"/>
      <c r="IF749" s="65"/>
      <c r="IG749" s="65"/>
      <c r="IH749" s="65"/>
      <c r="II749" s="65"/>
      <c r="IJ749" s="65"/>
      <c r="IK749" s="65"/>
      <c r="IL749" s="65"/>
      <c r="IM749" s="65"/>
      <c r="IN749" s="65"/>
      <c r="IO749" s="65"/>
      <c r="IP749" s="65"/>
      <c r="IQ749" s="65"/>
      <c r="IR749" s="65"/>
      <c r="IS749" s="65"/>
      <c r="IT749" s="65"/>
      <c r="IU749" s="65"/>
      <c r="IV749" s="65"/>
    </row>
    <row r="750" spans="1:256" ht="19.5" hidden="1" customHeight="1" thickTop="1" thickBot="1">
      <c r="A750" s="799" t="s">
        <v>222</v>
      </c>
      <c r="B750" s="800"/>
      <c r="C750" s="800"/>
      <c r="D750" s="800"/>
      <c r="E750" s="1746" t="s">
        <v>6</v>
      </c>
      <c r="F750" s="1746"/>
      <c r="G750" s="1746"/>
      <c r="H750" s="1746"/>
      <c r="I750" s="1746"/>
      <c r="J750" s="1747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27" hidden="1" customHeight="1" thickBot="1">
      <c r="A751" s="801"/>
      <c r="B751" s="802"/>
      <c r="C751" s="802"/>
      <c r="D751" s="802"/>
      <c r="E751" s="1727" t="s">
        <v>223</v>
      </c>
      <c r="F751" s="1727"/>
      <c r="G751" s="1728"/>
      <c r="H751" s="1701" t="s">
        <v>225</v>
      </c>
      <c r="I751" s="1742"/>
      <c r="J751" s="1702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ht="6.75" hidden="1" customHeight="1" thickBot="1">
      <c r="A752" s="1105"/>
      <c r="B752" s="1109"/>
      <c r="C752" s="1109"/>
      <c r="D752" s="1109"/>
      <c r="E752" s="1109"/>
      <c r="F752" s="1109"/>
      <c r="G752" s="1106"/>
      <c r="H752" s="1743"/>
      <c r="I752" s="1109"/>
      <c r="J752" s="174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  <c r="GM752" s="34"/>
      <c r="GN752" s="34"/>
      <c r="GO752" s="34"/>
      <c r="GP752" s="34"/>
      <c r="GQ752" s="34"/>
      <c r="GR752" s="34"/>
      <c r="GS752" s="34"/>
      <c r="GT752" s="34"/>
      <c r="GU752" s="34"/>
      <c r="GV752" s="34"/>
      <c r="GW752" s="34"/>
      <c r="GX752" s="34"/>
      <c r="GY752" s="34"/>
      <c r="GZ752" s="34"/>
      <c r="HA752" s="34"/>
      <c r="HB752" s="34"/>
      <c r="HC752" s="34"/>
      <c r="HD752" s="34"/>
      <c r="HE752" s="34"/>
      <c r="HF752" s="34"/>
      <c r="HG752" s="34"/>
      <c r="HH752" s="34"/>
      <c r="HI752" s="34"/>
      <c r="HJ752" s="34"/>
      <c r="HK752" s="34"/>
      <c r="HL752" s="34"/>
      <c r="HM752" s="34"/>
      <c r="HN752" s="34"/>
      <c r="HO752" s="34"/>
      <c r="HP752" s="34"/>
      <c r="HQ752" s="34"/>
      <c r="HR752" s="34"/>
      <c r="HS752" s="34"/>
      <c r="HT752" s="34"/>
      <c r="HU752" s="34"/>
      <c r="HV752" s="34"/>
      <c r="HW752" s="34"/>
      <c r="HX752" s="34"/>
      <c r="HY752" s="34"/>
      <c r="HZ752" s="34"/>
      <c r="IA752" s="34"/>
      <c r="IB752" s="34"/>
      <c r="IC752" s="34"/>
      <c r="ID752" s="34"/>
      <c r="IE752" s="34"/>
      <c r="IF752" s="34"/>
      <c r="IG752" s="34"/>
      <c r="IH752" s="34"/>
      <c r="II752" s="34"/>
      <c r="IJ752" s="34"/>
      <c r="IK752" s="34"/>
      <c r="IL752" s="34"/>
      <c r="IM752" s="34"/>
      <c r="IN752" s="34"/>
      <c r="IO752" s="34"/>
      <c r="IP752" s="34"/>
      <c r="IQ752" s="34"/>
      <c r="IR752" s="34"/>
      <c r="IS752" s="34"/>
      <c r="IT752" s="34"/>
      <c r="IU752" s="34"/>
      <c r="IV752" s="34"/>
    </row>
    <row r="753" spans="1:256" ht="37.5" hidden="1" customHeight="1" thickTop="1">
      <c r="A753" s="867" t="s">
        <v>224</v>
      </c>
      <c r="B753" s="868"/>
      <c r="C753" s="868"/>
      <c r="D753" s="868"/>
      <c r="E753" s="1500"/>
      <c r="F753" s="1500"/>
      <c r="G753" s="1486"/>
      <c r="H753" s="1621"/>
      <c r="I753" s="1500"/>
      <c r="J753" s="1501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 ht="33.75" hidden="1" customHeight="1" thickBot="1">
      <c r="A754" s="457" t="s">
        <v>816</v>
      </c>
      <c r="B754" s="458"/>
      <c r="C754" s="458"/>
      <c r="D754" s="458"/>
      <c r="E754" s="1745" t="s">
        <v>156</v>
      </c>
      <c r="F754" s="1745"/>
      <c r="G754" s="957"/>
      <c r="H754" s="1113"/>
      <c r="I754" s="1114"/>
      <c r="J754" s="1115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 ht="15" hidden="1" thickTop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  <c r="EB755" s="34"/>
      <c r="EC755" s="34"/>
      <c r="ED755" s="34"/>
      <c r="EE755" s="34"/>
      <c r="EF755" s="34"/>
      <c r="EG755" s="34"/>
      <c r="EH755" s="34"/>
      <c r="EI755" s="34"/>
      <c r="EJ755" s="34"/>
      <c r="EK755" s="34"/>
      <c r="EL755" s="34"/>
      <c r="EM755" s="34"/>
      <c r="EN755" s="34"/>
      <c r="EO755" s="34"/>
      <c r="EP755" s="34"/>
      <c r="EQ755" s="34"/>
      <c r="ER755" s="34"/>
      <c r="ES755" s="34"/>
      <c r="ET755" s="34"/>
      <c r="EU755" s="34"/>
      <c r="EV755" s="34"/>
      <c r="EW755" s="34"/>
      <c r="EX755" s="34"/>
      <c r="EY755" s="34"/>
      <c r="EZ755" s="34"/>
      <c r="FA755" s="34"/>
      <c r="FB755" s="34"/>
      <c r="FC755" s="34"/>
      <c r="FD755" s="34"/>
      <c r="FE755" s="34"/>
      <c r="FF755" s="34"/>
      <c r="FG755" s="34"/>
      <c r="FH755" s="34"/>
      <c r="FI755" s="34"/>
      <c r="FJ755" s="34"/>
      <c r="FK755" s="34"/>
      <c r="FL755" s="34"/>
      <c r="FM755" s="34"/>
      <c r="FN755" s="34"/>
      <c r="FO755" s="34"/>
      <c r="FP755" s="34"/>
      <c r="FQ755" s="34"/>
      <c r="FR755" s="34"/>
      <c r="FS755" s="34"/>
      <c r="FT755" s="34"/>
      <c r="FU755" s="34"/>
      <c r="FV755" s="34"/>
      <c r="FW755" s="34"/>
      <c r="FX755" s="34"/>
      <c r="FY755" s="34"/>
      <c r="FZ755" s="34"/>
      <c r="GA755" s="34"/>
      <c r="GB755" s="34"/>
      <c r="GC755" s="34"/>
      <c r="GD755" s="34"/>
      <c r="GE755" s="34"/>
      <c r="GF755" s="34"/>
      <c r="GG755" s="34"/>
      <c r="GH755" s="34"/>
      <c r="GI755" s="34"/>
      <c r="GJ755" s="34"/>
      <c r="GK755" s="34"/>
      <c r="GL755" s="34"/>
      <c r="GM755" s="34"/>
      <c r="GN755" s="34"/>
      <c r="GO755" s="34"/>
      <c r="GP755" s="34"/>
      <c r="GQ755" s="34"/>
      <c r="GR755" s="34"/>
      <c r="GS755" s="34"/>
      <c r="GT755" s="34"/>
      <c r="GU755" s="34"/>
      <c r="GV755" s="34"/>
      <c r="GW755" s="34"/>
      <c r="GX755" s="34"/>
      <c r="GY755" s="34"/>
      <c r="GZ755" s="34"/>
      <c r="HA755" s="34"/>
      <c r="HB755" s="34"/>
      <c r="HC755" s="34"/>
      <c r="HD755" s="34"/>
      <c r="HE755" s="34"/>
      <c r="HF755" s="34"/>
      <c r="HG755" s="34"/>
      <c r="HH755" s="34"/>
      <c r="HI755" s="34"/>
      <c r="HJ755" s="34"/>
      <c r="HK755" s="34"/>
      <c r="HL755" s="34"/>
      <c r="HM755" s="34"/>
      <c r="HN755" s="34"/>
      <c r="HO755" s="34"/>
      <c r="HP755" s="34"/>
      <c r="HQ755" s="34"/>
      <c r="HR755" s="34"/>
      <c r="HS755" s="34"/>
      <c r="HT755" s="34"/>
      <c r="HU755" s="34"/>
      <c r="HV755" s="34"/>
      <c r="HW755" s="34"/>
      <c r="HX755" s="34"/>
      <c r="HY755" s="34"/>
      <c r="HZ755" s="34"/>
      <c r="IA755" s="34"/>
      <c r="IB755" s="34"/>
      <c r="IC755" s="34"/>
      <c r="ID755" s="34"/>
      <c r="IE755" s="34"/>
      <c r="IF755" s="34"/>
      <c r="IG755" s="34"/>
      <c r="IH755" s="34"/>
      <c r="II755" s="34"/>
      <c r="IJ755" s="34"/>
      <c r="IK755" s="34"/>
      <c r="IL755" s="34"/>
      <c r="IM755" s="34"/>
      <c r="IN755" s="34"/>
      <c r="IO755" s="34"/>
      <c r="IP755" s="34"/>
      <c r="IQ755" s="34"/>
      <c r="IR755" s="34"/>
      <c r="IS755" s="34"/>
      <c r="IT755" s="34"/>
      <c r="IU755" s="34"/>
      <c r="IV755" s="34"/>
    </row>
    <row r="756" spans="1:256" ht="15" hidden="1">
      <c r="A756" s="454" t="s">
        <v>814</v>
      </c>
      <c r="B756" s="454"/>
      <c r="C756" s="454"/>
      <c r="D756" s="454"/>
      <c r="E756" s="454"/>
      <c r="F756" s="454"/>
      <c r="G756" s="454"/>
      <c r="H756" s="454"/>
      <c r="I756" s="454"/>
      <c r="J756" s="454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  <c r="IS756" s="65"/>
      <c r="IT756" s="65"/>
      <c r="IU756" s="65"/>
      <c r="IV756" s="65"/>
    </row>
    <row r="757" spans="1:256" hidden="1">
      <c r="A757" s="455"/>
      <c r="B757" s="455"/>
      <c r="C757" s="455"/>
      <c r="D757" s="455"/>
      <c r="E757" s="455"/>
      <c r="F757" s="455"/>
      <c r="G757" s="455"/>
      <c r="H757" s="455"/>
      <c r="I757" s="455"/>
      <c r="J757" s="455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  <c r="EB757" s="34"/>
      <c r="EC757" s="34"/>
      <c r="ED757" s="34"/>
      <c r="EE757" s="34"/>
      <c r="EF757" s="34"/>
      <c r="EG757" s="34"/>
      <c r="EH757" s="34"/>
      <c r="EI757" s="34"/>
      <c r="EJ757" s="34"/>
      <c r="EK757" s="34"/>
      <c r="EL757" s="34"/>
      <c r="EM757" s="34"/>
      <c r="EN757" s="34"/>
      <c r="EO757" s="34"/>
      <c r="EP757" s="34"/>
      <c r="EQ757" s="34"/>
      <c r="ER757" s="34"/>
      <c r="ES757" s="34"/>
      <c r="ET757" s="34"/>
      <c r="EU757" s="34"/>
      <c r="EV757" s="34"/>
      <c r="EW757" s="34"/>
      <c r="EX757" s="34"/>
      <c r="EY757" s="34"/>
      <c r="EZ757" s="34"/>
      <c r="FA757" s="34"/>
      <c r="FB757" s="34"/>
      <c r="FC757" s="34"/>
      <c r="FD757" s="34"/>
      <c r="FE757" s="34"/>
      <c r="FF757" s="34"/>
      <c r="FG757" s="34"/>
      <c r="FH757" s="34"/>
      <c r="FI757" s="34"/>
      <c r="FJ757" s="34"/>
      <c r="FK757" s="34"/>
      <c r="FL757" s="34"/>
      <c r="FM757" s="34"/>
      <c r="FN757" s="34"/>
      <c r="FO757" s="34"/>
      <c r="FP757" s="34"/>
      <c r="FQ757" s="34"/>
      <c r="FR757" s="34"/>
      <c r="FS757" s="34"/>
      <c r="FT757" s="34"/>
      <c r="FU757" s="34"/>
      <c r="FV757" s="34"/>
      <c r="FW757" s="34"/>
      <c r="FX757" s="34"/>
      <c r="FY757" s="34"/>
      <c r="FZ757" s="34"/>
      <c r="GA757" s="34"/>
      <c r="GB757" s="34"/>
      <c r="GC757" s="34"/>
      <c r="GD757" s="34"/>
      <c r="GE757" s="34"/>
      <c r="GF757" s="34"/>
      <c r="GG757" s="34"/>
      <c r="GH757" s="34"/>
      <c r="GI757" s="34"/>
      <c r="GJ757" s="34"/>
      <c r="GK757" s="34"/>
      <c r="GL757" s="34"/>
      <c r="GM757" s="34"/>
      <c r="GN757" s="34"/>
      <c r="GO757" s="34"/>
      <c r="GP757" s="34"/>
      <c r="GQ757" s="34"/>
      <c r="GR757" s="34"/>
      <c r="GS757" s="34"/>
      <c r="GT757" s="34"/>
      <c r="GU757" s="34"/>
      <c r="GV757" s="34"/>
      <c r="GW757" s="34"/>
      <c r="GX757" s="34"/>
      <c r="GY757" s="34"/>
      <c r="GZ757" s="34"/>
      <c r="HA757" s="34"/>
      <c r="HB757" s="34"/>
      <c r="HC757" s="34"/>
      <c r="HD757" s="34"/>
      <c r="HE757" s="34"/>
      <c r="HF757" s="34"/>
      <c r="HG757" s="34"/>
      <c r="HH757" s="34"/>
      <c r="HI757" s="34"/>
      <c r="HJ757" s="34"/>
      <c r="HK757" s="34"/>
      <c r="HL757" s="34"/>
      <c r="HM757" s="34"/>
      <c r="HN757" s="34"/>
      <c r="HO757" s="34"/>
      <c r="HP757" s="34"/>
      <c r="HQ757" s="34"/>
      <c r="HR757" s="34"/>
      <c r="HS757" s="34"/>
      <c r="HT757" s="34"/>
      <c r="HU757" s="34"/>
      <c r="HV757" s="34"/>
      <c r="HW757" s="34"/>
      <c r="HX757" s="34"/>
      <c r="HY757" s="34"/>
      <c r="HZ757" s="34"/>
      <c r="IA757" s="34"/>
      <c r="IB757" s="34"/>
      <c r="IC757" s="34"/>
      <c r="ID757" s="34"/>
      <c r="IE757" s="34"/>
      <c r="IF757" s="34"/>
      <c r="IG757" s="34"/>
      <c r="IH757" s="34"/>
      <c r="II757" s="34"/>
      <c r="IJ757" s="34"/>
      <c r="IK757" s="34"/>
      <c r="IL757" s="34"/>
      <c r="IM757" s="34"/>
      <c r="IN757" s="34"/>
      <c r="IO757" s="34"/>
      <c r="IP757" s="34"/>
      <c r="IQ757" s="34"/>
      <c r="IR757" s="34"/>
      <c r="IS757" s="34"/>
      <c r="IT757" s="34"/>
      <c r="IU757" s="34"/>
      <c r="IV757" s="34"/>
    </row>
    <row r="758" spans="1:256" hidden="1">
      <c r="A758" s="455"/>
      <c r="B758" s="455"/>
      <c r="C758" s="455"/>
      <c r="D758" s="455"/>
      <c r="E758" s="455"/>
      <c r="F758" s="455"/>
      <c r="G758" s="455"/>
      <c r="H758" s="455"/>
      <c r="I758" s="455"/>
      <c r="J758" s="455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  <c r="EB758" s="34"/>
      <c r="EC758" s="34"/>
      <c r="ED758" s="34"/>
      <c r="EE758" s="34"/>
      <c r="EF758" s="34"/>
      <c r="EG758" s="34"/>
      <c r="EH758" s="34"/>
      <c r="EI758" s="34"/>
      <c r="EJ758" s="34"/>
      <c r="EK758" s="34"/>
      <c r="EL758" s="34"/>
      <c r="EM758" s="34"/>
      <c r="EN758" s="34"/>
      <c r="EO758" s="34"/>
      <c r="EP758" s="34"/>
      <c r="EQ758" s="34"/>
      <c r="ER758" s="34"/>
      <c r="ES758" s="34"/>
      <c r="ET758" s="34"/>
      <c r="EU758" s="34"/>
      <c r="EV758" s="34"/>
      <c r="EW758" s="34"/>
      <c r="EX758" s="34"/>
      <c r="EY758" s="34"/>
      <c r="EZ758" s="34"/>
      <c r="FA758" s="34"/>
      <c r="FB758" s="34"/>
      <c r="FC758" s="34"/>
      <c r="FD758" s="34"/>
      <c r="FE758" s="34"/>
      <c r="FF758" s="34"/>
      <c r="FG758" s="34"/>
      <c r="FH758" s="34"/>
      <c r="FI758" s="34"/>
      <c r="FJ758" s="34"/>
      <c r="FK758" s="34"/>
      <c r="FL758" s="34"/>
      <c r="FM758" s="34"/>
      <c r="FN758" s="34"/>
      <c r="FO758" s="34"/>
      <c r="FP758" s="34"/>
      <c r="FQ758" s="34"/>
      <c r="FR758" s="34"/>
      <c r="FS758" s="34"/>
      <c r="FT758" s="34"/>
      <c r="FU758" s="34"/>
      <c r="FV758" s="34"/>
      <c r="FW758" s="34"/>
      <c r="FX758" s="34"/>
      <c r="FY758" s="34"/>
      <c r="FZ758" s="34"/>
      <c r="GA758" s="34"/>
      <c r="GB758" s="34"/>
      <c r="GC758" s="34"/>
      <c r="GD758" s="34"/>
      <c r="GE758" s="34"/>
      <c r="GF758" s="34"/>
      <c r="GG758" s="34"/>
      <c r="GH758" s="34"/>
      <c r="GI758" s="34"/>
      <c r="GJ758" s="34"/>
      <c r="GK758" s="34"/>
      <c r="GL758" s="34"/>
      <c r="GM758" s="34"/>
      <c r="GN758" s="34"/>
      <c r="GO758" s="34"/>
      <c r="GP758" s="34"/>
      <c r="GQ758" s="34"/>
      <c r="GR758" s="34"/>
      <c r="GS758" s="34"/>
      <c r="GT758" s="34"/>
      <c r="GU758" s="34"/>
      <c r="GV758" s="34"/>
      <c r="GW758" s="34"/>
      <c r="GX758" s="34"/>
      <c r="GY758" s="34"/>
      <c r="GZ758" s="34"/>
      <c r="HA758" s="34"/>
      <c r="HB758" s="34"/>
      <c r="HC758" s="34"/>
      <c r="HD758" s="34"/>
      <c r="HE758" s="34"/>
      <c r="HF758" s="34"/>
      <c r="HG758" s="34"/>
      <c r="HH758" s="34"/>
      <c r="HI758" s="34"/>
      <c r="HJ758" s="34"/>
      <c r="HK758" s="34"/>
      <c r="HL758" s="34"/>
      <c r="HM758" s="34"/>
      <c r="HN758" s="34"/>
      <c r="HO758" s="34"/>
      <c r="HP758" s="34"/>
      <c r="HQ758" s="34"/>
      <c r="HR758" s="34"/>
      <c r="HS758" s="34"/>
      <c r="HT758" s="34"/>
      <c r="HU758" s="34"/>
      <c r="HV758" s="34"/>
      <c r="HW758" s="34"/>
      <c r="HX758" s="34"/>
      <c r="HY758" s="34"/>
      <c r="HZ758" s="34"/>
      <c r="IA758" s="34"/>
      <c r="IB758" s="34"/>
      <c r="IC758" s="34"/>
      <c r="ID758" s="34"/>
      <c r="IE758" s="34"/>
      <c r="IF758" s="34"/>
      <c r="IG758" s="34"/>
      <c r="IH758" s="34"/>
      <c r="II758" s="34"/>
      <c r="IJ758" s="34"/>
      <c r="IK758" s="34"/>
      <c r="IL758" s="34"/>
      <c r="IM758" s="34"/>
      <c r="IN758" s="34"/>
      <c r="IO758" s="34"/>
      <c r="IP758" s="34"/>
      <c r="IQ758" s="34"/>
      <c r="IR758" s="34"/>
      <c r="IS758" s="34"/>
      <c r="IT758" s="34"/>
      <c r="IU758" s="34"/>
      <c r="IV758" s="34"/>
    </row>
    <row r="759" spans="1:256" hidden="1">
      <c r="A759" s="455"/>
      <c r="B759" s="455"/>
      <c r="C759" s="455"/>
      <c r="D759" s="455"/>
      <c r="E759" s="455"/>
      <c r="F759" s="455"/>
      <c r="G759" s="455"/>
      <c r="H759" s="455"/>
      <c r="I759" s="455"/>
      <c r="J759" s="45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  <c r="EB759" s="65"/>
      <c r="EC759" s="65"/>
      <c r="ED759" s="65"/>
      <c r="EE759" s="65"/>
      <c r="EF759" s="65"/>
      <c r="EG759" s="65"/>
      <c r="EH759" s="65"/>
      <c r="EI759" s="65"/>
      <c r="EJ759" s="65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  <c r="GG759" s="65"/>
      <c r="GH759" s="65"/>
      <c r="GI759" s="65"/>
      <c r="GJ759" s="65"/>
      <c r="GK759" s="65"/>
      <c r="GL759" s="65"/>
      <c r="GM759" s="65"/>
      <c r="GN759" s="65"/>
      <c r="GO759" s="65"/>
      <c r="GP759" s="65"/>
      <c r="GQ759" s="65"/>
      <c r="GR759" s="65"/>
      <c r="GS759" s="65"/>
      <c r="GT759" s="65"/>
      <c r="GU759" s="65"/>
      <c r="GV759" s="65"/>
      <c r="GW759" s="65"/>
      <c r="GX759" s="65"/>
      <c r="GY759" s="65"/>
      <c r="GZ759" s="65"/>
      <c r="HA759" s="65"/>
      <c r="HB759" s="65"/>
      <c r="HC759" s="65"/>
      <c r="HD759" s="65"/>
      <c r="HE759" s="65"/>
      <c r="HF759" s="65"/>
      <c r="HG759" s="65"/>
      <c r="HH759" s="65"/>
      <c r="HI759" s="65"/>
      <c r="HJ759" s="65"/>
      <c r="HK759" s="65"/>
      <c r="HL759" s="65"/>
      <c r="HM759" s="65"/>
      <c r="HN759" s="65"/>
      <c r="HO759" s="65"/>
      <c r="HP759" s="65"/>
      <c r="HQ759" s="65"/>
      <c r="HR759" s="65"/>
      <c r="HS759" s="65"/>
      <c r="HT759" s="65"/>
      <c r="HU759" s="65"/>
      <c r="HV759" s="65"/>
      <c r="HW759" s="65"/>
      <c r="HX759" s="65"/>
      <c r="HY759" s="65"/>
      <c r="HZ759" s="65"/>
      <c r="IA759" s="65"/>
      <c r="IB759" s="65"/>
      <c r="IC759" s="65"/>
      <c r="ID759" s="65"/>
      <c r="IE759" s="65"/>
      <c r="IF759" s="65"/>
      <c r="IG759" s="65"/>
      <c r="IH759" s="65"/>
      <c r="II759" s="65"/>
      <c r="IJ759" s="65"/>
      <c r="IK759" s="65"/>
      <c r="IL759" s="65"/>
      <c r="IM759" s="65"/>
      <c r="IN759" s="65"/>
      <c r="IO759" s="65"/>
      <c r="IP759" s="65"/>
      <c r="IQ759" s="65"/>
      <c r="IR759" s="65"/>
      <c r="IS759" s="65"/>
      <c r="IT759" s="65"/>
      <c r="IU759" s="65"/>
      <c r="IV759" s="65"/>
    </row>
    <row r="760" spans="1:256" hidden="1">
      <c r="A760" s="455"/>
      <c r="B760" s="455"/>
      <c r="C760" s="455"/>
      <c r="D760" s="455"/>
      <c r="E760" s="455"/>
      <c r="F760" s="455"/>
      <c r="G760" s="455"/>
      <c r="H760" s="455"/>
      <c r="I760" s="455"/>
      <c r="J760" s="45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  <c r="EB760" s="65"/>
      <c r="EC760" s="65"/>
      <c r="ED760" s="65"/>
      <c r="EE760" s="65"/>
      <c r="EF760" s="65"/>
      <c r="EG760" s="65"/>
      <c r="EH760" s="65"/>
      <c r="EI760" s="65"/>
      <c r="EJ760" s="65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  <c r="GG760" s="65"/>
      <c r="GH760" s="65"/>
      <c r="GI760" s="65"/>
      <c r="GJ760" s="65"/>
      <c r="GK760" s="65"/>
      <c r="GL760" s="65"/>
      <c r="GM760" s="65"/>
      <c r="GN760" s="65"/>
      <c r="GO760" s="65"/>
      <c r="GP760" s="65"/>
      <c r="GQ760" s="65"/>
      <c r="GR760" s="65"/>
      <c r="GS760" s="65"/>
      <c r="GT760" s="65"/>
      <c r="GU760" s="65"/>
      <c r="GV760" s="65"/>
      <c r="GW760" s="65"/>
      <c r="GX760" s="65"/>
      <c r="GY760" s="65"/>
      <c r="GZ760" s="65"/>
      <c r="HA760" s="65"/>
      <c r="HB760" s="65"/>
      <c r="HC760" s="65"/>
      <c r="HD760" s="65"/>
      <c r="HE760" s="65"/>
      <c r="HF760" s="65"/>
      <c r="HG760" s="65"/>
      <c r="HH760" s="65"/>
      <c r="HI760" s="65"/>
      <c r="HJ760" s="65"/>
      <c r="HK760" s="65"/>
      <c r="HL760" s="65"/>
      <c r="HM760" s="65"/>
      <c r="HN760" s="65"/>
      <c r="HO760" s="65"/>
      <c r="HP760" s="65"/>
      <c r="HQ760" s="65"/>
      <c r="HR760" s="65"/>
      <c r="HS760" s="65"/>
      <c r="HT760" s="65"/>
      <c r="HU760" s="65"/>
      <c r="HV760" s="65"/>
      <c r="HW760" s="65"/>
      <c r="HX760" s="65"/>
      <c r="HY760" s="65"/>
      <c r="HZ760" s="65"/>
      <c r="IA760" s="65"/>
      <c r="IB760" s="65"/>
      <c r="IC760" s="65"/>
      <c r="ID760" s="65"/>
      <c r="IE760" s="65"/>
      <c r="IF760" s="65"/>
      <c r="IG760" s="65"/>
      <c r="IH760" s="65"/>
      <c r="II760" s="65"/>
      <c r="IJ760" s="65"/>
      <c r="IK760" s="65"/>
      <c r="IL760" s="65"/>
      <c r="IM760" s="65"/>
      <c r="IN760" s="65"/>
      <c r="IO760" s="65"/>
      <c r="IP760" s="65"/>
      <c r="IQ760" s="65"/>
      <c r="IR760" s="65"/>
      <c r="IS760" s="65"/>
      <c r="IT760" s="65"/>
      <c r="IU760" s="65"/>
      <c r="IV760" s="65"/>
    </row>
    <row r="761" spans="1:256" hidden="1">
      <c r="A761" s="455"/>
      <c r="B761" s="455"/>
      <c r="C761" s="455"/>
      <c r="D761" s="455"/>
      <c r="E761" s="455"/>
      <c r="F761" s="455"/>
      <c r="G761" s="455"/>
      <c r="H761" s="455"/>
      <c r="I761" s="455"/>
      <c r="J761" s="45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  <c r="GG761" s="65"/>
      <c r="GH761" s="65"/>
      <c r="GI761" s="65"/>
      <c r="GJ761" s="65"/>
      <c r="GK761" s="65"/>
      <c r="GL761" s="65"/>
      <c r="GM761" s="65"/>
      <c r="GN761" s="65"/>
      <c r="GO761" s="65"/>
      <c r="GP761" s="65"/>
      <c r="GQ761" s="65"/>
      <c r="GR761" s="65"/>
      <c r="GS761" s="65"/>
      <c r="GT761" s="65"/>
      <c r="GU761" s="65"/>
      <c r="GV761" s="65"/>
      <c r="GW761" s="65"/>
      <c r="GX761" s="65"/>
      <c r="GY761" s="65"/>
      <c r="GZ761" s="65"/>
      <c r="HA761" s="65"/>
      <c r="HB761" s="65"/>
      <c r="HC761" s="65"/>
      <c r="HD761" s="65"/>
      <c r="HE761" s="65"/>
      <c r="HF761" s="65"/>
      <c r="HG761" s="65"/>
      <c r="HH761" s="65"/>
      <c r="HI761" s="65"/>
      <c r="HJ761" s="65"/>
      <c r="HK761" s="65"/>
      <c r="HL761" s="65"/>
      <c r="HM761" s="65"/>
      <c r="HN761" s="65"/>
      <c r="HO761" s="65"/>
      <c r="HP761" s="65"/>
      <c r="HQ761" s="65"/>
      <c r="HR761" s="65"/>
      <c r="HS761" s="65"/>
      <c r="HT761" s="65"/>
      <c r="HU761" s="65"/>
      <c r="HV761" s="65"/>
      <c r="HW761" s="65"/>
      <c r="HX761" s="65"/>
      <c r="HY761" s="65"/>
      <c r="HZ761" s="65"/>
      <c r="IA761" s="65"/>
      <c r="IB761" s="65"/>
      <c r="IC761" s="65"/>
      <c r="ID761" s="65"/>
      <c r="IE761" s="65"/>
      <c r="IF761" s="65"/>
      <c r="IG761" s="65"/>
      <c r="IH761" s="65"/>
      <c r="II761" s="65"/>
      <c r="IJ761" s="65"/>
      <c r="IK761" s="65"/>
      <c r="IL761" s="65"/>
      <c r="IM761" s="65"/>
      <c r="IN761" s="65"/>
      <c r="IO761" s="65"/>
      <c r="IP761" s="65"/>
      <c r="IQ761" s="65"/>
      <c r="IR761" s="65"/>
      <c r="IS761" s="65"/>
      <c r="IT761" s="65"/>
      <c r="IU761" s="65"/>
      <c r="IV761" s="65"/>
    </row>
    <row r="762" spans="1:256" hidden="1">
      <c r="A762" s="455"/>
      <c r="B762" s="455"/>
      <c r="C762" s="455"/>
      <c r="D762" s="455"/>
      <c r="E762" s="455"/>
      <c r="F762" s="455"/>
      <c r="G762" s="455"/>
      <c r="H762" s="455"/>
      <c r="I762" s="455"/>
      <c r="J762" s="45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  <c r="HW762" s="65"/>
      <c r="HX762" s="65"/>
      <c r="HY762" s="65"/>
      <c r="HZ762" s="65"/>
      <c r="IA762" s="65"/>
      <c r="IB762" s="65"/>
      <c r="IC762" s="65"/>
      <c r="ID762" s="65"/>
      <c r="IE762" s="65"/>
      <c r="IF762" s="65"/>
      <c r="IG762" s="65"/>
      <c r="IH762" s="65"/>
      <c r="II762" s="65"/>
      <c r="IJ762" s="65"/>
      <c r="IK762" s="65"/>
      <c r="IL762" s="65"/>
      <c r="IM762" s="65"/>
      <c r="IN762" s="65"/>
      <c r="IO762" s="65"/>
      <c r="IP762" s="65"/>
      <c r="IQ762" s="65"/>
      <c r="IR762" s="65"/>
      <c r="IS762" s="65"/>
      <c r="IT762" s="65"/>
      <c r="IU762" s="65"/>
      <c r="IV762" s="65"/>
    </row>
    <row r="763" spans="1:256" hidden="1">
      <c r="A763" s="455"/>
      <c r="B763" s="455"/>
      <c r="C763" s="455"/>
      <c r="D763" s="455"/>
      <c r="E763" s="455"/>
      <c r="F763" s="455"/>
      <c r="G763" s="455"/>
      <c r="H763" s="455"/>
      <c r="I763" s="455"/>
      <c r="J763" s="455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  <c r="EB763" s="34"/>
      <c r="EC763" s="34"/>
      <c r="ED763" s="34"/>
      <c r="EE763" s="34"/>
      <c r="EF763" s="34"/>
      <c r="EG763" s="34"/>
      <c r="EH763" s="34"/>
      <c r="EI763" s="34"/>
      <c r="EJ763" s="34"/>
      <c r="EK763" s="34"/>
      <c r="EL763" s="34"/>
      <c r="EM763" s="34"/>
      <c r="EN763" s="34"/>
      <c r="EO763" s="34"/>
      <c r="EP763" s="34"/>
      <c r="EQ763" s="34"/>
      <c r="ER763" s="34"/>
      <c r="ES763" s="34"/>
      <c r="ET763" s="34"/>
      <c r="EU763" s="34"/>
      <c r="EV763" s="34"/>
      <c r="EW763" s="34"/>
      <c r="EX763" s="34"/>
      <c r="EY763" s="34"/>
      <c r="EZ763" s="34"/>
      <c r="FA763" s="34"/>
      <c r="FB763" s="34"/>
      <c r="FC763" s="34"/>
      <c r="FD763" s="34"/>
      <c r="FE763" s="34"/>
      <c r="FF763" s="34"/>
      <c r="FG763" s="34"/>
      <c r="FH763" s="34"/>
      <c r="FI763" s="34"/>
      <c r="FJ763" s="34"/>
      <c r="FK763" s="34"/>
      <c r="FL763" s="34"/>
      <c r="FM763" s="34"/>
      <c r="FN763" s="34"/>
      <c r="FO763" s="34"/>
      <c r="FP763" s="34"/>
      <c r="FQ763" s="34"/>
      <c r="FR763" s="34"/>
      <c r="FS763" s="34"/>
      <c r="FT763" s="34"/>
      <c r="FU763" s="34"/>
      <c r="FV763" s="34"/>
      <c r="FW763" s="34"/>
      <c r="FX763" s="34"/>
      <c r="FY763" s="34"/>
      <c r="FZ763" s="34"/>
      <c r="GA763" s="34"/>
      <c r="GB763" s="34"/>
      <c r="GC763" s="34"/>
      <c r="GD763" s="34"/>
      <c r="GE763" s="34"/>
      <c r="GF763" s="34"/>
      <c r="GG763" s="34"/>
      <c r="GH763" s="34"/>
      <c r="GI763" s="34"/>
      <c r="GJ763" s="34"/>
      <c r="GK763" s="34"/>
      <c r="GL763" s="34"/>
      <c r="GM763" s="34"/>
      <c r="GN763" s="34"/>
      <c r="GO763" s="34"/>
      <c r="GP763" s="34"/>
      <c r="GQ763" s="34"/>
      <c r="GR763" s="34"/>
      <c r="GS763" s="34"/>
      <c r="GT763" s="34"/>
      <c r="GU763" s="34"/>
      <c r="GV763" s="34"/>
      <c r="GW763" s="34"/>
      <c r="GX763" s="34"/>
      <c r="GY763" s="34"/>
      <c r="GZ763" s="34"/>
      <c r="HA763" s="34"/>
      <c r="HB763" s="34"/>
      <c r="HC763" s="34"/>
      <c r="HD763" s="34"/>
      <c r="HE763" s="34"/>
      <c r="HF763" s="34"/>
      <c r="HG763" s="34"/>
      <c r="HH763" s="34"/>
      <c r="HI763" s="34"/>
      <c r="HJ763" s="34"/>
      <c r="HK763" s="34"/>
      <c r="HL763" s="34"/>
      <c r="HM763" s="34"/>
      <c r="HN763" s="34"/>
      <c r="HO763" s="34"/>
      <c r="HP763" s="34"/>
      <c r="HQ763" s="34"/>
      <c r="HR763" s="34"/>
      <c r="HS763" s="34"/>
      <c r="HT763" s="34"/>
      <c r="HU763" s="34"/>
      <c r="HV763" s="34"/>
      <c r="HW763" s="34"/>
      <c r="HX763" s="34"/>
      <c r="HY763" s="34"/>
      <c r="HZ763" s="34"/>
      <c r="IA763" s="34"/>
      <c r="IB763" s="34"/>
      <c r="IC763" s="34"/>
      <c r="ID763" s="34"/>
      <c r="IE763" s="34"/>
      <c r="IF763" s="34"/>
      <c r="IG763" s="34"/>
      <c r="IH763" s="34"/>
      <c r="II763" s="34"/>
      <c r="IJ763" s="34"/>
      <c r="IK763" s="34"/>
      <c r="IL763" s="34"/>
      <c r="IM763" s="34"/>
      <c r="IN763" s="34"/>
      <c r="IO763" s="34"/>
      <c r="IP763" s="34"/>
      <c r="IQ763" s="34"/>
      <c r="IR763" s="34"/>
      <c r="IS763" s="34"/>
      <c r="IT763" s="34"/>
      <c r="IU763" s="34"/>
      <c r="IV763" s="34"/>
    </row>
    <row r="764" spans="1:256" hidden="1">
      <c r="A764" s="455"/>
      <c r="B764" s="455"/>
      <c r="C764" s="455"/>
      <c r="D764" s="455"/>
      <c r="E764" s="455"/>
      <c r="F764" s="455"/>
      <c r="G764" s="455"/>
      <c r="H764" s="455"/>
      <c r="I764" s="455"/>
      <c r="J764" s="455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  <c r="EB764" s="34"/>
      <c r="EC764" s="34"/>
      <c r="ED764" s="34"/>
      <c r="EE764" s="34"/>
      <c r="EF764" s="34"/>
      <c r="EG764" s="34"/>
      <c r="EH764" s="34"/>
      <c r="EI764" s="34"/>
      <c r="EJ764" s="34"/>
      <c r="EK764" s="34"/>
      <c r="EL764" s="34"/>
      <c r="EM764" s="34"/>
      <c r="EN764" s="34"/>
      <c r="EO764" s="34"/>
      <c r="EP764" s="34"/>
      <c r="EQ764" s="34"/>
      <c r="ER764" s="34"/>
      <c r="ES764" s="34"/>
      <c r="ET764" s="34"/>
      <c r="EU764" s="34"/>
      <c r="EV764" s="34"/>
      <c r="EW764" s="34"/>
      <c r="EX764" s="34"/>
      <c r="EY764" s="34"/>
      <c r="EZ764" s="34"/>
      <c r="FA764" s="34"/>
      <c r="FB764" s="34"/>
      <c r="FC764" s="34"/>
      <c r="FD764" s="34"/>
      <c r="FE764" s="34"/>
      <c r="FF764" s="34"/>
      <c r="FG764" s="34"/>
      <c r="FH764" s="34"/>
      <c r="FI764" s="34"/>
      <c r="FJ764" s="34"/>
      <c r="FK764" s="34"/>
      <c r="FL764" s="34"/>
      <c r="FM764" s="34"/>
      <c r="FN764" s="34"/>
      <c r="FO764" s="34"/>
      <c r="FP764" s="34"/>
      <c r="FQ764" s="34"/>
      <c r="FR764" s="34"/>
      <c r="FS764" s="34"/>
      <c r="FT764" s="34"/>
      <c r="FU764" s="34"/>
      <c r="FV764" s="34"/>
      <c r="FW764" s="34"/>
      <c r="FX764" s="34"/>
      <c r="FY764" s="34"/>
      <c r="FZ764" s="34"/>
      <c r="GA764" s="34"/>
      <c r="GB764" s="34"/>
      <c r="GC764" s="34"/>
      <c r="GD764" s="34"/>
      <c r="GE764" s="34"/>
      <c r="GF764" s="34"/>
      <c r="GG764" s="34"/>
      <c r="GH764" s="34"/>
      <c r="GI764" s="34"/>
      <c r="GJ764" s="34"/>
      <c r="GK764" s="34"/>
      <c r="GL764" s="34"/>
      <c r="GM764" s="34"/>
      <c r="GN764" s="34"/>
      <c r="GO764" s="34"/>
      <c r="GP764" s="34"/>
      <c r="GQ764" s="34"/>
      <c r="GR764" s="34"/>
      <c r="GS764" s="34"/>
      <c r="GT764" s="34"/>
      <c r="GU764" s="34"/>
      <c r="GV764" s="34"/>
      <c r="GW764" s="34"/>
      <c r="GX764" s="34"/>
      <c r="GY764" s="34"/>
      <c r="GZ764" s="34"/>
      <c r="HA764" s="34"/>
      <c r="HB764" s="34"/>
      <c r="HC764" s="34"/>
      <c r="HD764" s="34"/>
      <c r="HE764" s="34"/>
      <c r="HF764" s="34"/>
      <c r="HG764" s="34"/>
      <c r="HH764" s="34"/>
      <c r="HI764" s="34"/>
      <c r="HJ764" s="34"/>
      <c r="HK764" s="34"/>
      <c r="HL764" s="34"/>
      <c r="HM764" s="34"/>
      <c r="HN764" s="34"/>
      <c r="HO764" s="34"/>
      <c r="HP764" s="34"/>
      <c r="HQ764" s="34"/>
      <c r="HR764" s="34"/>
      <c r="HS764" s="34"/>
      <c r="HT764" s="34"/>
      <c r="HU764" s="34"/>
      <c r="HV764" s="34"/>
      <c r="HW764" s="34"/>
      <c r="HX764" s="34"/>
      <c r="HY764" s="34"/>
      <c r="HZ764" s="34"/>
      <c r="IA764" s="34"/>
      <c r="IB764" s="34"/>
      <c r="IC764" s="34"/>
      <c r="ID764" s="34"/>
      <c r="IE764" s="34"/>
      <c r="IF764" s="34"/>
      <c r="IG764" s="34"/>
      <c r="IH764" s="34"/>
      <c r="II764" s="34"/>
      <c r="IJ764" s="34"/>
      <c r="IK764" s="34"/>
      <c r="IL764" s="34"/>
      <c r="IM764" s="34"/>
      <c r="IN764" s="34"/>
      <c r="IO764" s="34"/>
      <c r="IP764" s="34"/>
      <c r="IQ764" s="34"/>
      <c r="IR764" s="34"/>
      <c r="IS764" s="34"/>
      <c r="IT764" s="34"/>
      <c r="IU764" s="34"/>
      <c r="IV764" s="34"/>
    </row>
    <row r="765" spans="1:256" hidden="1">
      <c r="A765" s="455"/>
      <c r="B765" s="455"/>
      <c r="C765" s="455"/>
      <c r="D765" s="455"/>
      <c r="E765" s="455"/>
      <c r="F765" s="455"/>
      <c r="G765" s="455"/>
      <c r="H765" s="455"/>
      <c r="I765" s="455"/>
      <c r="J765" s="455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  <c r="EB765" s="34"/>
      <c r="EC765" s="34"/>
      <c r="ED765" s="34"/>
      <c r="EE765" s="34"/>
      <c r="EF765" s="34"/>
      <c r="EG765" s="34"/>
      <c r="EH765" s="34"/>
      <c r="EI765" s="34"/>
      <c r="EJ765" s="34"/>
      <c r="EK765" s="34"/>
      <c r="EL765" s="34"/>
      <c r="EM765" s="34"/>
      <c r="EN765" s="34"/>
      <c r="EO765" s="34"/>
      <c r="EP765" s="34"/>
      <c r="EQ765" s="34"/>
      <c r="ER765" s="34"/>
      <c r="ES765" s="34"/>
      <c r="ET765" s="34"/>
      <c r="EU765" s="34"/>
      <c r="EV765" s="34"/>
      <c r="EW765" s="34"/>
      <c r="EX765" s="34"/>
      <c r="EY765" s="34"/>
      <c r="EZ765" s="34"/>
      <c r="FA765" s="34"/>
      <c r="FB765" s="34"/>
      <c r="FC765" s="34"/>
      <c r="FD765" s="34"/>
      <c r="FE765" s="34"/>
      <c r="FF765" s="34"/>
      <c r="FG765" s="34"/>
      <c r="FH765" s="34"/>
      <c r="FI765" s="34"/>
      <c r="FJ765" s="34"/>
      <c r="FK765" s="34"/>
      <c r="FL765" s="34"/>
      <c r="FM765" s="34"/>
      <c r="FN765" s="34"/>
      <c r="FO765" s="34"/>
      <c r="FP765" s="34"/>
      <c r="FQ765" s="34"/>
      <c r="FR765" s="34"/>
      <c r="FS765" s="34"/>
      <c r="FT765" s="34"/>
      <c r="FU765" s="34"/>
      <c r="FV765" s="34"/>
      <c r="FW765" s="34"/>
      <c r="FX765" s="34"/>
      <c r="FY765" s="34"/>
      <c r="FZ765" s="34"/>
      <c r="GA765" s="34"/>
      <c r="GB765" s="34"/>
      <c r="GC765" s="34"/>
      <c r="GD765" s="34"/>
      <c r="GE765" s="34"/>
      <c r="GF765" s="34"/>
      <c r="GG765" s="34"/>
      <c r="GH765" s="34"/>
      <c r="GI765" s="34"/>
      <c r="GJ765" s="34"/>
      <c r="GK765" s="34"/>
      <c r="GL765" s="34"/>
      <c r="GM765" s="34"/>
      <c r="GN765" s="34"/>
      <c r="GO765" s="34"/>
      <c r="GP765" s="34"/>
      <c r="GQ765" s="34"/>
      <c r="GR765" s="34"/>
      <c r="GS765" s="34"/>
      <c r="GT765" s="34"/>
      <c r="GU765" s="34"/>
      <c r="GV765" s="34"/>
      <c r="GW765" s="34"/>
      <c r="GX765" s="34"/>
      <c r="GY765" s="34"/>
      <c r="GZ765" s="34"/>
      <c r="HA765" s="34"/>
      <c r="HB765" s="34"/>
      <c r="HC765" s="34"/>
      <c r="HD765" s="34"/>
      <c r="HE765" s="34"/>
      <c r="HF765" s="34"/>
      <c r="HG765" s="34"/>
      <c r="HH765" s="34"/>
      <c r="HI765" s="34"/>
      <c r="HJ765" s="34"/>
      <c r="HK765" s="34"/>
      <c r="HL765" s="34"/>
      <c r="HM765" s="34"/>
      <c r="HN765" s="34"/>
      <c r="HO765" s="34"/>
      <c r="HP765" s="34"/>
      <c r="HQ765" s="34"/>
      <c r="HR765" s="34"/>
      <c r="HS765" s="34"/>
      <c r="HT765" s="34"/>
      <c r="HU765" s="34"/>
      <c r="HV765" s="34"/>
      <c r="HW765" s="34"/>
      <c r="HX765" s="34"/>
      <c r="HY765" s="34"/>
      <c r="HZ765" s="34"/>
      <c r="IA765" s="34"/>
      <c r="IB765" s="34"/>
      <c r="IC765" s="34"/>
      <c r="ID765" s="34"/>
      <c r="IE765" s="34"/>
      <c r="IF765" s="34"/>
      <c r="IG765" s="34"/>
      <c r="IH765" s="34"/>
      <c r="II765" s="34"/>
      <c r="IJ765" s="34"/>
      <c r="IK765" s="34"/>
      <c r="IL765" s="34"/>
      <c r="IM765" s="34"/>
      <c r="IN765" s="34"/>
      <c r="IO765" s="34"/>
      <c r="IP765" s="34"/>
      <c r="IQ765" s="34"/>
      <c r="IR765" s="34"/>
      <c r="IS765" s="34"/>
      <c r="IT765" s="34"/>
      <c r="IU765" s="34"/>
      <c r="IV765" s="34"/>
    </row>
    <row r="766" spans="1:256" hidden="1">
      <c r="A766" s="455"/>
      <c r="B766" s="455"/>
      <c r="C766" s="455"/>
      <c r="D766" s="455"/>
      <c r="E766" s="455"/>
      <c r="F766" s="455"/>
      <c r="G766" s="455"/>
      <c r="H766" s="455"/>
      <c r="I766" s="455"/>
      <c r="J766" s="455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 hidden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hidden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5"/>
      <c r="AU768" s="65"/>
      <c r="AV768" s="65"/>
      <c r="AW768" s="65"/>
      <c r="AX768" s="65"/>
      <c r="AY768" s="65"/>
      <c r="AZ768" s="65"/>
      <c r="BA768" s="65"/>
      <c r="BB768" s="65"/>
      <c r="BC768" s="65"/>
      <c r="BD768" s="65"/>
      <c r="BE768" s="65"/>
      <c r="BF768" s="65"/>
      <c r="BG768" s="65"/>
      <c r="BH768" s="65"/>
      <c r="BI768" s="65"/>
      <c r="BJ768" s="65"/>
      <c r="BK768" s="65"/>
      <c r="BL768" s="65"/>
      <c r="BM768" s="65"/>
      <c r="BN768" s="65"/>
      <c r="BO768" s="65"/>
      <c r="BP768" s="65"/>
      <c r="BQ768" s="65"/>
      <c r="BR768" s="65"/>
      <c r="BS768" s="65"/>
      <c r="BT768" s="65"/>
      <c r="BU768" s="65"/>
      <c r="BV768" s="65"/>
      <c r="BW768" s="65"/>
      <c r="BX768" s="65"/>
      <c r="BY768" s="65"/>
      <c r="BZ768" s="65"/>
      <c r="CA768" s="65"/>
      <c r="CB768" s="65"/>
      <c r="CC768" s="65"/>
      <c r="CD768" s="65"/>
      <c r="CE768" s="65"/>
      <c r="CF768" s="65"/>
      <c r="CG768" s="65"/>
      <c r="CH768" s="65"/>
      <c r="CI768" s="65"/>
      <c r="CJ768" s="65"/>
      <c r="CK768" s="65"/>
      <c r="CL768" s="65"/>
      <c r="CM768" s="65"/>
      <c r="CN768" s="65"/>
      <c r="CO768" s="65"/>
      <c r="CP768" s="65"/>
      <c r="CQ768" s="65"/>
      <c r="CR768" s="65"/>
      <c r="CS768" s="65"/>
      <c r="CT768" s="65"/>
      <c r="CU768" s="65"/>
      <c r="CV768" s="65"/>
      <c r="CW768" s="65"/>
      <c r="CX768" s="65"/>
      <c r="CY768" s="65"/>
      <c r="CZ768" s="65"/>
      <c r="DA768" s="65"/>
      <c r="DB768" s="65"/>
      <c r="DC768" s="65"/>
      <c r="DD768" s="65"/>
      <c r="DE768" s="65"/>
      <c r="DF768" s="65"/>
      <c r="DG768" s="65"/>
      <c r="DH768" s="65"/>
      <c r="DI768" s="65"/>
      <c r="DJ768" s="65"/>
      <c r="DK768" s="65"/>
      <c r="DL768" s="65"/>
      <c r="DM768" s="65"/>
      <c r="DN768" s="65"/>
      <c r="DO768" s="65"/>
      <c r="DP768" s="65"/>
      <c r="DQ768" s="65"/>
      <c r="DR768" s="65"/>
      <c r="DS768" s="65"/>
      <c r="DT768" s="65"/>
      <c r="DU768" s="65"/>
      <c r="DV768" s="65"/>
      <c r="DW768" s="65"/>
      <c r="DX768" s="65"/>
      <c r="DY768" s="65"/>
      <c r="DZ768" s="65"/>
      <c r="EA768" s="65"/>
      <c r="EB768" s="65"/>
      <c r="EC768" s="65"/>
      <c r="ED768" s="65"/>
      <c r="EE768" s="65"/>
      <c r="EF768" s="65"/>
      <c r="EG768" s="65"/>
      <c r="EH768" s="65"/>
      <c r="EI768" s="65"/>
      <c r="EJ768" s="65"/>
      <c r="EK768" s="65"/>
      <c r="EL768" s="65"/>
      <c r="EM768" s="65"/>
      <c r="EN768" s="65"/>
      <c r="EO768" s="65"/>
      <c r="EP768" s="65"/>
      <c r="EQ768" s="65"/>
      <c r="ER768" s="65"/>
      <c r="ES768" s="65"/>
      <c r="ET768" s="65"/>
      <c r="EU768" s="65"/>
      <c r="EV768" s="65"/>
      <c r="EW768" s="65"/>
      <c r="EX768" s="65"/>
      <c r="EY768" s="65"/>
      <c r="EZ768" s="65"/>
      <c r="FA768" s="65"/>
      <c r="FB768" s="65"/>
      <c r="FC768" s="65"/>
      <c r="FD768" s="65"/>
      <c r="FE768" s="65"/>
      <c r="FF768" s="65"/>
      <c r="FG768" s="65"/>
      <c r="FH768" s="65"/>
      <c r="FI768" s="65"/>
      <c r="FJ768" s="65"/>
      <c r="FK768" s="65"/>
      <c r="FL768" s="65"/>
      <c r="FM768" s="65"/>
      <c r="FN768" s="65"/>
      <c r="FO768" s="65"/>
      <c r="FP768" s="65"/>
      <c r="FQ768" s="65"/>
      <c r="FR768" s="65"/>
      <c r="FS768" s="65"/>
      <c r="FT768" s="65"/>
      <c r="FU768" s="65"/>
      <c r="FV768" s="65"/>
      <c r="FW768" s="65"/>
      <c r="FX768" s="65"/>
      <c r="FY768" s="65"/>
      <c r="FZ768" s="65"/>
      <c r="GA768" s="65"/>
      <c r="GB768" s="65"/>
      <c r="GC768" s="65"/>
      <c r="GD768" s="65"/>
      <c r="GE768" s="65"/>
      <c r="GF768" s="65"/>
      <c r="GG768" s="65"/>
      <c r="GH768" s="65"/>
      <c r="GI768" s="65"/>
      <c r="GJ768" s="65"/>
      <c r="GK768" s="65"/>
      <c r="GL768" s="65"/>
      <c r="GM768" s="65"/>
      <c r="GN768" s="65"/>
      <c r="GO768" s="65"/>
      <c r="GP768" s="65"/>
      <c r="GQ768" s="65"/>
      <c r="GR768" s="65"/>
      <c r="GS768" s="65"/>
      <c r="GT768" s="65"/>
      <c r="GU768" s="65"/>
      <c r="GV768" s="65"/>
      <c r="GW768" s="65"/>
      <c r="GX768" s="65"/>
      <c r="GY768" s="65"/>
      <c r="GZ768" s="65"/>
      <c r="HA768" s="65"/>
      <c r="HB768" s="65"/>
      <c r="HC768" s="65"/>
      <c r="HD768" s="65"/>
      <c r="HE768" s="65"/>
      <c r="HF768" s="65"/>
      <c r="HG768" s="65"/>
      <c r="HH768" s="65"/>
      <c r="HI768" s="65"/>
      <c r="HJ768" s="65"/>
      <c r="HK768" s="65"/>
      <c r="HL768" s="65"/>
      <c r="HM768" s="65"/>
      <c r="HN768" s="65"/>
      <c r="HO768" s="65"/>
      <c r="HP768" s="65"/>
      <c r="HQ768" s="65"/>
      <c r="HR768" s="65"/>
      <c r="HS768" s="65"/>
      <c r="HT768" s="65"/>
      <c r="HU768" s="65"/>
      <c r="HV768" s="65"/>
      <c r="HW768" s="65"/>
      <c r="HX768" s="65"/>
      <c r="HY768" s="65"/>
      <c r="HZ768" s="65"/>
      <c r="IA768" s="65"/>
      <c r="IB768" s="65"/>
      <c r="IC768" s="65"/>
      <c r="ID768" s="65"/>
      <c r="IE768" s="65"/>
      <c r="IF768" s="65"/>
      <c r="IG768" s="65"/>
      <c r="IH768" s="65"/>
      <c r="II768" s="65"/>
      <c r="IJ768" s="65"/>
      <c r="IK768" s="65"/>
      <c r="IL768" s="65"/>
      <c r="IM768" s="65"/>
      <c r="IN768" s="65"/>
      <c r="IO768" s="65"/>
      <c r="IP768" s="65"/>
      <c r="IQ768" s="65"/>
      <c r="IR768" s="65"/>
      <c r="IS768" s="65"/>
      <c r="IT768" s="65"/>
      <c r="IU768" s="65"/>
      <c r="IV768" s="65"/>
    </row>
    <row r="769" spans="1:256" hidden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 hidden="1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hidden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65"/>
      <c r="AS771" s="65"/>
      <c r="AT771" s="65"/>
      <c r="AU771" s="65"/>
      <c r="AV771" s="65"/>
      <c r="AW771" s="65"/>
      <c r="AX771" s="65"/>
      <c r="AY771" s="65"/>
      <c r="AZ771" s="65"/>
      <c r="BA771" s="65"/>
      <c r="BB771" s="65"/>
      <c r="BC771" s="65"/>
      <c r="BD771" s="65"/>
      <c r="BE771" s="65"/>
      <c r="BF771" s="65"/>
      <c r="BG771" s="65"/>
      <c r="BH771" s="65"/>
      <c r="BI771" s="65"/>
      <c r="BJ771" s="65"/>
      <c r="BK771" s="65"/>
      <c r="BL771" s="65"/>
      <c r="BM771" s="65"/>
      <c r="BN771" s="65"/>
      <c r="BO771" s="65"/>
      <c r="BP771" s="65"/>
      <c r="BQ771" s="65"/>
      <c r="BR771" s="65"/>
      <c r="BS771" s="65"/>
      <c r="BT771" s="65"/>
      <c r="BU771" s="65"/>
      <c r="BV771" s="65"/>
      <c r="BW771" s="65"/>
      <c r="BX771" s="65"/>
      <c r="BY771" s="65"/>
      <c r="BZ771" s="65"/>
      <c r="CA771" s="65"/>
      <c r="CB771" s="65"/>
      <c r="CC771" s="65"/>
      <c r="CD771" s="65"/>
      <c r="CE771" s="65"/>
      <c r="CF771" s="65"/>
      <c r="CG771" s="65"/>
      <c r="CH771" s="65"/>
      <c r="CI771" s="65"/>
      <c r="CJ771" s="65"/>
      <c r="CK771" s="65"/>
      <c r="CL771" s="65"/>
      <c r="CM771" s="65"/>
      <c r="CN771" s="65"/>
      <c r="CO771" s="65"/>
      <c r="CP771" s="65"/>
      <c r="CQ771" s="65"/>
      <c r="CR771" s="65"/>
      <c r="CS771" s="65"/>
      <c r="CT771" s="65"/>
      <c r="CU771" s="65"/>
      <c r="CV771" s="65"/>
      <c r="CW771" s="65"/>
      <c r="CX771" s="65"/>
      <c r="CY771" s="65"/>
      <c r="CZ771" s="65"/>
      <c r="DA771" s="65"/>
      <c r="DB771" s="65"/>
      <c r="DC771" s="65"/>
      <c r="DD771" s="65"/>
      <c r="DE771" s="65"/>
      <c r="DF771" s="65"/>
      <c r="DG771" s="65"/>
      <c r="DH771" s="65"/>
      <c r="DI771" s="65"/>
      <c r="DJ771" s="65"/>
      <c r="DK771" s="65"/>
      <c r="DL771" s="65"/>
      <c r="DM771" s="65"/>
      <c r="DN771" s="65"/>
      <c r="DO771" s="65"/>
      <c r="DP771" s="65"/>
      <c r="DQ771" s="65"/>
      <c r="DR771" s="65"/>
      <c r="DS771" s="65"/>
      <c r="DT771" s="65"/>
      <c r="DU771" s="65"/>
      <c r="DV771" s="65"/>
      <c r="DW771" s="65"/>
      <c r="DX771" s="65"/>
      <c r="DY771" s="65"/>
      <c r="DZ771" s="65"/>
      <c r="EA771" s="65"/>
      <c r="EB771" s="65"/>
      <c r="EC771" s="65"/>
      <c r="ED771" s="65"/>
      <c r="EE771" s="65"/>
      <c r="EF771" s="65"/>
      <c r="EG771" s="65"/>
      <c r="EH771" s="65"/>
      <c r="EI771" s="65"/>
      <c r="EJ771" s="65"/>
      <c r="EK771" s="65"/>
      <c r="EL771" s="65"/>
      <c r="EM771" s="65"/>
      <c r="EN771" s="65"/>
      <c r="EO771" s="65"/>
      <c r="EP771" s="65"/>
      <c r="EQ771" s="65"/>
      <c r="ER771" s="65"/>
      <c r="ES771" s="65"/>
      <c r="ET771" s="65"/>
      <c r="EU771" s="65"/>
      <c r="EV771" s="65"/>
      <c r="EW771" s="65"/>
      <c r="EX771" s="65"/>
      <c r="EY771" s="65"/>
      <c r="EZ771" s="65"/>
      <c r="FA771" s="65"/>
      <c r="FB771" s="65"/>
      <c r="FC771" s="65"/>
      <c r="FD771" s="65"/>
      <c r="FE771" s="65"/>
      <c r="FF771" s="65"/>
      <c r="FG771" s="65"/>
      <c r="FH771" s="65"/>
      <c r="FI771" s="65"/>
      <c r="FJ771" s="65"/>
      <c r="FK771" s="65"/>
      <c r="FL771" s="65"/>
      <c r="FM771" s="65"/>
      <c r="FN771" s="65"/>
      <c r="FO771" s="65"/>
      <c r="FP771" s="65"/>
      <c r="FQ771" s="65"/>
      <c r="FR771" s="65"/>
      <c r="FS771" s="65"/>
      <c r="FT771" s="65"/>
      <c r="FU771" s="65"/>
      <c r="FV771" s="65"/>
      <c r="FW771" s="65"/>
      <c r="FX771" s="65"/>
      <c r="FY771" s="65"/>
      <c r="FZ771" s="65"/>
      <c r="GA771" s="65"/>
      <c r="GB771" s="65"/>
      <c r="GC771" s="65"/>
      <c r="GD771" s="65"/>
      <c r="GE771" s="65"/>
      <c r="GF771" s="65"/>
      <c r="GG771" s="65"/>
      <c r="GH771" s="65"/>
      <c r="GI771" s="65"/>
      <c r="GJ771" s="65"/>
      <c r="GK771" s="65"/>
      <c r="GL771" s="65"/>
      <c r="GM771" s="65"/>
      <c r="GN771" s="65"/>
      <c r="GO771" s="65"/>
      <c r="GP771" s="65"/>
      <c r="GQ771" s="65"/>
      <c r="GR771" s="65"/>
      <c r="GS771" s="65"/>
      <c r="GT771" s="65"/>
      <c r="GU771" s="65"/>
      <c r="GV771" s="65"/>
      <c r="GW771" s="65"/>
      <c r="GX771" s="65"/>
      <c r="GY771" s="65"/>
      <c r="GZ771" s="65"/>
      <c r="HA771" s="65"/>
      <c r="HB771" s="65"/>
      <c r="HC771" s="65"/>
      <c r="HD771" s="65"/>
      <c r="HE771" s="65"/>
      <c r="HF771" s="65"/>
      <c r="HG771" s="65"/>
      <c r="HH771" s="65"/>
      <c r="HI771" s="65"/>
      <c r="HJ771" s="65"/>
      <c r="HK771" s="65"/>
      <c r="HL771" s="65"/>
      <c r="HM771" s="65"/>
      <c r="HN771" s="65"/>
      <c r="HO771" s="65"/>
      <c r="HP771" s="65"/>
      <c r="HQ771" s="65"/>
      <c r="HR771" s="65"/>
      <c r="HS771" s="65"/>
      <c r="HT771" s="65"/>
      <c r="HU771" s="65"/>
      <c r="HV771" s="65"/>
      <c r="HW771" s="65"/>
      <c r="HX771" s="65"/>
      <c r="HY771" s="65"/>
      <c r="HZ771" s="65"/>
      <c r="IA771" s="65"/>
      <c r="IB771" s="65"/>
      <c r="IC771" s="65"/>
      <c r="ID771" s="65"/>
      <c r="IE771" s="65"/>
      <c r="IF771" s="65"/>
      <c r="IG771" s="65"/>
      <c r="IH771" s="65"/>
      <c r="II771" s="65"/>
      <c r="IJ771" s="65"/>
      <c r="IK771" s="65"/>
      <c r="IL771" s="65"/>
      <c r="IM771" s="65"/>
      <c r="IN771" s="65"/>
      <c r="IO771" s="65"/>
      <c r="IP771" s="65"/>
      <c r="IQ771" s="65"/>
      <c r="IR771" s="65"/>
      <c r="IS771" s="65"/>
      <c r="IT771" s="65"/>
      <c r="IU771" s="65"/>
      <c r="IV771" s="65"/>
    </row>
    <row r="772" spans="1:256" ht="15.75" customHeight="1">
      <c r="A772" s="9" t="s">
        <v>817</v>
      </c>
      <c r="B772" s="1148" t="s">
        <v>818</v>
      </c>
      <c r="C772" s="1148"/>
      <c r="D772" s="1148"/>
      <c r="E772" s="1148"/>
      <c r="F772" s="1148"/>
      <c r="G772" s="1148"/>
      <c r="H772" s="1148"/>
      <c r="I772" s="1148"/>
      <c r="J772" s="1148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15.75" customHeight="1" thickBot="1">
      <c r="A773" s="9"/>
      <c r="B773" s="152"/>
      <c r="C773" s="152"/>
      <c r="D773" s="152"/>
      <c r="E773" s="152"/>
      <c r="F773" s="152"/>
      <c r="G773" s="152"/>
      <c r="H773" s="152"/>
      <c r="I773" s="152"/>
      <c r="J773" s="152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65"/>
      <c r="AS773" s="65"/>
      <c r="AT773" s="65"/>
      <c r="AU773" s="65"/>
      <c r="AV773" s="65"/>
      <c r="AW773" s="65"/>
      <c r="AX773" s="65"/>
      <c r="AY773" s="65"/>
      <c r="AZ773" s="65"/>
      <c r="BA773" s="65"/>
      <c r="BB773" s="65"/>
      <c r="BC773" s="65"/>
      <c r="BD773" s="65"/>
      <c r="BE773" s="65"/>
      <c r="BF773" s="65"/>
      <c r="BG773" s="65"/>
      <c r="BH773" s="65"/>
      <c r="BI773" s="65"/>
      <c r="BJ773" s="65"/>
      <c r="BK773" s="65"/>
      <c r="BL773" s="65"/>
      <c r="BM773" s="65"/>
      <c r="BN773" s="65"/>
      <c r="BO773" s="65"/>
      <c r="BP773" s="65"/>
      <c r="BQ773" s="65"/>
      <c r="BR773" s="65"/>
      <c r="BS773" s="65"/>
      <c r="BT773" s="65"/>
      <c r="BU773" s="65"/>
      <c r="BV773" s="65"/>
      <c r="BW773" s="65"/>
      <c r="BX773" s="65"/>
      <c r="BY773" s="65"/>
      <c r="BZ773" s="65"/>
      <c r="CA773" s="65"/>
      <c r="CB773" s="65"/>
      <c r="CC773" s="65"/>
      <c r="CD773" s="65"/>
      <c r="CE773" s="65"/>
      <c r="CF773" s="65"/>
      <c r="CG773" s="65"/>
      <c r="CH773" s="65"/>
      <c r="CI773" s="65"/>
      <c r="CJ773" s="65"/>
      <c r="CK773" s="65"/>
      <c r="CL773" s="65"/>
      <c r="CM773" s="65"/>
      <c r="CN773" s="65"/>
      <c r="CO773" s="65"/>
      <c r="CP773" s="65"/>
      <c r="CQ773" s="65"/>
      <c r="CR773" s="65"/>
      <c r="CS773" s="65"/>
      <c r="CT773" s="65"/>
      <c r="CU773" s="65"/>
      <c r="CV773" s="65"/>
      <c r="CW773" s="65"/>
      <c r="CX773" s="65"/>
      <c r="CY773" s="65"/>
      <c r="CZ773" s="65"/>
      <c r="DA773" s="65"/>
      <c r="DB773" s="65"/>
      <c r="DC773" s="65"/>
      <c r="DD773" s="65"/>
      <c r="DE773" s="65"/>
      <c r="DF773" s="65"/>
      <c r="DG773" s="65"/>
      <c r="DH773" s="65"/>
      <c r="DI773" s="65"/>
      <c r="DJ773" s="65"/>
      <c r="DK773" s="65"/>
      <c r="DL773" s="65"/>
      <c r="DM773" s="65"/>
      <c r="DN773" s="65"/>
      <c r="DO773" s="65"/>
      <c r="DP773" s="65"/>
      <c r="DQ773" s="65"/>
      <c r="DR773" s="65"/>
      <c r="DS773" s="65"/>
      <c r="DT773" s="65"/>
      <c r="DU773" s="65"/>
      <c r="DV773" s="65"/>
      <c r="DW773" s="65"/>
      <c r="DX773" s="65"/>
      <c r="DY773" s="65"/>
      <c r="DZ773" s="65"/>
      <c r="EA773" s="65"/>
      <c r="EB773" s="65"/>
      <c r="EC773" s="65"/>
      <c r="ED773" s="65"/>
      <c r="EE773" s="65"/>
      <c r="EF773" s="65"/>
      <c r="EG773" s="65"/>
      <c r="EH773" s="65"/>
      <c r="EI773" s="65"/>
      <c r="EJ773" s="65"/>
      <c r="EK773" s="65"/>
      <c r="EL773" s="65"/>
      <c r="EM773" s="65"/>
      <c r="EN773" s="65"/>
      <c r="EO773" s="65"/>
      <c r="EP773" s="65"/>
      <c r="EQ773" s="65"/>
      <c r="ER773" s="65"/>
      <c r="ES773" s="65"/>
      <c r="ET773" s="65"/>
      <c r="EU773" s="65"/>
      <c r="EV773" s="65"/>
      <c r="EW773" s="65"/>
      <c r="EX773" s="65"/>
      <c r="EY773" s="65"/>
      <c r="EZ773" s="65"/>
      <c r="FA773" s="65"/>
      <c r="FB773" s="65"/>
      <c r="FC773" s="65"/>
      <c r="FD773" s="65"/>
      <c r="FE773" s="65"/>
      <c r="FF773" s="65"/>
      <c r="FG773" s="65"/>
      <c r="FH773" s="65"/>
      <c r="FI773" s="65"/>
      <c r="FJ773" s="65"/>
      <c r="FK773" s="65"/>
      <c r="FL773" s="65"/>
      <c r="FM773" s="65"/>
      <c r="FN773" s="65"/>
      <c r="FO773" s="65"/>
      <c r="FP773" s="65"/>
      <c r="FQ773" s="65"/>
      <c r="FR773" s="65"/>
      <c r="FS773" s="65"/>
      <c r="FT773" s="65"/>
      <c r="FU773" s="65"/>
      <c r="FV773" s="65"/>
      <c r="FW773" s="65"/>
      <c r="FX773" s="65"/>
      <c r="FY773" s="65"/>
      <c r="FZ773" s="65"/>
      <c r="GA773" s="65"/>
      <c r="GB773" s="65"/>
      <c r="GC773" s="65"/>
      <c r="GD773" s="65"/>
      <c r="GE773" s="65"/>
      <c r="GF773" s="65"/>
      <c r="GG773" s="65"/>
      <c r="GH773" s="65"/>
      <c r="GI773" s="65"/>
      <c r="GJ773" s="65"/>
      <c r="GK773" s="65"/>
      <c r="GL773" s="65"/>
      <c r="GM773" s="65"/>
      <c r="GN773" s="65"/>
      <c r="GO773" s="65"/>
      <c r="GP773" s="65"/>
      <c r="GQ773" s="65"/>
      <c r="GR773" s="65"/>
      <c r="GS773" s="65"/>
      <c r="GT773" s="65"/>
      <c r="GU773" s="65"/>
      <c r="GV773" s="65"/>
      <c r="GW773" s="65"/>
      <c r="GX773" s="65"/>
      <c r="GY773" s="65"/>
      <c r="GZ773" s="65"/>
      <c r="HA773" s="65"/>
      <c r="HB773" s="65"/>
      <c r="HC773" s="65"/>
      <c r="HD773" s="65"/>
      <c r="HE773" s="65"/>
      <c r="HF773" s="65"/>
      <c r="HG773" s="65"/>
      <c r="HH773" s="65"/>
      <c r="HI773" s="65"/>
      <c r="HJ773" s="65"/>
      <c r="HK773" s="65"/>
      <c r="HL773" s="65"/>
      <c r="HM773" s="65"/>
      <c r="HN773" s="65"/>
      <c r="HO773" s="65"/>
      <c r="HP773" s="65"/>
      <c r="HQ773" s="65"/>
      <c r="HR773" s="65"/>
      <c r="HS773" s="65"/>
      <c r="HT773" s="65"/>
      <c r="HU773" s="65"/>
      <c r="HV773" s="65"/>
      <c r="HW773" s="65"/>
      <c r="HX773" s="65"/>
      <c r="HY773" s="65"/>
      <c r="HZ773" s="65"/>
      <c r="IA773" s="65"/>
      <c r="IB773" s="65"/>
      <c r="IC773" s="65"/>
      <c r="ID773" s="65"/>
      <c r="IE773" s="65"/>
      <c r="IF773" s="65"/>
      <c r="IG773" s="65"/>
      <c r="IH773" s="65"/>
      <c r="II773" s="65"/>
      <c r="IJ773" s="65"/>
      <c r="IK773" s="65"/>
      <c r="IL773" s="65"/>
      <c r="IM773" s="65"/>
      <c r="IN773" s="65"/>
      <c r="IO773" s="65"/>
      <c r="IP773" s="65"/>
      <c r="IQ773" s="65"/>
      <c r="IR773" s="65"/>
      <c r="IS773" s="65"/>
      <c r="IT773" s="65"/>
      <c r="IU773" s="65"/>
      <c r="IV773" s="65"/>
    </row>
    <row r="774" spans="1:256" ht="50.25" customHeight="1" thickTop="1" thickBot="1">
      <c r="A774" s="944" t="s">
        <v>5</v>
      </c>
      <c r="B774" s="942"/>
      <c r="C774" s="942"/>
      <c r="D774" s="942"/>
      <c r="E774" s="942" t="s">
        <v>6</v>
      </c>
      <c r="F774" s="942"/>
      <c r="G774" s="792"/>
      <c r="H774" s="941" t="s">
        <v>7</v>
      </c>
      <c r="I774" s="942"/>
      <c r="J774" s="943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6.5" customHeight="1" thickTop="1">
      <c r="A775" s="867" t="s">
        <v>226</v>
      </c>
      <c r="B775" s="868"/>
      <c r="C775" s="868"/>
      <c r="D775" s="868"/>
      <c r="E775" s="1500">
        <v>547.37</v>
      </c>
      <c r="F775" s="1500"/>
      <c r="G775" s="1486"/>
      <c r="H775" s="1621"/>
      <c r="I775" s="1500"/>
      <c r="J775" s="1501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30" customHeight="1">
      <c r="A776" s="464" t="s">
        <v>227</v>
      </c>
      <c r="B776" s="465"/>
      <c r="C776" s="465"/>
      <c r="D776" s="465"/>
      <c r="E776" s="533">
        <v>34549.410000000003</v>
      </c>
      <c r="F776" s="533"/>
      <c r="G776" s="534"/>
      <c r="H776" s="535"/>
      <c r="I776" s="533"/>
      <c r="J776" s="536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30" customHeight="1">
      <c r="A777" s="464" t="s">
        <v>228</v>
      </c>
      <c r="B777" s="465"/>
      <c r="C777" s="465"/>
      <c r="D777" s="465"/>
      <c r="E777" s="533"/>
      <c r="F777" s="533"/>
      <c r="G777" s="534"/>
      <c r="H777" s="535"/>
      <c r="I777" s="533"/>
      <c r="J777" s="536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  <c r="EB777" s="34"/>
      <c r="EC777" s="34"/>
      <c r="ED777" s="34"/>
      <c r="EE777" s="34"/>
      <c r="EF777" s="34"/>
      <c r="EG777" s="34"/>
      <c r="EH777" s="34"/>
      <c r="EI777" s="34"/>
      <c r="EJ777" s="34"/>
      <c r="EK777" s="34"/>
      <c r="EL777" s="34"/>
      <c r="EM777" s="34"/>
      <c r="EN777" s="34"/>
      <c r="EO777" s="34"/>
      <c r="EP777" s="34"/>
      <c r="EQ777" s="34"/>
      <c r="ER777" s="34"/>
      <c r="ES777" s="34"/>
      <c r="ET777" s="34"/>
      <c r="EU777" s="34"/>
      <c r="EV777" s="34"/>
      <c r="EW777" s="34"/>
      <c r="EX777" s="34"/>
      <c r="EY777" s="34"/>
      <c r="EZ777" s="34"/>
      <c r="FA777" s="34"/>
      <c r="FB777" s="34"/>
      <c r="FC777" s="34"/>
      <c r="FD777" s="34"/>
      <c r="FE777" s="34"/>
      <c r="FF777" s="34"/>
      <c r="FG777" s="34"/>
      <c r="FH777" s="34"/>
      <c r="FI777" s="34"/>
      <c r="FJ777" s="34"/>
      <c r="FK777" s="34"/>
      <c r="FL777" s="34"/>
      <c r="FM777" s="34"/>
      <c r="FN777" s="34"/>
      <c r="FO777" s="34"/>
      <c r="FP777" s="34"/>
      <c r="FQ777" s="34"/>
      <c r="FR777" s="34"/>
      <c r="FS777" s="34"/>
      <c r="FT777" s="34"/>
      <c r="FU777" s="34"/>
      <c r="FV777" s="34"/>
      <c r="FW777" s="34"/>
      <c r="FX777" s="34"/>
      <c r="FY777" s="34"/>
      <c r="FZ777" s="34"/>
      <c r="GA777" s="34"/>
      <c r="GB777" s="34"/>
      <c r="GC777" s="34"/>
      <c r="GD777" s="34"/>
      <c r="GE777" s="34"/>
      <c r="GF777" s="34"/>
      <c r="GG777" s="34"/>
      <c r="GH777" s="34"/>
      <c r="GI777" s="34"/>
      <c r="GJ777" s="34"/>
      <c r="GK777" s="34"/>
      <c r="GL777" s="34"/>
      <c r="GM777" s="34"/>
      <c r="GN777" s="34"/>
      <c r="GO777" s="34"/>
      <c r="GP777" s="34"/>
      <c r="GQ777" s="34"/>
      <c r="GR777" s="34"/>
      <c r="GS777" s="34"/>
      <c r="GT777" s="34"/>
      <c r="GU777" s="34"/>
      <c r="GV777" s="34"/>
      <c r="GW777" s="34"/>
      <c r="GX777" s="34"/>
      <c r="GY777" s="34"/>
      <c r="GZ777" s="34"/>
      <c r="HA777" s="34"/>
      <c r="HB777" s="34"/>
      <c r="HC777" s="34"/>
      <c r="HD777" s="34"/>
      <c r="HE777" s="34"/>
      <c r="HF777" s="34"/>
      <c r="HG777" s="34"/>
      <c r="HH777" s="34"/>
      <c r="HI777" s="34"/>
      <c r="HJ777" s="34"/>
      <c r="HK777" s="34"/>
      <c r="HL777" s="34"/>
      <c r="HM777" s="34"/>
      <c r="HN777" s="34"/>
      <c r="HO777" s="34"/>
      <c r="HP777" s="34"/>
      <c r="HQ777" s="34"/>
      <c r="HR777" s="34"/>
      <c r="HS777" s="34"/>
      <c r="HT777" s="34"/>
      <c r="HU777" s="34"/>
      <c r="HV777" s="34"/>
      <c r="HW777" s="34"/>
      <c r="HX777" s="34"/>
      <c r="HY777" s="34"/>
      <c r="HZ777" s="34"/>
      <c r="IA777" s="34"/>
      <c r="IB777" s="34"/>
      <c r="IC777" s="34"/>
      <c r="ID777" s="34"/>
      <c r="IE777" s="34"/>
      <c r="IF777" s="34"/>
      <c r="IG777" s="34"/>
      <c r="IH777" s="34"/>
      <c r="II777" s="34"/>
      <c r="IJ777" s="34"/>
      <c r="IK777" s="34"/>
      <c r="IL777" s="34"/>
      <c r="IM777" s="34"/>
      <c r="IN777" s="34"/>
      <c r="IO777" s="34"/>
      <c r="IP777" s="34"/>
      <c r="IQ777" s="34"/>
      <c r="IR777" s="34"/>
      <c r="IS777" s="34"/>
      <c r="IT777" s="34"/>
      <c r="IU777" s="34"/>
      <c r="IV777" s="34"/>
    </row>
    <row r="778" spans="1:256" ht="16.5" customHeight="1" thickBot="1">
      <c r="A778" s="1085" t="s">
        <v>229</v>
      </c>
      <c r="B778" s="1086"/>
      <c r="C778" s="1086"/>
      <c r="D778" s="1086"/>
      <c r="E778" s="550"/>
      <c r="F778" s="550"/>
      <c r="G778" s="551"/>
      <c r="H778" s="552"/>
      <c r="I778" s="550"/>
      <c r="J778" s="553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 ht="16.5" customHeight="1" thickBot="1">
      <c r="A779" s="1129" t="s">
        <v>112</v>
      </c>
      <c r="B779" s="1130">
        <v>9194</v>
      </c>
      <c r="C779" s="1130">
        <v>5000</v>
      </c>
      <c r="D779" s="1130"/>
      <c r="E779" s="1731">
        <f>IF(SUM(E775:G778)=0,"",SUM(E775:G778))</f>
        <v>35096.780000000006</v>
      </c>
      <c r="F779" s="1731"/>
      <c r="G779" s="1732"/>
      <c r="H779" s="1733" t="str">
        <f>IF(SUM(H775:J778)=0,"",SUM(H775:J778))</f>
        <v/>
      </c>
      <c r="I779" s="1731"/>
      <c r="J779" s="17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  <c r="EB779" s="34"/>
      <c r="EC779" s="34"/>
      <c r="ED779" s="34"/>
      <c r="EE779" s="34"/>
      <c r="EF779" s="34"/>
      <c r="EG779" s="34"/>
      <c r="EH779" s="34"/>
      <c r="EI779" s="34"/>
      <c r="EJ779" s="34"/>
      <c r="EK779" s="34"/>
      <c r="EL779" s="34"/>
      <c r="EM779" s="34"/>
      <c r="EN779" s="34"/>
      <c r="EO779" s="34"/>
      <c r="EP779" s="34"/>
      <c r="EQ779" s="34"/>
      <c r="ER779" s="34"/>
      <c r="ES779" s="34"/>
      <c r="ET779" s="34"/>
      <c r="EU779" s="34"/>
      <c r="EV779" s="34"/>
      <c r="EW779" s="34"/>
      <c r="EX779" s="34"/>
      <c r="EY779" s="34"/>
      <c r="EZ779" s="34"/>
      <c r="FA779" s="34"/>
      <c r="FB779" s="34"/>
      <c r="FC779" s="34"/>
      <c r="FD779" s="34"/>
      <c r="FE779" s="34"/>
      <c r="FF779" s="34"/>
      <c r="FG779" s="34"/>
      <c r="FH779" s="34"/>
      <c r="FI779" s="34"/>
      <c r="FJ779" s="34"/>
      <c r="FK779" s="34"/>
      <c r="FL779" s="34"/>
      <c r="FM779" s="34"/>
      <c r="FN779" s="34"/>
      <c r="FO779" s="34"/>
      <c r="FP779" s="34"/>
      <c r="FQ779" s="34"/>
      <c r="FR779" s="34"/>
      <c r="FS779" s="34"/>
      <c r="FT779" s="34"/>
      <c r="FU779" s="34"/>
      <c r="FV779" s="34"/>
      <c r="FW779" s="34"/>
      <c r="FX779" s="34"/>
      <c r="FY779" s="34"/>
      <c r="FZ779" s="34"/>
      <c r="GA779" s="34"/>
      <c r="GB779" s="34"/>
      <c r="GC779" s="34"/>
      <c r="GD779" s="34"/>
      <c r="GE779" s="34"/>
      <c r="GF779" s="34"/>
      <c r="GG779" s="34"/>
      <c r="GH779" s="34"/>
      <c r="GI779" s="34"/>
      <c r="GJ779" s="34"/>
      <c r="GK779" s="34"/>
      <c r="GL779" s="34"/>
      <c r="GM779" s="34"/>
      <c r="GN779" s="34"/>
      <c r="GO779" s="34"/>
      <c r="GP779" s="34"/>
      <c r="GQ779" s="34"/>
      <c r="GR779" s="34"/>
      <c r="GS779" s="34"/>
      <c r="GT779" s="34"/>
      <c r="GU779" s="34"/>
      <c r="GV779" s="34"/>
      <c r="GW779" s="34"/>
      <c r="GX779" s="34"/>
      <c r="GY779" s="34"/>
      <c r="GZ779" s="34"/>
      <c r="HA779" s="34"/>
      <c r="HB779" s="34"/>
      <c r="HC779" s="34"/>
      <c r="HD779" s="34"/>
      <c r="HE779" s="34"/>
      <c r="HF779" s="34"/>
      <c r="HG779" s="34"/>
      <c r="HH779" s="34"/>
      <c r="HI779" s="34"/>
      <c r="HJ779" s="34"/>
      <c r="HK779" s="34"/>
      <c r="HL779" s="34"/>
      <c r="HM779" s="34"/>
      <c r="HN779" s="34"/>
      <c r="HO779" s="34"/>
      <c r="HP779" s="34"/>
      <c r="HQ779" s="34"/>
      <c r="HR779" s="34"/>
      <c r="HS779" s="34"/>
      <c r="HT779" s="34"/>
      <c r="HU779" s="34"/>
      <c r="HV779" s="34"/>
      <c r="HW779" s="34"/>
      <c r="HX779" s="34"/>
      <c r="HY779" s="34"/>
      <c r="HZ779" s="34"/>
      <c r="IA779" s="34"/>
      <c r="IB779" s="34"/>
      <c r="IC779" s="34"/>
      <c r="ID779" s="34"/>
      <c r="IE779" s="34"/>
      <c r="IF779" s="34"/>
      <c r="IG779" s="34"/>
      <c r="IH779" s="34"/>
      <c r="II779" s="34"/>
      <c r="IJ779" s="34"/>
      <c r="IK779" s="34"/>
      <c r="IL779" s="34"/>
      <c r="IM779" s="34"/>
      <c r="IN779" s="34"/>
      <c r="IO779" s="34"/>
      <c r="IP779" s="34"/>
      <c r="IQ779" s="34"/>
      <c r="IR779" s="34"/>
      <c r="IS779" s="34"/>
      <c r="IT779" s="34"/>
      <c r="IU779" s="34"/>
      <c r="IV779" s="34"/>
    </row>
    <row r="780" spans="1:256" ht="15" thickTop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  <c r="EB780" s="34"/>
      <c r="EC780" s="34"/>
      <c r="ED780" s="34"/>
      <c r="EE780" s="34"/>
      <c r="EF780" s="34"/>
      <c r="EG780" s="34"/>
      <c r="EH780" s="34"/>
      <c r="EI780" s="34"/>
      <c r="EJ780" s="34"/>
      <c r="EK780" s="34"/>
      <c r="EL780" s="34"/>
      <c r="EM780" s="34"/>
      <c r="EN780" s="34"/>
      <c r="EO780" s="34"/>
      <c r="EP780" s="34"/>
      <c r="EQ780" s="34"/>
      <c r="ER780" s="34"/>
      <c r="ES780" s="34"/>
      <c r="ET780" s="34"/>
      <c r="EU780" s="34"/>
      <c r="EV780" s="34"/>
      <c r="EW780" s="34"/>
      <c r="EX780" s="34"/>
      <c r="EY780" s="34"/>
      <c r="EZ780" s="34"/>
      <c r="FA780" s="34"/>
      <c r="FB780" s="34"/>
      <c r="FC780" s="34"/>
      <c r="FD780" s="34"/>
      <c r="FE780" s="34"/>
      <c r="FF780" s="34"/>
      <c r="FG780" s="34"/>
      <c r="FH780" s="34"/>
      <c r="FI780" s="34"/>
      <c r="FJ780" s="34"/>
      <c r="FK780" s="34"/>
      <c r="FL780" s="34"/>
      <c r="FM780" s="34"/>
      <c r="FN780" s="34"/>
      <c r="FO780" s="34"/>
      <c r="FP780" s="34"/>
      <c r="FQ780" s="34"/>
      <c r="FR780" s="34"/>
      <c r="FS780" s="34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34"/>
      <c r="HQ780" s="34"/>
      <c r="HR780" s="34"/>
      <c r="HS780" s="34"/>
      <c r="HT780" s="34"/>
      <c r="HU780" s="34"/>
      <c r="HV780" s="34"/>
      <c r="HW780" s="34"/>
      <c r="HX780" s="34"/>
      <c r="HY780" s="34"/>
      <c r="HZ780" s="34"/>
      <c r="IA780" s="34"/>
      <c r="IB780" s="34"/>
      <c r="IC780" s="34"/>
      <c r="ID780" s="34"/>
      <c r="IE780" s="34"/>
      <c r="IF780" s="34"/>
      <c r="IG780" s="34"/>
      <c r="IH780" s="34"/>
      <c r="II780" s="34"/>
      <c r="IJ780" s="34"/>
      <c r="IK780" s="34"/>
      <c r="IL780" s="34"/>
      <c r="IM780" s="34"/>
      <c r="IN780" s="34"/>
      <c r="IO780" s="34"/>
      <c r="IP780" s="34"/>
      <c r="IQ780" s="34"/>
      <c r="IR780" s="34"/>
      <c r="IS780" s="34"/>
      <c r="IT780" s="34"/>
      <c r="IU780" s="34"/>
      <c r="IV780" s="34"/>
    </row>
    <row r="781" spans="1:256" ht="15">
      <c r="A781" s="454" t="s">
        <v>819</v>
      </c>
      <c r="B781" s="454"/>
      <c r="C781" s="454"/>
      <c r="D781" s="454"/>
      <c r="E781" s="454"/>
      <c r="F781" s="454"/>
      <c r="G781" s="454"/>
      <c r="H781" s="454"/>
      <c r="I781" s="454"/>
      <c r="J781" s="454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  <c r="DT781" s="65"/>
      <c r="DU781" s="65"/>
      <c r="DV781" s="65"/>
      <c r="DW781" s="65"/>
      <c r="DX781" s="65"/>
      <c r="DY781" s="65"/>
      <c r="DZ781" s="65"/>
      <c r="EA781" s="65"/>
      <c r="EB781" s="65"/>
      <c r="EC781" s="65"/>
      <c r="ED781" s="65"/>
      <c r="EE781" s="65"/>
      <c r="EF781" s="65"/>
      <c r="EG781" s="65"/>
      <c r="EH781" s="65"/>
      <c r="EI781" s="65"/>
      <c r="EJ781" s="65"/>
      <c r="EK781" s="65"/>
      <c r="EL781" s="65"/>
      <c r="EM781" s="65"/>
      <c r="EN781" s="65"/>
      <c r="EO781" s="65"/>
      <c r="EP781" s="65"/>
      <c r="EQ781" s="65"/>
      <c r="ER781" s="65"/>
      <c r="ES781" s="65"/>
      <c r="ET781" s="65"/>
      <c r="EU781" s="65"/>
      <c r="EV781" s="65"/>
      <c r="EW781" s="65"/>
      <c r="EX781" s="65"/>
      <c r="EY781" s="65"/>
      <c r="EZ781" s="65"/>
      <c r="FA781" s="65"/>
      <c r="FB781" s="65"/>
      <c r="FC781" s="65"/>
      <c r="FD781" s="65"/>
      <c r="FE781" s="65"/>
      <c r="FF781" s="65"/>
      <c r="FG781" s="65"/>
      <c r="FH781" s="65"/>
      <c r="FI781" s="65"/>
      <c r="FJ781" s="65"/>
      <c r="FK781" s="65"/>
      <c r="FL781" s="65"/>
      <c r="FM781" s="65"/>
      <c r="FN781" s="65"/>
      <c r="FO781" s="65"/>
      <c r="FP781" s="65"/>
      <c r="FQ781" s="65"/>
      <c r="FR781" s="65"/>
      <c r="FS781" s="65"/>
      <c r="FT781" s="65"/>
      <c r="FU781" s="65"/>
      <c r="FV781" s="65"/>
      <c r="FW781" s="65"/>
      <c r="FX781" s="65"/>
      <c r="FY781" s="65"/>
      <c r="FZ781" s="65"/>
      <c r="GA781" s="65"/>
      <c r="GB781" s="65"/>
      <c r="GC781" s="65"/>
      <c r="GD781" s="65"/>
      <c r="GE781" s="65"/>
      <c r="GF781" s="65"/>
      <c r="GG781" s="65"/>
      <c r="GH781" s="65"/>
      <c r="GI781" s="65"/>
      <c r="GJ781" s="65"/>
      <c r="GK781" s="65"/>
      <c r="GL781" s="65"/>
      <c r="GM781" s="65"/>
      <c r="GN781" s="65"/>
      <c r="GO781" s="65"/>
      <c r="GP781" s="65"/>
      <c r="GQ781" s="65"/>
      <c r="GR781" s="65"/>
      <c r="GS781" s="65"/>
      <c r="GT781" s="65"/>
      <c r="GU781" s="65"/>
      <c r="GV781" s="65"/>
      <c r="GW781" s="65"/>
      <c r="GX781" s="65"/>
      <c r="GY781" s="65"/>
      <c r="GZ781" s="65"/>
      <c r="HA781" s="65"/>
      <c r="HB781" s="65"/>
      <c r="HC781" s="65"/>
      <c r="HD781" s="65"/>
      <c r="HE781" s="65"/>
      <c r="HF781" s="65"/>
      <c r="HG781" s="65"/>
      <c r="HH781" s="65"/>
      <c r="HI781" s="65"/>
      <c r="HJ781" s="65"/>
      <c r="HK781" s="65"/>
      <c r="HL781" s="65"/>
      <c r="HM781" s="65"/>
      <c r="HN781" s="65"/>
      <c r="HO781" s="65"/>
      <c r="HP781" s="65"/>
      <c r="HQ781" s="65"/>
      <c r="HR781" s="65"/>
      <c r="HS781" s="65"/>
      <c r="HT781" s="65"/>
      <c r="HU781" s="65"/>
      <c r="HV781" s="65"/>
      <c r="HW781" s="65"/>
      <c r="HX781" s="65"/>
      <c r="HY781" s="65"/>
      <c r="HZ781" s="65"/>
      <c r="IA781" s="65"/>
      <c r="IB781" s="65"/>
      <c r="IC781" s="65"/>
      <c r="ID781" s="65"/>
      <c r="IE781" s="65"/>
      <c r="IF781" s="65"/>
      <c r="IG781" s="65"/>
      <c r="IH781" s="65"/>
      <c r="II781" s="65"/>
      <c r="IJ781" s="65"/>
      <c r="IK781" s="65"/>
      <c r="IL781" s="65"/>
      <c r="IM781" s="65"/>
      <c r="IN781" s="65"/>
      <c r="IO781" s="65"/>
      <c r="IP781" s="65"/>
      <c r="IQ781" s="65"/>
      <c r="IR781" s="65"/>
      <c r="IS781" s="65"/>
      <c r="IT781" s="65"/>
      <c r="IU781" s="65"/>
      <c r="IV781" s="65"/>
    </row>
    <row r="782" spans="1:256">
      <c r="A782" s="808"/>
      <c r="B782" s="808"/>
      <c r="C782" s="808"/>
      <c r="D782" s="808"/>
      <c r="E782" s="808"/>
      <c r="F782" s="808"/>
      <c r="G782" s="808"/>
      <c r="H782" s="808"/>
      <c r="I782" s="808"/>
      <c r="J782" s="808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>
      <c r="A783" s="808"/>
      <c r="B783" s="808"/>
      <c r="C783" s="808"/>
      <c r="D783" s="808"/>
      <c r="E783" s="808"/>
      <c r="F783" s="808"/>
      <c r="G783" s="808"/>
      <c r="H783" s="808"/>
      <c r="I783" s="808"/>
      <c r="J783" s="808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  <c r="GG783" s="65"/>
      <c r="GH783" s="65"/>
      <c r="GI783" s="65"/>
      <c r="GJ783" s="65"/>
      <c r="GK783" s="65"/>
      <c r="GL783" s="65"/>
      <c r="GM783" s="65"/>
      <c r="GN783" s="65"/>
      <c r="GO783" s="65"/>
      <c r="GP783" s="65"/>
      <c r="GQ783" s="65"/>
      <c r="GR783" s="65"/>
      <c r="GS783" s="65"/>
      <c r="GT783" s="65"/>
      <c r="GU783" s="65"/>
      <c r="GV783" s="65"/>
      <c r="GW783" s="65"/>
      <c r="GX783" s="65"/>
      <c r="GY783" s="65"/>
      <c r="GZ783" s="65"/>
      <c r="HA783" s="65"/>
      <c r="HB783" s="65"/>
      <c r="HC783" s="65"/>
      <c r="HD783" s="65"/>
      <c r="HE783" s="65"/>
      <c r="HF783" s="65"/>
      <c r="HG783" s="65"/>
      <c r="HH783" s="65"/>
      <c r="HI783" s="65"/>
      <c r="HJ783" s="65"/>
      <c r="HK783" s="65"/>
      <c r="HL783" s="65"/>
      <c r="HM783" s="65"/>
      <c r="HN783" s="65"/>
      <c r="HO783" s="65"/>
      <c r="HP783" s="65"/>
      <c r="HQ783" s="65"/>
      <c r="HR783" s="65"/>
      <c r="HS783" s="65"/>
      <c r="HT783" s="65"/>
      <c r="HU783" s="65"/>
      <c r="HV783" s="65"/>
      <c r="HW783" s="65"/>
      <c r="HX783" s="65"/>
      <c r="HY783" s="65"/>
      <c r="HZ783" s="65"/>
      <c r="IA783" s="65"/>
      <c r="IB783" s="65"/>
      <c r="IC783" s="65"/>
      <c r="ID783" s="65"/>
      <c r="IE783" s="65"/>
      <c r="IF783" s="65"/>
      <c r="IG783" s="65"/>
      <c r="IH783" s="65"/>
      <c r="II783" s="65"/>
      <c r="IJ783" s="65"/>
      <c r="IK783" s="65"/>
      <c r="IL783" s="65"/>
      <c r="IM783" s="65"/>
      <c r="IN783" s="65"/>
      <c r="IO783" s="65"/>
      <c r="IP783" s="65"/>
      <c r="IQ783" s="65"/>
      <c r="IR783" s="65"/>
      <c r="IS783" s="65"/>
      <c r="IT783" s="65"/>
      <c r="IU783" s="65"/>
      <c r="IV783" s="65"/>
    </row>
    <row r="784" spans="1:256">
      <c r="A784" s="808"/>
      <c r="B784" s="808"/>
      <c r="C784" s="808"/>
      <c r="D784" s="808"/>
      <c r="E784" s="808"/>
      <c r="F784" s="808"/>
      <c r="G784" s="808"/>
      <c r="H784" s="808"/>
      <c r="I784" s="808"/>
      <c r="J784" s="808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  <c r="DT784" s="65"/>
      <c r="DU784" s="65"/>
      <c r="DV784" s="65"/>
      <c r="DW784" s="65"/>
      <c r="DX784" s="65"/>
      <c r="DY784" s="65"/>
      <c r="DZ784" s="65"/>
      <c r="EA784" s="65"/>
      <c r="EB784" s="65"/>
      <c r="EC784" s="65"/>
      <c r="ED784" s="65"/>
      <c r="EE784" s="65"/>
      <c r="EF784" s="65"/>
      <c r="EG784" s="65"/>
      <c r="EH784" s="65"/>
      <c r="EI784" s="65"/>
      <c r="EJ784" s="65"/>
      <c r="EK784" s="65"/>
      <c r="EL784" s="65"/>
      <c r="EM784" s="65"/>
      <c r="EN784" s="65"/>
      <c r="EO784" s="65"/>
      <c r="EP784" s="65"/>
      <c r="EQ784" s="65"/>
      <c r="ER784" s="65"/>
      <c r="ES784" s="65"/>
      <c r="ET784" s="65"/>
      <c r="EU784" s="65"/>
      <c r="EV784" s="65"/>
      <c r="EW784" s="65"/>
      <c r="EX784" s="65"/>
      <c r="EY784" s="65"/>
      <c r="EZ784" s="65"/>
      <c r="FA784" s="65"/>
      <c r="FB784" s="65"/>
      <c r="FC784" s="65"/>
      <c r="FD784" s="65"/>
      <c r="FE784" s="65"/>
      <c r="FF784" s="65"/>
      <c r="FG784" s="65"/>
      <c r="FH784" s="65"/>
      <c r="FI784" s="65"/>
      <c r="FJ784" s="65"/>
      <c r="FK784" s="65"/>
      <c r="FL784" s="65"/>
      <c r="FM784" s="65"/>
      <c r="FN784" s="65"/>
      <c r="FO784" s="65"/>
      <c r="FP784" s="65"/>
      <c r="FQ784" s="65"/>
      <c r="FR784" s="65"/>
      <c r="FS784" s="65"/>
      <c r="FT784" s="65"/>
      <c r="FU784" s="65"/>
      <c r="FV784" s="65"/>
      <c r="FW784" s="65"/>
      <c r="FX784" s="65"/>
      <c r="FY784" s="65"/>
      <c r="FZ784" s="65"/>
      <c r="GA784" s="65"/>
      <c r="GB784" s="65"/>
      <c r="GC784" s="65"/>
      <c r="GD784" s="65"/>
      <c r="GE784" s="65"/>
      <c r="GF784" s="65"/>
      <c r="GG784" s="65"/>
      <c r="GH784" s="65"/>
      <c r="GI784" s="65"/>
      <c r="GJ784" s="65"/>
      <c r="GK784" s="65"/>
      <c r="GL784" s="65"/>
      <c r="GM784" s="65"/>
      <c r="GN784" s="65"/>
      <c r="GO784" s="65"/>
      <c r="GP784" s="65"/>
      <c r="GQ784" s="65"/>
      <c r="GR784" s="65"/>
      <c r="GS784" s="65"/>
      <c r="GT784" s="65"/>
      <c r="GU784" s="65"/>
      <c r="GV784" s="65"/>
      <c r="GW784" s="65"/>
      <c r="GX784" s="65"/>
      <c r="GY784" s="65"/>
      <c r="GZ784" s="65"/>
      <c r="HA784" s="65"/>
      <c r="HB784" s="65"/>
      <c r="HC784" s="65"/>
      <c r="HD784" s="65"/>
      <c r="HE784" s="65"/>
      <c r="HF784" s="65"/>
      <c r="HG784" s="65"/>
      <c r="HH784" s="65"/>
      <c r="HI784" s="65"/>
      <c r="HJ784" s="65"/>
      <c r="HK784" s="65"/>
      <c r="HL784" s="65"/>
      <c r="HM784" s="65"/>
      <c r="HN784" s="65"/>
      <c r="HO784" s="65"/>
      <c r="HP784" s="65"/>
      <c r="HQ784" s="65"/>
      <c r="HR784" s="65"/>
      <c r="HS784" s="65"/>
      <c r="HT784" s="65"/>
      <c r="HU784" s="65"/>
      <c r="HV784" s="65"/>
      <c r="HW784" s="65"/>
      <c r="HX784" s="65"/>
      <c r="HY784" s="65"/>
      <c r="HZ784" s="65"/>
      <c r="IA784" s="65"/>
      <c r="IB784" s="65"/>
      <c r="IC784" s="65"/>
      <c r="ID784" s="65"/>
      <c r="IE784" s="65"/>
      <c r="IF784" s="65"/>
      <c r="IG784" s="65"/>
      <c r="IH784" s="65"/>
      <c r="II784" s="65"/>
      <c r="IJ784" s="65"/>
      <c r="IK784" s="65"/>
      <c r="IL784" s="65"/>
      <c r="IM784" s="65"/>
      <c r="IN784" s="65"/>
      <c r="IO784" s="65"/>
      <c r="IP784" s="65"/>
      <c r="IQ784" s="65"/>
      <c r="IR784" s="65"/>
      <c r="IS784" s="65"/>
      <c r="IT784" s="65"/>
      <c r="IU784" s="65"/>
      <c r="IV784" s="65"/>
    </row>
    <row r="785" spans="1:256">
      <c r="A785" s="808"/>
      <c r="B785" s="808"/>
      <c r="C785" s="808"/>
      <c r="D785" s="808"/>
      <c r="E785" s="808"/>
      <c r="F785" s="808"/>
      <c r="G785" s="808"/>
      <c r="H785" s="808"/>
      <c r="I785" s="808"/>
      <c r="J785" s="808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  <c r="HW785" s="34"/>
      <c r="HX785" s="34"/>
      <c r="HY785" s="34"/>
      <c r="HZ785" s="34"/>
      <c r="IA785" s="34"/>
      <c r="IB785" s="34"/>
      <c r="IC785" s="34"/>
      <c r="ID785" s="34"/>
      <c r="IE785" s="34"/>
      <c r="IF785" s="34"/>
      <c r="IG785" s="34"/>
      <c r="IH785" s="34"/>
      <c r="II785" s="34"/>
      <c r="IJ785" s="34"/>
      <c r="IK785" s="34"/>
      <c r="IL785" s="34"/>
      <c r="IM785" s="34"/>
      <c r="IN785" s="34"/>
      <c r="IO785" s="34"/>
      <c r="IP785" s="34"/>
      <c r="IQ785" s="34"/>
      <c r="IR785" s="34"/>
      <c r="IS785" s="34"/>
      <c r="IT785" s="34"/>
      <c r="IU785" s="34"/>
      <c r="IV785" s="34"/>
    </row>
    <row r="786" spans="1:256">
      <c r="A786" s="808"/>
      <c r="B786" s="808"/>
      <c r="C786" s="808"/>
      <c r="D786" s="808"/>
      <c r="E786" s="808"/>
      <c r="F786" s="808"/>
      <c r="G786" s="808"/>
      <c r="H786" s="808"/>
      <c r="I786" s="808"/>
      <c r="J786" s="808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 ht="15" hidden="1" thickBot="1">
      <c r="A788" s="1285" t="s">
        <v>128</v>
      </c>
      <c r="B788" s="1285"/>
      <c r="C788" s="32"/>
      <c r="D788" s="32"/>
      <c r="E788" s="32"/>
      <c r="F788" s="32"/>
      <c r="G788" s="32"/>
      <c r="H788" s="32"/>
      <c r="I788" s="32"/>
      <c r="J788" s="32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 ht="18" hidden="1" customHeight="1" thickTop="1" thickBot="1">
      <c r="A789" s="799" t="s">
        <v>15</v>
      </c>
      <c r="B789" s="800"/>
      <c r="C789" s="800"/>
      <c r="D789" s="1729" t="s">
        <v>6</v>
      </c>
      <c r="E789" s="1729"/>
      <c r="F789" s="1729"/>
      <c r="G789" s="1729"/>
      <c r="H789" s="1729"/>
      <c r="I789" s="1729"/>
      <c r="J789" s="1730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7.25" hidden="1" customHeight="1" thickBot="1">
      <c r="A790" s="801"/>
      <c r="B790" s="802"/>
      <c r="C790" s="802"/>
      <c r="D790" s="1727" t="s">
        <v>237</v>
      </c>
      <c r="E790" s="1728"/>
      <c r="F790" s="1700" t="s">
        <v>32</v>
      </c>
      <c r="G790" s="916" t="s">
        <v>33</v>
      </c>
      <c r="H790" s="1700" t="s">
        <v>123</v>
      </c>
      <c r="I790" s="1701" t="s">
        <v>124</v>
      </c>
      <c r="J790" s="1702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82.5" hidden="1" customHeight="1">
      <c r="A791" s="803"/>
      <c r="B791" s="804"/>
      <c r="C791" s="804"/>
      <c r="D791" s="804"/>
      <c r="E791" s="1214"/>
      <c r="F791" s="1149"/>
      <c r="G791" s="1151"/>
      <c r="H791" s="1149"/>
      <c r="I791" s="1703"/>
      <c r="J791" s="170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14.25" hidden="1" customHeight="1" thickBot="1">
      <c r="A792" s="805" t="s">
        <v>113</v>
      </c>
      <c r="B792" s="806"/>
      <c r="C792" s="806"/>
      <c r="D792" s="806" t="s">
        <v>114</v>
      </c>
      <c r="E792" s="700"/>
      <c r="F792" s="103" t="s">
        <v>115</v>
      </c>
      <c r="G792" s="103" t="s">
        <v>116</v>
      </c>
      <c r="H792" s="103" t="s">
        <v>117</v>
      </c>
      <c r="I792" s="1081" t="s">
        <v>118</v>
      </c>
      <c r="J792" s="1597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hidden="1" customHeight="1" thickTop="1">
      <c r="A793" s="867" t="s">
        <v>820</v>
      </c>
      <c r="B793" s="868"/>
      <c r="C793" s="868"/>
      <c r="D793" s="1723"/>
      <c r="E793" s="1724"/>
      <c r="F793" s="158"/>
      <c r="G793" s="158"/>
      <c r="H793" s="158"/>
      <c r="I793" s="1725" t="str">
        <f t="shared" ref="I793:I798" si="38">IF(D793+F793-G793+H793=0,"",D793+F793-G793+H793)</f>
        <v/>
      </c>
      <c r="J793" s="1726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16.5" hidden="1" customHeight="1">
      <c r="A794" s="464" t="s">
        <v>231</v>
      </c>
      <c r="B794" s="465"/>
      <c r="C794" s="465"/>
      <c r="D794" s="1110"/>
      <c r="E794" s="1111"/>
      <c r="F794" s="160"/>
      <c r="G794" s="160"/>
      <c r="H794" s="160"/>
      <c r="I794" s="1687" t="str">
        <f t="shared" si="38"/>
        <v/>
      </c>
      <c r="J794" s="1688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15.75" hidden="1" customHeight="1">
      <c r="A795" s="1696" t="s">
        <v>232</v>
      </c>
      <c r="B795" s="1697"/>
      <c r="C795" s="1697"/>
      <c r="D795" s="574"/>
      <c r="E795" s="575"/>
      <c r="F795" s="167"/>
      <c r="G795" s="167"/>
      <c r="H795" s="167"/>
      <c r="I795" s="1698" t="str">
        <f t="shared" si="38"/>
        <v/>
      </c>
      <c r="J795" s="1699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33.75" hidden="1" customHeight="1">
      <c r="A796" s="464" t="s">
        <v>233</v>
      </c>
      <c r="B796" s="465"/>
      <c r="C796" s="465"/>
      <c r="D796" s="1110"/>
      <c r="E796" s="1111"/>
      <c r="F796" s="160"/>
      <c r="G796" s="160"/>
      <c r="H796" s="160"/>
      <c r="I796" s="1687" t="str">
        <f t="shared" si="38"/>
        <v/>
      </c>
      <c r="J796" s="1688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6.5" hidden="1" customHeight="1">
      <c r="A797" s="464" t="s">
        <v>234</v>
      </c>
      <c r="B797" s="465"/>
      <c r="C797" s="465"/>
      <c r="D797" s="1110"/>
      <c r="E797" s="1111"/>
      <c r="F797" s="160"/>
      <c r="G797" s="160"/>
      <c r="H797" s="160"/>
      <c r="I797" s="1687" t="str">
        <f t="shared" si="38"/>
        <v/>
      </c>
      <c r="J797" s="1688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  <c r="EB797" s="34"/>
      <c r="EC797" s="34"/>
      <c r="ED797" s="34"/>
      <c r="EE797" s="34"/>
      <c r="EF797" s="34"/>
      <c r="EG797" s="34"/>
      <c r="EH797" s="34"/>
      <c r="EI797" s="34"/>
      <c r="EJ797" s="34"/>
      <c r="EK797" s="34"/>
      <c r="EL797" s="34"/>
      <c r="EM797" s="34"/>
      <c r="EN797" s="34"/>
      <c r="EO797" s="34"/>
      <c r="EP797" s="34"/>
      <c r="EQ797" s="34"/>
      <c r="ER797" s="34"/>
      <c r="ES797" s="34"/>
      <c r="ET797" s="34"/>
      <c r="EU797" s="34"/>
      <c r="EV797" s="34"/>
      <c r="EW797" s="34"/>
      <c r="EX797" s="34"/>
      <c r="EY797" s="34"/>
      <c r="EZ797" s="34"/>
      <c r="FA797" s="34"/>
      <c r="FB797" s="34"/>
      <c r="FC797" s="34"/>
      <c r="FD797" s="34"/>
      <c r="FE797" s="34"/>
      <c r="FF797" s="34"/>
      <c r="FG797" s="34"/>
      <c r="FH797" s="34"/>
      <c r="FI797" s="34"/>
      <c r="FJ797" s="34"/>
      <c r="FK797" s="34"/>
      <c r="FL797" s="34"/>
      <c r="FM797" s="34"/>
      <c r="FN797" s="34"/>
      <c r="FO797" s="34"/>
      <c r="FP797" s="34"/>
      <c r="FQ797" s="34"/>
      <c r="FR797" s="34"/>
      <c r="FS797" s="34"/>
      <c r="FT797" s="34"/>
      <c r="FU797" s="34"/>
      <c r="FV797" s="34"/>
      <c r="FW797" s="34"/>
      <c r="FX797" s="34"/>
      <c r="FY797" s="34"/>
      <c r="FZ797" s="34"/>
      <c r="GA797" s="34"/>
      <c r="GB797" s="34"/>
      <c r="GC797" s="34"/>
      <c r="GD797" s="34"/>
      <c r="GE797" s="34"/>
      <c r="GF797" s="34"/>
      <c r="GG797" s="34"/>
      <c r="GH797" s="34"/>
      <c r="GI797" s="34"/>
      <c r="GJ797" s="34"/>
      <c r="GK797" s="34"/>
      <c r="GL797" s="34"/>
      <c r="GM797" s="34"/>
      <c r="GN797" s="34"/>
      <c r="GO797" s="34"/>
      <c r="GP797" s="34"/>
      <c r="GQ797" s="34"/>
      <c r="GR797" s="34"/>
      <c r="GS797" s="34"/>
      <c r="GT797" s="34"/>
      <c r="GU797" s="34"/>
      <c r="GV797" s="34"/>
      <c r="GW797" s="34"/>
      <c r="GX797" s="34"/>
      <c r="GY797" s="34"/>
      <c r="GZ797" s="34"/>
      <c r="HA797" s="34"/>
      <c r="HB797" s="34"/>
      <c r="HC797" s="34"/>
      <c r="HD797" s="34"/>
      <c r="HE797" s="34"/>
      <c r="HF797" s="34"/>
      <c r="HG797" s="34"/>
      <c r="HH797" s="34"/>
      <c r="HI797" s="34"/>
      <c r="HJ797" s="34"/>
      <c r="HK797" s="34"/>
      <c r="HL797" s="34"/>
      <c r="HM797" s="34"/>
      <c r="HN797" s="34"/>
      <c r="HO797" s="34"/>
      <c r="HP797" s="34"/>
      <c r="HQ797" s="34"/>
      <c r="HR797" s="34"/>
      <c r="HS797" s="34"/>
      <c r="HT797" s="34"/>
      <c r="HU797" s="34"/>
      <c r="HV797" s="34"/>
      <c r="HW797" s="34"/>
      <c r="HX797" s="34"/>
      <c r="HY797" s="34"/>
      <c r="HZ797" s="34"/>
      <c r="IA797" s="34"/>
      <c r="IB797" s="34"/>
      <c r="IC797" s="34"/>
      <c r="ID797" s="34"/>
      <c r="IE797" s="34"/>
      <c r="IF797" s="34"/>
      <c r="IG797" s="34"/>
      <c r="IH797" s="34"/>
      <c r="II797" s="34"/>
      <c r="IJ797" s="34"/>
      <c r="IK797" s="34"/>
      <c r="IL797" s="34"/>
      <c r="IM797" s="34"/>
      <c r="IN797" s="34"/>
      <c r="IO797" s="34"/>
      <c r="IP797" s="34"/>
      <c r="IQ797" s="34"/>
      <c r="IR797" s="34"/>
      <c r="IS797" s="34"/>
      <c r="IT797" s="34"/>
      <c r="IU797" s="34"/>
      <c r="IV797" s="34"/>
    </row>
    <row r="798" spans="1:256" ht="36" hidden="1" customHeight="1" thickBot="1">
      <c r="A798" s="1085" t="s">
        <v>235</v>
      </c>
      <c r="B798" s="1086"/>
      <c r="C798" s="1086"/>
      <c r="D798" s="1194"/>
      <c r="E798" s="1195"/>
      <c r="F798" s="168"/>
      <c r="G798" s="168"/>
      <c r="H798" s="168"/>
      <c r="I798" s="1749" t="str">
        <f t="shared" si="38"/>
        <v/>
      </c>
      <c r="J798" s="1750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31.5" hidden="1" customHeight="1" thickBot="1">
      <c r="A799" s="1129" t="s">
        <v>236</v>
      </c>
      <c r="B799" s="1130"/>
      <c r="C799" s="1130"/>
      <c r="D799" s="1131" t="str">
        <f>IF(SUM(D793:E798)=0,"",SUM(D793:E798))</f>
        <v/>
      </c>
      <c r="E799" s="1132"/>
      <c r="F799" s="163" t="str">
        <f>IF(SUM(F793:F798)=0,"",SUM(F793:F798))</f>
        <v/>
      </c>
      <c r="G799" s="163" t="str">
        <f>IF(SUM(G793:G798)=0,"",SUM(G793:G798))</f>
        <v/>
      </c>
      <c r="H799" s="163" t="str">
        <f>IF(SUM(H793:H798)=0,"",SUM(H793:H798))</f>
        <v/>
      </c>
      <c r="I799" s="1736" t="str">
        <f>IF(IF(I793="",0,I793)+IF(I794="",0,I794)+IF(I795="",0,I795)+IF(I796="",0,I796)+IF(I797="",0,I797)+IF(I798="",0,I798)=0,"",IF(I793="",0,I793)+IF(I794="",0,I794)+IF(I795="",0,I795)+IF(I796="",0,I796)+IF(I797="",0,I797)+IF(I798="",0,I798))</f>
        <v/>
      </c>
      <c r="J799" s="1737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  <c r="BX799" s="34"/>
      <c r="BY799" s="34"/>
      <c r="BZ799" s="34"/>
      <c r="CA799" s="34"/>
      <c r="CB799" s="34"/>
      <c r="CC799" s="34"/>
      <c r="CD799" s="34"/>
      <c r="CE799" s="34"/>
      <c r="CF799" s="34"/>
      <c r="CG799" s="34"/>
      <c r="CH799" s="34"/>
      <c r="CI799" s="34"/>
      <c r="CJ799" s="34"/>
      <c r="CK799" s="34"/>
      <c r="CL799" s="34"/>
      <c r="CM799" s="34"/>
      <c r="CN799" s="34"/>
      <c r="CO799" s="34"/>
      <c r="CP799" s="34"/>
      <c r="CQ799" s="34"/>
      <c r="CR799" s="34"/>
      <c r="CS799" s="34"/>
      <c r="CT799" s="34"/>
      <c r="CU799" s="34"/>
      <c r="CV799" s="34"/>
      <c r="CW799" s="34"/>
      <c r="CX799" s="34"/>
      <c r="CY799" s="34"/>
      <c r="CZ799" s="34"/>
      <c r="DA799" s="34"/>
      <c r="DB799" s="34"/>
      <c r="DC799" s="34"/>
      <c r="DD799" s="34"/>
      <c r="DE799" s="34"/>
      <c r="DF799" s="34"/>
      <c r="DG799" s="34"/>
      <c r="DH799" s="34"/>
      <c r="DI799" s="34"/>
      <c r="DJ799" s="34"/>
      <c r="DK799" s="34"/>
      <c r="DL799" s="34"/>
      <c r="DM799" s="34"/>
      <c r="DN799" s="34"/>
      <c r="DO799" s="34"/>
      <c r="DP799" s="34"/>
      <c r="DQ799" s="34"/>
      <c r="DR799" s="34"/>
      <c r="DS799" s="34"/>
      <c r="DT799" s="34"/>
      <c r="DU799" s="34"/>
      <c r="DV799" s="34"/>
      <c r="DW799" s="34"/>
      <c r="DX799" s="34"/>
      <c r="DY799" s="34"/>
      <c r="DZ799" s="34"/>
      <c r="EA799" s="34"/>
      <c r="EB799" s="34"/>
      <c r="EC799" s="34"/>
      <c r="ED799" s="34"/>
      <c r="EE799" s="34"/>
      <c r="EF799" s="34"/>
      <c r="EG799" s="34"/>
      <c r="EH799" s="34"/>
      <c r="EI799" s="34"/>
      <c r="EJ799" s="34"/>
      <c r="EK799" s="34"/>
      <c r="EL799" s="34"/>
      <c r="EM799" s="34"/>
      <c r="EN799" s="34"/>
      <c r="EO799" s="34"/>
      <c r="EP799" s="34"/>
      <c r="EQ799" s="34"/>
      <c r="ER799" s="34"/>
      <c r="ES799" s="34"/>
      <c r="ET799" s="34"/>
      <c r="EU799" s="34"/>
      <c r="EV799" s="34"/>
      <c r="EW799" s="34"/>
      <c r="EX799" s="34"/>
      <c r="EY799" s="34"/>
      <c r="EZ799" s="34"/>
      <c r="FA799" s="34"/>
      <c r="FB799" s="34"/>
      <c r="FC799" s="34"/>
      <c r="FD799" s="34"/>
      <c r="FE799" s="34"/>
      <c r="FF799" s="34"/>
      <c r="FG799" s="34"/>
      <c r="FH799" s="34"/>
      <c r="FI799" s="34"/>
      <c r="FJ799" s="34"/>
      <c r="FK799" s="34"/>
      <c r="FL799" s="34"/>
      <c r="FM799" s="34"/>
      <c r="FN799" s="34"/>
      <c r="FO799" s="34"/>
      <c r="FP799" s="34"/>
      <c r="FQ799" s="34"/>
      <c r="FR799" s="34"/>
      <c r="FS799" s="34"/>
      <c r="FT799" s="34"/>
      <c r="FU799" s="34"/>
      <c r="FV799" s="34"/>
      <c r="FW799" s="34"/>
      <c r="FX799" s="34"/>
      <c r="FY799" s="34"/>
      <c r="FZ799" s="34"/>
      <c r="GA799" s="34"/>
      <c r="GB799" s="34"/>
      <c r="GC799" s="34"/>
      <c r="GD799" s="34"/>
      <c r="GE799" s="34"/>
      <c r="GF799" s="34"/>
      <c r="GG799" s="34"/>
      <c r="GH799" s="34"/>
      <c r="GI799" s="34"/>
      <c r="GJ799" s="34"/>
      <c r="GK799" s="34"/>
      <c r="GL799" s="34"/>
      <c r="GM799" s="34"/>
      <c r="GN799" s="34"/>
      <c r="GO799" s="34"/>
      <c r="GP799" s="34"/>
      <c r="GQ799" s="34"/>
      <c r="GR799" s="34"/>
      <c r="GS799" s="34"/>
      <c r="GT799" s="34"/>
      <c r="GU799" s="34"/>
      <c r="GV799" s="34"/>
      <c r="GW799" s="34"/>
      <c r="GX799" s="34"/>
      <c r="GY799" s="34"/>
      <c r="GZ799" s="34"/>
      <c r="HA799" s="34"/>
      <c r="HB799" s="34"/>
      <c r="HC799" s="34"/>
      <c r="HD799" s="34"/>
      <c r="HE799" s="34"/>
      <c r="HF799" s="34"/>
      <c r="HG799" s="34"/>
      <c r="HH799" s="34"/>
      <c r="HI799" s="34"/>
      <c r="HJ799" s="34"/>
      <c r="HK799" s="34"/>
      <c r="HL799" s="34"/>
      <c r="HM799" s="34"/>
      <c r="HN799" s="34"/>
      <c r="HO799" s="34"/>
      <c r="HP799" s="34"/>
      <c r="HQ799" s="34"/>
      <c r="HR799" s="34"/>
      <c r="HS799" s="34"/>
      <c r="HT799" s="34"/>
      <c r="HU799" s="34"/>
      <c r="HV799" s="34"/>
      <c r="HW799" s="34"/>
      <c r="HX799" s="34"/>
      <c r="HY799" s="34"/>
      <c r="HZ799" s="34"/>
      <c r="IA799" s="34"/>
      <c r="IB799" s="34"/>
      <c r="IC799" s="34"/>
      <c r="ID799" s="34"/>
      <c r="IE799" s="34"/>
      <c r="IF799" s="34"/>
      <c r="IG799" s="34"/>
      <c r="IH799" s="34"/>
      <c r="II799" s="34"/>
      <c r="IJ799" s="34"/>
      <c r="IK799" s="34"/>
      <c r="IL799" s="34"/>
      <c r="IM799" s="34"/>
      <c r="IN799" s="34"/>
      <c r="IO799" s="34"/>
      <c r="IP799" s="34"/>
      <c r="IQ799" s="34"/>
      <c r="IR799" s="34"/>
      <c r="IS799" s="34"/>
      <c r="IT799" s="34"/>
      <c r="IU799" s="34"/>
      <c r="IV799" s="34"/>
    </row>
    <row r="800" spans="1:256" ht="16.5" hidden="1" customHeight="1" thickTop="1">
      <c r="A800" s="41"/>
      <c r="B800" s="41"/>
      <c r="C800" s="41"/>
      <c r="D800" s="77"/>
      <c r="E800" s="77"/>
      <c r="F800" s="75"/>
      <c r="G800" s="75"/>
      <c r="H800" s="75"/>
      <c r="I800" s="77"/>
      <c r="J800" s="77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  <c r="BX800" s="34"/>
      <c r="BY800" s="34"/>
      <c r="BZ800" s="34"/>
      <c r="CA800" s="34"/>
      <c r="CB800" s="34"/>
      <c r="CC800" s="34"/>
      <c r="CD800" s="34"/>
      <c r="CE800" s="34"/>
      <c r="CF800" s="34"/>
      <c r="CG800" s="34"/>
      <c r="CH800" s="34"/>
      <c r="CI800" s="34"/>
      <c r="CJ800" s="34"/>
      <c r="CK800" s="34"/>
      <c r="CL800" s="34"/>
      <c r="CM800" s="34"/>
      <c r="CN800" s="34"/>
      <c r="CO800" s="34"/>
      <c r="CP800" s="34"/>
      <c r="CQ800" s="34"/>
      <c r="CR800" s="34"/>
      <c r="CS800" s="34"/>
      <c r="CT800" s="34"/>
      <c r="CU800" s="34"/>
      <c r="CV800" s="34"/>
      <c r="CW800" s="34"/>
      <c r="CX800" s="34"/>
      <c r="CY800" s="34"/>
      <c r="CZ800" s="34"/>
      <c r="DA800" s="34"/>
      <c r="DB800" s="34"/>
      <c r="DC800" s="34"/>
      <c r="DD800" s="34"/>
      <c r="DE800" s="34"/>
      <c r="DF800" s="34"/>
      <c r="DG800" s="34"/>
      <c r="DH800" s="34"/>
      <c r="DI800" s="34"/>
      <c r="DJ800" s="34"/>
      <c r="DK800" s="34"/>
      <c r="DL800" s="34"/>
      <c r="DM800" s="34"/>
      <c r="DN800" s="34"/>
      <c r="DO800" s="34"/>
      <c r="DP800" s="34"/>
      <c r="DQ800" s="34"/>
      <c r="DR800" s="34"/>
      <c r="DS800" s="34"/>
      <c r="DT800" s="34"/>
      <c r="DU800" s="34"/>
      <c r="DV800" s="34"/>
      <c r="DW800" s="34"/>
      <c r="DX800" s="34"/>
      <c r="DY800" s="34"/>
      <c r="DZ800" s="34"/>
      <c r="EA800" s="34"/>
      <c r="EB800" s="34"/>
      <c r="EC800" s="34"/>
      <c r="ED800" s="34"/>
      <c r="EE800" s="34"/>
      <c r="EF800" s="34"/>
      <c r="EG800" s="34"/>
      <c r="EH800" s="34"/>
      <c r="EI800" s="34"/>
      <c r="EJ800" s="34"/>
      <c r="EK800" s="34"/>
      <c r="EL800" s="34"/>
      <c r="EM800" s="34"/>
      <c r="EN800" s="34"/>
      <c r="EO800" s="34"/>
      <c r="EP800" s="34"/>
      <c r="EQ800" s="34"/>
      <c r="ER800" s="34"/>
      <c r="ES800" s="34"/>
      <c r="ET800" s="34"/>
      <c r="EU800" s="34"/>
      <c r="EV800" s="34"/>
      <c r="EW800" s="34"/>
      <c r="EX800" s="34"/>
      <c r="EY800" s="34"/>
      <c r="EZ800" s="34"/>
      <c r="FA800" s="34"/>
      <c r="FB800" s="34"/>
      <c r="FC800" s="34"/>
      <c r="FD800" s="34"/>
      <c r="FE800" s="34"/>
      <c r="FF800" s="34"/>
      <c r="FG800" s="34"/>
      <c r="FH800" s="34"/>
      <c r="FI800" s="34"/>
      <c r="FJ800" s="34"/>
      <c r="FK800" s="34"/>
      <c r="FL800" s="34"/>
      <c r="FM800" s="34"/>
      <c r="FN800" s="34"/>
      <c r="FO800" s="34"/>
      <c r="FP800" s="34"/>
      <c r="FQ800" s="34"/>
      <c r="FR800" s="34"/>
      <c r="FS800" s="34"/>
      <c r="FT800" s="34"/>
      <c r="FU800" s="34"/>
      <c r="FV800" s="34"/>
      <c r="FW800" s="34"/>
      <c r="FX800" s="34"/>
      <c r="FY800" s="34"/>
      <c r="FZ800" s="34"/>
      <c r="GA800" s="34"/>
      <c r="GB800" s="34"/>
      <c r="GC800" s="34"/>
      <c r="GD800" s="34"/>
      <c r="GE800" s="34"/>
      <c r="GF800" s="34"/>
      <c r="GG800" s="34"/>
      <c r="GH800" s="34"/>
      <c r="GI800" s="34"/>
      <c r="GJ800" s="34"/>
      <c r="GK800" s="34"/>
      <c r="GL800" s="34"/>
      <c r="GM800" s="34"/>
      <c r="GN800" s="34"/>
      <c r="GO800" s="34"/>
      <c r="GP800" s="34"/>
      <c r="GQ800" s="34"/>
      <c r="GR800" s="34"/>
      <c r="GS800" s="34"/>
      <c r="GT800" s="34"/>
      <c r="GU800" s="34"/>
      <c r="GV800" s="34"/>
      <c r="GW800" s="34"/>
      <c r="GX800" s="34"/>
      <c r="GY800" s="34"/>
      <c r="GZ800" s="34"/>
      <c r="HA800" s="34"/>
      <c r="HB800" s="34"/>
      <c r="HC800" s="34"/>
      <c r="HD800" s="34"/>
      <c r="HE800" s="34"/>
      <c r="HF800" s="34"/>
      <c r="HG800" s="34"/>
      <c r="HH800" s="34"/>
      <c r="HI800" s="34"/>
      <c r="HJ800" s="34"/>
      <c r="HK800" s="34"/>
      <c r="HL800" s="34"/>
      <c r="HM800" s="34"/>
      <c r="HN800" s="34"/>
      <c r="HO800" s="34"/>
      <c r="HP800" s="34"/>
      <c r="HQ800" s="34"/>
      <c r="HR800" s="34"/>
      <c r="HS800" s="34"/>
      <c r="HT800" s="34"/>
      <c r="HU800" s="34"/>
      <c r="HV800" s="34"/>
      <c r="HW800" s="34"/>
      <c r="HX800" s="34"/>
      <c r="HY800" s="34"/>
      <c r="HZ800" s="34"/>
      <c r="IA800" s="34"/>
      <c r="IB800" s="34"/>
      <c r="IC800" s="34"/>
      <c r="ID800" s="34"/>
      <c r="IE800" s="34"/>
      <c r="IF800" s="34"/>
      <c r="IG800" s="34"/>
      <c r="IH800" s="34"/>
      <c r="II800" s="34"/>
      <c r="IJ800" s="34"/>
      <c r="IK800" s="34"/>
      <c r="IL800" s="34"/>
      <c r="IM800" s="34"/>
      <c r="IN800" s="34"/>
      <c r="IO800" s="34"/>
      <c r="IP800" s="34"/>
      <c r="IQ800" s="34"/>
      <c r="IR800" s="34"/>
      <c r="IS800" s="34"/>
      <c r="IT800" s="34"/>
      <c r="IU800" s="34"/>
      <c r="IV800" s="34"/>
    </row>
    <row r="801" spans="1:256" ht="16.5" hidden="1" customHeight="1">
      <c r="A801" s="454" t="s">
        <v>819</v>
      </c>
      <c r="B801" s="454"/>
      <c r="C801" s="454"/>
      <c r="D801" s="454"/>
      <c r="E801" s="454"/>
      <c r="F801" s="454"/>
      <c r="G801" s="454"/>
      <c r="H801" s="454"/>
      <c r="I801" s="454"/>
      <c r="J801" s="454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  <c r="GG801" s="65"/>
      <c r="GH801" s="65"/>
      <c r="GI801" s="65"/>
      <c r="GJ801" s="65"/>
      <c r="GK801" s="65"/>
      <c r="GL801" s="65"/>
      <c r="GM801" s="65"/>
      <c r="GN801" s="65"/>
      <c r="GO801" s="65"/>
      <c r="GP801" s="65"/>
      <c r="GQ801" s="65"/>
      <c r="GR801" s="65"/>
      <c r="GS801" s="65"/>
      <c r="GT801" s="65"/>
      <c r="GU801" s="65"/>
      <c r="GV801" s="65"/>
      <c r="GW801" s="65"/>
      <c r="GX801" s="65"/>
      <c r="GY801" s="65"/>
      <c r="GZ801" s="65"/>
      <c r="HA801" s="65"/>
      <c r="HB801" s="65"/>
      <c r="HC801" s="65"/>
      <c r="HD801" s="65"/>
      <c r="HE801" s="65"/>
      <c r="HF801" s="65"/>
      <c r="HG801" s="65"/>
      <c r="HH801" s="65"/>
      <c r="HI801" s="65"/>
      <c r="HJ801" s="65"/>
      <c r="HK801" s="65"/>
      <c r="HL801" s="65"/>
      <c r="HM801" s="65"/>
      <c r="HN801" s="65"/>
      <c r="HO801" s="65"/>
      <c r="HP801" s="65"/>
      <c r="HQ801" s="65"/>
      <c r="HR801" s="65"/>
      <c r="HS801" s="65"/>
      <c r="HT801" s="65"/>
      <c r="HU801" s="65"/>
      <c r="HV801" s="65"/>
      <c r="HW801" s="65"/>
      <c r="HX801" s="65"/>
      <c r="HY801" s="65"/>
      <c r="HZ801" s="65"/>
      <c r="IA801" s="65"/>
      <c r="IB801" s="65"/>
      <c r="IC801" s="65"/>
      <c r="ID801" s="65"/>
      <c r="IE801" s="65"/>
      <c r="IF801" s="65"/>
      <c r="IG801" s="65"/>
      <c r="IH801" s="65"/>
      <c r="II801" s="65"/>
      <c r="IJ801" s="65"/>
      <c r="IK801" s="65"/>
      <c r="IL801" s="65"/>
      <c r="IM801" s="65"/>
      <c r="IN801" s="65"/>
      <c r="IO801" s="65"/>
      <c r="IP801" s="65"/>
      <c r="IQ801" s="65"/>
      <c r="IR801" s="65"/>
      <c r="IS801" s="65"/>
      <c r="IT801" s="65"/>
      <c r="IU801" s="65"/>
      <c r="IV801" s="65"/>
    </row>
    <row r="802" spans="1:256" ht="16.5" hidden="1" customHeight="1">
      <c r="A802" s="698"/>
      <c r="B802" s="698"/>
      <c r="C802" s="698"/>
      <c r="D802" s="698"/>
      <c r="E802" s="698"/>
      <c r="F802" s="698"/>
      <c r="G802" s="698"/>
      <c r="H802" s="698"/>
      <c r="I802" s="698"/>
      <c r="J802" s="698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hidden="1" customHeight="1">
      <c r="A803" s="698"/>
      <c r="B803" s="698"/>
      <c r="C803" s="698"/>
      <c r="D803" s="698"/>
      <c r="E803" s="698"/>
      <c r="F803" s="698"/>
      <c r="G803" s="698"/>
      <c r="H803" s="698"/>
      <c r="I803" s="698"/>
      <c r="J803" s="698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  <c r="GG803" s="65"/>
      <c r="GH803" s="65"/>
      <c r="GI803" s="65"/>
      <c r="GJ803" s="65"/>
      <c r="GK803" s="65"/>
      <c r="GL803" s="65"/>
      <c r="GM803" s="65"/>
      <c r="GN803" s="65"/>
      <c r="GO803" s="65"/>
      <c r="GP803" s="65"/>
      <c r="GQ803" s="65"/>
      <c r="GR803" s="65"/>
      <c r="GS803" s="65"/>
      <c r="GT803" s="65"/>
      <c r="GU803" s="65"/>
      <c r="GV803" s="65"/>
      <c r="GW803" s="65"/>
      <c r="GX803" s="65"/>
      <c r="GY803" s="65"/>
      <c r="GZ803" s="65"/>
      <c r="HA803" s="65"/>
      <c r="HB803" s="65"/>
      <c r="HC803" s="65"/>
      <c r="HD803" s="65"/>
      <c r="HE803" s="65"/>
      <c r="HF803" s="65"/>
      <c r="HG803" s="65"/>
      <c r="HH803" s="65"/>
      <c r="HI803" s="65"/>
      <c r="HJ803" s="65"/>
      <c r="HK803" s="65"/>
      <c r="HL803" s="65"/>
      <c r="HM803" s="65"/>
      <c r="HN803" s="65"/>
      <c r="HO803" s="65"/>
      <c r="HP803" s="65"/>
      <c r="HQ803" s="65"/>
      <c r="HR803" s="65"/>
      <c r="HS803" s="65"/>
      <c r="HT803" s="65"/>
      <c r="HU803" s="65"/>
      <c r="HV803" s="65"/>
      <c r="HW803" s="65"/>
      <c r="HX803" s="65"/>
      <c r="HY803" s="65"/>
      <c r="HZ803" s="65"/>
      <c r="IA803" s="65"/>
      <c r="IB803" s="65"/>
      <c r="IC803" s="65"/>
      <c r="ID803" s="65"/>
      <c r="IE803" s="65"/>
      <c r="IF803" s="65"/>
      <c r="IG803" s="65"/>
      <c r="IH803" s="65"/>
      <c r="II803" s="65"/>
      <c r="IJ803" s="65"/>
      <c r="IK803" s="65"/>
      <c r="IL803" s="65"/>
      <c r="IM803" s="65"/>
      <c r="IN803" s="65"/>
      <c r="IO803" s="65"/>
      <c r="IP803" s="65"/>
      <c r="IQ803" s="65"/>
      <c r="IR803" s="65"/>
      <c r="IS803" s="65"/>
      <c r="IT803" s="65"/>
      <c r="IU803" s="65"/>
      <c r="IV803" s="65"/>
    </row>
    <row r="804" spans="1:256" ht="16.5" hidden="1" customHeight="1">
      <c r="A804" s="698"/>
      <c r="B804" s="698"/>
      <c r="C804" s="698"/>
      <c r="D804" s="698"/>
      <c r="E804" s="698"/>
      <c r="F804" s="698"/>
      <c r="G804" s="698"/>
      <c r="H804" s="698"/>
      <c r="I804" s="698"/>
      <c r="J804" s="698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  <c r="IS804" s="65"/>
      <c r="IT804" s="65"/>
      <c r="IU804" s="65"/>
      <c r="IV804" s="65"/>
    </row>
    <row r="805" spans="1:256" ht="16.5" hidden="1" customHeight="1">
      <c r="A805" s="698"/>
      <c r="B805" s="698"/>
      <c r="C805" s="698"/>
      <c r="D805" s="698"/>
      <c r="E805" s="698"/>
      <c r="F805" s="698"/>
      <c r="G805" s="698"/>
      <c r="H805" s="698"/>
      <c r="I805" s="698"/>
      <c r="J805" s="698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  <c r="BA805" s="34"/>
      <c r="BB805" s="34"/>
      <c r="BC805" s="34"/>
      <c r="BD805" s="34"/>
      <c r="BE805" s="34"/>
      <c r="BF805" s="34"/>
      <c r="BG805" s="34"/>
      <c r="BH805" s="34"/>
      <c r="BI805" s="34"/>
      <c r="BJ805" s="34"/>
      <c r="BK805" s="34"/>
      <c r="BL805" s="34"/>
      <c r="BM805" s="34"/>
      <c r="BN805" s="34"/>
      <c r="BO805" s="34"/>
      <c r="BP805" s="34"/>
      <c r="BQ805" s="34"/>
      <c r="BR805" s="34"/>
      <c r="BS805" s="34"/>
      <c r="BT805" s="34"/>
      <c r="BU805" s="34"/>
      <c r="BV805" s="34"/>
      <c r="BW805" s="34"/>
      <c r="BX805" s="34"/>
      <c r="BY805" s="34"/>
      <c r="BZ805" s="34"/>
      <c r="CA805" s="34"/>
      <c r="CB805" s="34"/>
      <c r="CC805" s="34"/>
      <c r="CD805" s="34"/>
      <c r="CE805" s="34"/>
      <c r="CF805" s="34"/>
      <c r="CG805" s="34"/>
      <c r="CH805" s="34"/>
      <c r="CI805" s="34"/>
      <c r="CJ805" s="34"/>
      <c r="CK805" s="34"/>
      <c r="CL805" s="34"/>
      <c r="CM805" s="34"/>
      <c r="CN805" s="34"/>
      <c r="CO805" s="34"/>
      <c r="CP805" s="34"/>
      <c r="CQ805" s="34"/>
      <c r="CR805" s="34"/>
      <c r="CS805" s="34"/>
      <c r="CT805" s="34"/>
      <c r="CU805" s="34"/>
      <c r="CV805" s="34"/>
      <c r="CW805" s="34"/>
      <c r="CX805" s="34"/>
      <c r="CY805" s="34"/>
      <c r="CZ805" s="34"/>
      <c r="DA805" s="34"/>
      <c r="DB805" s="34"/>
      <c r="DC805" s="34"/>
      <c r="DD805" s="34"/>
      <c r="DE805" s="34"/>
      <c r="DF805" s="34"/>
      <c r="DG805" s="34"/>
      <c r="DH805" s="34"/>
      <c r="DI805" s="34"/>
      <c r="DJ805" s="34"/>
      <c r="DK805" s="34"/>
      <c r="DL805" s="34"/>
      <c r="DM805" s="34"/>
      <c r="DN805" s="34"/>
      <c r="DO805" s="34"/>
      <c r="DP805" s="34"/>
      <c r="DQ805" s="34"/>
      <c r="DR805" s="34"/>
      <c r="DS805" s="34"/>
      <c r="DT805" s="34"/>
      <c r="DU805" s="34"/>
      <c r="DV805" s="34"/>
      <c r="DW805" s="34"/>
      <c r="DX805" s="34"/>
      <c r="DY805" s="34"/>
      <c r="DZ805" s="34"/>
      <c r="EA805" s="34"/>
      <c r="EB805" s="34"/>
      <c r="EC805" s="34"/>
      <c r="ED805" s="34"/>
      <c r="EE805" s="34"/>
      <c r="EF805" s="34"/>
      <c r="EG805" s="34"/>
      <c r="EH805" s="34"/>
      <c r="EI805" s="34"/>
      <c r="EJ805" s="34"/>
      <c r="EK805" s="34"/>
      <c r="EL805" s="34"/>
      <c r="EM805" s="34"/>
      <c r="EN805" s="34"/>
      <c r="EO805" s="34"/>
      <c r="EP805" s="34"/>
      <c r="EQ805" s="34"/>
      <c r="ER805" s="34"/>
      <c r="ES805" s="34"/>
      <c r="ET805" s="34"/>
      <c r="EU805" s="34"/>
      <c r="EV805" s="34"/>
      <c r="EW805" s="34"/>
      <c r="EX805" s="34"/>
      <c r="EY805" s="34"/>
      <c r="EZ805" s="34"/>
      <c r="FA805" s="34"/>
      <c r="FB805" s="34"/>
      <c r="FC805" s="34"/>
      <c r="FD805" s="34"/>
      <c r="FE805" s="34"/>
      <c r="FF805" s="34"/>
      <c r="FG805" s="34"/>
      <c r="FH805" s="34"/>
      <c r="FI805" s="34"/>
      <c r="FJ805" s="34"/>
      <c r="FK805" s="34"/>
      <c r="FL805" s="34"/>
      <c r="FM805" s="34"/>
      <c r="FN805" s="34"/>
      <c r="FO805" s="34"/>
      <c r="FP805" s="34"/>
      <c r="FQ805" s="34"/>
      <c r="FR805" s="34"/>
      <c r="FS805" s="34"/>
      <c r="FT805" s="34"/>
      <c r="FU805" s="34"/>
      <c r="FV805" s="34"/>
      <c r="FW805" s="34"/>
      <c r="FX805" s="34"/>
      <c r="FY805" s="34"/>
      <c r="FZ805" s="34"/>
      <c r="GA805" s="34"/>
      <c r="GB805" s="34"/>
      <c r="GC805" s="34"/>
      <c r="GD805" s="34"/>
      <c r="GE805" s="34"/>
      <c r="GF805" s="34"/>
      <c r="GG805" s="34"/>
      <c r="GH805" s="34"/>
      <c r="GI805" s="34"/>
      <c r="GJ805" s="34"/>
      <c r="GK805" s="34"/>
      <c r="GL805" s="34"/>
      <c r="GM805" s="34"/>
      <c r="GN805" s="34"/>
      <c r="GO805" s="34"/>
      <c r="GP805" s="34"/>
      <c r="GQ805" s="34"/>
      <c r="GR805" s="34"/>
      <c r="GS805" s="34"/>
      <c r="GT805" s="34"/>
      <c r="GU805" s="34"/>
      <c r="GV805" s="34"/>
      <c r="GW805" s="34"/>
      <c r="GX805" s="34"/>
      <c r="GY805" s="34"/>
      <c r="GZ805" s="34"/>
      <c r="HA805" s="34"/>
      <c r="HB805" s="34"/>
      <c r="HC805" s="34"/>
      <c r="HD805" s="34"/>
      <c r="HE805" s="34"/>
      <c r="HF805" s="34"/>
      <c r="HG805" s="34"/>
      <c r="HH805" s="34"/>
      <c r="HI805" s="34"/>
      <c r="HJ805" s="34"/>
      <c r="HK805" s="34"/>
      <c r="HL805" s="34"/>
      <c r="HM805" s="34"/>
      <c r="HN805" s="34"/>
      <c r="HO805" s="34"/>
      <c r="HP805" s="34"/>
      <c r="HQ805" s="34"/>
      <c r="HR805" s="34"/>
      <c r="HS805" s="34"/>
      <c r="HT805" s="34"/>
      <c r="HU805" s="34"/>
      <c r="HV805" s="34"/>
      <c r="HW805" s="34"/>
      <c r="HX805" s="34"/>
      <c r="HY805" s="34"/>
      <c r="HZ805" s="34"/>
      <c r="IA805" s="34"/>
      <c r="IB805" s="34"/>
      <c r="IC805" s="34"/>
      <c r="ID805" s="34"/>
      <c r="IE805" s="34"/>
      <c r="IF805" s="34"/>
      <c r="IG805" s="34"/>
      <c r="IH805" s="34"/>
      <c r="II805" s="34"/>
      <c r="IJ805" s="34"/>
      <c r="IK805" s="34"/>
      <c r="IL805" s="34"/>
      <c r="IM805" s="34"/>
      <c r="IN805" s="34"/>
      <c r="IO805" s="34"/>
      <c r="IP805" s="34"/>
      <c r="IQ805" s="34"/>
      <c r="IR805" s="34"/>
      <c r="IS805" s="34"/>
      <c r="IT805" s="34"/>
      <c r="IU805" s="34"/>
      <c r="IV805" s="34"/>
    </row>
    <row r="806" spans="1:256" ht="16.5" hidden="1" customHeight="1">
      <c r="A806" s="698"/>
      <c r="B806" s="698"/>
      <c r="C806" s="698"/>
      <c r="D806" s="698"/>
      <c r="E806" s="698"/>
      <c r="F806" s="698"/>
      <c r="G806" s="698"/>
      <c r="H806" s="698"/>
      <c r="I806" s="698"/>
      <c r="J806" s="698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6.5" hidden="1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  <c r="EB807" s="34"/>
      <c r="EC807" s="34"/>
      <c r="ED807" s="34"/>
      <c r="EE807" s="34"/>
      <c r="EF807" s="34"/>
      <c r="EG807" s="34"/>
      <c r="EH807" s="34"/>
      <c r="EI807" s="34"/>
      <c r="EJ807" s="34"/>
      <c r="EK807" s="34"/>
      <c r="EL807" s="34"/>
      <c r="EM807" s="34"/>
      <c r="EN807" s="34"/>
      <c r="EO807" s="34"/>
      <c r="EP807" s="34"/>
      <c r="EQ807" s="34"/>
      <c r="ER807" s="34"/>
      <c r="ES807" s="34"/>
      <c r="ET807" s="34"/>
      <c r="EU807" s="34"/>
      <c r="EV807" s="34"/>
      <c r="EW807" s="34"/>
      <c r="EX807" s="34"/>
      <c r="EY807" s="34"/>
      <c r="EZ807" s="34"/>
      <c r="FA807" s="34"/>
      <c r="FB807" s="34"/>
      <c r="FC807" s="34"/>
      <c r="FD807" s="34"/>
      <c r="FE807" s="34"/>
      <c r="FF807" s="34"/>
      <c r="FG807" s="34"/>
      <c r="FH807" s="34"/>
      <c r="FI807" s="34"/>
      <c r="FJ807" s="34"/>
      <c r="FK807" s="34"/>
      <c r="FL807" s="34"/>
      <c r="FM807" s="34"/>
      <c r="FN807" s="34"/>
      <c r="FO807" s="34"/>
      <c r="FP807" s="34"/>
      <c r="FQ807" s="34"/>
      <c r="FR807" s="34"/>
      <c r="FS807" s="34"/>
      <c r="FT807" s="34"/>
      <c r="FU807" s="34"/>
      <c r="FV807" s="34"/>
      <c r="FW807" s="34"/>
      <c r="FX807" s="34"/>
      <c r="FY807" s="34"/>
      <c r="FZ807" s="34"/>
      <c r="GA807" s="34"/>
      <c r="GB807" s="34"/>
      <c r="GC807" s="34"/>
      <c r="GD807" s="34"/>
      <c r="GE807" s="34"/>
      <c r="GF807" s="34"/>
      <c r="GG807" s="34"/>
      <c r="GH807" s="34"/>
      <c r="GI807" s="34"/>
      <c r="GJ807" s="34"/>
      <c r="GK807" s="34"/>
      <c r="GL807" s="34"/>
      <c r="GM807" s="34"/>
      <c r="GN807" s="34"/>
      <c r="GO807" s="34"/>
      <c r="GP807" s="34"/>
      <c r="GQ807" s="34"/>
      <c r="GR807" s="34"/>
      <c r="GS807" s="34"/>
      <c r="GT807" s="34"/>
      <c r="GU807" s="34"/>
      <c r="GV807" s="34"/>
      <c r="GW807" s="34"/>
      <c r="GX807" s="34"/>
      <c r="GY807" s="34"/>
      <c r="GZ807" s="34"/>
      <c r="HA807" s="34"/>
      <c r="HB807" s="34"/>
      <c r="HC807" s="34"/>
      <c r="HD807" s="34"/>
      <c r="HE807" s="34"/>
      <c r="HF807" s="34"/>
      <c r="HG807" s="34"/>
      <c r="HH807" s="34"/>
      <c r="HI807" s="34"/>
      <c r="HJ807" s="34"/>
      <c r="HK807" s="34"/>
      <c r="HL807" s="34"/>
      <c r="HM807" s="34"/>
      <c r="HN807" s="34"/>
      <c r="HO807" s="34"/>
      <c r="HP807" s="34"/>
      <c r="HQ807" s="34"/>
      <c r="HR807" s="34"/>
      <c r="HS807" s="34"/>
      <c r="HT807" s="34"/>
      <c r="HU807" s="34"/>
      <c r="HV807" s="34"/>
      <c r="HW807" s="34"/>
      <c r="HX807" s="34"/>
      <c r="HY807" s="34"/>
      <c r="HZ807" s="34"/>
      <c r="IA807" s="34"/>
      <c r="IB807" s="34"/>
      <c r="IC807" s="34"/>
      <c r="ID807" s="34"/>
      <c r="IE807" s="34"/>
      <c r="IF807" s="34"/>
      <c r="IG807" s="34"/>
      <c r="IH807" s="34"/>
      <c r="II807" s="34"/>
      <c r="IJ807" s="34"/>
      <c r="IK807" s="34"/>
      <c r="IL807" s="34"/>
      <c r="IM807" s="34"/>
      <c r="IN807" s="34"/>
      <c r="IO807" s="34"/>
      <c r="IP807" s="34"/>
      <c r="IQ807" s="34"/>
      <c r="IR807" s="34"/>
      <c r="IS807" s="34"/>
      <c r="IT807" s="34"/>
      <c r="IU807" s="34"/>
      <c r="IV807" s="34"/>
    </row>
    <row r="808" spans="1:256" ht="16.5" hidden="1" customHeight="1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65"/>
      <c r="AS808" s="65"/>
      <c r="AT808" s="65"/>
      <c r="AU808" s="65"/>
      <c r="AV808" s="65"/>
      <c r="AW808" s="65"/>
      <c r="AX808" s="65"/>
      <c r="AY808" s="65"/>
      <c r="AZ808" s="65"/>
      <c r="BA808" s="65"/>
      <c r="BB808" s="65"/>
      <c r="BC808" s="65"/>
      <c r="BD808" s="65"/>
      <c r="BE808" s="65"/>
      <c r="BF808" s="65"/>
      <c r="BG808" s="65"/>
      <c r="BH808" s="65"/>
      <c r="BI808" s="65"/>
      <c r="BJ808" s="65"/>
      <c r="BK808" s="65"/>
      <c r="BL808" s="65"/>
      <c r="BM808" s="65"/>
      <c r="BN808" s="65"/>
      <c r="BO808" s="65"/>
      <c r="BP808" s="65"/>
      <c r="BQ808" s="65"/>
      <c r="BR808" s="65"/>
      <c r="BS808" s="65"/>
      <c r="BT808" s="65"/>
      <c r="BU808" s="65"/>
      <c r="BV808" s="65"/>
      <c r="BW808" s="65"/>
      <c r="BX808" s="65"/>
      <c r="BY808" s="65"/>
      <c r="BZ808" s="65"/>
      <c r="CA808" s="65"/>
      <c r="CB808" s="65"/>
      <c r="CC808" s="65"/>
      <c r="CD808" s="65"/>
      <c r="CE808" s="65"/>
      <c r="CF808" s="65"/>
      <c r="CG808" s="65"/>
      <c r="CH808" s="65"/>
      <c r="CI808" s="65"/>
      <c r="CJ808" s="65"/>
      <c r="CK808" s="65"/>
      <c r="CL808" s="65"/>
      <c r="CM808" s="65"/>
      <c r="CN808" s="65"/>
      <c r="CO808" s="65"/>
      <c r="CP808" s="65"/>
      <c r="CQ808" s="65"/>
      <c r="CR808" s="65"/>
      <c r="CS808" s="65"/>
      <c r="CT808" s="65"/>
      <c r="CU808" s="65"/>
      <c r="CV808" s="65"/>
      <c r="CW808" s="65"/>
      <c r="CX808" s="65"/>
      <c r="CY808" s="65"/>
      <c r="CZ808" s="65"/>
      <c r="DA808" s="65"/>
      <c r="DB808" s="65"/>
      <c r="DC808" s="65"/>
      <c r="DD808" s="65"/>
      <c r="DE808" s="65"/>
      <c r="DF808" s="65"/>
      <c r="DG808" s="65"/>
      <c r="DH808" s="65"/>
      <c r="DI808" s="65"/>
      <c r="DJ808" s="65"/>
      <c r="DK808" s="65"/>
      <c r="DL808" s="65"/>
      <c r="DM808" s="65"/>
      <c r="DN808" s="65"/>
      <c r="DO808" s="65"/>
      <c r="DP808" s="65"/>
      <c r="DQ808" s="65"/>
      <c r="DR808" s="65"/>
      <c r="DS808" s="65"/>
      <c r="DT808" s="65"/>
      <c r="DU808" s="65"/>
      <c r="DV808" s="65"/>
      <c r="DW808" s="65"/>
      <c r="DX808" s="65"/>
      <c r="DY808" s="65"/>
      <c r="DZ808" s="65"/>
      <c r="EA808" s="65"/>
      <c r="EB808" s="65"/>
      <c r="EC808" s="65"/>
      <c r="ED808" s="65"/>
      <c r="EE808" s="65"/>
      <c r="EF808" s="65"/>
      <c r="EG808" s="65"/>
      <c r="EH808" s="65"/>
      <c r="EI808" s="65"/>
      <c r="EJ808" s="65"/>
      <c r="EK808" s="65"/>
      <c r="EL808" s="65"/>
      <c r="EM808" s="65"/>
      <c r="EN808" s="65"/>
      <c r="EO808" s="65"/>
      <c r="EP808" s="65"/>
      <c r="EQ808" s="65"/>
      <c r="ER808" s="65"/>
      <c r="ES808" s="65"/>
      <c r="ET808" s="65"/>
      <c r="EU808" s="65"/>
      <c r="EV808" s="65"/>
      <c r="EW808" s="65"/>
      <c r="EX808" s="65"/>
      <c r="EY808" s="65"/>
      <c r="EZ808" s="65"/>
      <c r="FA808" s="65"/>
      <c r="FB808" s="65"/>
      <c r="FC808" s="65"/>
      <c r="FD808" s="65"/>
      <c r="FE808" s="65"/>
      <c r="FF808" s="65"/>
      <c r="FG808" s="65"/>
      <c r="FH808" s="65"/>
      <c r="FI808" s="65"/>
      <c r="FJ808" s="65"/>
      <c r="FK808" s="65"/>
      <c r="FL808" s="65"/>
      <c r="FM808" s="65"/>
      <c r="FN808" s="65"/>
      <c r="FO808" s="65"/>
      <c r="FP808" s="65"/>
      <c r="FQ808" s="65"/>
      <c r="FR808" s="65"/>
      <c r="FS808" s="65"/>
      <c r="FT808" s="65"/>
      <c r="FU808" s="65"/>
      <c r="FV808" s="65"/>
      <c r="FW808" s="65"/>
      <c r="FX808" s="65"/>
      <c r="FY808" s="65"/>
      <c r="FZ808" s="65"/>
      <c r="GA808" s="65"/>
      <c r="GB808" s="65"/>
      <c r="GC808" s="65"/>
      <c r="GD808" s="65"/>
      <c r="GE808" s="65"/>
      <c r="GF808" s="65"/>
      <c r="GG808" s="65"/>
      <c r="GH808" s="65"/>
      <c r="GI808" s="65"/>
      <c r="GJ808" s="65"/>
      <c r="GK808" s="65"/>
      <c r="GL808" s="65"/>
      <c r="GM808" s="65"/>
      <c r="GN808" s="65"/>
      <c r="GO808" s="65"/>
      <c r="GP808" s="65"/>
      <c r="GQ808" s="65"/>
      <c r="GR808" s="65"/>
      <c r="GS808" s="65"/>
      <c r="GT808" s="65"/>
      <c r="GU808" s="65"/>
      <c r="GV808" s="65"/>
      <c r="GW808" s="65"/>
      <c r="GX808" s="65"/>
      <c r="GY808" s="65"/>
      <c r="GZ808" s="65"/>
      <c r="HA808" s="65"/>
      <c r="HB808" s="65"/>
      <c r="HC808" s="65"/>
      <c r="HD808" s="65"/>
      <c r="HE808" s="65"/>
      <c r="HF808" s="65"/>
      <c r="HG808" s="65"/>
      <c r="HH808" s="65"/>
      <c r="HI808" s="65"/>
      <c r="HJ808" s="65"/>
      <c r="HK808" s="65"/>
      <c r="HL808" s="65"/>
      <c r="HM808" s="65"/>
      <c r="HN808" s="65"/>
      <c r="HO808" s="65"/>
      <c r="HP808" s="65"/>
      <c r="HQ808" s="65"/>
      <c r="HR808" s="65"/>
      <c r="HS808" s="65"/>
      <c r="HT808" s="65"/>
      <c r="HU808" s="65"/>
      <c r="HV808" s="65"/>
      <c r="HW808" s="65"/>
      <c r="HX808" s="65"/>
      <c r="HY808" s="65"/>
      <c r="HZ808" s="65"/>
      <c r="IA808" s="65"/>
      <c r="IB808" s="65"/>
      <c r="IC808" s="65"/>
      <c r="ID808" s="65"/>
      <c r="IE808" s="65"/>
      <c r="IF808" s="65"/>
      <c r="IG808" s="65"/>
      <c r="IH808" s="65"/>
      <c r="II808" s="65"/>
      <c r="IJ808" s="65"/>
      <c r="IK808" s="65"/>
      <c r="IL808" s="65"/>
      <c r="IM808" s="65"/>
      <c r="IN808" s="65"/>
      <c r="IO808" s="65"/>
      <c r="IP808" s="65"/>
      <c r="IQ808" s="65"/>
      <c r="IR808" s="65"/>
      <c r="IS808" s="65"/>
      <c r="IT808" s="65"/>
      <c r="IU808" s="65"/>
      <c r="IV808" s="65"/>
    </row>
    <row r="809" spans="1:256" ht="16.5" hidden="1" customHeight="1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  <c r="IS809" s="65"/>
      <c r="IT809" s="65"/>
      <c r="IU809" s="65"/>
      <c r="IV809" s="65"/>
    </row>
    <row r="810" spans="1:256" ht="15.75" hidden="1" customHeight="1">
      <c r="A810" s="9" t="s">
        <v>821</v>
      </c>
      <c r="B810" s="1148" t="s">
        <v>822</v>
      </c>
      <c r="C810" s="1148"/>
      <c r="D810" s="1148"/>
      <c r="E810" s="1148"/>
      <c r="F810" s="1148"/>
      <c r="G810" s="1148"/>
      <c r="H810" s="1148"/>
      <c r="I810" s="1148"/>
      <c r="J810" s="1148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16.5" hidden="1" customHeight="1" thickBot="1">
      <c r="A811" s="9"/>
      <c r="B811" s="152"/>
      <c r="C811" s="152"/>
      <c r="D811" s="152"/>
      <c r="E811" s="152"/>
      <c r="F811" s="152"/>
      <c r="G811" s="152"/>
      <c r="H811" s="152"/>
      <c r="I811" s="152"/>
      <c r="J811" s="152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  <c r="GG811" s="65"/>
      <c r="GH811" s="65"/>
      <c r="GI811" s="65"/>
      <c r="GJ811" s="65"/>
      <c r="GK811" s="65"/>
      <c r="GL811" s="65"/>
      <c r="GM811" s="65"/>
      <c r="GN811" s="65"/>
      <c r="GO811" s="65"/>
      <c r="GP811" s="65"/>
      <c r="GQ811" s="65"/>
      <c r="GR811" s="65"/>
      <c r="GS811" s="65"/>
      <c r="GT811" s="65"/>
      <c r="GU811" s="65"/>
      <c r="GV811" s="65"/>
      <c r="GW811" s="65"/>
      <c r="GX811" s="65"/>
      <c r="GY811" s="65"/>
      <c r="GZ811" s="65"/>
      <c r="HA811" s="65"/>
      <c r="HB811" s="65"/>
      <c r="HC811" s="65"/>
      <c r="HD811" s="65"/>
      <c r="HE811" s="65"/>
      <c r="HF811" s="65"/>
      <c r="HG811" s="65"/>
      <c r="HH811" s="65"/>
      <c r="HI811" s="65"/>
      <c r="HJ811" s="65"/>
      <c r="HK811" s="65"/>
      <c r="HL811" s="65"/>
      <c r="HM811" s="65"/>
      <c r="HN811" s="65"/>
      <c r="HO811" s="65"/>
      <c r="HP811" s="65"/>
      <c r="HQ811" s="65"/>
      <c r="HR811" s="65"/>
      <c r="HS811" s="65"/>
      <c r="HT811" s="65"/>
      <c r="HU811" s="65"/>
      <c r="HV811" s="65"/>
      <c r="HW811" s="65"/>
      <c r="HX811" s="65"/>
      <c r="HY811" s="65"/>
      <c r="HZ811" s="65"/>
      <c r="IA811" s="65"/>
      <c r="IB811" s="65"/>
      <c r="IC811" s="65"/>
      <c r="ID811" s="65"/>
      <c r="IE811" s="65"/>
      <c r="IF811" s="65"/>
      <c r="IG811" s="65"/>
      <c r="IH811" s="65"/>
      <c r="II811" s="65"/>
      <c r="IJ811" s="65"/>
      <c r="IK811" s="65"/>
      <c r="IL811" s="65"/>
      <c r="IM811" s="65"/>
      <c r="IN811" s="65"/>
      <c r="IO811" s="65"/>
      <c r="IP811" s="65"/>
      <c r="IQ811" s="65"/>
      <c r="IR811" s="65"/>
      <c r="IS811" s="65"/>
      <c r="IT811" s="65"/>
      <c r="IU811" s="65"/>
      <c r="IV811" s="65"/>
    </row>
    <row r="812" spans="1:256" ht="23.25" hidden="1" customHeight="1" thickTop="1">
      <c r="A812" s="831" t="s">
        <v>15</v>
      </c>
      <c r="B812" s="832"/>
      <c r="C812" s="1193" t="s">
        <v>824</v>
      </c>
      <c r="D812" s="1741"/>
      <c r="E812" s="1206" t="s">
        <v>203</v>
      </c>
      <c r="F812" s="1741"/>
      <c r="G812" s="1057" t="s">
        <v>773</v>
      </c>
      <c r="H812" s="1735"/>
      <c r="I812" s="1206" t="s">
        <v>238</v>
      </c>
      <c r="J812" s="1503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37.5" hidden="1" customHeight="1">
      <c r="A813" s="833"/>
      <c r="B813" s="834"/>
      <c r="C813" s="914"/>
      <c r="D813" s="1221"/>
      <c r="E813" s="1151"/>
      <c r="F813" s="915"/>
      <c r="G813" s="154" t="s">
        <v>803</v>
      </c>
      <c r="H813" s="153" t="s">
        <v>823</v>
      </c>
      <c r="I813" s="1151"/>
      <c r="J813" s="1162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  <c r="GG813" s="65"/>
      <c r="GH813" s="65"/>
      <c r="GI813" s="65"/>
      <c r="GJ813" s="65"/>
      <c r="GK813" s="65"/>
      <c r="GL813" s="65"/>
      <c r="GM813" s="65"/>
      <c r="GN813" s="65"/>
      <c r="GO813" s="65"/>
      <c r="GP813" s="65"/>
      <c r="GQ813" s="65"/>
      <c r="GR813" s="65"/>
      <c r="GS813" s="65"/>
      <c r="GT813" s="65"/>
      <c r="GU813" s="65"/>
      <c r="GV813" s="65"/>
      <c r="GW813" s="65"/>
      <c r="GX813" s="65"/>
      <c r="GY813" s="65"/>
      <c r="GZ813" s="65"/>
      <c r="HA813" s="65"/>
      <c r="HB813" s="65"/>
      <c r="HC813" s="65"/>
      <c r="HD813" s="65"/>
      <c r="HE813" s="65"/>
      <c r="HF813" s="65"/>
      <c r="HG813" s="65"/>
      <c r="HH813" s="65"/>
      <c r="HI813" s="65"/>
      <c r="HJ813" s="65"/>
      <c r="HK813" s="65"/>
      <c r="HL813" s="65"/>
      <c r="HM813" s="65"/>
      <c r="HN813" s="65"/>
      <c r="HO813" s="65"/>
      <c r="HP813" s="65"/>
      <c r="HQ813" s="65"/>
      <c r="HR813" s="65"/>
      <c r="HS813" s="65"/>
      <c r="HT813" s="65"/>
      <c r="HU813" s="65"/>
      <c r="HV813" s="65"/>
      <c r="HW813" s="65"/>
      <c r="HX813" s="65"/>
      <c r="HY813" s="65"/>
      <c r="HZ813" s="65"/>
      <c r="IA813" s="65"/>
      <c r="IB813" s="65"/>
      <c r="IC813" s="65"/>
      <c r="ID813" s="65"/>
      <c r="IE813" s="65"/>
      <c r="IF813" s="65"/>
      <c r="IG813" s="65"/>
      <c r="IH813" s="65"/>
      <c r="II813" s="65"/>
      <c r="IJ813" s="65"/>
      <c r="IK813" s="65"/>
      <c r="IL813" s="65"/>
      <c r="IM813" s="65"/>
      <c r="IN813" s="65"/>
      <c r="IO813" s="65"/>
      <c r="IP813" s="65"/>
      <c r="IQ813" s="65"/>
      <c r="IR813" s="65"/>
      <c r="IS813" s="65"/>
      <c r="IT813" s="65"/>
      <c r="IU813" s="65"/>
      <c r="IV813" s="65"/>
    </row>
    <row r="814" spans="1:256" ht="16.5" hidden="1" customHeight="1" thickBot="1">
      <c r="A814" s="835" t="s">
        <v>113</v>
      </c>
      <c r="B814" s="836"/>
      <c r="C814" s="700" t="s">
        <v>114</v>
      </c>
      <c r="D814" s="764"/>
      <c r="E814" s="1081" t="s">
        <v>115</v>
      </c>
      <c r="F814" s="700"/>
      <c r="G814" s="169" t="s">
        <v>116</v>
      </c>
      <c r="H814" s="103" t="s">
        <v>117</v>
      </c>
      <c r="I814" s="1081" t="s">
        <v>118</v>
      </c>
      <c r="J814" s="1597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30.75" hidden="1" customHeight="1" thickTop="1">
      <c r="A815" s="1232" t="s">
        <v>234</v>
      </c>
      <c r="B815" s="1233"/>
      <c r="C815" s="1184"/>
      <c r="D815" s="1185"/>
      <c r="E815" s="1234"/>
      <c r="F815" s="1235"/>
      <c r="G815" s="173"/>
      <c r="H815" s="170"/>
      <c r="I815" s="2414" t="str">
        <f>IF(C815+E815-G815-H815=0,"",C815+E815-G815-H815)</f>
        <v/>
      </c>
      <c r="J815" s="2415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  <c r="BA815" s="34"/>
      <c r="BB815" s="34"/>
      <c r="BC815" s="34"/>
      <c r="BD815" s="34"/>
      <c r="BE815" s="34"/>
      <c r="BF815" s="34"/>
      <c r="BG815" s="34"/>
      <c r="BH815" s="34"/>
      <c r="BI815" s="34"/>
      <c r="BJ815" s="34"/>
      <c r="BK815" s="34"/>
      <c r="BL815" s="34"/>
      <c r="BM815" s="34"/>
      <c r="BN815" s="34"/>
      <c r="BO815" s="34"/>
      <c r="BP815" s="34"/>
      <c r="BQ815" s="34"/>
      <c r="BR815" s="34"/>
      <c r="BS815" s="34"/>
      <c r="BT815" s="34"/>
      <c r="BU815" s="34"/>
      <c r="BV815" s="34"/>
      <c r="BW815" s="34"/>
      <c r="BX815" s="34"/>
      <c r="BY815" s="34"/>
      <c r="BZ815" s="34"/>
      <c r="CA815" s="34"/>
      <c r="CB815" s="34"/>
      <c r="CC815" s="34"/>
      <c r="CD815" s="34"/>
      <c r="CE815" s="34"/>
      <c r="CF815" s="34"/>
      <c r="CG815" s="34"/>
      <c r="CH815" s="34"/>
      <c r="CI815" s="34"/>
      <c r="CJ815" s="34"/>
      <c r="CK815" s="34"/>
      <c r="CL815" s="34"/>
      <c r="CM815" s="34"/>
      <c r="CN815" s="34"/>
      <c r="CO815" s="34"/>
      <c r="CP815" s="34"/>
      <c r="CQ815" s="34"/>
      <c r="CR815" s="34"/>
      <c r="CS815" s="34"/>
      <c r="CT815" s="34"/>
      <c r="CU815" s="34"/>
      <c r="CV815" s="34"/>
      <c r="CW815" s="34"/>
      <c r="CX815" s="34"/>
      <c r="CY815" s="34"/>
      <c r="CZ815" s="34"/>
      <c r="DA815" s="34"/>
      <c r="DB815" s="34"/>
      <c r="DC815" s="34"/>
      <c r="DD815" s="34"/>
      <c r="DE815" s="34"/>
      <c r="DF815" s="34"/>
      <c r="DG815" s="34"/>
      <c r="DH815" s="34"/>
      <c r="DI815" s="34"/>
      <c r="DJ815" s="34"/>
      <c r="DK815" s="34"/>
      <c r="DL815" s="34"/>
      <c r="DM815" s="34"/>
      <c r="DN815" s="34"/>
      <c r="DO815" s="34"/>
      <c r="DP815" s="34"/>
      <c r="DQ815" s="34"/>
      <c r="DR815" s="34"/>
      <c r="DS815" s="34"/>
      <c r="DT815" s="34"/>
      <c r="DU815" s="34"/>
      <c r="DV815" s="34"/>
      <c r="DW815" s="34"/>
      <c r="DX815" s="34"/>
      <c r="DY815" s="34"/>
      <c r="DZ815" s="34"/>
      <c r="EA815" s="34"/>
      <c r="EB815" s="34"/>
      <c r="EC815" s="34"/>
      <c r="ED815" s="34"/>
      <c r="EE815" s="34"/>
      <c r="EF815" s="34"/>
      <c r="EG815" s="34"/>
      <c r="EH815" s="34"/>
      <c r="EI815" s="34"/>
      <c r="EJ815" s="34"/>
      <c r="EK815" s="34"/>
      <c r="EL815" s="34"/>
      <c r="EM815" s="34"/>
      <c r="EN815" s="34"/>
      <c r="EO815" s="34"/>
      <c r="EP815" s="34"/>
      <c r="EQ815" s="34"/>
      <c r="ER815" s="34"/>
      <c r="ES815" s="34"/>
      <c r="ET815" s="34"/>
      <c r="EU815" s="34"/>
      <c r="EV815" s="34"/>
      <c r="EW815" s="34"/>
      <c r="EX815" s="34"/>
      <c r="EY815" s="34"/>
      <c r="EZ815" s="34"/>
      <c r="FA815" s="34"/>
      <c r="FB815" s="34"/>
      <c r="FC815" s="34"/>
      <c r="FD815" s="34"/>
      <c r="FE815" s="34"/>
      <c r="FF815" s="34"/>
      <c r="FG815" s="34"/>
      <c r="FH815" s="34"/>
      <c r="FI815" s="34"/>
      <c r="FJ815" s="34"/>
      <c r="FK815" s="34"/>
      <c r="FL815" s="34"/>
      <c r="FM815" s="34"/>
      <c r="FN815" s="34"/>
      <c r="FO815" s="34"/>
      <c r="FP815" s="34"/>
      <c r="FQ815" s="34"/>
      <c r="FR815" s="34"/>
      <c r="FS815" s="34"/>
      <c r="FT815" s="34"/>
      <c r="FU815" s="34"/>
      <c r="FV815" s="34"/>
      <c r="FW815" s="34"/>
      <c r="FX815" s="34"/>
      <c r="FY815" s="34"/>
      <c r="FZ815" s="34"/>
      <c r="GA815" s="34"/>
      <c r="GB815" s="34"/>
      <c r="GC815" s="34"/>
      <c r="GD815" s="34"/>
      <c r="GE815" s="34"/>
      <c r="GF815" s="34"/>
      <c r="GG815" s="34"/>
      <c r="GH815" s="34"/>
      <c r="GI815" s="34"/>
      <c r="GJ815" s="34"/>
      <c r="GK815" s="34"/>
      <c r="GL815" s="34"/>
      <c r="GM815" s="34"/>
      <c r="GN815" s="34"/>
      <c r="GO815" s="34"/>
      <c r="GP815" s="34"/>
      <c r="GQ815" s="34"/>
      <c r="GR815" s="34"/>
      <c r="GS815" s="34"/>
      <c r="GT815" s="34"/>
      <c r="GU815" s="34"/>
      <c r="GV815" s="34"/>
      <c r="GW815" s="34"/>
      <c r="GX815" s="34"/>
      <c r="GY815" s="34"/>
      <c r="GZ815" s="34"/>
      <c r="HA815" s="34"/>
      <c r="HB815" s="34"/>
      <c r="HC815" s="34"/>
      <c r="HD815" s="34"/>
      <c r="HE815" s="34"/>
      <c r="HF815" s="34"/>
      <c r="HG815" s="34"/>
      <c r="HH815" s="34"/>
      <c r="HI815" s="34"/>
      <c r="HJ815" s="34"/>
      <c r="HK815" s="34"/>
      <c r="HL815" s="34"/>
      <c r="HM815" s="34"/>
      <c r="HN815" s="34"/>
      <c r="HO815" s="34"/>
      <c r="HP815" s="34"/>
      <c r="HQ815" s="34"/>
      <c r="HR815" s="34"/>
      <c r="HS815" s="34"/>
      <c r="HT815" s="34"/>
      <c r="HU815" s="34"/>
      <c r="HV815" s="34"/>
      <c r="HW815" s="34"/>
      <c r="HX815" s="34"/>
      <c r="HY815" s="34"/>
      <c r="HZ815" s="34"/>
      <c r="IA815" s="34"/>
      <c r="IB815" s="34"/>
      <c r="IC815" s="34"/>
      <c r="ID815" s="34"/>
      <c r="IE815" s="34"/>
      <c r="IF815" s="34"/>
      <c r="IG815" s="34"/>
      <c r="IH815" s="34"/>
      <c r="II815" s="34"/>
      <c r="IJ815" s="34"/>
      <c r="IK815" s="34"/>
      <c r="IL815" s="34"/>
      <c r="IM815" s="34"/>
      <c r="IN815" s="34"/>
      <c r="IO815" s="34"/>
      <c r="IP815" s="34"/>
      <c r="IQ815" s="34"/>
      <c r="IR815" s="34"/>
      <c r="IS815" s="34"/>
      <c r="IT815" s="34"/>
      <c r="IU815" s="34"/>
      <c r="IV815" s="34"/>
    </row>
    <row r="816" spans="1:256" ht="43.5" hidden="1" customHeight="1" thickBot="1">
      <c r="A816" s="912" t="s">
        <v>239</v>
      </c>
      <c r="B816" s="1748"/>
      <c r="C816" s="1139"/>
      <c r="D816" s="1140"/>
      <c r="E816" s="1738"/>
      <c r="F816" s="1739"/>
      <c r="G816" s="174"/>
      <c r="H816" s="171"/>
      <c r="I816" s="1135" t="str">
        <f>IF(C816+E816-G816-H816=0,"",C816+E816-G816-H816)</f>
        <v/>
      </c>
      <c r="J816" s="1136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34.5" hidden="1" customHeight="1" thickBot="1">
      <c r="A817" s="1573" t="s">
        <v>240</v>
      </c>
      <c r="B817" s="2416"/>
      <c r="C817" s="1141" t="str">
        <f>IF(SUM(C815:D816)=0,"",SUM(C815:D816))</f>
        <v/>
      </c>
      <c r="D817" s="1142"/>
      <c r="E817" s="1549" t="str">
        <f>IF(SUM(E815:F816)=0,"",SUM(E815:F816))</f>
        <v/>
      </c>
      <c r="F817" s="1740"/>
      <c r="G817" s="178" t="str">
        <f>IF(SUM(G815:G816)=0,"",SUM(G815:G816))</f>
        <v/>
      </c>
      <c r="H817" s="179" t="str">
        <f>IF(SUM(H815:H816)=0,"",SUM(H815:H816))</f>
        <v/>
      </c>
      <c r="I817" s="1137" t="str">
        <f>IF(IF(I815="",0,I815)+IF(I816="",0,I816)=0,"",IF(I815="",0,I815)+IF(I816="",0,I816))</f>
        <v/>
      </c>
      <c r="J817" s="1138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hidden="1" customHeight="1" thickTop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16.5" hidden="1" customHeight="1">
      <c r="A819" s="454" t="s">
        <v>825</v>
      </c>
      <c r="B819" s="454"/>
      <c r="C819" s="454"/>
      <c r="D819" s="454"/>
      <c r="E819" s="454"/>
      <c r="F819" s="454"/>
      <c r="G819" s="454"/>
      <c r="H819" s="454"/>
      <c r="I819" s="454"/>
      <c r="J819" s="454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5"/>
      <c r="AO819" s="65"/>
      <c r="AP819" s="65"/>
      <c r="AQ819" s="65"/>
      <c r="AR819" s="65"/>
      <c r="AS819" s="65"/>
      <c r="AT819" s="65"/>
      <c r="AU819" s="65"/>
      <c r="AV819" s="65"/>
      <c r="AW819" s="65"/>
      <c r="AX819" s="65"/>
      <c r="AY819" s="65"/>
      <c r="AZ819" s="65"/>
      <c r="BA819" s="65"/>
      <c r="BB819" s="65"/>
      <c r="BC819" s="65"/>
      <c r="BD819" s="65"/>
      <c r="BE819" s="65"/>
      <c r="BF819" s="65"/>
      <c r="BG819" s="65"/>
      <c r="BH819" s="65"/>
      <c r="BI819" s="65"/>
      <c r="BJ819" s="65"/>
      <c r="BK819" s="65"/>
      <c r="BL819" s="65"/>
      <c r="BM819" s="65"/>
      <c r="BN819" s="65"/>
      <c r="BO819" s="65"/>
      <c r="BP819" s="65"/>
      <c r="BQ819" s="65"/>
      <c r="BR819" s="65"/>
      <c r="BS819" s="65"/>
      <c r="BT819" s="65"/>
      <c r="BU819" s="65"/>
      <c r="BV819" s="65"/>
      <c r="BW819" s="65"/>
      <c r="BX819" s="65"/>
      <c r="BY819" s="65"/>
      <c r="BZ819" s="65"/>
      <c r="CA819" s="65"/>
      <c r="CB819" s="65"/>
      <c r="CC819" s="65"/>
      <c r="CD819" s="65"/>
      <c r="CE819" s="65"/>
      <c r="CF819" s="65"/>
      <c r="CG819" s="65"/>
      <c r="CH819" s="65"/>
      <c r="CI819" s="65"/>
      <c r="CJ819" s="65"/>
      <c r="CK819" s="65"/>
      <c r="CL819" s="65"/>
      <c r="CM819" s="65"/>
      <c r="CN819" s="65"/>
      <c r="CO819" s="65"/>
      <c r="CP819" s="65"/>
      <c r="CQ819" s="65"/>
      <c r="CR819" s="65"/>
      <c r="CS819" s="65"/>
      <c r="CT819" s="65"/>
      <c r="CU819" s="65"/>
      <c r="CV819" s="65"/>
      <c r="CW819" s="65"/>
      <c r="CX819" s="65"/>
      <c r="CY819" s="65"/>
      <c r="CZ819" s="65"/>
      <c r="DA819" s="65"/>
      <c r="DB819" s="65"/>
      <c r="DC819" s="65"/>
      <c r="DD819" s="65"/>
      <c r="DE819" s="65"/>
      <c r="DF819" s="65"/>
      <c r="DG819" s="65"/>
      <c r="DH819" s="65"/>
      <c r="DI819" s="65"/>
      <c r="DJ819" s="65"/>
      <c r="DK819" s="65"/>
      <c r="DL819" s="65"/>
      <c r="DM819" s="65"/>
      <c r="DN819" s="65"/>
      <c r="DO819" s="65"/>
      <c r="DP819" s="65"/>
      <c r="DQ819" s="65"/>
      <c r="DR819" s="65"/>
      <c r="DS819" s="65"/>
      <c r="DT819" s="65"/>
      <c r="DU819" s="65"/>
      <c r="DV819" s="65"/>
      <c r="DW819" s="65"/>
      <c r="DX819" s="65"/>
      <c r="DY819" s="65"/>
      <c r="DZ819" s="65"/>
      <c r="EA819" s="65"/>
      <c r="EB819" s="65"/>
      <c r="EC819" s="65"/>
      <c r="ED819" s="65"/>
      <c r="EE819" s="65"/>
      <c r="EF819" s="65"/>
      <c r="EG819" s="65"/>
      <c r="EH819" s="65"/>
      <c r="EI819" s="65"/>
      <c r="EJ819" s="65"/>
      <c r="EK819" s="65"/>
      <c r="EL819" s="65"/>
      <c r="EM819" s="65"/>
      <c r="EN819" s="65"/>
      <c r="EO819" s="65"/>
      <c r="EP819" s="65"/>
      <c r="EQ819" s="65"/>
      <c r="ER819" s="65"/>
      <c r="ES819" s="65"/>
      <c r="ET819" s="65"/>
      <c r="EU819" s="65"/>
      <c r="EV819" s="65"/>
      <c r="EW819" s="65"/>
      <c r="EX819" s="65"/>
      <c r="EY819" s="65"/>
      <c r="EZ819" s="65"/>
      <c r="FA819" s="65"/>
      <c r="FB819" s="65"/>
      <c r="FC819" s="65"/>
      <c r="FD819" s="65"/>
      <c r="FE819" s="65"/>
      <c r="FF819" s="65"/>
      <c r="FG819" s="65"/>
      <c r="FH819" s="65"/>
      <c r="FI819" s="65"/>
      <c r="FJ819" s="65"/>
      <c r="FK819" s="65"/>
      <c r="FL819" s="65"/>
      <c r="FM819" s="65"/>
      <c r="FN819" s="65"/>
      <c r="FO819" s="65"/>
      <c r="FP819" s="65"/>
      <c r="FQ819" s="65"/>
      <c r="FR819" s="65"/>
      <c r="FS819" s="65"/>
      <c r="FT819" s="65"/>
      <c r="FU819" s="65"/>
      <c r="FV819" s="65"/>
      <c r="FW819" s="65"/>
      <c r="FX819" s="65"/>
      <c r="FY819" s="65"/>
      <c r="FZ819" s="65"/>
      <c r="GA819" s="65"/>
      <c r="GB819" s="65"/>
      <c r="GC819" s="65"/>
      <c r="GD819" s="65"/>
      <c r="GE819" s="65"/>
      <c r="GF819" s="65"/>
      <c r="GG819" s="65"/>
      <c r="GH819" s="65"/>
      <c r="GI819" s="65"/>
      <c r="GJ819" s="65"/>
      <c r="GK819" s="65"/>
      <c r="GL819" s="65"/>
      <c r="GM819" s="65"/>
      <c r="GN819" s="65"/>
      <c r="GO819" s="65"/>
      <c r="GP819" s="65"/>
      <c r="GQ819" s="65"/>
      <c r="GR819" s="65"/>
      <c r="GS819" s="65"/>
      <c r="GT819" s="65"/>
      <c r="GU819" s="65"/>
      <c r="GV819" s="65"/>
      <c r="GW819" s="65"/>
      <c r="GX819" s="65"/>
      <c r="GY819" s="65"/>
      <c r="GZ819" s="65"/>
      <c r="HA819" s="65"/>
      <c r="HB819" s="65"/>
      <c r="HC819" s="65"/>
      <c r="HD819" s="65"/>
      <c r="HE819" s="65"/>
      <c r="HF819" s="65"/>
      <c r="HG819" s="65"/>
      <c r="HH819" s="65"/>
      <c r="HI819" s="65"/>
      <c r="HJ819" s="65"/>
      <c r="HK819" s="65"/>
      <c r="HL819" s="65"/>
      <c r="HM819" s="65"/>
      <c r="HN819" s="65"/>
      <c r="HO819" s="65"/>
      <c r="HP819" s="65"/>
      <c r="HQ819" s="65"/>
      <c r="HR819" s="65"/>
      <c r="HS819" s="65"/>
      <c r="HT819" s="65"/>
      <c r="HU819" s="65"/>
      <c r="HV819" s="65"/>
      <c r="HW819" s="65"/>
      <c r="HX819" s="65"/>
      <c r="HY819" s="65"/>
      <c r="HZ819" s="65"/>
      <c r="IA819" s="65"/>
      <c r="IB819" s="65"/>
      <c r="IC819" s="65"/>
      <c r="ID819" s="65"/>
      <c r="IE819" s="65"/>
      <c r="IF819" s="65"/>
      <c r="IG819" s="65"/>
      <c r="IH819" s="65"/>
      <c r="II819" s="65"/>
      <c r="IJ819" s="65"/>
      <c r="IK819" s="65"/>
      <c r="IL819" s="65"/>
      <c r="IM819" s="65"/>
      <c r="IN819" s="65"/>
      <c r="IO819" s="65"/>
      <c r="IP819" s="65"/>
      <c r="IQ819" s="65"/>
      <c r="IR819" s="65"/>
      <c r="IS819" s="65"/>
      <c r="IT819" s="65"/>
      <c r="IU819" s="65"/>
      <c r="IV819" s="65"/>
    </row>
    <row r="820" spans="1:256" ht="16.5" hidden="1" customHeight="1">
      <c r="A820" s="455"/>
      <c r="B820" s="455"/>
      <c r="C820" s="455"/>
      <c r="D820" s="455"/>
      <c r="E820" s="455"/>
      <c r="F820" s="455"/>
      <c r="G820" s="455"/>
      <c r="H820" s="455"/>
      <c r="I820" s="455"/>
      <c r="J820" s="455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6.5" hidden="1" customHeight="1">
      <c r="A821" s="455"/>
      <c r="B821" s="455"/>
      <c r="C821" s="455"/>
      <c r="D821" s="455"/>
      <c r="E821" s="455"/>
      <c r="F821" s="455"/>
      <c r="G821" s="455"/>
      <c r="H821" s="455"/>
      <c r="I821" s="455"/>
      <c r="J821" s="455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16.5" hidden="1" customHeight="1">
      <c r="A822" s="455"/>
      <c r="B822" s="455"/>
      <c r="C822" s="455"/>
      <c r="D822" s="455"/>
      <c r="E822" s="455"/>
      <c r="F822" s="455"/>
      <c r="G822" s="455"/>
      <c r="H822" s="455"/>
      <c r="I822" s="455"/>
      <c r="J822" s="455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  <c r="EB822" s="34"/>
      <c r="EC822" s="34"/>
      <c r="ED822" s="34"/>
      <c r="EE822" s="34"/>
      <c r="EF822" s="34"/>
      <c r="EG822" s="34"/>
      <c r="EH822" s="34"/>
      <c r="EI822" s="34"/>
      <c r="EJ822" s="34"/>
      <c r="EK822" s="34"/>
      <c r="EL822" s="34"/>
      <c r="EM822" s="34"/>
      <c r="EN822" s="34"/>
      <c r="EO822" s="34"/>
      <c r="EP822" s="34"/>
      <c r="EQ822" s="34"/>
      <c r="ER822" s="34"/>
      <c r="ES822" s="34"/>
      <c r="ET822" s="34"/>
      <c r="EU822" s="34"/>
      <c r="EV822" s="34"/>
      <c r="EW822" s="34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  <c r="FH822" s="34"/>
      <c r="FI822" s="34"/>
      <c r="FJ822" s="34"/>
      <c r="FK822" s="34"/>
      <c r="FL822" s="34"/>
      <c r="FM822" s="34"/>
      <c r="FN822" s="34"/>
      <c r="FO822" s="34"/>
      <c r="FP822" s="34"/>
      <c r="FQ822" s="34"/>
      <c r="FR822" s="34"/>
      <c r="FS822" s="34"/>
      <c r="FT822" s="34"/>
      <c r="FU822" s="34"/>
      <c r="FV822" s="34"/>
      <c r="FW822" s="34"/>
      <c r="FX822" s="34"/>
      <c r="FY822" s="34"/>
      <c r="FZ822" s="34"/>
      <c r="GA822" s="34"/>
      <c r="GB822" s="34"/>
      <c r="GC822" s="34"/>
      <c r="GD822" s="34"/>
      <c r="GE822" s="34"/>
      <c r="GF822" s="34"/>
      <c r="GG822" s="34"/>
      <c r="GH822" s="34"/>
      <c r="GI822" s="34"/>
      <c r="GJ822" s="34"/>
      <c r="GK822" s="34"/>
      <c r="GL822" s="34"/>
      <c r="GM822" s="34"/>
      <c r="GN822" s="34"/>
      <c r="GO822" s="34"/>
      <c r="GP822" s="34"/>
      <c r="GQ822" s="34"/>
      <c r="GR822" s="34"/>
      <c r="GS822" s="34"/>
      <c r="GT822" s="34"/>
      <c r="GU822" s="34"/>
      <c r="GV822" s="34"/>
      <c r="GW822" s="34"/>
      <c r="GX822" s="34"/>
      <c r="GY822" s="34"/>
      <c r="GZ822" s="34"/>
      <c r="HA822" s="34"/>
      <c r="HB822" s="34"/>
      <c r="HC822" s="34"/>
      <c r="HD822" s="34"/>
      <c r="HE822" s="34"/>
      <c r="HF822" s="34"/>
      <c r="HG822" s="34"/>
      <c r="HH822" s="34"/>
      <c r="HI822" s="34"/>
      <c r="HJ822" s="34"/>
      <c r="HK822" s="34"/>
      <c r="HL822" s="34"/>
      <c r="HM822" s="34"/>
      <c r="HN822" s="34"/>
      <c r="HO822" s="34"/>
      <c r="HP822" s="34"/>
      <c r="HQ822" s="34"/>
      <c r="HR822" s="34"/>
      <c r="HS822" s="34"/>
      <c r="HT822" s="34"/>
      <c r="HU822" s="34"/>
      <c r="HV822" s="34"/>
      <c r="HW822" s="34"/>
      <c r="HX822" s="34"/>
      <c r="HY822" s="34"/>
      <c r="HZ822" s="34"/>
      <c r="IA822" s="34"/>
      <c r="IB822" s="34"/>
      <c r="IC822" s="34"/>
      <c r="ID822" s="34"/>
      <c r="IE822" s="34"/>
      <c r="IF822" s="34"/>
      <c r="IG822" s="34"/>
      <c r="IH822" s="34"/>
      <c r="II822" s="34"/>
      <c r="IJ822" s="34"/>
      <c r="IK822" s="34"/>
      <c r="IL822" s="34"/>
      <c r="IM822" s="34"/>
      <c r="IN822" s="34"/>
      <c r="IO822" s="34"/>
      <c r="IP822" s="34"/>
      <c r="IQ822" s="34"/>
      <c r="IR822" s="34"/>
      <c r="IS822" s="34"/>
      <c r="IT822" s="34"/>
      <c r="IU822" s="34"/>
      <c r="IV822" s="34"/>
    </row>
    <row r="823" spans="1:256" ht="16.5" hidden="1" customHeight="1">
      <c r="A823" s="455"/>
      <c r="B823" s="455"/>
      <c r="C823" s="455"/>
      <c r="D823" s="455"/>
      <c r="E823" s="455"/>
      <c r="F823" s="455"/>
      <c r="G823" s="455"/>
      <c r="H823" s="455"/>
      <c r="I823" s="455"/>
      <c r="J823" s="455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hidden="1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5.75" hidden="1" customHeight="1">
      <c r="A825" s="9" t="s">
        <v>826</v>
      </c>
      <c r="B825" s="1134" t="s">
        <v>828</v>
      </c>
      <c r="C825" s="1134"/>
      <c r="D825" s="1134"/>
      <c r="E825" s="1134"/>
      <c r="F825" s="1134"/>
      <c r="G825" s="1134"/>
      <c r="H825" s="1134"/>
      <c r="I825" s="1134"/>
      <c r="J825" s="11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5.75" hidden="1" customHeight="1" thickBot="1">
      <c r="A826" s="165"/>
      <c r="B826" s="165"/>
      <c r="C826" s="165"/>
      <c r="D826" s="165"/>
      <c r="E826" s="165"/>
      <c r="F826" s="165"/>
      <c r="G826" s="165"/>
      <c r="H826" s="165"/>
      <c r="I826" s="165"/>
      <c r="J826" s="165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66"/>
      <c r="BN826" s="166"/>
      <c r="BO826" s="166"/>
      <c r="BP826" s="166"/>
      <c r="BQ826" s="166"/>
      <c r="BR826" s="166"/>
      <c r="BS826" s="166"/>
      <c r="BT826" s="166"/>
      <c r="BU826" s="166"/>
      <c r="BV826" s="166"/>
      <c r="BW826" s="166"/>
      <c r="BX826" s="166"/>
      <c r="BY826" s="166"/>
      <c r="BZ826" s="166"/>
      <c r="CA826" s="166"/>
      <c r="CB826" s="166"/>
      <c r="CC826" s="166"/>
      <c r="CD826" s="166"/>
      <c r="CE826" s="166"/>
      <c r="CF826" s="166"/>
      <c r="CG826" s="166"/>
      <c r="CH826" s="166"/>
      <c r="CI826" s="166"/>
      <c r="CJ826" s="166"/>
      <c r="CK826" s="166"/>
      <c r="CL826" s="166"/>
      <c r="CM826" s="166"/>
      <c r="CN826" s="166"/>
      <c r="CO826" s="166"/>
      <c r="CP826" s="166"/>
      <c r="CQ826" s="166"/>
      <c r="CR826" s="166"/>
      <c r="CS826" s="166"/>
      <c r="CT826" s="166"/>
      <c r="CU826" s="166"/>
      <c r="CV826" s="166"/>
      <c r="CW826" s="166"/>
      <c r="CX826" s="166"/>
      <c r="CY826" s="166"/>
      <c r="CZ826" s="166"/>
      <c r="DA826" s="166"/>
      <c r="DB826" s="166"/>
      <c r="DC826" s="166"/>
      <c r="DD826" s="166"/>
      <c r="DE826" s="166"/>
      <c r="DF826" s="166"/>
      <c r="DG826" s="166"/>
      <c r="DH826" s="166"/>
      <c r="DI826" s="166"/>
      <c r="DJ826" s="166"/>
      <c r="DK826" s="166"/>
      <c r="DL826" s="166"/>
      <c r="DM826" s="166"/>
      <c r="DN826" s="166"/>
      <c r="DO826" s="166"/>
      <c r="DP826" s="166"/>
      <c r="DQ826" s="166"/>
      <c r="DR826" s="166"/>
      <c r="DS826" s="166"/>
      <c r="DT826" s="166"/>
      <c r="DU826" s="166"/>
      <c r="DV826" s="166"/>
      <c r="DW826" s="166"/>
      <c r="DX826" s="166"/>
      <c r="DY826" s="166"/>
      <c r="DZ826" s="166"/>
      <c r="EA826" s="166"/>
      <c r="EB826" s="166"/>
      <c r="EC826" s="166"/>
      <c r="ED826" s="166"/>
      <c r="EE826" s="166"/>
      <c r="EF826" s="166"/>
      <c r="EG826" s="166"/>
      <c r="EH826" s="166"/>
      <c r="EI826" s="166"/>
      <c r="EJ826" s="166"/>
      <c r="EK826" s="166"/>
      <c r="EL826" s="166"/>
      <c r="EM826" s="166"/>
      <c r="EN826" s="166"/>
      <c r="EO826" s="166"/>
      <c r="EP826" s="166"/>
      <c r="EQ826" s="166"/>
      <c r="ER826" s="166"/>
      <c r="ES826" s="166"/>
      <c r="ET826" s="166"/>
      <c r="EU826" s="166"/>
      <c r="EV826" s="166"/>
      <c r="EW826" s="166"/>
      <c r="EX826" s="166"/>
      <c r="EY826" s="166"/>
      <c r="EZ826" s="166"/>
      <c r="FA826" s="166"/>
      <c r="FB826" s="166"/>
      <c r="FC826" s="166"/>
      <c r="FD826" s="166"/>
      <c r="FE826" s="166"/>
      <c r="FF826" s="166"/>
      <c r="FG826" s="166"/>
      <c r="FH826" s="166"/>
      <c r="FI826" s="166"/>
      <c r="FJ826" s="166"/>
      <c r="FK826" s="166"/>
      <c r="FL826" s="166"/>
      <c r="FM826" s="166"/>
      <c r="FN826" s="166"/>
      <c r="FO826" s="166"/>
      <c r="FP826" s="166"/>
      <c r="FQ826" s="166"/>
      <c r="FR826" s="166"/>
      <c r="FS826" s="166"/>
      <c r="FT826" s="166"/>
      <c r="FU826" s="166"/>
      <c r="FV826" s="166"/>
      <c r="FW826" s="166"/>
      <c r="FX826" s="166"/>
      <c r="FY826" s="166"/>
      <c r="FZ826" s="166"/>
      <c r="GA826" s="166"/>
      <c r="GB826" s="166"/>
      <c r="GC826" s="166"/>
      <c r="GD826" s="166"/>
      <c r="GE826" s="166"/>
      <c r="GF826" s="166"/>
      <c r="GG826" s="166"/>
      <c r="GH826" s="166"/>
      <c r="GI826" s="166"/>
      <c r="GJ826" s="166"/>
      <c r="GK826" s="166"/>
      <c r="GL826" s="166"/>
      <c r="GM826" s="166"/>
      <c r="GN826" s="166"/>
      <c r="GO826" s="166"/>
      <c r="GP826" s="166"/>
      <c r="GQ826" s="166"/>
      <c r="GR826" s="166"/>
      <c r="GS826" s="166"/>
      <c r="GT826" s="166"/>
      <c r="GU826" s="166"/>
      <c r="GV826" s="166"/>
      <c r="GW826" s="166"/>
      <c r="GX826" s="166"/>
      <c r="GY826" s="166"/>
      <c r="GZ826" s="166"/>
      <c r="HA826" s="166"/>
      <c r="HB826" s="166"/>
      <c r="HC826" s="166"/>
      <c r="HD826" s="166"/>
      <c r="HE826" s="166"/>
      <c r="HF826" s="166"/>
      <c r="HG826" s="166"/>
      <c r="HH826" s="166"/>
      <c r="HI826" s="166"/>
      <c r="HJ826" s="166"/>
      <c r="HK826" s="166"/>
      <c r="HL826" s="166"/>
      <c r="HM826" s="166"/>
      <c r="HN826" s="166"/>
      <c r="HO826" s="166"/>
      <c r="HP826" s="166"/>
      <c r="HQ826" s="166"/>
      <c r="HR826" s="166"/>
      <c r="HS826" s="166"/>
      <c r="HT826" s="166"/>
      <c r="HU826" s="166"/>
      <c r="HV826" s="166"/>
      <c r="HW826" s="166"/>
      <c r="HX826" s="166"/>
      <c r="HY826" s="166"/>
      <c r="HZ826" s="166"/>
      <c r="IA826" s="166"/>
      <c r="IB826" s="166"/>
      <c r="IC826" s="166"/>
      <c r="ID826" s="166"/>
      <c r="IE826" s="166"/>
      <c r="IF826" s="166"/>
      <c r="IG826" s="166"/>
      <c r="IH826" s="166"/>
      <c r="II826" s="166"/>
      <c r="IJ826" s="166"/>
      <c r="IK826" s="166"/>
      <c r="IL826" s="166"/>
      <c r="IM826" s="166"/>
      <c r="IN826" s="166"/>
      <c r="IO826" s="166"/>
      <c r="IP826" s="166"/>
      <c r="IQ826" s="166"/>
      <c r="IR826" s="166"/>
      <c r="IS826" s="166"/>
      <c r="IT826" s="166"/>
      <c r="IU826" s="166"/>
      <c r="IV826" s="166"/>
    </row>
    <row r="827" spans="1:256" ht="33" hidden="1" customHeight="1" thickTop="1" thickBot="1">
      <c r="A827" s="620" t="s">
        <v>5</v>
      </c>
      <c r="B827" s="557"/>
      <c r="C827" s="557"/>
      <c r="D827" s="557"/>
      <c r="E827" s="557"/>
      <c r="F827" s="557"/>
      <c r="G827" s="558"/>
      <c r="H827" s="554" t="s">
        <v>129</v>
      </c>
      <c r="I827" s="555"/>
      <c r="J827" s="556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  <c r="HW827" s="34"/>
      <c r="HX827" s="34"/>
      <c r="HY827" s="34"/>
      <c r="HZ827" s="34"/>
      <c r="IA827" s="34"/>
      <c r="IB827" s="34"/>
      <c r="IC827" s="34"/>
      <c r="ID827" s="34"/>
      <c r="IE827" s="34"/>
      <c r="IF827" s="34"/>
      <c r="IG827" s="34"/>
      <c r="IH827" s="34"/>
      <c r="II827" s="34"/>
      <c r="IJ827" s="34"/>
      <c r="IK827" s="34"/>
      <c r="IL827" s="34"/>
      <c r="IM827" s="34"/>
      <c r="IN827" s="34"/>
      <c r="IO827" s="34"/>
      <c r="IP827" s="34"/>
      <c r="IQ827" s="34"/>
      <c r="IR827" s="34"/>
      <c r="IS827" s="34"/>
      <c r="IT827" s="34"/>
      <c r="IU827" s="34"/>
      <c r="IV827" s="34"/>
    </row>
    <row r="828" spans="1:256" ht="16.5" hidden="1" customHeight="1" thickTop="1">
      <c r="A828" s="2427" t="s">
        <v>245</v>
      </c>
      <c r="B828" s="2428"/>
      <c r="C828" s="2428"/>
      <c r="D828" s="2428"/>
      <c r="E828" s="2428"/>
      <c r="F828" s="2428"/>
      <c r="G828" s="2429"/>
      <c r="H828" s="1378"/>
      <c r="I828" s="1379"/>
      <c r="J828" s="1380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hidden="1" customHeight="1" thickBot="1">
      <c r="A829" s="1788" t="s">
        <v>827</v>
      </c>
      <c r="B829" s="1789"/>
      <c r="C829" s="1789"/>
      <c r="D829" s="1789"/>
      <c r="E829" s="1789"/>
      <c r="F829" s="1789"/>
      <c r="G829" s="1790"/>
      <c r="H829" s="1113"/>
      <c r="I829" s="1114"/>
      <c r="J829" s="1115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hidden="1" customHeight="1" thickTop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hidden="1" customHeight="1">
      <c r="A831" s="454" t="s">
        <v>829</v>
      </c>
      <c r="B831" s="454"/>
      <c r="C831" s="454"/>
      <c r="D831" s="454"/>
      <c r="E831" s="454"/>
      <c r="F831" s="454"/>
      <c r="G831" s="454"/>
      <c r="H831" s="454"/>
      <c r="I831" s="454"/>
      <c r="J831" s="454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  <c r="AA831" s="166"/>
      <c r="AB831" s="166"/>
      <c r="AC831" s="166"/>
      <c r="AD831" s="166"/>
      <c r="AE831" s="166"/>
      <c r="AF831" s="166"/>
      <c r="AG831" s="166"/>
      <c r="AH831" s="166"/>
      <c r="AI831" s="166"/>
      <c r="AJ831" s="166"/>
      <c r="AK831" s="166"/>
      <c r="AL831" s="166"/>
      <c r="AM831" s="166"/>
      <c r="AN831" s="166"/>
      <c r="AO831" s="166"/>
      <c r="AP831" s="166"/>
      <c r="AQ831" s="166"/>
      <c r="AR831" s="166"/>
      <c r="AS831" s="166"/>
      <c r="AT831" s="166"/>
      <c r="AU831" s="166"/>
      <c r="AV831" s="166"/>
      <c r="AW831" s="166"/>
      <c r="AX831" s="166"/>
      <c r="AY831" s="166"/>
      <c r="AZ831" s="166"/>
      <c r="BA831" s="166"/>
      <c r="BB831" s="166"/>
      <c r="BC831" s="166"/>
      <c r="BD831" s="166"/>
      <c r="BE831" s="166"/>
      <c r="BF831" s="166"/>
      <c r="BG831" s="166"/>
      <c r="BH831" s="166"/>
      <c r="BI831" s="166"/>
      <c r="BJ831" s="166"/>
      <c r="BK831" s="166"/>
      <c r="BL831" s="166"/>
      <c r="BM831" s="166"/>
      <c r="BN831" s="166"/>
      <c r="BO831" s="166"/>
      <c r="BP831" s="166"/>
      <c r="BQ831" s="166"/>
      <c r="BR831" s="166"/>
      <c r="BS831" s="166"/>
      <c r="BT831" s="166"/>
      <c r="BU831" s="166"/>
      <c r="BV831" s="166"/>
      <c r="BW831" s="166"/>
      <c r="BX831" s="166"/>
      <c r="BY831" s="166"/>
      <c r="BZ831" s="166"/>
      <c r="CA831" s="166"/>
      <c r="CB831" s="166"/>
      <c r="CC831" s="166"/>
      <c r="CD831" s="166"/>
      <c r="CE831" s="166"/>
      <c r="CF831" s="166"/>
      <c r="CG831" s="166"/>
      <c r="CH831" s="166"/>
      <c r="CI831" s="166"/>
      <c r="CJ831" s="166"/>
      <c r="CK831" s="166"/>
      <c r="CL831" s="166"/>
      <c r="CM831" s="166"/>
      <c r="CN831" s="166"/>
      <c r="CO831" s="166"/>
      <c r="CP831" s="166"/>
      <c r="CQ831" s="166"/>
      <c r="CR831" s="166"/>
      <c r="CS831" s="166"/>
      <c r="CT831" s="166"/>
      <c r="CU831" s="166"/>
      <c r="CV831" s="166"/>
      <c r="CW831" s="166"/>
      <c r="CX831" s="166"/>
      <c r="CY831" s="166"/>
      <c r="CZ831" s="166"/>
      <c r="DA831" s="166"/>
      <c r="DB831" s="166"/>
      <c r="DC831" s="166"/>
      <c r="DD831" s="166"/>
      <c r="DE831" s="166"/>
      <c r="DF831" s="166"/>
      <c r="DG831" s="166"/>
      <c r="DH831" s="166"/>
      <c r="DI831" s="166"/>
      <c r="DJ831" s="166"/>
      <c r="DK831" s="166"/>
      <c r="DL831" s="166"/>
      <c r="DM831" s="166"/>
      <c r="DN831" s="166"/>
      <c r="DO831" s="166"/>
      <c r="DP831" s="166"/>
      <c r="DQ831" s="166"/>
      <c r="DR831" s="166"/>
      <c r="DS831" s="166"/>
      <c r="DT831" s="166"/>
      <c r="DU831" s="166"/>
      <c r="DV831" s="166"/>
      <c r="DW831" s="166"/>
      <c r="DX831" s="166"/>
      <c r="DY831" s="166"/>
      <c r="DZ831" s="166"/>
      <c r="EA831" s="166"/>
      <c r="EB831" s="166"/>
      <c r="EC831" s="166"/>
      <c r="ED831" s="166"/>
      <c r="EE831" s="166"/>
      <c r="EF831" s="166"/>
      <c r="EG831" s="166"/>
      <c r="EH831" s="166"/>
      <c r="EI831" s="166"/>
      <c r="EJ831" s="166"/>
      <c r="EK831" s="166"/>
      <c r="EL831" s="166"/>
      <c r="EM831" s="166"/>
      <c r="EN831" s="166"/>
      <c r="EO831" s="166"/>
      <c r="EP831" s="166"/>
      <c r="EQ831" s="166"/>
      <c r="ER831" s="166"/>
      <c r="ES831" s="166"/>
      <c r="ET831" s="166"/>
      <c r="EU831" s="166"/>
      <c r="EV831" s="166"/>
      <c r="EW831" s="166"/>
      <c r="EX831" s="166"/>
      <c r="EY831" s="166"/>
      <c r="EZ831" s="166"/>
      <c r="FA831" s="166"/>
      <c r="FB831" s="166"/>
      <c r="FC831" s="166"/>
      <c r="FD831" s="166"/>
      <c r="FE831" s="166"/>
      <c r="FF831" s="166"/>
      <c r="FG831" s="166"/>
      <c r="FH831" s="166"/>
      <c r="FI831" s="166"/>
      <c r="FJ831" s="166"/>
      <c r="FK831" s="166"/>
      <c r="FL831" s="166"/>
      <c r="FM831" s="166"/>
      <c r="FN831" s="166"/>
      <c r="FO831" s="166"/>
      <c r="FP831" s="166"/>
      <c r="FQ831" s="166"/>
      <c r="FR831" s="166"/>
      <c r="FS831" s="166"/>
      <c r="FT831" s="166"/>
      <c r="FU831" s="166"/>
      <c r="FV831" s="166"/>
      <c r="FW831" s="166"/>
      <c r="FX831" s="166"/>
      <c r="FY831" s="166"/>
      <c r="FZ831" s="166"/>
      <c r="GA831" s="166"/>
      <c r="GB831" s="166"/>
      <c r="GC831" s="166"/>
      <c r="GD831" s="166"/>
      <c r="GE831" s="166"/>
      <c r="GF831" s="166"/>
      <c r="GG831" s="166"/>
      <c r="GH831" s="166"/>
      <c r="GI831" s="166"/>
      <c r="GJ831" s="166"/>
      <c r="GK831" s="166"/>
      <c r="GL831" s="166"/>
      <c r="GM831" s="166"/>
      <c r="GN831" s="166"/>
      <c r="GO831" s="166"/>
      <c r="GP831" s="166"/>
      <c r="GQ831" s="166"/>
      <c r="GR831" s="166"/>
      <c r="GS831" s="166"/>
      <c r="GT831" s="166"/>
      <c r="GU831" s="166"/>
      <c r="GV831" s="166"/>
      <c r="GW831" s="166"/>
      <c r="GX831" s="166"/>
      <c r="GY831" s="166"/>
      <c r="GZ831" s="166"/>
      <c r="HA831" s="166"/>
      <c r="HB831" s="166"/>
      <c r="HC831" s="166"/>
      <c r="HD831" s="166"/>
      <c r="HE831" s="166"/>
      <c r="HF831" s="166"/>
      <c r="HG831" s="166"/>
      <c r="HH831" s="166"/>
      <c r="HI831" s="166"/>
      <c r="HJ831" s="166"/>
      <c r="HK831" s="166"/>
      <c r="HL831" s="166"/>
      <c r="HM831" s="166"/>
      <c r="HN831" s="166"/>
      <c r="HO831" s="166"/>
      <c r="HP831" s="166"/>
      <c r="HQ831" s="166"/>
      <c r="HR831" s="166"/>
      <c r="HS831" s="166"/>
      <c r="HT831" s="166"/>
      <c r="HU831" s="166"/>
      <c r="HV831" s="166"/>
      <c r="HW831" s="166"/>
      <c r="HX831" s="166"/>
      <c r="HY831" s="166"/>
      <c r="HZ831" s="166"/>
      <c r="IA831" s="166"/>
      <c r="IB831" s="166"/>
      <c r="IC831" s="166"/>
      <c r="ID831" s="166"/>
      <c r="IE831" s="166"/>
      <c r="IF831" s="166"/>
      <c r="IG831" s="166"/>
      <c r="IH831" s="166"/>
      <c r="II831" s="166"/>
      <c r="IJ831" s="166"/>
      <c r="IK831" s="166"/>
      <c r="IL831" s="166"/>
      <c r="IM831" s="166"/>
      <c r="IN831" s="166"/>
      <c r="IO831" s="166"/>
      <c r="IP831" s="166"/>
      <c r="IQ831" s="166"/>
      <c r="IR831" s="166"/>
      <c r="IS831" s="166"/>
      <c r="IT831" s="166"/>
      <c r="IU831" s="166"/>
      <c r="IV831" s="166"/>
    </row>
    <row r="832" spans="1:256" ht="16.5" hidden="1" customHeight="1">
      <c r="A832" s="455"/>
      <c r="B832" s="455"/>
      <c r="C832" s="455"/>
      <c r="D832" s="455"/>
      <c r="E832" s="455"/>
      <c r="F832" s="455"/>
      <c r="G832" s="455"/>
      <c r="H832" s="455"/>
      <c r="I832" s="455"/>
      <c r="J832" s="455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16.5" hidden="1" customHeight="1">
      <c r="A833" s="455"/>
      <c r="B833" s="455"/>
      <c r="C833" s="455"/>
      <c r="D833" s="455"/>
      <c r="E833" s="455"/>
      <c r="F833" s="455"/>
      <c r="G833" s="455"/>
      <c r="H833" s="455"/>
      <c r="I833" s="455"/>
      <c r="J833" s="455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hidden="1" customHeight="1">
      <c r="A834" s="455"/>
      <c r="B834" s="455"/>
      <c r="C834" s="455"/>
      <c r="D834" s="455"/>
      <c r="E834" s="455"/>
      <c r="F834" s="455"/>
      <c r="G834" s="455"/>
      <c r="H834" s="455"/>
      <c r="I834" s="455"/>
      <c r="J834" s="455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  <c r="EB834" s="34"/>
      <c r="EC834" s="34"/>
      <c r="ED834" s="34"/>
      <c r="EE834" s="34"/>
      <c r="EF834" s="34"/>
      <c r="EG834" s="34"/>
      <c r="EH834" s="34"/>
      <c r="EI834" s="34"/>
      <c r="EJ834" s="34"/>
      <c r="EK834" s="34"/>
      <c r="EL834" s="34"/>
      <c r="EM834" s="34"/>
      <c r="EN834" s="34"/>
      <c r="EO834" s="34"/>
      <c r="EP834" s="34"/>
      <c r="EQ834" s="34"/>
      <c r="ER834" s="34"/>
      <c r="ES834" s="34"/>
      <c r="ET834" s="34"/>
      <c r="EU834" s="34"/>
      <c r="EV834" s="34"/>
      <c r="EW834" s="34"/>
      <c r="EX834" s="34"/>
      <c r="EY834" s="34"/>
      <c r="EZ834" s="34"/>
      <c r="FA834" s="34"/>
      <c r="FB834" s="34"/>
      <c r="FC834" s="34"/>
      <c r="FD834" s="34"/>
      <c r="FE834" s="34"/>
      <c r="FF834" s="34"/>
      <c r="FG834" s="34"/>
      <c r="FH834" s="34"/>
      <c r="FI834" s="34"/>
      <c r="FJ834" s="34"/>
      <c r="FK834" s="34"/>
      <c r="FL834" s="34"/>
      <c r="FM834" s="34"/>
      <c r="FN834" s="34"/>
      <c r="FO834" s="34"/>
      <c r="FP834" s="34"/>
      <c r="FQ834" s="34"/>
      <c r="FR834" s="34"/>
      <c r="FS834" s="34"/>
      <c r="FT834" s="34"/>
      <c r="FU834" s="34"/>
      <c r="FV834" s="34"/>
      <c r="FW834" s="34"/>
      <c r="FX834" s="34"/>
      <c r="FY834" s="34"/>
      <c r="FZ834" s="34"/>
      <c r="GA834" s="34"/>
      <c r="GB834" s="34"/>
      <c r="GC834" s="34"/>
      <c r="GD834" s="34"/>
      <c r="GE834" s="34"/>
      <c r="GF834" s="34"/>
      <c r="GG834" s="34"/>
      <c r="GH834" s="34"/>
      <c r="GI834" s="34"/>
      <c r="GJ834" s="34"/>
      <c r="GK834" s="34"/>
      <c r="GL834" s="34"/>
      <c r="GM834" s="34"/>
      <c r="GN834" s="34"/>
      <c r="GO834" s="34"/>
      <c r="GP834" s="34"/>
      <c r="GQ834" s="34"/>
      <c r="GR834" s="34"/>
      <c r="GS834" s="34"/>
      <c r="GT834" s="34"/>
      <c r="GU834" s="34"/>
      <c r="GV834" s="34"/>
      <c r="GW834" s="34"/>
      <c r="GX834" s="34"/>
      <c r="GY834" s="34"/>
      <c r="GZ834" s="34"/>
      <c r="HA834" s="34"/>
      <c r="HB834" s="34"/>
      <c r="HC834" s="34"/>
      <c r="HD834" s="34"/>
      <c r="HE834" s="34"/>
      <c r="HF834" s="34"/>
      <c r="HG834" s="34"/>
      <c r="HH834" s="34"/>
      <c r="HI834" s="34"/>
      <c r="HJ834" s="34"/>
      <c r="HK834" s="34"/>
      <c r="HL834" s="34"/>
      <c r="HM834" s="34"/>
      <c r="HN834" s="34"/>
      <c r="HO834" s="34"/>
      <c r="HP834" s="34"/>
      <c r="HQ834" s="34"/>
      <c r="HR834" s="34"/>
      <c r="HS834" s="34"/>
      <c r="HT834" s="34"/>
      <c r="HU834" s="34"/>
      <c r="HV834" s="34"/>
      <c r="HW834" s="34"/>
      <c r="HX834" s="34"/>
      <c r="HY834" s="34"/>
      <c r="HZ834" s="34"/>
      <c r="IA834" s="34"/>
      <c r="IB834" s="34"/>
      <c r="IC834" s="34"/>
      <c r="ID834" s="34"/>
      <c r="IE834" s="34"/>
      <c r="IF834" s="34"/>
      <c r="IG834" s="34"/>
      <c r="IH834" s="34"/>
      <c r="II834" s="34"/>
      <c r="IJ834" s="34"/>
      <c r="IK834" s="34"/>
      <c r="IL834" s="34"/>
      <c r="IM834" s="34"/>
      <c r="IN834" s="34"/>
      <c r="IO834" s="34"/>
      <c r="IP834" s="34"/>
      <c r="IQ834" s="34"/>
      <c r="IR834" s="34"/>
      <c r="IS834" s="34"/>
      <c r="IT834" s="34"/>
      <c r="IU834" s="34"/>
      <c r="IV834" s="34"/>
    </row>
    <row r="835" spans="1:256" ht="16.5" hidden="1" customHeight="1">
      <c r="A835" s="455"/>
      <c r="B835" s="455"/>
      <c r="C835" s="455"/>
      <c r="D835" s="455"/>
      <c r="E835" s="455"/>
      <c r="F835" s="455"/>
      <c r="G835" s="455"/>
      <c r="H835" s="455"/>
      <c r="I835" s="455"/>
      <c r="J835" s="455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16.5" hidden="1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33.75" hidden="1" customHeight="1">
      <c r="A837" s="9" t="s">
        <v>830</v>
      </c>
      <c r="B837" s="612" t="s">
        <v>831</v>
      </c>
      <c r="C837" s="612"/>
      <c r="D837" s="612"/>
      <c r="E837" s="612"/>
      <c r="F837" s="612"/>
      <c r="G837" s="612"/>
      <c r="H837" s="612"/>
      <c r="I837" s="612"/>
      <c r="J837" s="612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hidden="1" customHeight="1" thickBot="1">
      <c r="A838" s="9"/>
      <c r="B838" s="181"/>
      <c r="C838" s="181"/>
      <c r="D838" s="181"/>
      <c r="E838" s="181"/>
      <c r="F838" s="181"/>
      <c r="G838" s="181"/>
      <c r="H838" s="181"/>
      <c r="I838" s="181"/>
      <c r="J838" s="181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6"/>
      <c r="BN838" s="166"/>
      <c r="BO838" s="166"/>
      <c r="BP838" s="166"/>
      <c r="BQ838" s="166"/>
      <c r="BR838" s="166"/>
      <c r="BS838" s="166"/>
      <c r="BT838" s="166"/>
      <c r="BU838" s="166"/>
      <c r="BV838" s="166"/>
      <c r="BW838" s="166"/>
      <c r="BX838" s="166"/>
      <c r="BY838" s="166"/>
      <c r="BZ838" s="166"/>
      <c r="CA838" s="166"/>
      <c r="CB838" s="166"/>
      <c r="CC838" s="166"/>
      <c r="CD838" s="166"/>
      <c r="CE838" s="166"/>
      <c r="CF838" s="166"/>
      <c r="CG838" s="166"/>
      <c r="CH838" s="166"/>
      <c r="CI838" s="166"/>
      <c r="CJ838" s="166"/>
      <c r="CK838" s="166"/>
      <c r="CL838" s="166"/>
      <c r="CM838" s="166"/>
      <c r="CN838" s="166"/>
      <c r="CO838" s="166"/>
      <c r="CP838" s="166"/>
      <c r="CQ838" s="166"/>
      <c r="CR838" s="166"/>
      <c r="CS838" s="166"/>
      <c r="CT838" s="166"/>
      <c r="CU838" s="166"/>
      <c r="CV838" s="166"/>
      <c r="CW838" s="166"/>
      <c r="CX838" s="166"/>
      <c r="CY838" s="166"/>
      <c r="CZ838" s="166"/>
      <c r="DA838" s="166"/>
      <c r="DB838" s="166"/>
      <c r="DC838" s="166"/>
      <c r="DD838" s="166"/>
      <c r="DE838" s="166"/>
      <c r="DF838" s="166"/>
      <c r="DG838" s="166"/>
      <c r="DH838" s="166"/>
      <c r="DI838" s="166"/>
      <c r="DJ838" s="166"/>
      <c r="DK838" s="166"/>
      <c r="DL838" s="166"/>
      <c r="DM838" s="166"/>
      <c r="DN838" s="166"/>
      <c r="DO838" s="166"/>
      <c r="DP838" s="166"/>
      <c r="DQ838" s="166"/>
      <c r="DR838" s="166"/>
      <c r="DS838" s="166"/>
      <c r="DT838" s="166"/>
      <c r="DU838" s="166"/>
      <c r="DV838" s="166"/>
      <c r="DW838" s="166"/>
      <c r="DX838" s="166"/>
      <c r="DY838" s="166"/>
      <c r="DZ838" s="166"/>
      <c r="EA838" s="166"/>
      <c r="EB838" s="166"/>
      <c r="EC838" s="166"/>
      <c r="ED838" s="166"/>
      <c r="EE838" s="166"/>
      <c r="EF838" s="166"/>
      <c r="EG838" s="166"/>
      <c r="EH838" s="166"/>
      <c r="EI838" s="166"/>
      <c r="EJ838" s="166"/>
      <c r="EK838" s="166"/>
      <c r="EL838" s="166"/>
      <c r="EM838" s="166"/>
      <c r="EN838" s="166"/>
      <c r="EO838" s="166"/>
      <c r="EP838" s="166"/>
      <c r="EQ838" s="166"/>
      <c r="ER838" s="166"/>
      <c r="ES838" s="166"/>
      <c r="ET838" s="166"/>
      <c r="EU838" s="166"/>
      <c r="EV838" s="166"/>
      <c r="EW838" s="166"/>
      <c r="EX838" s="166"/>
      <c r="EY838" s="166"/>
      <c r="EZ838" s="166"/>
      <c r="FA838" s="166"/>
      <c r="FB838" s="166"/>
      <c r="FC838" s="166"/>
      <c r="FD838" s="166"/>
      <c r="FE838" s="166"/>
      <c r="FF838" s="166"/>
      <c r="FG838" s="166"/>
      <c r="FH838" s="166"/>
      <c r="FI838" s="166"/>
      <c r="FJ838" s="166"/>
      <c r="FK838" s="166"/>
      <c r="FL838" s="166"/>
      <c r="FM838" s="166"/>
      <c r="FN838" s="166"/>
      <c r="FO838" s="166"/>
      <c r="FP838" s="166"/>
      <c r="FQ838" s="166"/>
      <c r="FR838" s="166"/>
      <c r="FS838" s="166"/>
      <c r="FT838" s="166"/>
      <c r="FU838" s="166"/>
      <c r="FV838" s="166"/>
      <c r="FW838" s="166"/>
      <c r="FX838" s="166"/>
      <c r="FY838" s="166"/>
      <c r="FZ838" s="166"/>
      <c r="GA838" s="166"/>
      <c r="GB838" s="166"/>
      <c r="GC838" s="166"/>
      <c r="GD838" s="166"/>
      <c r="GE838" s="166"/>
      <c r="GF838" s="166"/>
      <c r="GG838" s="166"/>
      <c r="GH838" s="166"/>
      <c r="GI838" s="166"/>
      <c r="GJ838" s="166"/>
      <c r="GK838" s="166"/>
      <c r="GL838" s="166"/>
      <c r="GM838" s="166"/>
      <c r="GN838" s="166"/>
      <c r="GO838" s="166"/>
      <c r="GP838" s="166"/>
      <c r="GQ838" s="166"/>
      <c r="GR838" s="166"/>
      <c r="GS838" s="166"/>
      <c r="GT838" s="166"/>
      <c r="GU838" s="166"/>
      <c r="GV838" s="166"/>
      <c r="GW838" s="166"/>
      <c r="GX838" s="166"/>
      <c r="GY838" s="166"/>
      <c r="GZ838" s="166"/>
      <c r="HA838" s="166"/>
      <c r="HB838" s="166"/>
      <c r="HC838" s="166"/>
      <c r="HD838" s="166"/>
      <c r="HE838" s="166"/>
      <c r="HF838" s="166"/>
      <c r="HG838" s="166"/>
      <c r="HH838" s="166"/>
      <c r="HI838" s="166"/>
      <c r="HJ838" s="166"/>
      <c r="HK838" s="166"/>
      <c r="HL838" s="166"/>
      <c r="HM838" s="166"/>
      <c r="HN838" s="166"/>
      <c r="HO838" s="166"/>
      <c r="HP838" s="166"/>
      <c r="HQ838" s="166"/>
      <c r="HR838" s="166"/>
      <c r="HS838" s="166"/>
      <c r="HT838" s="166"/>
      <c r="HU838" s="166"/>
      <c r="HV838" s="166"/>
      <c r="HW838" s="166"/>
      <c r="HX838" s="166"/>
      <c r="HY838" s="166"/>
      <c r="HZ838" s="166"/>
      <c r="IA838" s="166"/>
      <c r="IB838" s="166"/>
      <c r="IC838" s="166"/>
      <c r="ID838" s="166"/>
      <c r="IE838" s="166"/>
      <c r="IF838" s="166"/>
      <c r="IG838" s="166"/>
      <c r="IH838" s="166"/>
      <c r="II838" s="166"/>
      <c r="IJ838" s="166"/>
      <c r="IK838" s="166"/>
      <c r="IL838" s="166"/>
      <c r="IM838" s="166"/>
      <c r="IN838" s="166"/>
      <c r="IO838" s="166"/>
      <c r="IP838" s="166"/>
      <c r="IQ838" s="166"/>
      <c r="IR838" s="166"/>
      <c r="IS838" s="166"/>
      <c r="IT838" s="166"/>
      <c r="IU838" s="166"/>
      <c r="IV838" s="166"/>
    </row>
    <row r="839" spans="1:256" ht="33" hidden="1" customHeight="1" thickTop="1">
      <c r="A839" s="1119" t="s">
        <v>246</v>
      </c>
      <c r="B839" s="885"/>
      <c r="C839" s="885"/>
      <c r="D839" s="885" t="s">
        <v>249</v>
      </c>
      <c r="E839" s="1116"/>
      <c r="F839" s="884" t="s">
        <v>250</v>
      </c>
      <c r="G839" s="885"/>
      <c r="H839" s="1116"/>
      <c r="I839" s="884" t="s">
        <v>248</v>
      </c>
      <c r="J839" s="1123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27" hidden="1" customHeight="1">
      <c r="A840" s="1120"/>
      <c r="B840" s="1117"/>
      <c r="C840" s="1117"/>
      <c r="D840" s="1117"/>
      <c r="E840" s="1118"/>
      <c r="F840" s="1126"/>
      <c r="G840" s="1117"/>
      <c r="H840" s="1118"/>
      <c r="I840" s="1124"/>
      <c r="J840" s="1125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  <c r="BX840" s="34"/>
      <c r="BY840" s="34"/>
      <c r="BZ840" s="34"/>
      <c r="CA840" s="34"/>
      <c r="CB840" s="34"/>
      <c r="CC840" s="34"/>
      <c r="CD840" s="34"/>
      <c r="CE840" s="34"/>
      <c r="CF840" s="34"/>
      <c r="CG840" s="34"/>
      <c r="CH840" s="34"/>
      <c r="CI840" s="34"/>
      <c r="CJ840" s="34"/>
      <c r="CK840" s="34"/>
      <c r="CL840" s="34"/>
      <c r="CM840" s="34"/>
      <c r="CN840" s="34"/>
      <c r="CO840" s="34"/>
      <c r="CP840" s="34"/>
      <c r="CQ840" s="34"/>
      <c r="CR840" s="34"/>
      <c r="CS840" s="34"/>
      <c r="CT840" s="34"/>
      <c r="CU840" s="34"/>
      <c r="CV840" s="34"/>
      <c r="CW840" s="34"/>
      <c r="CX840" s="34"/>
      <c r="CY840" s="34"/>
      <c r="CZ840" s="34"/>
      <c r="DA840" s="34"/>
      <c r="DB840" s="34"/>
      <c r="DC840" s="34"/>
      <c r="DD840" s="34"/>
      <c r="DE840" s="34"/>
      <c r="DF840" s="34"/>
      <c r="DG840" s="34"/>
      <c r="DH840" s="34"/>
      <c r="DI840" s="34"/>
      <c r="DJ840" s="34"/>
      <c r="DK840" s="34"/>
      <c r="DL840" s="34"/>
      <c r="DM840" s="34"/>
      <c r="DN840" s="34"/>
      <c r="DO840" s="34"/>
      <c r="DP840" s="34"/>
      <c r="DQ840" s="34"/>
      <c r="DR840" s="34"/>
      <c r="DS840" s="34"/>
      <c r="DT840" s="34"/>
      <c r="DU840" s="34"/>
      <c r="DV840" s="34"/>
      <c r="DW840" s="34"/>
      <c r="DX840" s="34"/>
      <c r="DY840" s="34"/>
      <c r="DZ840" s="34"/>
      <c r="EA840" s="34"/>
      <c r="EB840" s="34"/>
      <c r="EC840" s="34"/>
      <c r="ED840" s="34"/>
      <c r="EE840" s="34"/>
      <c r="EF840" s="34"/>
      <c r="EG840" s="34"/>
      <c r="EH840" s="34"/>
      <c r="EI840" s="34"/>
      <c r="EJ840" s="34"/>
      <c r="EK840" s="34"/>
      <c r="EL840" s="34"/>
      <c r="EM840" s="34"/>
      <c r="EN840" s="34"/>
      <c r="EO840" s="34"/>
      <c r="EP840" s="34"/>
      <c r="EQ840" s="34"/>
      <c r="ER840" s="34"/>
      <c r="ES840" s="34"/>
      <c r="ET840" s="34"/>
      <c r="EU840" s="34"/>
      <c r="EV840" s="34"/>
      <c r="EW840" s="34"/>
      <c r="EX840" s="34"/>
      <c r="EY840" s="34"/>
      <c r="EZ840" s="34"/>
      <c r="FA840" s="34"/>
      <c r="FB840" s="34"/>
      <c r="FC840" s="34"/>
      <c r="FD840" s="34"/>
      <c r="FE840" s="34"/>
      <c r="FF840" s="34"/>
      <c r="FG840" s="34"/>
      <c r="FH840" s="34"/>
      <c r="FI840" s="34"/>
      <c r="FJ840" s="34"/>
      <c r="FK840" s="34"/>
      <c r="FL840" s="34"/>
      <c r="FM840" s="34"/>
      <c r="FN840" s="34"/>
      <c r="FO840" s="34"/>
      <c r="FP840" s="34"/>
      <c r="FQ840" s="34"/>
      <c r="FR840" s="34"/>
      <c r="FS840" s="34"/>
      <c r="FT840" s="34"/>
      <c r="FU840" s="34"/>
      <c r="FV840" s="34"/>
      <c r="FW840" s="34"/>
      <c r="FX840" s="34"/>
      <c r="FY840" s="34"/>
      <c r="FZ840" s="34"/>
      <c r="GA840" s="34"/>
      <c r="GB840" s="34"/>
      <c r="GC840" s="34"/>
      <c r="GD840" s="34"/>
      <c r="GE840" s="34"/>
      <c r="GF840" s="34"/>
      <c r="GG840" s="34"/>
      <c r="GH840" s="34"/>
      <c r="GI840" s="34"/>
      <c r="GJ840" s="34"/>
      <c r="GK840" s="34"/>
      <c r="GL840" s="34"/>
      <c r="GM840" s="34"/>
      <c r="GN840" s="34"/>
      <c r="GO840" s="34"/>
      <c r="GP840" s="34"/>
      <c r="GQ840" s="34"/>
      <c r="GR840" s="34"/>
      <c r="GS840" s="34"/>
      <c r="GT840" s="34"/>
      <c r="GU840" s="34"/>
      <c r="GV840" s="34"/>
      <c r="GW840" s="34"/>
      <c r="GX840" s="34"/>
      <c r="GY840" s="34"/>
      <c r="GZ840" s="34"/>
      <c r="HA840" s="34"/>
      <c r="HB840" s="34"/>
      <c r="HC840" s="34"/>
      <c r="HD840" s="34"/>
      <c r="HE840" s="34"/>
      <c r="HF840" s="34"/>
      <c r="HG840" s="34"/>
      <c r="HH840" s="34"/>
      <c r="HI840" s="34"/>
      <c r="HJ840" s="34"/>
      <c r="HK840" s="34"/>
      <c r="HL840" s="34"/>
      <c r="HM840" s="34"/>
      <c r="HN840" s="34"/>
      <c r="HO840" s="34"/>
      <c r="HP840" s="34"/>
      <c r="HQ840" s="34"/>
      <c r="HR840" s="34"/>
      <c r="HS840" s="34"/>
      <c r="HT840" s="34"/>
      <c r="HU840" s="34"/>
      <c r="HV840" s="34"/>
      <c r="HW840" s="34"/>
      <c r="HX840" s="34"/>
      <c r="HY840" s="34"/>
      <c r="HZ840" s="34"/>
      <c r="IA840" s="34"/>
      <c r="IB840" s="34"/>
      <c r="IC840" s="34"/>
      <c r="ID840" s="34"/>
      <c r="IE840" s="34"/>
      <c r="IF840" s="34"/>
      <c r="IG840" s="34"/>
      <c r="IH840" s="34"/>
      <c r="II840" s="34"/>
      <c r="IJ840" s="34"/>
      <c r="IK840" s="34"/>
      <c r="IL840" s="34"/>
      <c r="IM840" s="34"/>
      <c r="IN840" s="34"/>
      <c r="IO840" s="34"/>
      <c r="IP840" s="34"/>
      <c r="IQ840" s="34"/>
      <c r="IR840" s="34"/>
      <c r="IS840" s="34"/>
      <c r="IT840" s="34"/>
      <c r="IU840" s="34"/>
      <c r="IV840" s="34"/>
    </row>
    <row r="841" spans="1:256" ht="14.25" hidden="1" customHeight="1" thickBot="1">
      <c r="A841" s="805" t="s">
        <v>113</v>
      </c>
      <c r="B841" s="806"/>
      <c r="C841" s="806"/>
      <c r="D841" s="700" t="s">
        <v>114</v>
      </c>
      <c r="E841" s="701"/>
      <c r="F841" s="702" t="s">
        <v>115</v>
      </c>
      <c r="G841" s="701"/>
      <c r="H841" s="701"/>
      <c r="I841" s="702" t="s">
        <v>116</v>
      </c>
      <c r="J841" s="763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16.5" hidden="1" customHeight="1" thickTop="1">
      <c r="A842" s="559" t="s">
        <v>230</v>
      </c>
      <c r="B842" s="560"/>
      <c r="C842" s="1128"/>
      <c r="D842" s="1723"/>
      <c r="E842" s="1724"/>
      <c r="F842" s="1121"/>
      <c r="G842" s="1122"/>
      <c r="H842" s="1122"/>
      <c r="I842" s="1121"/>
      <c r="J842" s="1127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6.5" hidden="1" customHeight="1">
      <c r="A843" s="464" t="s">
        <v>231</v>
      </c>
      <c r="B843" s="465"/>
      <c r="C843" s="465"/>
      <c r="D843" s="1110"/>
      <c r="E843" s="1111"/>
      <c r="F843" s="1032"/>
      <c r="G843" s="1079"/>
      <c r="H843" s="1079"/>
      <c r="I843" s="1032"/>
      <c r="J843" s="1112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hidden="1" customHeight="1">
      <c r="A844" s="464" t="s">
        <v>247</v>
      </c>
      <c r="B844" s="465"/>
      <c r="C844" s="465"/>
      <c r="D844" s="1110"/>
      <c r="E844" s="1111"/>
      <c r="F844" s="1032"/>
      <c r="G844" s="1079"/>
      <c r="H844" s="1079"/>
      <c r="I844" s="1032"/>
      <c r="J844" s="1112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34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34"/>
      <c r="BU844" s="34"/>
      <c r="BV844" s="34"/>
      <c r="BW844" s="34"/>
      <c r="BX844" s="34"/>
      <c r="BY844" s="34"/>
      <c r="BZ844" s="34"/>
      <c r="CA844" s="34"/>
      <c r="CB844" s="34"/>
      <c r="CC844" s="34"/>
      <c r="CD844" s="34"/>
      <c r="CE844" s="34"/>
      <c r="CF844" s="34"/>
      <c r="CG844" s="34"/>
      <c r="CH844" s="34"/>
      <c r="CI844" s="34"/>
      <c r="CJ844" s="34"/>
      <c r="CK844" s="34"/>
      <c r="CL844" s="34"/>
      <c r="CM844" s="34"/>
      <c r="CN844" s="34"/>
      <c r="CO844" s="34"/>
      <c r="CP844" s="34"/>
      <c r="CQ844" s="34"/>
      <c r="CR844" s="34"/>
      <c r="CS844" s="34"/>
      <c r="CT844" s="34"/>
      <c r="CU844" s="34"/>
      <c r="CV844" s="34"/>
      <c r="CW844" s="34"/>
      <c r="CX844" s="34"/>
      <c r="CY844" s="34"/>
      <c r="CZ844" s="34"/>
      <c r="DA844" s="34"/>
      <c r="DB844" s="34"/>
      <c r="DC844" s="34"/>
      <c r="DD844" s="34"/>
      <c r="DE844" s="34"/>
      <c r="DF844" s="34"/>
      <c r="DG844" s="34"/>
      <c r="DH844" s="34"/>
      <c r="DI844" s="34"/>
      <c r="DJ844" s="34"/>
      <c r="DK844" s="34"/>
      <c r="DL844" s="34"/>
      <c r="DM844" s="34"/>
      <c r="DN844" s="34"/>
      <c r="DO844" s="34"/>
      <c r="DP844" s="34"/>
      <c r="DQ844" s="34"/>
      <c r="DR844" s="34"/>
      <c r="DS844" s="34"/>
      <c r="DT844" s="34"/>
      <c r="DU844" s="34"/>
      <c r="DV844" s="34"/>
      <c r="DW844" s="34"/>
      <c r="DX844" s="34"/>
      <c r="DY844" s="34"/>
      <c r="DZ844" s="34"/>
      <c r="EA844" s="34"/>
      <c r="EB844" s="34"/>
      <c r="EC844" s="34"/>
      <c r="ED844" s="34"/>
      <c r="EE844" s="34"/>
      <c r="EF844" s="34"/>
      <c r="EG844" s="34"/>
      <c r="EH844" s="34"/>
      <c r="EI844" s="34"/>
      <c r="EJ844" s="34"/>
      <c r="EK844" s="34"/>
      <c r="EL844" s="34"/>
      <c r="EM844" s="34"/>
      <c r="EN844" s="34"/>
      <c r="EO844" s="34"/>
      <c r="EP844" s="34"/>
      <c r="EQ844" s="34"/>
      <c r="ER844" s="34"/>
      <c r="ES844" s="34"/>
      <c r="ET844" s="34"/>
      <c r="EU844" s="34"/>
      <c r="EV844" s="34"/>
      <c r="EW844" s="34"/>
      <c r="EX844" s="34"/>
      <c r="EY844" s="34"/>
      <c r="EZ844" s="34"/>
      <c r="FA844" s="34"/>
      <c r="FB844" s="34"/>
      <c r="FC844" s="34"/>
      <c r="FD844" s="34"/>
      <c r="FE844" s="34"/>
      <c r="FF844" s="34"/>
      <c r="FG844" s="34"/>
      <c r="FH844" s="34"/>
      <c r="FI844" s="34"/>
      <c r="FJ844" s="34"/>
      <c r="FK844" s="34"/>
      <c r="FL844" s="34"/>
      <c r="FM844" s="34"/>
      <c r="FN844" s="34"/>
      <c r="FO844" s="34"/>
      <c r="FP844" s="34"/>
      <c r="FQ844" s="34"/>
      <c r="FR844" s="34"/>
      <c r="FS844" s="34"/>
      <c r="FT844" s="34"/>
      <c r="FU844" s="34"/>
      <c r="FV844" s="34"/>
      <c r="FW844" s="34"/>
      <c r="FX844" s="34"/>
      <c r="FY844" s="34"/>
      <c r="FZ844" s="34"/>
      <c r="GA844" s="34"/>
      <c r="GB844" s="34"/>
      <c r="GC844" s="34"/>
      <c r="GD844" s="34"/>
      <c r="GE844" s="34"/>
      <c r="GF844" s="34"/>
      <c r="GG844" s="34"/>
      <c r="GH844" s="34"/>
      <c r="GI844" s="34"/>
      <c r="GJ844" s="34"/>
      <c r="GK844" s="34"/>
      <c r="GL844" s="34"/>
      <c r="GM844" s="34"/>
      <c r="GN844" s="34"/>
      <c r="GO844" s="34"/>
      <c r="GP844" s="34"/>
      <c r="GQ844" s="34"/>
      <c r="GR844" s="34"/>
      <c r="GS844" s="34"/>
      <c r="GT844" s="34"/>
      <c r="GU844" s="34"/>
      <c r="GV844" s="34"/>
      <c r="GW844" s="34"/>
      <c r="GX844" s="34"/>
      <c r="GY844" s="34"/>
      <c r="GZ844" s="34"/>
      <c r="HA844" s="34"/>
      <c r="HB844" s="34"/>
      <c r="HC844" s="34"/>
      <c r="HD844" s="34"/>
      <c r="HE844" s="34"/>
      <c r="HF844" s="34"/>
      <c r="HG844" s="34"/>
      <c r="HH844" s="34"/>
      <c r="HI844" s="34"/>
      <c r="HJ844" s="34"/>
      <c r="HK844" s="34"/>
      <c r="HL844" s="34"/>
      <c r="HM844" s="34"/>
      <c r="HN844" s="34"/>
      <c r="HO844" s="34"/>
      <c r="HP844" s="34"/>
      <c r="HQ844" s="34"/>
      <c r="HR844" s="34"/>
      <c r="HS844" s="34"/>
      <c r="HT844" s="34"/>
      <c r="HU844" s="34"/>
      <c r="HV844" s="34"/>
      <c r="HW844" s="34"/>
      <c r="HX844" s="34"/>
      <c r="HY844" s="34"/>
      <c r="HZ844" s="34"/>
      <c r="IA844" s="34"/>
      <c r="IB844" s="34"/>
      <c r="IC844" s="34"/>
      <c r="ID844" s="34"/>
      <c r="IE844" s="34"/>
      <c r="IF844" s="34"/>
      <c r="IG844" s="34"/>
      <c r="IH844" s="34"/>
      <c r="II844" s="34"/>
      <c r="IJ844" s="34"/>
      <c r="IK844" s="34"/>
      <c r="IL844" s="34"/>
      <c r="IM844" s="34"/>
      <c r="IN844" s="34"/>
      <c r="IO844" s="34"/>
      <c r="IP844" s="34"/>
      <c r="IQ844" s="34"/>
      <c r="IR844" s="34"/>
      <c r="IS844" s="34"/>
      <c r="IT844" s="34"/>
      <c r="IU844" s="34"/>
      <c r="IV844" s="34"/>
    </row>
    <row r="845" spans="1:256" ht="16.5" hidden="1" customHeight="1" thickBot="1">
      <c r="A845" s="1085" t="s">
        <v>234</v>
      </c>
      <c r="B845" s="1086"/>
      <c r="C845" s="1086"/>
      <c r="D845" s="1194"/>
      <c r="E845" s="1195"/>
      <c r="F845" s="1073"/>
      <c r="G845" s="927"/>
      <c r="H845" s="927"/>
      <c r="I845" s="1073"/>
      <c r="J845" s="107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32.25" hidden="1" customHeight="1" thickBot="1">
      <c r="A846" s="1129" t="s">
        <v>236</v>
      </c>
      <c r="B846" s="1130"/>
      <c r="C846" s="1130"/>
      <c r="D846" s="1131" t="str">
        <f>IF(SUM(D842:E845)=0,"",SUM(D842:E845))</f>
        <v/>
      </c>
      <c r="E846" s="1132"/>
      <c r="F846" s="1075" t="str">
        <f>IF(SUM(F842:H845)=0,"",SUM(F842:H845))</f>
        <v/>
      </c>
      <c r="G846" s="1133"/>
      <c r="H846" s="1133"/>
      <c r="I846" s="1075" t="str">
        <f>IF(SUM(I842:J845)=0,"",SUM(I842:J845))</f>
        <v/>
      </c>
      <c r="J846" s="1076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hidden="1" customHeight="1" thickTop="1">
      <c r="A847" s="49"/>
      <c r="B847" s="49"/>
      <c r="C847" s="49"/>
      <c r="D847" s="50"/>
      <c r="E847" s="50"/>
      <c r="F847" s="16"/>
      <c r="G847" s="16"/>
      <c r="H847" s="16"/>
      <c r="I847" s="16"/>
      <c r="J847" s="16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16.5" hidden="1" customHeight="1">
      <c r="A848" s="454" t="s">
        <v>832</v>
      </c>
      <c r="B848" s="454"/>
      <c r="C848" s="454"/>
      <c r="D848" s="454"/>
      <c r="E848" s="454"/>
      <c r="F848" s="454"/>
      <c r="G848" s="454"/>
      <c r="H848" s="454"/>
      <c r="I848" s="454"/>
      <c r="J848" s="454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  <c r="AA848" s="166"/>
      <c r="AB848" s="166"/>
      <c r="AC848" s="166"/>
      <c r="AD848" s="166"/>
      <c r="AE848" s="166"/>
      <c r="AF848" s="166"/>
      <c r="AG848" s="166"/>
      <c r="AH848" s="166"/>
      <c r="AI848" s="166"/>
      <c r="AJ848" s="166"/>
      <c r="AK848" s="166"/>
      <c r="AL848" s="166"/>
      <c r="AM848" s="166"/>
      <c r="AN848" s="166"/>
      <c r="AO848" s="166"/>
      <c r="AP848" s="166"/>
      <c r="AQ848" s="166"/>
      <c r="AR848" s="166"/>
      <c r="AS848" s="166"/>
      <c r="AT848" s="166"/>
      <c r="AU848" s="166"/>
      <c r="AV848" s="166"/>
      <c r="AW848" s="166"/>
      <c r="AX848" s="166"/>
      <c r="AY848" s="166"/>
      <c r="AZ848" s="166"/>
      <c r="BA848" s="166"/>
      <c r="BB848" s="166"/>
      <c r="BC848" s="166"/>
      <c r="BD848" s="166"/>
      <c r="BE848" s="166"/>
      <c r="BF848" s="166"/>
      <c r="BG848" s="166"/>
      <c r="BH848" s="166"/>
      <c r="BI848" s="166"/>
      <c r="BJ848" s="166"/>
      <c r="BK848" s="166"/>
      <c r="BL848" s="166"/>
      <c r="BM848" s="166"/>
      <c r="BN848" s="166"/>
      <c r="BO848" s="166"/>
      <c r="BP848" s="166"/>
      <c r="BQ848" s="166"/>
      <c r="BR848" s="166"/>
      <c r="BS848" s="166"/>
      <c r="BT848" s="166"/>
      <c r="BU848" s="166"/>
      <c r="BV848" s="166"/>
      <c r="BW848" s="166"/>
      <c r="BX848" s="166"/>
      <c r="BY848" s="166"/>
      <c r="BZ848" s="166"/>
      <c r="CA848" s="166"/>
      <c r="CB848" s="166"/>
      <c r="CC848" s="166"/>
      <c r="CD848" s="166"/>
      <c r="CE848" s="166"/>
      <c r="CF848" s="166"/>
      <c r="CG848" s="166"/>
      <c r="CH848" s="166"/>
      <c r="CI848" s="166"/>
      <c r="CJ848" s="166"/>
      <c r="CK848" s="166"/>
      <c r="CL848" s="166"/>
      <c r="CM848" s="166"/>
      <c r="CN848" s="166"/>
      <c r="CO848" s="166"/>
      <c r="CP848" s="166"/>
      <c r="CQ848" s="166"/>
      <c r="CR848" s="166"/>
      <c r="CS848" s="166"/>
      <c r="CT848" s="166"/>
      <c r="CU848" s="166"/>
      <c r="CV848" s="166"/>
      <c r="CW848" s="166"/>
      <c r="CX848" s="166"/>
      <c r="CY848" s="166"/>
      <c r="CZ848" s="166"/>
      <c r="DA848" s="166"/>
      <c r="DB848" s="166"/>
      <c r="DC848" s="166"/>
      <c r="DD848" s="166"/>
      <c r="DE848" s="166"/>
      <c r="DF848" s="166"/>
      <c r="DG848" s="166"/>
      <c r="DH848" s="166"/>
      <c r="DI848" s="166"/>
      <c r="DJ848" s="166"/>
      <c r="DK848" s="166"/>
      <c r="DL848" s="166"/>
      <c r="DM848" s="166"/>
      <c r="DN848" s="166"/>
      <c r="DO848" s="166"/>
      <c r="DP848" s="166"/>
      <c r="DQ848" s="166"/>
      <c r="DR848" s="166"/>
      <c r="DS848" s="166"/>
      <c r="DT848" s="166"/>
      <c r="DU848" s="166"/>
      <c r="DV848" s="166"/>
      <c r="DW848" s="166"/>
      <c r="DX848" s="166"/>
      <c r="DY848" s="166"/>
      <c r="DZ848" s="166"/>
      <c r="EA848" s="166"/>
      <c r="EB848" s="166"/>
      <c r="EC848" s="166"/>
      <c r="ED848" s="166"/>
      <c r="EE848" s="166"/>
      <c r="EF848" s="166"/>
      <c r="EG848" s="166"/>
      <c r="EH848" s="166"/>
      <c r="EI848" s="166"/>
      <c r="EJ848" s="166"/>
      <c r="EK848" s="166"/>
      <c r="EL848" s="166"/>
      <c r="EM848" s="166"/>
      <c r="EN848" s="166"/>
      <c r="EO848" s="166"/>
      <c r="EP848" s="166"/>
      <c r="EQ848" s="166"/>
      <c r="ER848" s="166"/>
      <c r="ES848" s="166"/>
      <c r="ET848" s="166"/>
      <c r="EU848" s="166"/>
      <c r="EV848" s="166"/>
      <c r="EW848" s="166"/>
      <c r="EX848" s="166"/>
      <c r="EY848" s="166"/>
      <c r="EZ848" s="166"/>
      <c r="FA848" s="166"/>
      <c r="FB848" s="166"/>
      <c r="FC848" s="166"/>
      <c r="FD848" s="166"/>
      <c r="FE848" s="166"/>
      <c r="FF848" s="166"/>
      <c r="FG848" s="166"/>
      <c r="FH848" s="166"/>
      <c r="FI848" s="166"/>
      <c r="FJ848" s="166"/>
      <c r="FK848" s="166"/>
      <c r="FL848" s="166"/>
      <c r="FM848" s="166"/>
      <c r="FN848" s="166"/>
      <c r="FO848" s="166"/>
      <c r="FP848" s="166"/>
      <c r="FQ848" s="166"/>
      <c r="FR848" s="166"/>
      <c r="FS848" s="166"/>
      <c r="FT848" s="166"/>
      <c r="FU848" s="166"/>
      <c r="FV848" s="166"/>
      <c r="FW848" s="166"/>
      <c r="FX848" s="166"/>
      <c r="FY848" s="166"/>
      <c r="FZ848" s="166"/>
      <c r="GA848" s="166"/>
      <c r="GB848" s="166"/>
      <c r="GC848" s="166"/>
      <c r="GD848" s="166"/>
      <c r="GE848" s="166"/>
      <c r="GF848" s="166"/>
      <c r="GG848" s="166"/>
      <c r="GH848" s="166"/>
      <c r="GI848" s="166"/>
      <c r="GJ848" s="166"/>
      <c r="GK848" s="166"/>
      <c r="GL848" s="166"/>
      <c r="GM848" s="166"/>
      <c r="GN848" s="166"/>
      <c r="GO848" s="166"/>
      <c r="GP848" s="166"/>
      <c r="GQ848" s="166"/>
      <c r="GR848" s="166"/>
      <c r="GS848" s="166"/>
      <c r="GT848" s="166"/>
      <c r="GU848" s="166"/>
      <c r="GV848" s="166"/>
      <c r="GW848" s="166"/>
      <c r="GX848" s="166"/>
      <c r="GY848" s="166"/>
      <c r="GZ848" s="166"/>
      <c r="HA848" s="166"/>
      <c r="HB848" s="166"/>
      <c r="HC848" s="166"/>
      <c r="HD848" s="166"/>
      <c r="HE848" s="166"/>
      <c r="HF848" s="166"/>
      <c r="HG848" s="166"/>
      <c r="HH848" s="166"/>
      <c r="HI848" s="166"/>
      <c r="HJ848" s="166"/>
      <c r="HK848" s="166"/>
      <c r="HL848" s="166"/>
      <c r="HM848" s="166"/>
      <c r="HN848" s="166"/>
      <c r="HO848" s="166"/>
      <c r="HP848" s="166"/>
      <c r="HQ848" s="166"/>
      <c r="HR848" s="166"/>
      <c r="HS848" s="166"/>
      <c r="HT848" s="166"/>
      <c r="HU848" s="166"/>
      <c r="HV848" s="166"/>
      <c r="HW848" s="166"/>
      <c r="HX848" s="166"/>
      <c r="HY848" s="166"/>
      <c r="HZ848" s="166"/>
      <c r="IA848" s="166"/>
      <c r="IB848" s="166"/>
      <c r="IC848" s="166"/>
      <c r="ID848" s="166"/>
      <c r="IE848" s="166"/>
      <c r="IF848" s="166"/>
      <c r="IG848" s="166"/>
      <c r="IH848" s="166"/>
      <c r="II848" s="166"/>
      <c r="IJ848" s="166"/>
      <c r="IK848" s="166"/>
      <c r="IL848" s="166"/>
      <c r="IM848" s="166"/>
      <c r="IN848" s="166"/>
      <c r="IO848" s="166"/>
      <c r="IP848" s="166"/>
      <c r="IQ848" s="166"/>
      <c r="IR848" s="166"/>
      <c r="IS848" s="166"/>
      <c r="IT848" s="166"/>
      <c r="IU848" s="166"/>
      <c r="IV848" s="166"/>
    </row>
    <row r="849" spans="1:256" ht="16.5" hidden="1" customHeight="1">
      <c r="A849" s="698"/>
      <c r="B849" s="698"/>
      <c r="C849" s="698"/>
      <c r="D849" s="698"/>
      <c r="E849" s="698"/>
      <c r="F849" s="698"/>
      <c r="G849" s="698"/>
      <c r="H849" s="698"/>
      <c r="I849" s="698"/>
      <c r="J849" s="698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hidden="1" customHeight="1">
      <c r="A850" s="698"/>
      <c r="B850" s="698"/>
      <c r="C850" s="698"/>
      <c r="D850" s="698"/>
      <c r="E850" s="698"/>
      <c r="F850" s="698"/>
      <c r="G850" s="698"/>
      <c r="H850" s="698"/>
      <c r="I850" s="698"/>
      <c r="J850" s="698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  <c r="HW850" s="34"/>
      <c r="HX850" s="34"/>
      <c r="HY850" s="34"/>
      <c r="HZ850" s="34"/>
      <c r="IA850" s="34"/>
      <c r="IB850" s="34"/>
      <c r="IC850" s="34"/>
      <c r="ID850" s="34"/>
      <c r="IE850" s="34"/>
      <c r="IF850" s="34"/>
      <c r="IG850" s="34"/>
      <c r="IH850" s="34"/>
      <c r="II850" s="34"/>
      <c r="IJ850" s="34"/>
      <c r="IK850" s="34"/>
      <c r="IL850" s="34"/>
      <c r="IM850" s="34"/>
      <c r="IN850" s="34"/>
      <c r="IO850" s="34"/>
      <c r="IP850" s="34"/>
      <c r="IQ850" s="34"/>
      <c r="IR850" s="34"/>
      <c r="IS850" s="34"/>
      <c r="IT850" s="34"/>
      <c r="IU850" s="34"/>
      <c r="IV850" s="34"/>
    </row>
    <row r="851" spans="1:256" ht="16.5" hidden="1" customHeight="1">
      <c r="A851" s="698"/>
      <c r="B851" s="698"/>
      <c r="C851" s="698"/>
      <c r="D851" s="698"/>
      <c r="E851" s="698"/>
      <c r="F851" s="698"/>
      <c r="G851" s="698"/>
      <c r="H851" s="698"/>
      <c r="I851" s="698"/>
      <c r="J851" s="698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6.5" hidden="1" customHeight="1">
      <c r="A852" s="698"/>
      <c r="B852" s="698"/>
      <c r="C852" s="698"/>
      <c r="D852" s="698"/>
      <c r="E852" s="698"/>
      <c r="F852" s="698"/>
      <c r="G852" s="698"/>
      <c r="H852" s="698"/>
      <c r="I852" s="698"/>
      <c r="J852" s="698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6.5" hidden="1" customHeight="1">
      <c r="A853" s="698"/>
      <c r="B853" s="698"/>
      <c r="C853" s="698"/>
      <c r="D853" s="698"/>
      <c r="E853" s="698"/>
      <c r="F853" s="698"/>
      <c r="G853" s="698"/>
      <c r="H853" s="698"/>
      <c r="I853" s="698"/>
      <c r="J853" s="698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  <c r="CA853" s="34"/>
      <c r="CB853" s="34"/>
      <c r="CC853" s="34"/>
      <c r="CD853" s="34"/>
      <c r="CE853" s="34"/>
      <c r="CF853" s="34"/>
      <c r="CG853" s="34"/>
      <c r="CH853" s="34"/>
      <c r="CI853" s="34"/>
      <c r="CJ853" s="34"/>
      <c r="CK853" s="34"/>
      <c r="CL853" s="34"/>
      <c r="CM853" s="34"/>
      <c r="CN853" s="34"/>
      <c r="CO853" s="34"/>
      <c r="CP853" s="34"/>
      <c r="CQ853" s="34"/>
      <c r="CR853" s="34"/>
      <c r="CS853" s="34"/>
      <c r="CT853" s="34"/>
      <c r="CU853" s="34"/>
      <c r="CV853" s="34"/>
      <c r="CW853" s="34"/>
      <c r="CX853" s="34"/>
      <c r="CY853" s="34"/>
      <c r="CZ853" s="34"/>
      <c r="DA853" s="34"/>
      <c r="DB853" s="34"/>
      <c r="DC853" s="34"/>
      <c r="DD853" s="34"/>
      <c r="DE853" s="34"/>
      <c r="DF853" s="34"/>
      <c r="DG853" s="34"/>
      <c r="DH853" s="34"/>
      <c r="DI853" s="34"/>
      <c r="DJ853" s="34"/>
      <c r="DK853" s="34"/>
      <c r="DL853" s="34"/>
      <c r="DM853" s="34"/>
      <c r="DN853" s="34"/>
      <c r="DO853" s="34"/>
      <c r="DP853" s="34"/>
      <c r="DQ853" s="34"/>
      <c r="DR853" s="34"/>
      <c r="DS853" s="34"/>
      <c r="DT853" s="34"/>
      <c r="DU853" s="34"/>
      <c r="DV853" s="34"/>
      <c r="DW853" s="34"/>
      <c r="DX853" s="34"/>
      <c r="DY853" s="34"/>
      <c r="DZ853" s="34"/>
      <c r="EA853" s="34"/>
      <c r="EB853" s="34"/>
      <c r="EC853" s="34"/>
      <c r="ED853" s="34"/>
      <c r="EE853" s="34"/>
      <c r="EF853" s="34"/>
      <c r="EG853" s="34"/>
      <c r="EH853" s="34"/>
      <c r="EI853" s="34"/>
      <c r="EJ853" s="34"/>
      <c r="EK853" s="34"/>
      <c r="EL853" s="34"/>
      <c r="EM853" s="34"/>
      <c r="EN853" s="34"/>
      <c r="EO853" s="34"/>
      <c r="EP853" s="34"/>
      <c r="EQ853" s="34"/>
      <c r="ER853" s="34"/>
      <c r="ES853" s="34"/>
      <c r="ET853" s="34"/>
      <c r="EU853" s="34"/>
      <c r="EV853" s="34"/>
      <c r="EW853" s="34"/>
      <c r="EX853" s="34"/>
      <c r="EY853" s="34"/>
      <c r="EZ853" s="34"/>
      <c r="FA853" s="34"/>
      <c r="FB853" s="34"/>
      <c r="FC853" s="34"/>
      <c r="FD853" s="34"/>
      <c r="FE853" s="34"/>
      <c r="FF853" s="34"/>
      <c r="FG853" s="34"/>
      <c r="FH853" s="34"/>
      <c r="FI853" s="34"/>
      <c r="FJ853" s="34"/>
      <c r="FK853" s="34"/>
      <c r="FL853" s="34"/>
      <c r="FM853" s="34"/>
      <c r="FN853" s="34"/>
      <c r="FO853" s="34"/>
      <c r="FP853" s="34"/>
      <c r="FQ853" s="34"/>
      <c r="FR853" s="34"/>
      <c r="FS853" s="34"/>
      <c r="FT853" s="34"/>
      <c r="FU853" s="34"/>
      <c r="FV853" s="34"/>
      <c r="FW853" s="34"/>
      <c r="FX853" s="34"/>
      <c r="FY853" s="34"/>
      <c r="FZ853" s="34"/>
      <c r="GA853" s="34"/>
      <c r="GB853" s="34"/>
      <c r="GC853" s="34"/>
      <c r="GD853" s="34"/>
      <c r="GE853" s="34"/>
      <c r="GF853" s="34"/>
      <c r="GG853" s="34"/>
      <c r="GH853" s="34"/>
      <c r="GI853" s="34"/>
      <c r="GJ853" s="34"/>
      <c r="GK853" s="34"/>
      <c r="GL853" s="34"/>
      <c r="GM853" s="34"/>
      <c r="GN853" s="34"/>
      <c r="GO853" s="34"/>
      <c r="GP853" s="34"/>
      <c r="GQ853" s="34"/>
      <c r="GR853" s="34"/>
      <c r="GS853" s="34"/>
      <c r="GT853" s="34"/>
      <c r="GU853" s="34"/>
      <c r="GV853" s="34"/>
      <c r="GW853" s="34"/>
      <c r="GX853" s="34"/>
      <c r="GY853" s="34"/>
      <c r="GZ853" s="34"/>
      <c r="HA853" s="34"/>
      <c r="HB853" s="34"/>
      <c r="HC853" s="34"/>
      <c r="HD853" s="34"/>
      <c r="HE853" s="34"/>
      <c r="HF853" s="34"/>
      <c r="HG853" s="34"/>
      <c r="HH853" s="34"/>
      <c r="HI853" s="34"/>
      <c r="HJ853" s="34"/>
      <c r="HK853" s="34"/>
      <c r="HL853" s="34"/>
      <c r="HM853" s="34"/>
      <c r="HN853" s="34"/>
      <c r="HO853" s="34"/>
      <c r="HP853" s="34"/>
      <c r="HQ853" s="34"/>
      <c r="HR853" s="34"/>
      <c r="HS853" s="34"/>
      <c r="HT853" s="34"/>
      <c r="HU853" s="34"/>
      <c r="HV853" s="34"/>
      <c r="HW853" s="34"/>
      <c r="HX853" s="34"/>
      <c r="HY853" s="34"/>
      <c r="HZ853" s="34"/>
      <c r="IA853" s="34"/>
      <c r="IB853" s="34"/>
      <c r="IC853" s="34"/>
      <c r="ID853" s="34"/>
      <c r="IE853" s="34"/>
      <c r="IF853" s="34"/>
      <c r="IG853" s="34"/>
      <c r="IH853" s="34"/>
      <c r="II853" s="34"/>
      <c r="IJ853" s="34"/>
      <c r="IK853" s="34"/>
      <c r="IL853" s="34"/>
      <c r="IM853" s="34"/>
      <c r="IN853" s="34"/>
      <c r="IO853" s="34"/>
      <c r="IP853" s="34"/>
      <c r="IQ853" s="34"/>
      <c r="IR853" s="34"/>
      <c r="IS853" s="34"/>
      <c r="IT853" s="34"/>
      <c r="IU853" s="34"/>
      <c r="IV853" s="34"/>
    </row>
    <row r="854" spans="1:256" ht="16.5" hidden="1" customHeight="1">
      <c r="A854" s="698"/>
      <c r="B854" s="698"/>
      <c r="C854" s="698"/>
      <c r="D854" s="698"/>
      <c r="E854" s="698"/>
      <c r="F854" s="698"/>
      <c r="G854" s="698"/>
      <c r="H854" s="698"/>
      <c r="I854" s="698"/>
      <c r="J854" s="698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  <c r="BA854" s="34"/>
      <c r="BB854" s="34"/>
      <c r="BC854" s="34"/>
      <c r="BD854" s="34"/>
      <c r="BE854" s="34"/>
      <c r="BF854" s="34"/>
      <c r="BG854" s="34"/>
      <c r="BH854" s="34"/>
      <c r="BI854" s="34"/>
      <c r="BJ854" s="34"/>
      <c r="BK854" s="34"/>
      <c r="BL854" s="34"/>
      <c r="BM854" s="34"/>
      <c r="BN854" s="34"/>
      <c r="BO854" s="34"/>
      <c r="BP854" s="34"/>
      <c r="BQ854" s="34"/>
      <c r="BR854" s="34"/>
      <c r="BS854" s="34"/>
      <c r="BT854" s="34"/>
      <c r="BU854" s="34"/>
      <c r="BV854" s="34"/>
      <c r="BW854" s="34"/>
      <c r="BX854" s="34"/>
      <c r="BY854" s="34"/>
      <c r="BZ854" s="34"/>
      <c r="CA854" s="34"/>
      <c r="CB854" s="34"/>
      <c r="CC854" s="34"/>
      <c r="CD854" s="34"/>
      <c r="CE854" s="34"/>
      <c r="CF854" s="34"/>
      <c r="CG854" s="34"/>
      <c r="CH854" s="34"/>
      <c r="CI854" s="34"/>
      <c r="CJ854" s="34"/>
      <c r="CK854" s="34"/>
      <c r="CL854" s="34"/>
      <c r="CM854" s="34"/>
      <c r="CN854" s="34"/>
      <c r="CO854" s="34"/>
      <c r="CP854" s="34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  <c r="FV854" s="34"/>
      <c r="FW854" s="34"/>
      <c r="FX854" s="34"/>
      <c r="FY854" s="34"/>
      <c r="FZ854" s="34"/>
      <c r="GA854" s="34"/>
      <c r="GB854" s="34"/>
      <c r="GC854" s="34"/>
      <c r="GD854" s="34"/>
      <c r="GE854" s="34"/>
      <c r="GF854" s="34"/>
      <c r="GG854" s="34"/>
      <c r="GH854" s="34"/>
      <c r="GI854" s="34"/>
      <c r="GJ854" s="34"/>
      <c r="GK854" s="34"/>
      <c r="GL854" s="34"/>
      <c r="GM854" s="34"/>
      <c r="GN854" s="34"/>
      <c r="GO854" s="34"/>
      <c r="GP854" s="34"/>
      <c r="GQ854" s="34"/>
      <c r="GR854" s="34"/>
      <c r="GS854" s="34"/>
      <c r="GT854" s="34"/>
      <c r="GU854" s="34"/>
      <c r="GV854" s="34"/>
      <c r="GW854" s="34"/>
      <c r="GX854" s="34"/>
      <c r="GY854" s="34"/>
      <c r="GZ854" s="34"/>
      <c r="HA854" s="34"/>
      <c r="HB854" s="34"/>
      <c r="HC854" s="34"/>
      <c r="HD854" s="34"/>
      <c r="HE854" s="34"/>
      <c r="HF854" s="34"/>
      <c r="HG854" s="34"/>
      <c r="HH854" s="34"/>
      <c r="HI854" s="34"/>
      <c r="HJ854" s="34"/>
      <c r="HK854" s="34"/>
      <c r="HL854" s="34"/>
      <c r="HM854" s="34"/>
      <c r="HN854" s="34"/>
      <c r="HO854" s="34"/>
      <c r="HP854" s="34"/>
      <c r="HQ854" s="34"/>
      <c r="HR854" s="34"/>
      <c r="HS854" s="34"/>
      <c r="HT854" s="34"/>
      <c r="HU854" s="34"/>
      <c r="HV854" s="34"/>
      <c r="HW854" s="34"/>
      <c r="HX854" s="34"/>
      <c r="HY854" s="34"/>
      <c r="HZ854" s="34"/>
      <c r="IA854" s="34"/>
      <c r="IB854" s="34"/>
      <c r="IC854" s="34"/>
      <c r="ID854" s="34"/>
      <c r="IE854" s="34"/>
      <c r="IF854" s="34"/>
      <c r="IG854" s="34"/>
      <c r="IH854" s="34"/>
      <c r="II854" s="34"/>
      <c r="IJ854" s="34"/>
      <c r="IK854" s="34"/>
      <c r="IL854" s="34"/>
      <c r="IM854" s="34"/>
      <c r="IN854" s="34"/>
      <c r="IO854" s="34"/>
      <c r="IP854" s="34"/>
      <c r="IQ854" s="34"/>
      <c r="IR854" s="34"/>
      <c r="IS854" s="34"/>
      <c r="IT854" s="34"/>
      <c r="IU854" s="34"/>
      <c r="IV854" s="34"/>
    </row>
    <row r="855" spans="1:256" ht="16.5" hidden="1" customHeight="1">
      <c r="A855" s="49"/>
      <c r="B855" s="49"/>
      <c r="C855" s="49"/>
      <c r="D855" s="50"/>
      <c r="E855" s="50"/>
      <c r="F855" s="16"/>
      <c r="G855" s="16"/>
      <c r="H855" s="16"/>
      <c r="I855" s="16"/>
      <c r="J855" s="16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  <c r="BX855" s="34"/>
      <c r="BY855" s="34"/>
      <c r="BZ855" s="34"/>
      <c r="CA855" s="34"/>
      <c r="CB855" s="34"/>
      <c r="CC855" s="34"/>
      <c r="CD855" s="34"/>
      <c r="CE855" s="34"/>
      <c r="CF855" s="34"/>
      <c r="CG855" s="34"/>
      <c r="CH855" s="34"/>
      <c r="CI855" s="34"/>
      <c r="CJ855" s="34"/>
      <c r="CK855" s="34"/>
      <c r="CL855" s="34"/>
      <c r="CM855" s="34"/>
      <c r="CN855" s="34"/>
      <c r="CO855" s="34"/>
      <c r="CP855" s="34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  <c r="FV855" s="34"/>
      <c r="FW855" s="34"/>
      <c r="FX855" s="34"/>
      <c r="FY855" s="34"/>
      <c r="FZ855" s="34"/>
      <c r="GA855" s="34"/>
      <c r="GB855" s="34"/>
      <c r="GC855" s="34"/>
      <c r="GD855" s="34"/>
      <c r="GE855" s="34"/>
      <c r="GF855" s="34"/>
      <c r="GG855" s="34"/>
      <c r="GH855" s="34"/>
      <c r="GI855" s="34"/>
      <c r="GJ855" s="34"/>
      <c r="GK855" s="34"/>
      <c r="GL855" s="34"/>
      <c r="GM855" s="34"/>
      <c r="GN855" s="34"/>
      <c r="GO855" s="34"/>
      <c r="GP855" s="34"/>
      <c r="GQ855" s="34"/>
      <c r="GR855" s="34"/>
      <c r="GS855" s="34"/>
      <c r="GT855" s="34"/>
      <c r="GU855" s="34"/>
      <c r="GV855" s="34"/>
      <c r="GW855" s="34"/>
      <c r="GX855" s="34"/>
      <c r="GY855" s="34"/>
      <c r="GZ855" s="34"/>
      <c r="HA855" s="34"/>
      <c r="HB855" s="34"/>
      <c r="HC855" s="34"/>
      <c r="HD855" s="34"/>
      <c r="HE855" s="34"/>
      <c r="HF855" s="34"/>
      <c r="HG855" s="34"/>
      <c r="HH855" s="34"/>
      <c r="HI855" s="34"/>
      <c r="HJ855" s="34"/>
      <c r="HK855" s="34"/>
      <c r="HL855" s="34"/>
      <c r="HM855" s="34"/>
      <c r="HN855" s="34"/>
      <c r="HO855" s="34"/>
      <c r="HP855" s="34"/>
      <c r="HQ855" s="34"/>
      <c r="HR855" s="34"/>
      <c r="HS855" s="34"/>
      <c r="HT855" s="34"/>
      <c r="HU855" s="34"/>
      <c r="HV855" s="34"/>
      <c r="HW855" s="34"/>
      <c r="HX855" s="34"/>
      <c r="HY855" s="34"/>
      <c r="HZ855" s="34"/>
      <c r="IA855" s="34"/>
      <c r="IB855" s="34"/>
      <c r="IC855" s="34"/>
      <c r="ID855" s="34"/>
      <c r="IE855" s="34"/>
      <c r="IF855" s="34"/>
      <c r="IG855" s="34"/>
      <c r="IH855" s="34"/>
      <c r="II855" s="34"/>
      <c r="IJ855" s="34"/>
      <c r="IK855" s="34"/>
      <c r="IL855" s="34"/>
      <c r="IM855" s="34"/>
      <c r="IN855" s="34"/>
      <c r="IO855" s="34"/>
      <c r="IP855" s="34"/>
      <c r="IQ855" s="34"/>
      <c r="IR855" s="34"/>
      <c r="IS855" s="34"/>
      <c r="IT855" s="34"/>
      <c r="IU855" s="34"/>
      <c r="IV855" s="34"/>
    </row>
    <row r="856" spans="1:256" ht="15.75" hidden="1" customHeight="1">
      <c r="A856" s="9" t="s">
        <v>833</v>
      </c>
      <c r="B856" s="612" t="s">
        <v>875</v>
      </c>
      <c r="C856" s="612"/>
      <c r="D856" s="612"/>
      <c r="E856" s="612"/>
      <c r="F856" s="612"/>
      <c r="G856" s="612"/>
      <c r="H856" s="612"/>
      <c r="I856" s="612"/>
      <c r="J856" s="612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  <c r="BF856" s="34"/>
      <c r="BG856" s="34"/>
      <c r="BH856" s="34"/>
      <c r="BI856" s="34"/>
      <c r="BJ856" s="34"/>
      <c r="BK856" s="34"/>
      <c r="BL856" s="34"/>
      <c r="BM856" s="34"/>
      <c r="BN856" s="34"/>
      <c r="BO856" s="34"/>
      <c r="BP856" s="34"/>
      <c r="BQ856" s="34"/>
      <c r="BR856" s="34"/>
      <c r="BS856" s="34"/>
      <c r="BT856" s="34"/>
      <c r="BU856" s="34"/>
      <c r="BV856" s="34"/>
      <c r="BW856" s="34"/>
      <c r="BX856" s="34"/>
      <c r="BY856" s="34"/>
      <c r="BZ856" s="34"/>
      <c r="CA856" s="34"/>
      <c r="CB856" s="34"/>
      <c r="CC856" s="34"/>
      <c r="CD856" s="34"/>
      <c r="CE856" s="34"/>
      <c r="CF856" s="34"/>
      <c r="CG856" s="34"/>
      <c r="CH856" s="34"/>
      <c r="CI856" s="34"/>
      <c r="CJ856" s="34"/>
      <c r="CK856" s="34"/>
      <c r="CL856" s="34"/>
      <c r="CM856" s="34"/>
      <c r="CN856" s="34"/>
      <c r="CO856" s="34"/>
      <c r="CP856" s="34"/>
      <c r="CQ856" s="34"/>
      <c r="CR856" s="34"/>
      <c r="CS856" s="34"/>
      <c r="CT856" s="34"/>
      <c r="CU856" s="34"/>
      <c r="CV856" s="34"/>
      <c r="CW856" s="34"/>
      <c r="CX856" s="34"/>
      <c r="CY856" s="34"/>
      <c r="CZ856" s="34"/>
      <c r="DA856" s="34"/>
      <c r="DB856" s="34"/>
      <c r="DC856" s="34"/>
      <c r="DD856" s="34"/>
      <c r="DE856" s="34"/>
      <c r="DF856" s="34"/>
      <c r="DG856" s="34"/>
      <c r="DH856" s="34"/>
      <c r="DI856" s="34"/>
      <c r="DJ856" s="34"/>
      <c r="DK856" s="34"/>
      <c r="DL856" s="34"/>
      <c r="DM856" s="34"/>
      <c r="DN856" s="34"/>
      <c r="DO856" s="34"/>
      <c r="DP856" s="34"/>
      <c r="DQ856" s="34"/>
      <c r="DR856" s="34"/>
      <c r="DS856" s="34"/>
      <c r="DT856" s="34"/>
      <c r="DU856" s="34"/>
      <c r="DV856" s="34"/>
      <c r="DW856" s="34"/>
      <c r="DX856" s="34"/>
      <c r="DY856" s="34"/>
      <c r="DZ856" s="34"/>
      <c r="EA856" s="34"/>
      <c r="EB856" s="34"/>
      <c r="EC856" s="34"/>
      <c r="ED856" s="34"/>
      <c r="EE856" s="34"/>
      <c r="EF856" s="34"/>
      <c r="EG856" s="34"/>
      <c r="EH856" s="34"/>
      <c r="EI856" s="34"/>
      <c r="EJ856" s="34"/>
      <c r="EK856" s="34"/>
      <c r="EL856" s="34"/>
      <c r="EM856" s="34"/>
      <c r="EN856" s="34"/>
      <c r="EO856" s="34"/>
      <c r="EP856" s="34"/>
      <c r="EQ856" s="34"/>
      <c r="ER856" s="34"/>
      <c r="ES856" s="34"/>
      <c r="ET856" s="34"/>
      <c r="EU856" s="34"/>
      <c r="EV856" s="34"/>
      <c r="EW856" s="34"/>
      <c r="EX856" s="34"/>
      <c r="EY856" s="34"/>
      <c r="EZ856" s="34"/>
      <c r="FA856" s="34"/>
      <c r="FB856" s="34"/>
      <c r="FC856" s="34"/>
      <c r="FD856" s="34"/>
      <c r="FE856" s="34"/>
      <c r="FF856" s="34"/>
      <c r="FG856" s="34"/>
      <c r="FH856" s="34"/>
      <c r="FI856" s="34"/>
      <c r="FJ856" s="34"/>
      <c r="FK856" s="34"/>
      <c r="FL856" s="34"/>
      <c r="FM856" s="34"/>
      <c r="FN856" s="34"/>
      <c r="FO856" s="34"/>
      <c r="FP856" s="34"/>
      <c r="FQ856" s="34"/>
      <c r="FR856" s="34"/>
      <c r="FS856" s="34"/>
      <c r="FT856" s="34"/>
      <c r="FU856" s="34"/>
      <c r="FV856" s="34"/>
      <c r="FW856" s="34"/>
      <c r="FX856" s="34"/>
      <c r="FY856" s="34"/>
      <c r="FZ856" s="34"/>
      <c r="GA856" s="34"/>
      <c r="GB856" s="34"/>
      <c r="GC856" s="34"/>
      <c r="GD856" s="34"/>
      <c r="GE856" s="34"/>
      <c r="GF856" s="34"/>
      <c r="GG856" s="34"/>
      <c r="GH856" s="34"/>
      <c r="GI856" s="34"/>
      <c r="GJ856" s="34"/>
      <c r="GK856" s="34"/>
      <c r="GL856" s="34"/>
      <c r="GM856" s="34"/>
      <c r="GN856" s="34"/>
      <c r="GO856" s="34"/>
      <c r="GP856" s="34"/>
      <c r="GQ856" s="34"/>
      <c r="GR856" s="34"/>
      <c r="GS856" s="34"/>
      <c r="GT856" s="34"/>
      <c r="GU856" s="34"/>
      <c r="GV856" s="34"/>
      <c r="GW856" s="34"/>
      <c r="GX856" s="34"/>
      <c r="GY856" s="34"/>
      <c r="GZ856" s="34"/>
      <c r="HA856" s="34"/>
      <c r="HB856" s="34"/>
      <c r="HC856" s="34"/>
      <c r="HD856" s="34"/>
      <c r="HE856" s="34"/>
      <c r="HF856" s="34"/>
      <c r="HG856" s="34"/>
      <c r="HH856" s="34"/>
      <c r="HI856" s="34"/>
      <c r="HJ856" s="34"/>
      <c r="HK856" s="34"/>
      <c r="HL856" s="34"/>
      <c r="HM856" s="34"/>
      <c r="HN856" s="34"/>
      <c r="HO856" s="34"/>
      <c r="HP856" s="34"/>
      <c r="HQ856" s="34"/>
      <c r="HR856" s="34"/>
      <c r="HS856" s="34"/>
      <c r="HT856" s="34"/>
      <c r="HU856" s="34"/>
      <c r="HV856" s="34"/>
      <c r="HW856" s="34"/>
      <c r="HX856" s="34"/>
      <c r="HY856" s="34"/>
      <c r="HZ856" s="34"/>
      <c r="IA856" s="34"/>
      <c r="IB856" s="34"/>
      <c r="IC856" s="34"/>
      <c r="ID856" s="34"/>
      <c r="IE856" s="34"/>
      <c r="IF856" s="34"/>
      <c r="IG856" s="34"/>
      <c r="IH856" s="34"/>
      <c r="II856" s="34"/>
      <c r="IJ856" s="34"/>
      <c r="IK856" s="34"/>
      <c r="IL856" s="34"/>
      <c r="IM856" s="34"/>
      <c r="IN856" s="34"/>
      <c r="IO856" s="34"/>
      <c r="IP856" s="34"/>
      <c r="IQ856" s="34"/>
      <c r="IR856" s="34"/>
      <c r="IS856" s="34"/>
      <c r="IT856" s="34"/>
      <c r="IU856" s="34"/>
      <c r="IV856" s="34"/>
    </row>
    <row r="857" spans="1:256" ht="15.75" hidden="1" customHeight="1" thickBot="1">
      <c r="A857" s="15"/>
      <c r="B857" s="22"/>
      <c r="C857" s="22"/>
      <c r="D857" s="22"/>
      <c r="E857" s="22"/>
      <c r="F857" s="22"/>
      <c r="G857" s="22"/>
      <c r="H857" s="22"/>
      <c r="I857" s="22"/>
      <c r="J857" s="22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  <c r="AB857" s="166"/>
      <c r="AC857" s="166"/>
      <c r="AD857" s="166"/>
      <c r="AE857" s="166"/>
      <c r="AF857" s="166"/>
      <c r="AG857" s="166"/>
      <c r="AH857" s="166"/>
      <c r="AI857" s="166"/>
      <c r="AJ857" s="166"/>
      <c r="AK857" s="166"/>
      <c r="AL857" s="166"/>
      <c r="AM857" s="166"/>
      <c r="AN857" s="166"/>
      <c r="AO857" s="166"/>
      <c r="AP857" s="166"/>
      <c r="AQ857" s="166"/>
      <c r="AR857" s="166"/>
      <c r="AS857" s="166"/>
      <c r="AT857" s="166"/>
      <c r="AU857" s="166"/>
      <c r="AV857" s="166"/>
      <c r="AW857" s="166"/>
      <c r="AX857" s="166"/>
      <c r="AY857" s="166"/>
      <c r="AZ857" s="166"/>
      <c r="BA857" s="166"/>
      <c r="BB857" s="166"/>
      <c r="BC857" s="166"/>
      <c r="BD857" s="166"/>
      <c r="BE857" s="166"/>
      <c r="BF857" s="166"/>
      <c r="BG857" s="166"/>
      <c r="BH857" s="166"/>
      <c r="BI857" s="166"/>
      <c r="BJ857" s="166"/>
      <c r="BK857" s="166"/>
      <c r="BL857" s="166"/>
      <c r="BM857" s="166"/>
      <c r="BN857" s="166"/>
      <c r="BO857" s="166"/>
      <c r="BP857" s="166"/>
      <c r="BQ857" s="166"/>
      <c r="BR857" s="166"/>
      <c r="BS857" s="166"/>
      <c r="BT857" s="166"/>
      <c r="BU857" s="166"/>
      <c r="BV857" s="166"/>
      <c r="BW857" s="166"/>
      <c r="BX857" s="166"/>
      <c r="BY857" s="166"/>
      <c r="BZ857" s="166"/>
      <c r="CA857" s="166"/>
      <c r="CB857" s="166"/>
      <c r="CC857" s="166"/>
      <c r="CD857" s="166"/>
      <c r="CE857" s="166"/>
      <c r="CF857" s="166"/>
      <c r="CG857" s="166"/>
      <c r="CH857" s="166"/>
      <c r="CI857" s="166"/>
      <c r="CJ857" s="166"/>
      <c r="CK857" s="166"/>
      <c r="CL857" s="166"/>
      <c r="CM857" s="166"/>
      <c r="CN857" s="166"/>
      <c r="CO857" s="166"/>
      <c r="CP857" s="166"/>
      <c r="CQ857" s="166"/>
      <c r="CR857" s="166"/>
      <c r="CS857" s="166"/>
      <c r="CT857" s="166"/>
      <c r="CU857" s="166"/>
      <c r="CV857" s="166"/>
      <c r="CW857" s="166"/>
      <c r="CX857" s="166"/>
      <c r="CY857" s="166"/>
      <c r="CZ857" s="166"/>
      <c r="DA857" s="166"/>
      <c r="DB857" s="166"/>
      <c r="DC857" s="166"/>
      <c r="DD857" s="166"/>
      <c r="DE857" s="166"/>
      <c r="DF857" s="166"/>
      <c r="DG857" s="166"/>
      <c r="DH857" s="166"/>
      <c r="DI857" s="166"/>
      <c r="DJ857" s="166"/>
      <c r="DK857" s="166"/>
      <c r="DL857" s="166"/>
      <c r="DM857" s="166"/>
      <c r="DN857" s="166"/>
      <c r="DO857" s="166"/>
      <c r="DP857" s="166"/>
      <c r="DQ857" s="166"/>
      <c r="DR857" s="166"/>
      <c r="DS857" s="166"/>
      <c r="DT857" s="166"/>
      <c r="DU857" s="166"/>
      <c r="DV857" s="166"/>
      <c r="DW857" s="166"/>
      <c r="DX857" s="166"/>
      <c r="DY857" s="166"/>
      <c r="DZ857" s="166"/>
      <c r="EA857" s="166"/>
      <c r="EB857" s="166"/>
      <c r="EC857" s="166"/>
      <c r="ED857" s="166"/>
      <c r="EE857" s="166"/>
      <c r="EF857" s="166"/>
      <c r="EG857" s="166"/>
      <c r="EH857" s="166"/>
      <c r="EI857" s="166"/>
      <c r="EJ857" s="166"/>
      <c r="EK857" s="166"/>
      <c r="EL857" s="166"/>
      <c r="EM857" s="166"/>
      <c r="EN857" s="166"/>
      <c r="EO857" s="166"/>
      <c r="EP857" s="166"/>
      <c r="EQ857" s="166"/>
      <c r="ER857" s="166"/>
      <c r="ES857" s="166"/>
      <c r="ET857" s="166"/>
      <c r="EU857" s="166"/>
      <c r="EV857" s="166"/>
      <c r="EW857" s="166"/>
      <c r="EX857" s="166"/>
      <c r="EY857" s="166"/>
      <c r="EZ857" s="166"/>
      <c r="FA857" s="166"/>
      <c r="FB857" s="166"/>
      <c r="FC857" s="166"/>
      <c r="FD857" s="166"/>
      <c r="FE857" s="166"/>
      <c r="FF857" s="166"/>
      <c r="FG857" s="166"/>
      <c r="FH857" s="166"/>
      <c r="FI857" s="166"/>
      <c r="FJ857" s="166"/>
      <c r="FK857" s="166"/>
      <c r="FL857" s="166"/>
      <c r="FM857" s="166"/>
      <c r="FN857" s="166"/>
      <c r="FO857" s="166"/>
      <c r="FP857" s="166"/>
      <c r="FQ857" s="166"/>
      <c r="FR857" s="166"/>
      <c r="FS857" s="166"/>
      <c r="FT857" s="166"/>
      <c r="FU857" s="166"/>
      <c r="FV857" s="166"/>
      <c r="FW857" s="166"/>
      <c r="FX857" s="166"/>
      <c r="FY857" s="166"/>
      <c r="FZ857" s="166"/>
      <c r="GA857" s="166"/>
      <c r="GB857" s="166"/>
      <c r="GC857" s="166"/>
      <c r="GD857" s="166"/>
      <c r="GE857" s="166"/>
      <c r="GF857" s="166"/>
      <c r="GG857" s="166"/>
      <c r="GH857" s="166"/>
      <c r="GI857" s="166"/>
      <c r="GJ857" s="166"/>
      <c r="GK857" s="166"/>
      <c r="GL857" s="166"/>
      <c r="GM857" s="166"/>
      <c r="GN857" s="166"/>
      <c r="GO857" s="166"/>
      <c r="GP857" s="166"/>
      <c r="GQ857" s="166"/>
      <c r="GR857" s="166"/>
      <c r="GS857" s="166"/>
      <c r="GT857" s="166"/>
      <c r="GU857" s="166"/>
      <c r="GV857" s="166"/>
      <c r="GW857" s="166"/>
      <c r="GX857" s="166"/>
      <c r="GY857" s="166"/>
      <c r="GZ857" s="166"/>
      <c r="HA857" s="166"/>
      <c r="HB857" s="166"/>
      <c r="HC857" s="166"/>
      <c r="HD857" s="166"/>
      <c r="HE857" s="166"/>
      <c r="HF857" s="166"/>
      <c r="HG857" s="166"/>
      <c r="HH857" s="166"/>
      <c r="HI857" s="166"/>
      <c r="HJ857" s="166"/>
      <c r="HK857" s="166"/>
      <c r="HL857" s="166"/>
      <c r="HM857" s="166"/>
      <c r="HN857" s="166"/>
      <c r="HO857" s="166"/>
      <c r="HP857" s="166"/>
      <c r="HQ857" s="166"/>
      <c r="HR857" s="166"/>
      <c r="HS857" s="166"/>
      <c r="HT857" s="166"/>
      <c r="HU857" s="166"/>
      <c r="HV857" s="166"/>
      <c r="HW857" s="166"/>
      <c r="HX857" s="166"/>
      <c r="HY857" s="166"/>
      <c r="HZ857" s="166"/>
      <c r="IA857" s="166"/>
      <c r="IB857" s="166"/>
      <c r="IC857" s="166"/>
      <c r="ID857" s="166"/>
      <c r="IE857" s="166"/>
      <c r="IF857" s="166"/>
      <c r="IG857" s="166"/>
      <c r="IH857" s="166"/>
      <c r="II857" s="166"/>
      <c r="IJ857" s="166"/>
      <c r="IK857" s="166"/>
      <c r="IL857" s="166"/>
      <c r="IM857" s="166"/>
      <c r="IN857" s="166"/>
      <c r="IO857" s="166"/>
      <c r="IP857" s="166"/>
      <c r="IQ857" s="166"/>
      <c r="IR857" s="166"/>
      <c r="IS857" s="166"/>
      <c r="IT857" s="166"/>
      <c r="IU857" s="166"/>
      <c r="IV857" s="166"/>
    </row>
    <row r="858" spans="1:256" ht="15.75" hidden="1" customHeight="1" thickTop="1" thickBot="1">
      <c r="A858" s="799" t="s">
        <v>251</v>
      </c>
      <c r="B858" s="800"/>
      <c r="C858" s="1107" t="s">
        <v>6</v>
      </c>
      <c r="D858" s="1107"/>
      <c r="E858" s="1107"/>
      <c r="F858" s="1107"/>
      <c r="G858" s="1107"/>
      <c r="H858" s="1107"/>
      <c r="I858" s="1107"/>
      <c r="J858" s="1108"/>
    </row>
    <row r="859" spans="1:256" ht="30.75" hidden="1" customHeight="1" thickBot="1">
      <c r="A859" s="801"/>
      <c r="B859" s="1104"/>
      <c r="C859" s="802" t="s">
        <v>252</v>
      </c>
      <c r="D859" s="1104"/>
      <c r="E859" s="1069" t="s">
        <v>32</v>
      </c>
      <c r="F859" s="1070"/>
      <c r="G859" s="1071" t="s">
        <v>33</v>
      </c>
      <c r="H859" s="1072"/>
      <c r="I859" s="1083" t="s">
        <v>253</v>
      </c>
      <c r="J859" s="1084"/>
    </row>
    <row r="860" spans="1:256" ht="15" hidden="1" customHeight="1" thickBot="1">
      <c r="A860" s="801"/>
      <c r="B860" s="1104"/>
      <c r="C860" s="802"/>
      <c r="D860" s="1104"/>
      <c r="E860" s="695" t="s">
        <v>254</v>
      </c>
      <c r="F860" s="1082"/>
      <c r="G860" s="694" t="s">
        <v>254</v>
      </c>
      <c r="H860" s="699"/>
      <c r="I860" s="694" t="s">
        <v>254</v>
      </c>
      <c r="J860" s="695"/>
    </row>
    <row r="861" spans="1:256" ht="15" hidden="1" customHeight="1" thickBot="1">
      <c r="A861" s="801"/>
      <c r="B861" s="1104"/>
      <c r="C861" s="802"/>
      <c r="D861" s="1104"/>
      <c r="E861" s="697" t="s">
        <v>255</v>
      </c>
      <c r="F861" s="1053"/>
      <c r="G861" s="696" t="s">
        <v>255</v>
      </c>
      <c r="H861" s="1054"/>
      <c r="I861" s="696" t="s">
        <v>255</v>
      </c>
      <c r="J861" s="697"/>
    </row>
    <row r="862" spans="1:256" ht="15" hidden="1" customHeight="1" thickBot="1">
      <c r="A862" s="801"/>
      <c r="B862" s="1104"/>
      <c r="C862" s="802"/>
      <c r="D862" s="1104"/>
      <c r="E862" s="1055" t="s">
        <v>256</v>
      </c>
      <c r="F862" s="1056"/>
      <c r="G862" s="1077" t="s">
        <v>257</v>
      </c>
      <c r="H862" s="1078"/>
      <c r="I862" s="1791" t="s">
        <v>257</v>
      </c>
      <c r="J862" s="1792"/>
    </row>
    <row r="863" spans="1:256" ht="15" hidden="1" customHeight="1" thickBot="1">
      <c r="A863" s="1105"/>
      <c r="B863" s="1106"/>
      <c r="C863" s="1109"/>
      <c r="D863" s="1106"/>
      <c r="E863" s="806" t="s">
        <v>258</v>
      </c>
      <c r="F863" s="1080"/>
      <c r="G863" s="1081" t="s">
        <v>259</v>
      </c>
      <c r="H863" s="700"/>
      <c r="I863" s="1081" t="s">
        <v>258</v>
      </c>
      <c r="J863" s="806"/>
    </row>
    <row r="864" spans="1:256" ht="16.5" hidden="1" thickTop="1" thickBot="1">
      <c r="A864" s="672"/>
      <c r="B864" s="673"/>
      <c r="C864" s="676"/>
      <c r="D864" s="677"/>
      <c r="E864" s="1101"/>
      <c r="F864" s="1102"/>
      <c r="G864" s="1103"/>
      <c r="H864" s="989"/>
      <c r="I864" s="662" t="str">
        <f>IF(C864+E864-G864=0,"",C864+E864-G864)</f>
        <v/>
      </c>
      <c r="J864" s="663"/>
    </row>
    <row r="865" spans="1:10" ht="15.75" hidden="1" thickBot="1">
      <c r="A865" s="658"/>
      <c r="B865" s="659"/>
      <c r="C865" s="678"/>
      <c r="D865" s="679"/>
      <c r="E865" s="1097"/>
      <c r="F865" s="1098"/>
      <c r="G865" s="1099"/>
      <c r="H865" s="1100"/>
      <c r="I865" s="664" t="str">
        <f>IF(E865-G865=0,"",E865-G865)</f>
        <v/>
      </c>
      <c r="J865" s="665"/>
    </row>
    <row r="866" spans="1:10" ht="15.75" hidden="1" thickBot="1">
      <c r="A866" s="658"/>
      <c r="B866" s="659"/>
      <c r="C866" s="678"/>
      <c r="D866" s="679"/>
      <c r="E866" s="668"/>
      <c r="F866" s="669"/>
      <c r="G866" s="670"/>
      <c r="H866" s="671"/>
      <c r="I866" s="666" t="str">
        <f>IF(E866-G866=0,"",E866-G866)</f>
        <v/>
      </c>
      <c r="J866" s="667"/>
    </row>
    <row r="867" spans="1:10" ht="15.75" hidden="1" thickBot="1">
      <c r="A867" s="674"/>
      <c r="B867" s="675"/>
      <c r="C867" s="678"/>
      <c r="D867" s="679"/>
      <c r="E867" s="1091"/>
      <c r="F867" s="1092"/>
      <c r="G867" s="1093"/>
      <c r="H867" s="1094"/>
      <c r="I867" s="680" t="str">
        <f>IF(E867-G867=0,"",E867-G867)</f>
        <v/>
      </c>
      <c r="J867" s="681"/>
    </row>
    <row r="868" spans="1:10" ht="15.75" hidden="1" thickBot="1">
      <c r="A868" s="656"/>
      <c r="B868" s="657"/>
      <c r="C868" s="678"/>
      <c r="D868" s="679"/>
      <c r="E868" s="686"/>
      <c r="F868" s="687"/>
      <c r="G868" s="1095"/>
      <c r="H868" s="1096"/>
      <c r="I868" s="682" t="str">
        <f>IF(C868+E868-G868=0,"",C868+E868-G868)</f>
        <v/>
      </c>
      <c r="J868" s="683"/>
    </row>
    <row r="869" spans="1:10" ht="15.75" hidden="1" thickBot="1">
      <c r="A869" s="658"/>
      <c r="B869" s="659"/>
      <c r="C869" s="678"/>
      <c r="D869" s="679"/>
      <c r="E869" s="1097"/>
      <c r="F869" s="1098"/>
      <c r="G869" s="1099"/>
      <c r="H869" s="1100"/>
      <c r="I869" s="664" t="str">
        <f>IF(E869-G869=0,"",E869-G869)</f>
        <v/>
      </c>
      <c r="J869" s="665"/>
    </row>
    <row r="870" spans="1:10" ht="15.75" hidden="1" thickBot="1">
      <c r="A870" s="658"/>
      <c r="B870" s="659"/>
      <c r="C870" s="678"/>
      <c r="D870" s="679"/>
      <c r="E870" s="668"/>
      <c r="F870" s="669"/>
      <c r="G870" s="670"/>
      <c r="H870" s="671"/>
      <c r="I870" s="666" t="str">
        <f>IF(E870-G870=0,"",E870-G870)</f>
        <v/>
      </c>
      <c r="J870" s="667"/>
    </row>
    <row r="871" spans="1:10" ht="15.75" hidden="1" thickBot="1">
      <c r="A871" s="660"/>
      <c r="B871" s="661"/>
      <c r="C871" s="684"/>
      <c r="D871" s="685"/>
      <c r="E871" s="690"/>
      <c r="F871" s="691"/>
      <c r="G871" s="692"/>
      <c r="H871" s="693"/>
      <c r="I871" s="1068" t="str">
        <f>IF(E871-G871=0,"",E871-G871)</f>
        <v/>
      </c>
      <c r="J871" s="966"/>
    </row>
    <row r="872" spans="1:10" ht="15.75" hidden="1" thickTop="1">
      <c r="A872" s="17"/>
      <c r="B872" s="17"/>
      <c r="C872" s="17"/>
      <c r="D872" s="17"/>
      <c r="E872" s="18"/>
      <c r="F872" s="18"/>
      <c r="G872" s="18"/>
      <c r="H872" s="18"/>
      <c r="I872" s="19"/>
      <c r="J872" s="19"/>
    </row>
    <row r="873" spans="1:10" ht="15" hidden="1">
      <c r="A873" s="454" t="s">
        <v>834</v>
      </c>
      <c r="B873" s="454"/>
      <c r="C873" s="454"/>
      <c r="D873" s="454"/>
      <c r="E873" s="454"/>
      <c r="F873" s="454"/>
      <c r="G873" s="454"/>
      <c r="H873" s="454"/>
      <c r="I873" s="454"/>
      <c r="J873" s="454"/>
    </row>
    <row r="874" spans="1:10" hidden="1">
      <c r="A874" s="455"/>
      <c r="B874" s="455"/>
      <c r="C874" s="455"/>
      <c r="D874" s="455"/>
      <c r="E874" s="455"/>
      <c r="F874" s="455"/>
      <c r="G874" s="455"/>
      <c r="H874" s="455"/>
      <c r="I874" s="455"/>
      <c r="J874" s="455"/>
    </row>
    <row r="875" spans="1:10" hidden="1">
      <c r="A875" s="455"/>
      <c r="B875" s="455"/>
      <c r="C875" s="455"/>
      <c r="D875" s="455"/>
      <c r="E875" s="455"/>
      <c r="F875" s="455"/>
      <c r="G875" s="455"/>
      <c r="H875" s="455"/>
      <c r="I875" s="455"/>
      <c r="J875" s="455"/>
    </row>
    <row r="876" spans="1:10" hidden="1">
      <c r="A876" s="455"/>
      <c r="B876" s="455"/>
      <c r="C876" s="455"/>
      <c r="D876" s="455"/>
      <c r="E876" s="455"/>
      <c r="F876" s="455"/>
      <c r="G876" s="455"/>
      <c r="H876" s="455"/>
      <c r="I876" s="455"/>
      <c r="J876" s="455"/>
    </row>
    <row r="877" spans="1:10" hidden="1">
      <c r="A877" s="455"/>
      <c r="B877" s="455"/>
      <c r="C877" s="455"/>
      <c r="D877" s="455"/>
      <c r="E877" s="455"/>
      <c r="F877" s="455"/>
      <c r="G877" s="455"/>
      <c r="H877" s="455"/>
      <c r="I877" s="455"/>
      <c r="J877" s="455"/>
    </row>
    <row r="878" spans="1:10" hidden="1">
      <c r="A878" s="455"/>
      <c r="B878" s="455"/>
      <c r="C878" s="455"/>
      <c r="D878" s="455"/>
      <c r="E878" s="455"/>
      <c r="F878" s="455"/>
      <c r="G878" s="455"/>
      <c r="H878" s="455"/>
      <c r="I878" s="455"/>
      <c r="J878" s="455"/>
    </row>
    <row r="879" spans="1:10" hidden="1">
      <c r="A879" s="455"/>
      <c r="B879" s="455"/>
      <c r="C879" s="455"/>
      <c r="D879" s="455"/>
      <c r="E879" s="455"/>
      <c r="F879" s="455"/>
      <c r="G879" s="455"/>
      <c r="H879" s="455"/>
      <c r="I879" s="455"/>
      <c r="J879" s="455"/>
    </row>
    <row r="880" spans="1:10" ht="15" hidden="1">
      <c r="A880" s="17"/>
      <c r="B880" s="17"/>
      <c r="C880" s="17"/>
      <c r="D880" s="17"/>
      <c r="E880" s="18"/>
      <c r="F880" s="18"/>
      <c r="G880" s="18"/>
      <c r="H880" s="18"/>
      <c r="I880" s="19"/>
      <c r="J880" s="19"/>
    </row>
    <row r="881" spans="1:10" ht="15" hidden="1">
      <c r="A881" s="78"/>
      <c r="B881" s="78"/>
      <c r="C881" s="78"/>
      <c r="D881" s="78"/>
      <c r="E881" s="82"/>
      <c r="F881" s="82"/>
      <c r="G881" s="82"/>
      <c r="H881" s="82"/>
      <c r="I881" s="52"/>
      <c r="J881" s="52"/>
    </row>
    <row r="882" spans="1:10" ht="16.5" customHeight="1">
      <c r="A882" s="9" t="s">
        <v>835</v>
      </c>
      <c r="B882" s="612" t="s">
        <v>836</v>
      </c>
      <c r="C882" s="612"/>
      <c r="D882" s="612"/>
      <c r="E882" s="612"/>
      <c r="F882" s="612"/>
      <c r="G882" s="612"/>
      <c r="H882" s="612"/>
      <c r="I882" s="612"/>
      <c r="J882" s="612"/>
    </row>
    <row r="883" spans="1:10" ht="16.5" customHeight="1">
      <c r="A883" s="15"/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1:10" ht="45" hidden="1" customHeight="1" thickTop="1" thickBot="1">
      <c r="A884" s="654" t="s">
        <v>260</v>
      </c>
      <c r="B884" s="655"/>
      <c r="C884" s="655"/>
      <c r="D884" s="655"/>
      <c r="E884" s="1088" t="s">
        <v>6</v>
      </c>
      <c r="F884" s="1088"/>
      <c r="G884" s="1090"/>
      <c r="H884" s="1087" t="s">
        <v>7</v>
      </c>
      <c r="I884" s="1088"/>
      <c r="J884" s="1089"/>
    </row>
    <row r="885" spans="1:10" ht="32.25" hidden="1" customHeight="1" thickTop="1" thickBot="1">
      <c r="A885" s="688" t="s">
        <v>261</v>
      </c>
      <c r="B885" s="689"/>
      <c r="C885" s="689"/>
      <c r="D885" s="689"/>
      <c r="E885" s="639" t="str">
        <f>IF(SUM(E886:G890)=0,"",SUM(E886:G890))</f>
        <v/>
      </c>
      <c r="F885" s="639"/>
      <c r="G885" s="640"/>
      <c r="H885" s="641" t="str">
        <f>IF(SUM(H886:J890)=0,"",SUM(H886:J890))</f>
        <v/>
      </c>
      <c r="I885" s="639"/>
      <c r="J885" s="642"/>
    </row>
    <row r="886" spans="1:10" ht="16.5" hidden="1" customHeight="1">
      <c r="A886" s="647"/>
      <c r="B886" s="648"/>
      <c r="C886" s="648"/>
      <c r="D886" s="649"/>
      <c r="E886" s="631"/>
      <c r="F886" s="650"/>
      <c r="G886" s="651"/>
      <c r="H886" s="652"/>
      <c r="I886" s="650"/>
      <c r="J886" s="653"/>
    </row>
    <row r="887" spans="1:10" ht="16.5" hidden="1" customHeight="1">
      <c r="A887" s="632"/>
      <c r="B887" s="633"/>
      <c r="C887" s="633"/>
      <c r="D887" s="634"/>
      <c r="E887" s="489"/>
      <c r="F887" s="635"/>
      <c r="G887" s="635"/>
      <c r="H887" s="636"/>
      <c r="I887" s="592"/>
      <c r="J887" s="637"/>
    </row>
    <row r="888" spans="1:10" ht="16.5" hidden="1" customHeight="1">
      <c r="A888" s="632"/>
      <c r="B888" s="633"/>
      <c r="C888" s="633"/>
      <c r="D888" s="634"/>
      <c r="E888" s="489"/>
      <c r="F888" s="635"/>
      <c r="G888" s="635"/>
      <c r="H888" s="636"/>
      <c r="I888" s="592"/>
      <c r="J888" s="637"/>
    </row>
    <row r="889" spans="1:10" ht="16.5" hidden="1" customHeight="1">
      <c r="A889" s="632"/>
      <c r="B889" s="633"/>
      <c r="C889" s="633"/>
      <c r="D889" s="634"/>
      <c r="E889" s="489"/>
      <c r="F889" s="635"/>
      <c r="G889" s="635"/>
      <c r="H889" s="636"/>
      <c r="I889" s="592"/>
      <c r="J889" s="637"/>
    </row>
    <row r="890" spans="1:10" ht="16.5" hidden="1" customHeight="1" thickBot="1">
      <c r="A890" s="474"/>
      <c r="B890" s="475"/>
      <c r="C890" s="475"/>
      <c r="D890" s="475"/>
      <c r="E890" s="476"/>
      <c r="F890" s="476"/>
      <c r="G890" s="477"/>
      <c r="H890" s="478"/>
      <c r="I890" s="476"/>
      <c r="J890" s="479"/>
    </row>
    <row r="891" spans="1:10" ht="16.5" hidden="1" customHeight="1">
      <c r="A891" s="638"/>
      <c r="B891" s="638"/>
      <c r="C891" s="638"/>
      <c r="D891" s="638"/>
      <c r="E891" s="638"/>
      <c r="F891" s="638"/>
      <c r="G891" s="638"/>
      <c r="H891" s="638"/>
      <c r="I891" s="638"/>
      <c r="J891" s="638"/>
    </row>
    <row r="892" spans="1:10" ht="16.5" hidden="1" customHeight="1">
      <c r="A892" s="185"/>
      <c r="B892" s="185"/>
      <c r="C892" s="185"/>
      <c r="D892" s="185"/>
      <c r="E892" s="185"/>
      <c r="F892" s="185"/>
      <c r="G892" s="185"/>
      <c r="H892" s="185"/>
      <c r="I892" s="185"/>
      <c r="J892" s="185"/>
    </row>
    <row r="893" spans="1:10" ht="16.5" customHeight="1" thickBot="1">
      <c r="A893" s="184"/>
      <c r="B893" s="184"/>
      <c r="C893" s="184"/>
      <c r="D893" s="184"/>
      <c r="E893" s="185"/>
      <c r="F893" s="185"/>
      <c r="G893" s="185"/>
      <c r="H893" s="185"/>
      <c r="I893" s="185"/>
      <c r="J893" s="185"/>
    </row>
    <row r="894" spans="1:10" ht="30.75" customHeight="1" thickTop="1" thickBot="1">
      <c r="A894" s="628" t="s">
        <v>262</v>
      </c>
      <c r="B894" s="629">
        <v>31</v>
      </c>
      <c r="C894" s="629">
        <v>16</v>
      </c>
      <c r="D894" s="629"/>
      <c r="E894" s="639">
        <f>IF(SUM(E895:G899)=0,"",SUM(E895:G899))</f>
        <v>505.5</v>
      </c>
      <c r="F894" s="639"/>
      <c r="G894" s="640"/>
      <c r="H894" s="641" t="str">
        <f>IF(SUM(H895:J899)=0,"",SUM(H895:J899))</f>
        <v/>
      </c>
      <c r="I894" s="639"/>
      <c r="J894" s="642"/>
    </row>
    <row r="895" spans="1:10" ht="16.5" customHeight="1">
      <c r="A895" s="643" t="s">
        <v>1025</v>
      </c>
      <c r="B895" s="644"/>
      <c r="C895" s="644"/>
      <c r="D895" s="644"/>
      <c r="E895" s="630">
        <v>483.64</v>
      </c>
      <c r="F895" s="630"/>
      <c r="G895" s="631"/>
      <c r="H895" s="645"/>
      <c r="I895" s="630"/>
      <c r="J895" s="646"/>
    </row>
    <row r="896" spans="1:10" ht="16.5" customHeight="1">
      <c r="A896" s="472" t="s">
        <v>1026</v>
      </c>
      <c r="B896" s="473"/>
      <c r="C896" s="473"/>
      <c r="D896" s="473"/>
      <c r="E896" s="468">
        <v>21.86</v>
      </c>
      <c r="F896" s="468"/>
      <c r="G896" s="469"/>
      <c r="H896" s="470"/>
      <c r="I896" s="468"/>
      <c r="J896" s="471"/>
    </row>
    <row r="897" spans="1:10" ht="16.5" customHeight="1">
      <c r="A897" s="472"/>
      <c r="B897" s="473"/>
      <c r="C897" s="473"/>
      <c r="D897" s="473"/>
      <c r="E897" s="468"/>
      <c r="F897" s="468"/>
      <c r="G897" s="469"/>
      <c r="H897" s="470"/>
      <c r="I897" s="468"/>
      <c r="J897" s="471"/>
    </row>
    <row r="898" spans="1:10" ht="16.5" customHeight="1">
      <c r="A898" s="472"/>
      <c r="B898" s="473"/>
      <c r="C898" s="473"/>
      <c r="D898" s="473"/>
      <c r="E898" s="468"/>
      <c r="F898" s="468"/>
      <c r="G898" s="469"/>
      <c r="H898" s="470"/>
      <c r="I898" s="468"/>
      <c r="J898" s="471"/>
    </row>
    <row r="899" spans="1:10" ht="16.5" customHeight="1" thickBot="1">
      <c r="A899" s="474"/>
      <c r="B899" s="475"/>
      <c r="C899" s="475"/>
      <c r="D899" s="475"/>
      <c r="E899" s="476"/>
      <c r="F899" s="476"/>
      <c r="G899" s="477"/>
      <c r="H899" s="478"/>
      <c r="I899" s="476"/>
      <c r="J899" s="479"/>
    </row>
    <row r="900" spans="1:10" ht="32.25" customHeight="1" thickTop="1" thickBot="1">
      <c r="A900" s="628" t="s">
        <v>263</v>
      </c>
      <c r="B900" s="629"/>
      <c r="C900" s="629"/>
      <c r="D900" s="629"/>
      <c r="E900" s="639" t="str">
        <f>IF(SUM(E901:G905)=0,"",SUM(E901:G905))</f>
        <v/>
      </c>
      <c r="F900" s="639"/>
      <c r="G900" s="640"/>
      <c r="H900" s="641" t="str">
        <f>IF(SUM(H901:J905)=0,"",SUM(H901:J905))</f>
        <v/>
      </c>
      <c r="I900" s="639"/>
      <c r="J900" s="642"/>
    </row>
    <row r="901" spans="1:10" ht="16.5" customHeight="1">
      <c r="A901" s="486"/>
      <c r="B901" s="487"/>
      <c r="C901" s="487"/>
      <c r="D901" s="487"/>
      <c r="E901" s="488"/>
      <c r="F901" s="488"/>
      <c r="G901" s="489"/>
      <c r="H901" s="490"/>
      <c r="I901" s="488"/>
      <c r="J901" s="491"/>
    </row>
    <row r="902" spans="1:10" ht="16.5" customHeight="1">
      <c r="A902" s="472"/>
      <c r="B902" s="473"/>
      <c r="C902" s="473"/>
      <c r="D902" s="473"/>
      <c r="E902" s="468"/>
      <c r="F902" s="468"/>
      <c r="G902" s="469"/>
      <c r="H902" s="470"/>
      <c r="I902" s="468"/>
      <c r="J902" s="471"/>
    </row>
    <row r="903" spans="1:10" ht="16.5" customHeight="1">
      <c r="A903" s="472"/>
      <c r="B903" s="473"/>
      <c r="C903" s="473"/>
      <c r="D903" s="473"/>
      <c r="E903" s="468"/>
      <c r="F903" s="468"/>
      <c r="G903" s="469"/>
      <c r="H903" s="470"/>
      <c r="I903" s="468"/>
      <c r="J903" s="471"/>
    </row>
    <row r="904" spans="1:10" ht="16.5" customHeight="1">
      <c r="A904" s="472"/>
      <c r="B904" s="473"/>
      <c r="C904" s="473"/>
      <c r="D904" s="473"/>
      <c r="E904" s="468"/>
      <c r="F904" s="468"/>
      <c r="G904" s="469"/>
      <c r="H904" s="470"/>
      <c r="I904" s="468"/>
      <c r="J904" s="471"/>
    </row>
    <row r="905" spans="1:10" ht="16.5" customHeight="1" thickBot="1">
      <c r="A905" s="474"/>
      <c r="B905" s="475"/>
      <c r="C905" s="475"/>
      <c r="D905" s="475"/>
      <c r="E905" s="476"/>
      <c r="F905" s="476"/>
      <c r="G905" s="477"/>
      <c r="H905" s="478"/>
      <c r="I905" s="476"/>
      <c r="J905" s="479"/>
    </row>
    <row r="906" spans="1:10" ht="32.25" customHeight="1" thickTop="1" thickBot="1">
      <c r="A906" s="628" t="s">
        <v>264</v>
      </c>
      <c r="B906" s="629"/>
      <c r="C906" s="629"/>
      <c r="D906" s="629"/>
      <c r="E906" s="639" t="str">
        <f>IF(SUM(E907:G911)=0,"",SUM(E907:G911))</f>
        <v/>
      </c>
      <c r="F906" s="639"/>
      <c r="G906" s="640"/>
      <c r="H906" s="641" t="str">
        <f>IF(SUM(H907:J911)=0,"",SUM(H907:J911))</f>
        <v/>
      </c>
      <c r="I906" s="639"/>
      <c r="J906" s="642"/>
    </row>
    <row r="907" spans="1:10" ht="16.5" customHeight="1">
      <c r="A907" s="486"/>
      <c r="B907" s="487"/>
      <c r="C907" s="487"/>
      <c r="D907" s="487"/>
      <c r="E907" s="488"/>
      <c r="F907" s="488"/>
      <c r="G907" s="489"/>
      <c r="H907" s="490"/>
      <c r="I907" s="488"/>
      <c r="J907" s="491"/>
    </row>
    <row r="908" spans="1:10" ht="16.5" customHeight="1">
      <c r="A908" s="472"/>
      <c r="B908" s="473"/>
      <c r="C908" s="473"/>
      <c r="D908" s="473"/>
      <c r="E908" s="468"/>
      <c r="F908" s="468"/>
      <c r="G908" s="469"/>
      <c r="H908" s="470"/>
      <c r="I908" s="468"/>
      <c r="J908" s="471"/>
    </row>
    <row r="909" spans="1:10" ht="16.5" customHeight="1">
      <c r="A909" s="472"/>
      <c r="B909" s="473"/>
      <c r="C909" s="473"/>
      <c r="D909" s="473"/>
      <c r="E909" s="468"/>
      <c r="F909" s="468"/>
      <c r="G909" s="469"/>
      <c r="H909" s="470"/>
      <c r="I909" s="468"/>
      <c r="J909" s="471"/>
    </row>
    <row r="910" spans="1:10" ht="16.5" customHeight="1">
      <c r="A910" s="472"/>
      <c r="B910" s="473"/>
      <c r="C910" s="473"/>
      <c r="D910" s="473"/>
      <c r="E910" s="468"/>
      <c r="F910" s="468"/>
      <c r="G910" s="469"/>
      <c r="H910" s="470"/>
      <c r="I910" s="468"/>
      <c r="J910" s="471"/>
    </row>
    <row r="911" spans="1:10" ht="16.5" customHeight="1" thickBot="1">
      <c r="A911" s="492"/>
      <c r="B911" s="493"/>
      <c r="C911" s="493"/>
      <c r="D911" s="493"/>
      <c r="E911" s="1064"/>
      <c r="F911" s="1064"/>
      <c r="G911" s="1065"/>
      <c r="H911" s="1066"/>
      <c r="I911" s="1064"/>
      <c r="J911" s="1067"/>
    </row>
    <row r="912" spans="1:10" ht="15.75" thickTop="1">
      <c r="A912" s="78"/>
      <c r="B912" s="78"/>
      <c r="C912" s="78"/>
      <c r="D912" s="78"/>
      <c r="E912" s="82"/>
      <c r="F912" s="82"/>
      <c r="G912" s="82"/>
      <c r="H912" s="82"/>
      <c r="I912" s="52"/>
      <c r="J912" s="52"/>
    </row>
    <row r="913" spans="1:10" ht="15">
      <c r="A913" s="454" t="s">
        <v>837</v>
      </c>
      <c r="B913" s="454"/>
      <c r="C913" s="454"/>
      <c r="D913" s="454"/>
      <c r="E913" s="454"/>
      <c r="F913" s="454"/>
      <c r="G913" s="454"/>
      <c r="H913" s="454"/>
      <c r="I913" s="454"/>
      <c r="J913" s="454"/>
    </row>
    <row r="914" spans="1:10" ht="14.25" customHeight="1">
      <c r="A914" s="455"/>
      <c r="B914" s="455"/>
      <c r="C914" s="455"/>
      <c r="D914" s="455"/>
      <c r="E914" s="455"/>
      <c r="F914" s="455"/>
      <c r="G914" s="455"/>
      <c r="H914" s="455"/>
      <c r="I914" s="455"/>
      <c r="J914" s="455"/>
    </row>
    <row r="915" spans="1:10">
      <c r="A915" s="455"/>
      <c r="B915" s="455"/>
      <c r="C915" s="455"/>
      <c r="D915" s="455"/>
      <c r="E915" s="455"/>
      <c r="F915" s="455"/>
      <c r="G915" s="455"/>
      <c r="H915" s="455"/>
      <c r="I915" s="455"/>
      <c r="J915" s="455"/>
    </row>
    <row r="916" spans="1:10">
      <c r="A916" s="455"/>
      <c r="B916" s="455"/>
      <c r="C916" s="455"/>
      <c r="D916" s="455"/>
      <c r="E916" s="455"/>
      <c r="F916" s="455"/>
      <c r="G916" s="455"/>
      <c r="H916" s="455"/>
      <c r="I916" s="455"/>
      <c r="J916" s="455"/>
    </row>
    <row r="917" spans="1:10">
      <c r="A917" s="455"/>
      <c r="B917" s="455"/>
      <c r="C917" s="455"/>
      <c r="D917" s="455"/>
      <c r="E917" s="455"/>
      <c r="F917" s="455"/>
      <c r="G917" s="455"/>
      <c r="H917" s="455"/>
      <c r="I917" s="455"/>
      <c r="J917" s="455"/>
    </row>
    <row r="918" spans="1:10">
      <c r="A918" s="455"/>
      <c r="B918" s="455"/>
      <c r="C918" s="455"/>
      <c r="D918" s="455"/>
      <c r="E918" s="455"/>
      <c r="F918" s="455"/>
      <c r="G918" s="455"/>
      <c r="H918" s="455"/>
      <c r="I918" s="455"/>
      <c r="J918" s="455"/>
    </row>
    <row r="919" spans="1:10">
      <c r="A919" s="455"/>
      <c r="B919" s="455"/>
      <c r="C919" s="455"/>
      <c r="D919" s="455"/>
      <c r="E919" s="455"/>
      <c r="F919" s="455"/>
      <c r="G919" s="455"/>
      <c r="H919" s="455"/>
      <c r="I919" s="455"/>
      <c r="J919" s="455"/>
    </row>
    <row r="920" spans="1:10" ht="15">
      <c r="A920" s="78"/>
      <c r="B920" s="78"/>
      <c r="C920" s="78"/>
      <c r="D920" s="78"/>
      <c r="E920" s="82"/>
      <c r="F920" s="82"/>
      <c r="G920" s="82"/>
      <c r="H920" s="82"/>
      <c r="I920" s="52"/>
      <c r="J920" s="52"/>
    </row>
    <row r="921" spans="1:10" ht="16.5" hidden="1" customHeight="1">
      <c r="A921" s="9" t="s">
        <v>839</v>
      </c>
      <c r="B921" s="612" t="s">
        <v>840</v>
      </c>
      <c r="C921" s="612"/>
      <c r="D921" s="612"/>
      <c r="E921" s="612"/>
      <c r="F921" s="612"/>
      <c r="G921" s="612"/>
      <c r="H921" s="612"/>
      <c r="I921" s="612"/>
      <c r="J921" s="612"/>
    </row>
    <row r="922" spans="1:10" ht="16.5" hidden="1" customHeight="1" thickBot="1">
      <c r="A922" s="9"/>
      <c r="B922" s="180"/>
      <c r="C922" s="180"/>
      <c r="D922" s="180"/>
      <c r="E922" s="180"/>
      <c r="F922" s="180"/>
      <c r="G922" s="180"/>
      <c r="H922" s="180"/>
      <c r="I922" s="180"/>
      <c r="J922" s="180"/>
    </row>
    <row r="923" spans="1:10" ht="45" hidden="1" customHeight="1" thickTop="1">
      <c r="A923" s="1058" t="s">
        <v>5</v>
      </c>
      <c r="B923" s="1059"/>
      <c r="C923" s="1059"/>
      <c r="D923" s="1059"/>
      <c r="E923" s="952" t="s">
        <v>6</v>
      </c>
      <c r="F923" s="953"/>
      <c r="G923" s="953"/>
      <c r="H923" s="1057" t="s">
        <v>7</v>
      </c>
      <c r="I923" s="953"/>
      <c r="J923" s="954"/>
    </row>
    <row r="924" spans="1:10" ht="15" hidden="1">
      <c r="A924" s="1060"/>
      <c r="B924" s="1061"/>
      <c r="C924" s="1061"/>
      <c r="D924" s="1061"/>
      <c r="E924" s="588" t="s">
        <v>265</v>
      </c>
      <c r="F924" s="589"/>
      <c r="G924" s="589"/>
      <c r="H924" s="1062" t="s">
        <v>265</v>
      </c>
      <c r="I924" s="589"/>
      <c r="J924" s="1063"/>
    </row>
    <row r="925" spans="1:10" ht="47.25" hidden="1" customHeight="1">
      <c r="A925" s="1060"/>
      <c r="B925" s="1061"/>
      <c r="C925" s="1061"/>
      <c r="D925" s="1061"/>
      <c r="E925" s="204" t="s">
        <v>270</v>
      </c>
      <c r="F925" s="207" t="s">
        <v>269</v>
      </c>
      <c r="G925" s="207" t="s">
        <v>268</v>
      </c>
      <c r="H925" s="214" t="s">
        <v>270</v>
      </c>
      <c r="I925" s="207" t="s">
        <v>269</v>
      </c>
      <c r="J925" s="210" t="s">
        <v>268</v>
      </c>
    </row>
    <row r="926" spans="1:10" ht="14.25" hidden="1" customHeight="1" thickBot="1">
      <c r="A926" s="1043" t="s">
        <v>113</v>
      </c>
      <c r="B926" s="1044"/>
      <c r="C926" s="1044"/>
      <c r="D926" s="1044"/>
      <c r="E926" s="176" t="s">
        <v>114</v>
      </c>
      <c r="F926" s="208" t="s">
        <v>115</v>
      </c>
      <c r="G926" s="208" t="s">
        <v>116</v>
      </c>
      <c r="H926" s="208" t="s">
        <v>117</v>
      </c>
      <c r="I926" s="208" t="s">
        <v>118</v>
      </c>
      <c r="J926" s="211" t="s">
        <v>119</v>
      </c>
    </row>
    <row r="927" spans="1:10" ht="15" hidden="1" thickTop="1">
      <c r="A927" s="559" t="s">
        <v>266</v>
      </c>
      <c r="B927" s="560"/>
      <c r="C927" s="560"/>
      <c r="D927" s="560"/>
      <c r="E927" s="205"/>
      <c r="F927" s="147"/>
      <c r="G927" s="147"/>
      <c r="H927" s="215"/>
      <c r="I927" s="147"/>
      <c r="J927" s="212"/>
    </row>
    <row r="928" spans="1:10" ht="15" hidden="1" thickBot="1">
      <c r="A928" s="1963" t="s">
        <v>267</v>
      </c>
      <c r="B928" s="1964"/>
      <c r="C928" s="1964"/>
      <c r="D928" s="1964"/>
      <c r="E928" s="206"/>
      <c r="F928" s="209"/>
      <c r="G928" s="209"/>
      <c r="H928" s="216"/>
      <c r="I928" s="209"/>
      <c r="J928" s="213"/>
    </row>
    <row r="929" spans="1:10" ht="15.75" hidden="1" thickBot="1">
      <c r="A929" s="1775" t="s">
        <v>112</v>
      </c>
      <c r="B929" s="1776"/>
      <c r="C929" s="1776"/>
      <c r="D929" s="1776"/>
      <c r="E929" s="217" t="str">
        <f t="shared" ref="E929:J929" si="39">IF(SUM(E927:E928)=0,"",SUM(E927:E928))</f>
        <v/>
      </c>
      <c r="F929" s="179" t="str">
        <f t="shared" si="39"/>
        <v/>
      </c>
      <c r="G929" s="179" t="str">
        <f t="shared" si="39"/>
        <v/>
      </c>
      <c r="H929" s="218" t="str">
        <f t="shared" si="39"/>
        <v/>
      </c>
      <c r="I929" s="179" t="str">
        <f t="shared" si="39"/>
        <v/>
      </c>
      <c r="J929" s="219" t="str">
        <f t="shared" si="39"/>
        <v/>
      </c>
    </row>
    <row r="930" spans="1:10" ht="15.75" hidden="1" thickTop="1">
      <c r="A930" s="78"/>
      <c r="B930" s="78"/>
      <c r="C930" s="78"/>
      <c r="D930" s="78"/>
      <c r="E930" s="82"/>
      <c r="F930" s="82"/>
      <c r="G930" s="82"/>
      <c r="H930" s="82"/>
      <c r="I930" s="52"/>
      <c r="J930" s="52"/>
    </row>
    <row r="931" spans="1:10" ht="15" hidden="1">
      <c r="A931" s="454" t="s">
        <v>838</v>
      </c>
      <c r="B931" s="454"/>
      <c r="C931" s="454"/>
      <c r="D931" s="454"/>
      <c r="E931" s="454"/>
      <c r="F931" s="454"/>
      <c r="G931" s="454"/>
      <c r="H931" s="454"/>
      <c r="I931" s="454"/>
      <c r="J931" s="454"/>
    </row>
    <row r="932" spans="1:10" hidden="1">
      <c r="A932" s="455"/>
      <c r="B932" s="455"/>
      <c r="C932" s="455"/>
      <c r="D932" s="455"/>
      <c r="E932" s="455"/>
      <c r="F932" s="455"/>
      <c r="G932" s="455"/>
      <c r="H932" s="455"/>
      <c r="I932" s="455"/>
      <c r="J932" s="455"/>
    </row>
    <row r="933" spans="1:10" hidden="1">
      <c r="A933" s="455"/>
      <c r="B933" s="455"/>
      <c r="C933" s="455"/>
      <c r="D933" s="455"/>
      <c r="E933" s="455"/>
      <c r="F933" s="455"/>
      <c r="G933" s="455"/>
      <c r="H933" s="455"/>
      <c r="I933" s="455"/>
      <c r="J933" s="455"/>
    </row>
    <row r="934" spans="1:10" hidden="1">
      <c r="A934" s="455"/>
      <c r="B934" s="455"/>
      <c r="C934" s="455"/>
      <c r="D934" s="455"/>
      <c r="E934" s="455"/>
      <c r="F934" s="455"/>
      <c r="G934" s="455"/>
      <c r="H934" s="455"/>
      <c r="I934" s="455"/>
      <c r="J934" s="455"/>
    </row>
    <row r="935" spans="1:10" hidden="1">
      <c r="A935" s="455"/>
      <c r="B935" s="455"/>
      <c r="C935" s="455"/>
      <c r="D935" s="455"/>
      <c r="E935" s="455"/>
      <c r="F935" s="455"/>
      <c r="G935" s="455"/>
      <c r="H935" s="455"/>
      <c r="I935" s="455"/>
      <c r="J935" s="455"/>
    </row>
    <row r="936" spans="1:10" ht="15">
      <c r="A936" s="78"/>
      <c r="B936" s="78"/>
      <c r="C936" s="78"/>
      <c r="D936" s="78"/>
      <c r="E936" s="82"/>
      <c r="F936" s="82"/>
      <c r="G936" s="82"/>
      <c r="H936" s="82"/>
      <c r="I936" s="52"/>
      <c r="J936" s="52"/>
    </row>
    <row r="937" spans="1:10" ht="16.5" customHeight="1">
      <c r="A937" s="46" t="s">
        <v>272</v>
      </c>
      <c r="B937" s="501" t="s">
        <v>271</v>
      </c>
      <c r="C937" s="501"/>
      <c r="D937" s="501"/>
      <c r="E937" s="501"/>
      <c r="F937" s="501"/>
      <c r="G937" s="501"/>
      <c r="H937" s="501"/>
      <c r="I937" s="501"/>
      <c r="J937" s="501"/>
    </row>
    <row r="938" spans="1:10" ht="15">
      <c r="A938" s="78"/>
      <c r="B938" s="78"/>
      <c r="C938" s="78"/>
      <c r="D938" s="78"/>
      <c r="E938" s="82"/>
      <c r="F938" s="82"/>
      <c r="G938" s="82"/>
      <c r="H938" s="82"/>
      <c r="I938" s="52"/>
      <c r="J938" s="52"/>
    </row>
    <row r="939" spans="1:10" ht="16.5" customHeight="1">
      <c r="A939" s="220" t="s">
        <v>841</v>
      </c>
      <c r="B939" s="467" t="s">
        <v>842</v>
      </c>
      <c r="C939" s="467"/>
      <c r="D939" s="467"/>
      <c r="E939" s="467"/>
      <c r="F939" s="467"/>
      <c r="G939" s="467"/>
      <c r="H939" s="467"/>
      <c r="I939" s="467"/>
      <c r="J939" s="467"/>
    </row>
    <row r="940" spans="1:10">
      <c r="A940" s="1045"/>
      <c r="B940" s="1045"/>
      <c r="C940" s="1045"/>
      <c r="D940" s="1045"/>
      <c r="E940" s="1045"/>
      <c r="F940" s="1045"/>
      <c r="G940" s="1045"/>
      <c r="H940" s="1045"/>
      <c r="I940" s="1045"/>
      <c r="J940" s="1045"/>
    </row>
    <row r="941" spans="1:10" ht="15" thickBot="1">
      <c r="A941" s="1781" t="s">
        <v>108</v>
      </c>
      <c r="B941" s="1781"/>
      <c r="C941" s="1781"/>
      <c r="D941" s="1781"/>
      <c r="E941" s="1781"/>
      <c r="F941" s="1781"/>
      <c r="G941" s="1781"/>
      <c r="H941" s="1781"/>
      <c r="I941" s="1781"/>
      <c r="J941" s="1781"/>
    </row>
    <row r="942" spans="1:10" ht="18" customHeight="1" thickTop="1">
      <c r="A942" s="1777" t="s">
        <v>273</v>
      </c>
      <c r="B942" s="1778"/>
      <c r="C942" s="1778"/>
      <c r="D942" s="1778"/>
      <c r="E942" s="1778"/>
      <c r="F942" s="1778"/>
      <c r="G942" s="2419" t="s">
        <v>274</v>
      </c>
      <c r="H942" s="2420"/>
      <c r="I942" s="2420"/>
      <c r="J942" s="2421"/>
    </row>
    <row r="943" spans="1:10" ht="15.75" thickBot="1">
      <c r="A943" s="1779"/>
      <c r="B943" s="1780"/>
      <c r="C943" s="1780"/>
      <c r="D943" s="1780"/>
      <c r="E943" s="1780"/>
      <c r="F943" s="1780"/>
      <c r="G943" s="2417" t="s">
        <v>135</v>
      </c>
      <c r="H943" s="2418"/>
      <c r="I943" s="1046" t="s">
        <v>275</v>
      </c>
      <c r="J943" s="1047"/>
    </row>
    <row r="944" spans="1:10" ht="16.5" customHeight="1" thickTop="1">
      <c r="A944" s="1048" t="s">
        <v>276</v>
      </c>
      <c r="B944" s="1049"/>
      <c r="C944" s="1049"/>
      <c r="D944" s="1049"/>
      <c r="E944" s="1049"/>
      <c r="F944" s="1050"/>
      <c r="G944" s="1051">
        <v>5000</v>
      </c>
      <c r="H944" s="1052"/>
      <c r="I944" s="1041"/>
      <c r="J944" s="1042"/>
    </row>
    <row r="945" spans="1:10" ht="16.5" customHeight="1">
      <c r="A945" s="1027" t="s">
        <v>277</v>
      </c>
      <c r="B945" s="1028"/>
      <c r="C945" s="1028"/>
      <c r="D945" s="1028"/>
      <c r="E945" s="1028"/>
      <c r="F945" s="1029"/>
      <c r="G945" s="1030"/>
      <c r="H945" s="1031"/>
      <c r="I945" s="1032"/>
      <c r="J945" s="1033"/>
    </row>
    <row r="946" spans="1:10" ht="16.5" customHeight="1">
      <c r="A946" s="1027" t="s">
        <v>843</v>
      </c>
      <c r="B946" s="1028"/>
      <c r="C946" s="1028"/>
      <c r="D946" s="1028"/>
      <c r="E946" s="1028"/>
      <c r="F946" s="1029"/>
      <c r="G946" s="1030"/>
      <c r="H946" s="1031"/>
      <c r="I946" s="1032"/>
      <c r="J946" s="1033"/>
    </row>
    <row r="947" spans="1:10" ht="16.5" customHeight="1">
      <c r="A947" s="1027" t="s">
        <v>278</v>
      </c>
      <c r="B947" s="1028"/>
      <c r="C947" s="1028"/>
      <c r="D947" s="1028"/>
      <c r="E947" s="1028"/>
      <c r="F947" s="1029"/>
      <c r="G947" s="1030"/>
      <c r="H947" s="1031"/>
      <c r="I947" s="1032"/>
      <c r="J947" s="1033"/>
    </row>
    <row r="948" spans="1:10" ht="16.5" customHeight="1">
      <c r="A948" s="1027" t="s">
        <v>1027</v>
      </c>
      <c r="B948" s="1028"/>
      <c r="C948" s="1028"/>
      <c r="D948" s="1028"/>
      <c r="E948" s="1028"/>
      <c r="F948" s="1029"/>
      <c r="G948" s="1030"/>
      <c r="H948" s="1031"/>
      <c r="I948" s="1032"/>
      <c r="J948" s="1033"/>
    </row>
    <row r="949" spans="1:10" ht="16.5" customHeight="1">
      <c r="A949" s="1027"/>
      <c r="B949" s="1028"/>
      <c r="C949" s="1028"/>
      <c r="D949" s="1028"/>
      <c r="E949" s="1028"/>
      <c r="F949" s="1029"/>
      <c r="G949" s="1030"/>
      <c r="H949" s="1031"/>
      <c r="I949" s="1032"/>
      <c r="J949" s="1033"/>
    </row>
    <row r="950" spans="1:10" ht="16.5" customHeight="1">
      <c r="A950" s="1027"/>
      <c r="B950" s="1028"/>
      <c r="C950" s="1028"/>
      <c r="D950" s="1028"/>
      <c r="E950" s="1028"/>
      <c r="F950" s="1029"/>
      <c r="G950" s="1030"/>
      <c r="H950" s="1031"/>
      <c r="I950" s="1032"/>
      <c r="J950" s="1033"/>
    </row>
    <row r="951" spans="1:10" ht="16.5" customHeight="1">
      <c r="A951" s="1027" t="s">
        <v>279</v>
      </c>
      <c r="B951" s="1028" t="s">
        <v>280</v>
      </c>
      <c r="C951" s="1028"/>
      <c r="D951" s="1028"/>
      <c r="E951" s="1028"/>
      <c r="F951" s="1029"/>
      <c r="G951" s="1030"/>
      <c r="H951" s="1031"/>
      <c r="I951" s="1032"/>
      <c r="J951" s="1033"/>
    </row>
    <row r="952" spans="1:10" ht="16.5" customHeight="1">
      <c r="A952" s="1027" t="s">
        <v>281</v>
      </c>
      <c r="B952" s="1028">
        <v>5000</v>
      </c>
      <c r="C952" s="1028"/>
      <c r="D952" s="1028"/>
      <c r="E952" s="1028"/>
      <c r="F952" s="1029"/>
      <c r="G952" s="1030"/>
      <c r="H952" s="1031"/>
      <c r="I952" s="1032"/>
      <c r="J952" s="1033"/>
    </row>
    <row r="953" spans="1:10" ht="16.5" customHeight="1" thickBot="1">
      <c r="A953" s="1034" t="s">
        <v>282</v>
      </c>
      <c r="B953" s="1035">
        <v>5000</v>
      </c>
      <c r="C953" s="1035"/>
      <c r="D953" s="1035"/>
      <c r="E953" s="1035"/>
      <c r="F953" s="1036"/>
      <c r="G953" s="1037"/>
      <c r="H953" s="1038"/>
      <c r="I953" s="1039"/>
      <c r="J953" s="1040"/>
    </row>
    <row r="954" spans="1:10" ht="16.5" customHeight="1" thickTop="1">
      <c r="A954" s="51"/>
      <c r="B954" s="51"/>
      <c r="C954" s="51"/>
      <c r="D954" s="51"/>
      <c r="E954" s="51"/>
      <c r="F954" s="51"/>
      <c r="G954" s="21"/>
      <c r="H954" s="21"/>
      <c r="I954" s="20"/>
      <c r="J954" s="20"/>
    </row>
    <row r="955" spans="1:10" ht="16.5" customHeight="1">
      <c r="A955" s="454" t="s">
        <v>844</v>
      </c>
      <c r="B955" s="454"/>
      <c r="C955" s="454"/>
      <c r="D955" s="454"/>
      <c r="E955" s="454"/>
      <c r="F955" s="454"/>
      <c r="G955" s="454"/>
      <c r="H955" s="454"/>
      <c r="I955" s="454"/>
      <c r="J955" s="454"/>
    </row>
    <row r="956" spans="1:10" ht="16.5" customHeight="1">
      <c r="A956" s="455"/>
      <c r="B956" s="455"/>
      <c r="C956" s="455"/>
      <c r="D956" s="455"/>
      <c r="E956" s="455"/>
      <c r="F956" s="455"/>
      <c r="G956" s="455"/>
      <c r="H956" s="455"/>
      <c r="I956" s="455"/>
      <c r="J956" s="455"/>
    </row>
    <row r="957" spans="1:10" ht="16.5" customHeight="1">
      <c r="A957" s="455"/>
      <c r="B957" s="455"/>
      <c r="C957" s="455"/>
      <c r="D957" s="455"/>
      <c r="E957" s="455"/>
      <c r="F957" s="455"/>
      <c r="G957" s="455"/>
      <c r="H957" s="455"/>
      <c r="I957" s="455"/>
      <c r="J957" s="455"/>
    </row>
    <row r="958" spans="1:10" ht="16.5" customHeight="1">
      <c r="A958" s="455"/>
      <c r="B958" s="455"/>
      <c r="C958" s="455"/>
      <c r="D958" s="455"/>
      <c r="E958" s="455"/>
      <c r="F958" s="455"/>
      <c r="G958" s="455"/>
      <c r="H958" s="455"/>
      <c r="I958" s="455"/>
      <c r="J958" s="455"/>
    </row>
    <row r="959" spans="1:10" ht="16.5" customHeight="1">
      <c r="A959" s="455"/>
      <c r="B959" s="455"/>
      <c r="C959" s="455"/>
      <c r="D959" s="455"/>
      <c r="E959" s="455"/>
      <c r="F959" s="455"/>
      <c r="G959" s="455"/>
      <c r="H959" s="455"/>
      <c r="I959" s="455"/>
      <c r="J959" s="455"/>
    </row>
    <row r="960" spans="1:10" ht="16.5" customHeight="1">
      <c r="A960" s="455"/>
      <c r="B960" s="455"/>
      <c r="C960" s="455"/>
      <c r="D960" s="455"/>
      <c r="E960" s="455"/>
      <c r="F960" s="455"/>
      <c r="G960" s="455"/>
      <c r="H960" s="455"/>
      <c r="I960" s="455"/>
      <c r="J960" s="455"/>
    </row>
    <row r="961" spans="1:10" ht="16.5" customHeight="1">
      <c r="A961" s="455"/>
      <c r="B961" s="455"/>
      <c r="C961" s="455"/>
      <c r="D961" s="455"/>
      <c r="E961" s="455"/>
      <c r="F961" s="455"/>
      <c r="G961" s="455"/>
      <c r="H961" s="455"/>
      <c r="I961" s="455"/>
      <c r="J961" s="455"/>
    </row>
    <row r="962" spans="1:10" ht="16.5" customHeight="1">
      <c r="A962" s="51"/>
      <c r="B962" s="51"/>
      <c r="C962" s="51"/>
      <c r="D962" s="51"/>
      <c r="E962" s="51"/>
      <c r="F962" s="51"/>
      <c r="G962" s="21"/>
      <c r="H962" s="21"/>
      <c r="I962" s="20"/>
      <c r="J962" s="20"/>
    </row>
    <row r="963" spans="1:10" ht="15" hidden="1" thickBot="1">
      <c r="A963" s="1781" t="s">
        <v>128</v>
      </c>
      <c r="B963" s="1781"/>
      <c r="C963" s="1781"/>
      <c r="D963" s="1781"/>
      <c r="E963" s="1781"/>
      <c r="F963" s="1781"/>
      <c r="G963" s="1781"/>
      <c r="H963" s="1781"/>
      <c r="I963" s="1781"/>
      <c r="J963" s="1781"/>
    </row>
    <row r="964" spans="1:10" ht="18" hidden="1" customHeight="1" thickTop="1" thickBot="1">
      <c r="A964" s="1011" t="s">
        <v>273</v>
      </c>
      <c r="B964" s="503"/>
      <c r="C964" s="503"/>
      <c r="D964" s="503"/>
      <c r="E964" s="503"/>
      <c r="F964" s="503"/>
      <c r="G964" s="1784" t="s">
        <v>274</v>
      </c>
      <c r="H964" s="1784"/>
      <c r="I964" s="1784"/>
      <c r="J964" s="1785"/>
    </row>
    <row r="965" spans="1:10" ht="15.75" hidden="1" thickBot="1">
      <c r="A965" s="1012"/>
      <c r="B965" s="1013"/>
      <c r="C965" s="1013"/>
      <c r="D965" s="1013"/>
      <c r="E965" s="1013"/>
      <c r="F965" s="1013"/>
      <c r="G965" s="1782" t="s">
        <v>135</v>
      </c>
      <c r="H965" s="1782"/>
      <c r="I965" s="1782" t="s">
        <v>136</v>
      </c>
      <c r="J965" s="1783"/>
    </row>
    <row r="966" spans="1:10" ht="17.25" hidden="1" customHeight="1" thickTop="1">
      <c r="A966" s="1786" t="s">
        <v>283</v>
      </c>
      <c r="B966" s="1787"/>
      <c r="C966" s="1787"/>
      <c r="D966" s="1787"/>
      <c r="E966" s="1787"/>
      <c r="F966" s="1787"/>
      <c r="G966" s="1024"/>
      <c r="H966" s="1024"/>
      <c r="I966" s="599"/>
      <c r="J966" s="602"/>
    </row>
    <row r="967" spans="1:10" ht="15.75" hidden="1" customHeight="1">
      <c r="A967" s="1025" t="s">
        <v>284</v>
      </c>
      <c r="B967" s="1026"/>
      <c r="C967" s="1026"/>
      <c r="D967" s="1026"/>
      <c r="E967" s="1026"/>
      <c r="F967" s="1026"/>
      <c r="G967" s="1021"/>
      <c r="H967" s="1021"/>
      <c r="I967" s="1022"/>
      <c r="J967" s="1023"/>
    </row>
    <row r="968" spans="1:10" ht="16.5" hidden="1" customHeight="1">
      <c r="A968" s="1025" t="s">
        <v>285</v>
      </c>
      <c r="B968" s="1026"/>
      <c r="C968" s="1026"/>
      <c r="D968" s="1026"/>
      <c r="E968" s="1026"/>
      <c r="F968" s="1026"/>
      <c r="G968" s="1021"/>
      <c r="H968" s="1021"/>
      <c r="I968" s="1022"/>
      <c r="J968" s="1023"/>
    </row>
    <row r="969" spans="1:10" ht="16.5" hidden="1" customHeight="1">
      <c r="A969" s="472"/>
      <c r="B969" s="473"/>
      <c r="C969" s="473"/>
      <c r="D969" s="473"/>
      <c r="E969" s="473"/>
      <c r="F969" s="473"/>
      <c r="G969" s="1021"/>
      <c r="H969" s="1021"/>
      <c r="I969" s="1022"/>
      <c r="J969" s="1023"/>
    </row>
    <row r="970" spans="1:10" ht="15.75" hidden="1" thickBot="1">
      <c r="A970" s="474"/>
      <c r="B970" s="475"/>
      <c r="C970" s="475"/>
      <c r="D970" s="475"/>
      <c r="E970" s="475"/>
      <c r="F970" s="475"/>
      <c r="G970" s="1018"/>
      <c r="H970" s="1018"/>
      <c r="I970" s="1019"/>
      <c r="J970" s="1020"/>
    </row>
    <row r="971" spans="1:10" ht="15.75" hidden="1" thickBot="1">
      <c r="A971" s="1000" t="s">
        <v>286</v>
      </c>
      <c r="B971" s="1001"/>
      <c r="C971" s="1001"/>
      <c r="D971" s="1001"/>
      <c r="E971" s="1001"/>
      <c r="F971" s="1001"/>
      <c r="G971" s="1002" t="str">
        <f>IF(SUM(G966:H970)=0,"",SUM(G966:H970))</f>
        <v/>
      </c>
      <c r="H971" s="1002"/>
      <c r="I971" s="1003" t="str">
        <f>IF(SUM(I966:J970)=0,"",SUM(I966:J970))</f>
        <v/>
      </c>
      <c r="J971" s="1004"/>
    </row>
    <row r="972" spans="1:10" ht="15.75" hidden="1" thickTop="1">
      <c r="A972" s="78"/>
      <c r="B972" s="78"/>
      <c r="C972" s="78"/>
      <c r="D972" s="78"/>
      <c r="E972" s="82"/>
      <c r="F972" s="82"/>
      <c r="G972" s="82"/>
      <c r="H972" s="82"/>
      <c r="I972" s="52"/>
      <c r="J972" s="52"/>
    </row>
    <row r="973" spans="1:10" ht="15" hidden="1">
      <c r="A973" s="454" t="s">
        <v>845</v>
      </c>
      <c r="B973" s="454"/>
      <c r="C973" s="454"/>
      <c r="D973" s="454"/>
      <c r="E973" s="454"/>
      <c r="F973" s="454"/>
      <c r="G973" s="454"/>
      <c r="H973" s="454"/>
      <c r="I973" s="454"/>
      <c r="J973" s="454"/>
    </row>
    <row r="974" spans="1:10" hidden="1">
      <c r="A974" s="455"/>
      <c r="B974" s="455"/>
      <c r="C974" s="455"/>
      <c r="D974" s="455"/>
      <c r="E974" s="455"/>
      <c r="F974" s="455"/>
      <c r="G974" s="455"/>
      <c r="H974" s="455"/>
      <c r="I974" s="455"/>
      <c r="J974" s="455"/>
    </row>
    <row r="975" spans="1:10" hidden="1">
      <c r="A975" s="455"/>
      <c r="B975" s="455"/>
      <c r="C975" s="455"/>
      <c r="D975" s="455"/>
      <c r="E975" s="455"/>
      <c r="F975" s="455"/>
      <c r="G975" s="455"/>
      <c r="H975" s="455"/>
      <c r="I975" s="455"/>
      <c r="J975" s="455"/>
    </row>
    <row r="976" spans="1:10" hidden="1">
      <c r="A976" s="455"/>
      <c r="B976" s="455"/>
      <c r="C976" s="455"/>
      <c r="D976" s="455"/>
      <c r="E976" s="455"/>
      <c r="F976" s="455"/>
      <c r="G976" s="455"/>
      <c r="H976" s="455"/>
      <c r="I976" s="455"/>
      <c r="J976" s="455"/>
    </row>
    <row r="977" spans="1:10" hidden="1">
      <c r="A977" s="455"/>
      <c r="B977" s="455"/>
      <c r="C977" s="455"/>
      <c r="D977" s="455"/>
      <c r="E977" s="455"/>
      <c r="F977" s="455"/>
      <c r="G977" s="455"/>
      <c r="H977" s="455"/>
      <c r="I977" s="455"/>
      <c r="J977" s="455"/>
    </row>
    <row r="978" spans="1:10" hidden="1">
      <c r="A978" s="455"/>
      <c r="B978" s="455"/>
      <c r="C978" s="455"/>
      <c r="D978" s="455"/>
      <c r="E978" s="455"/>
      <c r="F978" s="455"/>
      <c r="G978" s="455"/>
      <c r="H978" s="455"/>
      <c r="I978" s="455"/>
      <c r="J978" s="455"/>
    </row>
    <row r="979" spans="1:10" hidden="1">
      <c r="A979" s="455"/>
      <c r="B979" s="455"/>
      <c r="C979" s="455"/>
      <c r="D979" s="455"/>
      <c r="E979" s="455"/>
      <c r="F979" s="455"/>
      <c r="G979" s="455"/>
      <c r="H979" s="455"/>
      <c r="I979" s="455"/>
      <c r="J979" s="455"/>
    </row>
    <row r="980" spans="1:10" hidden="1">
      <c r="A980" s="455"/>
      <c r="B980" s="455"/>
      <c r="C980" s="455"/>
      <c r="D980" s="455"/>
      <c r="E980" s="455"/>
      <c r="F980" s="455"/>
      <c r="G980" s="455"/>
      <c r="H980" s="455"/>
      <c r="I980" s="455"/>
      <c r="J980" s="455"/>
    </row>
    <row r="981" spans="1:10" hidden="1">
      <c r="A981" s="455"/>
      <c r="B981" s="455"/>
      <c r="C981" s="455"/>
      <c r="D981" s="455"/>
      <c r="E981" s="455"/>
      <c r="F981" s="455"/>
      <c r="G981" s="455"/>
      <c r="H981" s="455"/>
      <c r="I981" s="455"/>
      <c r="J981" s="455"/>
    </row>
    <row r="982" spans="1:10" hidden="1">
      <c r="A982" s="455"/>
      <c r="B982" s="455"/>
      <c r="C982" s="455"/>
      <c r="D982" s="455"/>
      <c r="E982" s="455"/>
      <c r="F982" s="455"/>
      <c r="G982" s="455"/>
      <c r="H982" s="455"/>
      <c r="I982" s="455"/>
      <c r="J982" s="455"/>
    </row>
    <row r="983" spans="1:10" hidden="1">
      <c r="A983" s="455"/>
      <c r="B983" s="455"/>
      <c r="C983" s="455"/>
      <c r="D983" s="455"/>
      <c r="E983" s="455"/>
      <c r="F983" s="455"/>
      <c r="G983" s="455"/>
      <c r="H983" s="455"/>
      <c r="I983" s="455"/>
      <c r="J983" s="455"/>
    </row>
    <row r="984" spans="1:10" hidden="1">
      <c r="A984" s="455"/>
      <c r="B984" s="455"/>
      <c r="C984" s="455"/>
      <c r="D984" s="455"/>
      <c r="E984" s="455"/>
      <c r="F984" s="455"/>
      <c r="G984" s="455"/>
      <c r="H984" s="455"/>
      <c r="I984" s="455"/>
      <c r="J984" s="455"/>
    </row>
    <row r="985" spans="1:10" hidden="1"/>
    <row r="986" spans="1:10" hidden="1"/>
    <row r="987" spans="1:10" ht="15.75" hidden="1" thickBot="1">
      <c r="A987" s="945" t="s">
        <v>846</v>
      </c>
      <c r="B987" s="945"/>
      <c r="C987" s="78"/>
      <c r="D987" s="78"/>
      <c r="E987" s="82"/>
      <c r="F987" s="82"/>
      <c r="G987" s="82"/>
      <c r="H987" s="82"/>
      <c r="I987" s="52"/>
      <c r="J987" s="52"/>
    </row>
    <row r="988" spans="1:10" ht="49.5" hidden="1" customHeight="1" thickTop="1" thickBot="1">
      <c r="A988" s="982" t="s">
        <v>292</v>
      </c>
      <c r="B988" s="983"/>
      <c r="C988" s="983"/>
      <c r="D988" s="983"/>
      <c r="E988" s="983"/>
      <c r="F988" s="983"/>
      <c r="G988" s="983"/>
      <c r="H988" s="984" t="s">
        <v>7</v>
      </c>
      <c r="I988" s="985"/>
      <c r="J988" s="986"/>
    </row>
    <row r="989" spans="1:10" ht="15.75" hidden="1" thickTop="1">
      <c r="A989" s="987" t="s">
        <v>293</v>
      </c>
      <c r="B989" s="988"/>
      <c r="C989" s="988"/>
      <c r="D989" s="988"/>
      <c r="E989" s="988"/>
      <c r="F989" s="988"/>
      <c r="G989" s="988"/>
      <c r="H989" s="989"/>
      <c r="I989" s="990"/>
      <c r="J989" s="991"/>
    </row>
    <row r="990" spans="1:10" ht="15.75" hidden="1" thickBot="1">
      <c r="A990" s="974" t="s">
        <v>294</v>
      </c>
      <c r="B990" s="975" t="s">
        <v>6</v>
      </c>
      <c r="C990" s="975"/>
      <c r="D990" s="975"/>
      <c r="E990" s="975"/>
      <c r="F990" s="975"/>
      <c r="G990" s="975"/>
      <c r="H990" s="976" t="s">
        <v>6</v>
      </c>
      <c r="I990" s="976"/>
      <c r="J990" s="977"/>
    </row>
    <row r="991" spans="1:10" hidden="1">
      <c r="A991" s="978" t="s">
        <v>295</v>
      </c>
      <c r="B991" s="979"/>
      <c r="C991" s="979"/>
      <c r="D991" s="979"/>
      <c r="E991" s="979"/>
      <c r="F991" s="979"/>
      <c r="G991" s="979"/>
      <c r="H991" s="980"/>
      <c r="I991" s="980"/>
      <c r="J991" s="981"/>
    </row>
    <row r="992" spans="1:10" hidden="1">
      <c r="A992" s="970" t="s">
        <v>296</v>
      </c>
      <c r="B992" s="971"/>
      <c r="C992" s="971"/>
      <c r="D992" s="971"/>
      <c r="E992" s="971"/>
      <c r="F992" s="971"/>
      <c r="G992" s="971"/>
      <c r="H992" s="972"/>
      <c r="I992" s="972"/>
      <c r="J992" s="973"/>
    </row>
    <row r="993" spans="1:10" hidden="1">
      <c r="A993" s="970" t="s">
        <v>297</v>
      </c>
      <c r="B993" s="971"/>
      <c r="C993" s="971"/>
      <c r="D993" s="971"/>
      <c r="E993" s="971"/>
      <c r="F993" s="971"/>
      <c r="G993" s="971"/>
      <c r="H993" s="972"/>
      <c r="I993" s="972"/>
      <c r="J993" s="973"/>
    </row>
    <row r="994" spans="1:10" hidden="1">
      <c r="A994" s="970" t="s">
        <v>298</v>
      </c>
      <c r="B994" s="971"/>
      <c r="C994" s="971"/>
      <c r="D994" s="971"/>
      <c r="E994" s="971"/>
      <c r="F994" s="971"/>
      <c r="G994" s="971"/>
      <c r="H994" s="972"/>
      <c r="I994" s="972"/>
      <c r="J994" s="973"/>
    </row>
    <row r="995" spans="1:10" hidden="1">
      <c r="A995" s="970" t="s">
        <v>299</v>
      </c>
      <c r="B995" s="971"/>
      <c r="C995" s="971"/>
      <c r="D995" s="971"/>
      <c r="E995" s="971"/>
      <c r="F995" s="971"/>
      <c r="G995" s="971"/>
      <c r="H995" s="972"/>
      <c r="I995" s="972"/>
      <c r="J995" s="973"/>
    </row>
    <row r="996" spans="1:10" hidden="1">
      <c r="A996" s="970" t="s">
        <v>300</v>
      </c>
      <c r="B996" s="971"/>
      <c r="C996" s="971"/>
      <c r="D996" s="971"/>
      <c r="E996" s="971"/>
      <c r="F996" s="971"/>
      <c r="G996" s="971"/>
      <c r="H996" s="972"/>
      <c r="I996" s="972"/>
      <c r="J996" s="973"/>
    </row>
    <row r="997" spans="1:10" hidden="1">
      <c r="A997" s="970" t="s">
        <v>301</v>
      </c>
      <c r="B997" s="971"/>
      <c r="C997" s="971"/>
      <c r="D997" s="971"/>
      <c r="E997" s="971"/>
      <c r="F997" s="971"/>
      <c r="G997" s="971"/>
      <c r="H997" s="972"/>
      <c r="I997" s="972"/>
      <c r="J997" s="973"/>
    </row>
    <row r="998" spans="1:10" ht="15" hidden="1" thickBot="1">
      <c r="A998" s="960" t="s">
        <v>302</v>
      </c>
      <c r="B998" s="961"/>
      <c r="C998" s="961"/>
      <c r="D998" s="961"/>
      <c r="E998" s="961"/>
      <c r="F998" s="961"/>
      <c r="G998" s="961"/>
      <c r="H998" s="962"/>
      <c r="I998" s="962"/>
      <c r="J998" s="963"/>
    </row>
    <row r="999" spans="1:10" ht="15.75" hidden="1" thickBot="1">
      <c r="A999" s="964" t="s">
        <v>112</v>
      </c>
      <c r="B999" s="965"/>
      <c r="C999" s="965"/>
      <c r="D999" s="965"/>
      <c r="E999" s="965"/>
      <c r="F999" s="965"/>
      <c r="G999" s="965"/>
      <c r="H999" s="966" t="str">
        <f>IF(SUM(H991:J998)=0,"",SUM(H991:J998))</f>
        <v/>
      </c>
      <c r="I999" s="966"/>
      <c r="J999" s="967"/>
    </row>
    <row r="1000" spans="1:10" ht="15.75" hidden="1" thickTop="1">
      <c r="A1000" s="78"/>
      <c r="B1000" s="78"/>
      <c r="C1000" s="78"/>
      <c r="D1000" s="78"/>
      <c r="E1000" s="82"/>
      <c r="F1000" s="82"/>
      <c r="G1000" s="82"/>
      <c r="H1000" s="82"/>
      <c r="I1000" s="52"/>
      <c r="J1000" s="52"/>
    </row>
    <row r="1001" spans="1:10" ht="15" hidden="1" thickBot="1">
      <c r="A1001" s="945" t="s">
        <v>847</v>
      </c>
      <c r="B1001" s="945"/>
      <c r="C1001" s="30"/>
      <c r="D1001" s="30"/>
      <c r="E1001" s="30"/>
      <c r="F1001" s="30"/>
      <c r="G1001" s="30"/>
      <c r="H1001" s="30"/>
      <c r="I1001" s="30"/>
      <c r="J1001" s="30"/>
    </row>
    <row r="1002" spans="1:10" ht="49.5" hidden="1" customHeight="1" thickTop="1" thickBot="1">
      <c r="A1002" s="982" t="s">
        <v>292</v>
      </c>
      <c r="B1002" s="983"/>
      <c r="C1002" s="983"/>
      <c r="D1002" s="983"/>
      <c r="E1002" s="983"/>
      <c r="F1002" s="983"/>
      <c r="G1002" s="983"/>
      <c r="H1002" s="984" t="s">
        <v>7</v>
      </c>
      <c r="I1002" s="985"/>
      <c r="J1002" s="986"/>
    </row>
    <row r="1003" spans="1:10" ht="15.75" hidden="1" thickTop="1">
      <c r="A1003" s="987" t="s">
        <v>303</v>
      </c>
      <c r="B1003" s="988"/>
      <c r="C1003" s="988"/>
      <c r="D1003" s="988"/>
      <c r="E1003" s="988"/>
      <c r="F1003" s="988"/>
      <c r="G1003" s="988"/>
      <c r="H1003" s="989"/>
      <c r="I1003" s="990"/>
      <c r="J1003" s="991"/>
    </row>
    <row r="1004" spans="1:10" ht="15.75" hidden="1" thickBot="1">
      <c r="A1004" s="974" t="s">
        <v>848</v>
      </c>
      <c r="B1004" s="975" t="s">
        <v>6</v>
      </c>
      <c r="C1004" s="975"/>
      <c r="D1004" s="975"/>
      <c r="E1004" s="975"/>
      <c r="F1004" s="975"/>
      <c r="G1004" s="975"/>
      <c r="H1004" s="976" t="s">
        <v>6</v>
      </c>
      <c r="I1004" s="976"/>
      <c r="J1004" s="977"/>
    </row>
    <row r="1005" spans="1:10" hidden="1">
      <c r="A1005" s="978" t="s">
        <v>304</v>
      </c>
      <c r="B1005" s="979"/>
      <c r="C1005" s="979"/>
      <c r="D1005" s="979"/>
      <c r="E1005" s="979"/>
      <c r="F1005" s="979"/>
      <c r="G1005" s="979"/>
      <c r="H1005" s="980"/>
      <c r="I1005" s="980"/>
      <c r="J1005" s="981"/>
    </row>
    <row r="1006" spans="1:10" hidden="1">
      <c r="A1006" s="970" t="s">
        <v>305</v>
      </c>
      <c r="B1006" s="971"/>
      <c r="C1006" s="971"/>
      <c r="D1006" s="971"/>
      <c r="E1006" s="971"/>
      <c r="F1006" s="971"/>
      <c r="G1006" s="971"/>
      <c r="H1006" s="972"/>
      <c r="I1006" s="972"/>
      <c r="J1006" s="973"/>
    </row>
    <row r="1007" spans="1:10" hidden="1">
      <c r="A1007" s="970" t="s">
        <v>306</v>
      </c>
      <c r="B1007" s="971"/>
      <c r="C1007" s="971"/>
      <c r="D1007" s="971"/>
      <c r="E1007" s="971"/>
      <c r="F1007" s="971"/>
      <c r="G1007" s="971"/>
      <c r="H1007" s="972"/>
      <c r="I1007" s="972"/>
      <c r="J1007" s="973"/>
    </row>
    <row r="1008" spans="1:10" hidden="1">
      <c r="A1008" s="970" t="s">
        <v>307</v>
      </c>
      <c r="B1008" s="971"/>
      <c r="C1008" s="971"/>
      <c r="D1008" s="971"/>
      <c r="E1008" s="971"/>
      <c r="F1008" s="971"/>
      <c r="G1008" s="971"/>
      <c r="H1008" s="972"/>
      <c r="I1008" s="972"/>
      <c r="J1008" s="973"/>
    </row>
    <row r="1009" spans="1:10" hidden="1">
      <c r="A1009" s="970" t="s">
        <v>308</v>
      </c>
      <c r="B1009" s="971"/>
      <c r="C1009" s="971"/>
      <c r="D1009" s="971"/>
      <c r="E1009" s="971"/>
      <c r="F1009" s="971"/>
      <c r="G1009" s="971"/>
      <c r="H1009" s="972"/>
      <c r="I1009" s="972"/>
      <c r="J1009" s="973"/>
    </row>
    <row r="1010" spans="1:10" ht="15" hidden="1" thickBot="1">
      <c r="A1010" s="960" t="s">
        <v>309</v>
      </c>
      <c r="B1010" s="961"/>
      <c r="C1010" s="961"/>
      <c r="D1010" s="961"/>
      <c r="E1010" s="961"/>
      <c r="F1010" s="961"/>
      <c r="G1010" s="961"/>
      <c r="H1010" s="962"/>
      <c r="I1010" s="962"/>
      <c r="J1010" s="963"/>
    </row>
    <row r="1011" spans="1:10" ht="15.75" hidden="1" thickBot="1">
      <c r="A1011" s="964" t="s">
        <v>112</v>
      </c>
      <c r="B1011" s="965"/>
      <c r="C1011" s="965"/>
      <c r="D1011" s="965"/>
      <c r="E1011" s="965"/>
      <c r="F1011" s="965"/>
      <c r="G1011" s="965"/>
      <c r="H1011" s="966" t="str">
        <f>IF(SUM(H1005:J1010)=0,"",SUM(H1005:J1010))</f>
        <v/>
      </c>
      <c r="I1011" s="966"/>
      <c r="J1011" s="967"/>
    </row>
    <row r="1012" spans="1:10" ht="15" hidden="1" thickTop="1">
      <c r="A1012" s="968"/>
      <c r="B1012" s="968"/>
      <c r="C1012" s="968"/>
      <c r="D1012" s="968"/>
      <c r="E1012" s="968"/>
      <c r="F1012" s="968"/>
      <c r="G1012" s="968"/>
      <c r="H1012" s="969"/>
      <c r="I1012" s="969"/>
      <c r="J1012" s="969"/>
    </row>
    <row r="1013" spans="1:10" ht="15" hidden="1">
      <c r="A1013" s="454" t="s">
        <v>849</v>
      </c>
      <c r="B1013" s="454"/>
      <c r="C1013" s="454"/>
      <c r="D1013" s="454"/>
      <c r="E1013" s="454"/>
      <c r="F1013" s="454"/>
      <c r="G1013" s="454"/>
      <c r="H1013" s="454"/>
      <c r="I1013" s="454"/>
      <c r="J1013" s="454"/>
    </row>
    <row r="1014" spans="1:10" hidden="1">
      <c r="A1014" s="455"/>
      <c r="B1014" s="455"/>
      <c r="C1014" s="455"/>
      <c r="D1014" s="455"/>
      <c r="E1014" s="455"/>
      <c r="F1014" s="455"/>
      <c r="G1014" s="455"/>
      <c r="H1014" s="455"/>
      <c r="I1014" s="455"/>
      <c r="J1014" s="455"/>
    </row>
    <row r="1015" spans="1:10" hidden="1">
      <c r="A1015" s="455"/>
      <c r="B1015" s="455"/>
      <c r="C1015" s="455"/>
      <c r="D1015" s="455"/>
      <c r="E1015" s="455"/>
      <c r="F1015" s="455"/>
      <c r="G1015" s="455"/>
      <c r="H1015" s="455"/>
      <c r="I1015" s="455"/>
      <c r="J1015" s="455"/>
    </row>
    <row r="1016" spans="1:10" s="54" customFormat="1" hidden="1">
      <c r="A1016" s="455"/>
      <c r="B1016" s="455"/>
      <c r="C1016" s="455"/>
      <c r="D1016" s="455"/>
      <c r="E1016" s="455"/>
      <c r="F1016" s="455"/>
      <c r="G1016" s="455"/>
      <c r="H1016" s="455"/>
      <c r="I1016" s="455"/>
      <c r="J1016" s="455"/>
    </row>
    <row r="1017" spans="1:10" s="54" customFormat="1" hidden="1">
      <c r="A1017" s="455"/>
      <c r="B1017" s="455"/>
      <c r="C1017" s="455"/>
      <c r="D1017" s="455"/>
      <c r="E1017" s="455"/>
      <c r="F1017" s="455"/>
      <c r="G1017" s="455"/>
      <c r="H1017" s="455"/>
      <c r="I1017" s="455"/>
      <c r="J1017" s="455"/>
    </row>
    <row r="1018" spans="1:10" s="54" customFormat="1">
      <c r="A1018" s="175"/>
      <c r="B1018" s="175"/>
      <c r="C1018" s="175"/>
      <c r="D1018" s="175"/>
      <c r="E1018" s="175"/>
      <c r="F1018" s="175"/>
      <c r="G1018" s="175"/>
      <c r="H1018" s="175"/>
      <c r="I1018" s="175"/>
      <c r="J1018" s="175"/>
    </row>
    <row r="1019" spans="1:10" s="54" customFormat="1" ht="15" customHeight="1">
      <c r="A1019" s="9" t="s">
        <v>851</v>
      </c>
      <c r="B1019" s="612" t="s">
        <v>850</v>
      </c>
      <c r="C1019" s="612"/>
      <c r="D1019" s="612"/>
      <c r="E1019" s="612"/>
      <c r="F1019" s="612"/>
      <c r="G1019" s="612"/>
      <c r="H1019" s="612"/>
      <c r="I1019" s="612"/>
      <c r="J1019" s="612"/>
    </row>
    <row r="1020" spans="1:10" s="54" customFormat="1" ht="15" customHeight="1">
      <c r="A1020" s="9"/>
      <c r="B1020" s="180"/>
      <c r="C1020" s="180"/>
      <c r="D1020" s="180"/>
      <c r="E1020" s="180"/>
      <c r="F1020" s="180"/>
      <c r="G1020" s="180"/>
      <c r="H1020" s="180"/>
      <c r="I1020" s="180"/>
      <c r="J1020" s="180"/>
    </row>
    <row r="1021" spans="1:10" s="54" customFormat="1" ht="15" thickBot="1">
      <c r="A1021" s="945" t="s">
        <v>108</v>
      </c>
      <c r="B1021" s="945"/>
      <c r="C1021" s="30"/>
      <c r="D1021" s="30"/>
      <c r="E1021" s="30"/>
      <c r="F1021" s="30"/>
      <c r="G1021" s="30"/>
      <c r="H1021" s="30"/>
      <c r="I1021" s="30"/>
      <c r="J1021" s="30"/>
    </row>
    <row r="1022" spans="1:10" s="54" customFormat="1" ht="15.75" thickTop="1">
      <c r="A1022" s="946" t="s">
        <v>5</v>
      </c>
      <c r="B1022" s="947"/>
      <c r="C1022" s="948"/>
      <c r="D1022" s="952" t="s">
        <v>315</v>
      </c>
      <c r="E1022" s="953"/>
      <c r="F1022" s="953"/>
      <c r="G1022" s="953"/>
      <c r="H1022" s="953"/>
      <c r="I1022" s="953"/>
      <c r="J1022" s="954"/>
    </row>
    <row r="1023" spans="1:10" s="54" customFormat="1" ht="15">
      <c r="A1023" s="949"/>
      <c r="B1023" s="950"/>
      <c r="C1023" s="951"/>
      <c r="D1023" s="914" t="s">
        <v>252</v>
      </c>
      <c r="E1023" s="915"/>
      <c r="F1023" s="221" t="s">
        <v>310</v>
      </c>
      <c r="G1023" s="221" t="s">
        <v>311</v>
      </c>
      <c r="H1023" s="221" t="s">
        <v>312</v>
      </c>
      <c r="I1023" s="916" t="s">
        <v>852</v>
      </c>
      <c r="J1023" s="917"/>
    </row>
    <row r="1024" spans="1:10" s="54" customFormat="1" ht="14.25" customHeight="1" thickBot="1">
      <c r="A1024" s="955" t="s">
        <v>113</v>
      </c>
      <c r="B1024" s="956"/>
      <c r="C1024" s="956"/>
      <c r="D1024" s="957" t="s">
        <v>114</v>
      </c>
      <c r="E1024" s="956"/>
      <c r="F1024" s="208" t="s">
        <v>115</v>
      </c>
      <c r="G1024" s="222" t="s">
        <v>116</v>
      </c>
      <c r="H1024" s="222" t="s">
        <v>117</v>
      </c>
      <c r="I1024" s="958" t="s">
        <v>118</v>
      </c>
      <c r="J1024" s="959"/>
    </row>
    <row r="1025" spans="1:10" s="54" customFormat="1" ht="16.5" thickTop="1" thickBot="1">
      <c r="A1025" s="901" t="s">
        <v>313</v>
      </c>
      <c r="B1025" s="902"/>
      <c r="C1025" s="903"/>
      <c r="D1025" s="904" t="str">
        <f>IF(SUM(D1026:E1028)=0,"",SUM(D1026:E1028))</f>
        <v/>
      </c>
      <c r="E1025" s="923"/>
      <c r="F1025" s="225" t="str">
        <f>IF(SUM(F1026:F1028)=0,"",SUM(F1026:F1028))</f>
        <v/>
      </c>
      <c r="G1025" s="225" t="str">
        <f>IF(SUM(G1026:G1028)=0,"",SUM(G1026:G1028))</f>
        <v/>
      </c>
      <c r="H1025" s="225" t="str">
        <f>IF(SUM(H1026:H1028)=0,"",SUM(H1026:H1028))</f>
        <v/>
      </c>
      <c r="I1025" s="924" t="str">
        <f>(IF(SUM(I1026:J1028)=0,"",SUM(I1026:J1028)))</f>
        <v/>
      </c>
      <c r="J1025" s="925"/>
    </row>
    <row r="1026" spans="1:10" s="54" customFormat="1">
      <c r="A1026" s="918"/>
      <c r="B1026" s="919"/>
      <c r="C1026" s="919"/>
      <c r="D1026" s="575"/>
      <c r="E1026" s="922"/>
      <c r="F1026" s="223"/>
      <c r="G1026" s="223"/>
      <c r="H1026" s="223"/>
      <c r="I1026" s="933" t="str">
        <f>IF(D1026+F1026-G1026-H1026=0,"",D1026+F1026-G1026-H1026)</f>
        <v/>
      </c>
      <c r="J1026" s="934"/>
    </row>
    <row r="1027" spans="1:10" s="54" customFormat="1">
      <c r="A1027" s="918"/>
      <c r="B1027" s="919"/>
      <c r="C1027" s="919"/>
      <c r="D1027" s="575"/>
      <c r="E1027" s="922"/>
      <c r="F1027" s="223"/>
      <c r="G1027" s="223"/>
      <c r="H1027" s="223"/>
      <c r="I1027" s="933" t="str">
        <f>IF(D1027+F1027-G1027-H1027=0,"",D1027+F1027-G1027-H1027)</f>
        <v/>
      </c>
      <c r="J1027" s="934"/>
    </row>
    <row r="1028" spans="1:10" s="54" customFormat="1" ht="15" thickBot="1">
      <c r="A1028" s="920"/>
      <c r="B1028" s="921"/>
      <c r="C1028" s="921"/>
      <c r="D1028" s="926"/>
      <c r="E1028" s="927"/>
      <c r="F1028" s="182"/>
      <c r="G1028" s="182"/>
      <c r="H1028" s="182"/>
      <c r="I1028" s="935" t="str">
        <f>IF(D1028+F1028-G1028-H1028=0,"",D1028+F1028-G1028-H1028)</f>
        <v/>
      </c>
      <c r="J1028" s="936"/>
    </row>
    <row r="1029" spans="1:10" s="54" customFormat="1" ht="15.75" thickBot="1">
      <c r="A1029" s="531" t="s">
        <v>314</v>
      </c>
      <c r="B1029" s="532"/>
      <c r="C1029" s="841"/>
      <c r="D1029" s="937" t="str">
        <f>IF(SUM(D1030:E1033)=0,"",SUM(D1030:E1033))</f>
        <v/>
      </c>
      <c r="E1029" s="938"/>
      <c r="F1029" s="227">
        <f>IF(SUM(F1030:F1033)=0,"",SUM(F1030:F1033))</f>
        <v>1321.02</v>
      </c>
      <c r="G1029" s="227" t="str">
        <f>IF(SUM(G1030:G1033)=0,"",SUM(G1030:G1033))</f>
        <v/>
      </c>
      <c r="H1029" s="227" t="str">
        <f>IF(SUM(H1030:H1033)=0,"",SUM(H1030:H1033))</f>
        <v/>
      </c>
      <c r="I1029" s="844">
        <f>IF(SUM(I1030:J1033)=0,"",SUM(I1030:J1033))</f>
        <v>1321.02</v>
      </c>
      <c r="J1029" s="845"/>
    </row>
    <row r="1030" spans="1:10" s="54" customFormat="1">
      <c r="A1030" s="918" t="s">
        <v>1028</v>
      </c>
      <c r="B1030" s="919"/>
      <c r="C1030" s="919"/>
      <c r="D1030" s="569">
        <v>0</v>
      </c>
      <c r="E1030" s="932"/>
      <c r="F1030" s="223">
        <v>458.57</v>
      </c>
      <c r="G1030" s="223"/>
      <c r="H1030" s="223"/>
      <c r="I1030" s="928">
        <f>IF(D1030+F1030-G1030-H1030=0,"",D1030+F1030-G1030-H1030)</f>
        <v>458.57</v>
      </c>
      <c r="J1030" s="929"/>
    </row>
    <row r="1031" spans="1:10" s="54" customFormat="1">
      <c r="A1031" s="918" t="s">
        <v>1029</v>
      </c>
      <c r="B1031" s="919"/>
      <c r="C1031" s="919"/>
      <c r="D1031" s="569">
        <v>0</v>
      </c>
      <c r="E1031" s="932"/>
      <c r="F1031" s="223">
        <v>500</v>
      </c>
      <c r="G1031" s="223"/>
      <c r="H1031" s="223"/>
      <c r="I1031" s="928">
        <f>IF(D1031+F1031-G1031-H1031=0,"",D1031+F1031-G1031-H1031)</f>
        <v>500</v>
      </c>
      <c r="J1031" s="929"/>
    </row>
    <row r="1032" spans="1:10" s="54" customFormat="1">
      <c r="A1032" s="918" t="s">
        <v>1030</v>
      </c>
      <c r="B1032" s="919"/>
      <c r="C1032" s="919"/>
      <c r="D1032" s="569">
        <v>0</v>
      </c>
      <c r="E1032" s="932"/>
      <c r="F1032" s="183">
        <v>362.45</v>
      </c>
      <c r="G1032" s="183"/>
      <c r="H1032" s="226"/>
      <c r="I1032" s="928">
        <f>IF(D1032+F1032-G1032-H1032=0,"",D1032+F1032-G1032-H1032)</f>
        <v>362.45</v>
      </c>
      <c r="J1032" s="929"/>
    </row>
    <row r="1033" spans="1:10" s="54" customFormat="1" ht="15" thickBot="1">
      <c r="A1033" s="1016"/>
      <c r="B1033" s="1017"/>
      <c r="C1033" s="1017"/>
      <c r="D1033" s="1014"/>
      <c r="E1033" s="1015"/>
      <c r="F1033" s="224"/>
      <c r="G1033" s="224"/>
      <c r="H1033" s="224"/>
      <c r="I1033" s="930" t="str">
        <f>IF(D1033+F1033-G1033-H1033=0,"",D1033+F1033-G1033-H1033)</f>
        <v/>
      </c>
      <c r="J1033" s="931"/>
    </row>
    <row r="1034" spans="1:10" s="54" customFormat="1" ht="15" thickTop="1">
      <c r="A1034" s="175"/>
      <c r="B1034" s="175"/>
      <c r="C1034" s="175"/>
      <c r="D1034" s="175"/>
      <c r="E1034" s="175"/>
      <c r="F1034" s="175"/>
      <c r="G1034" s="175"/>
      <c r="H1034" s="175"/>
      <c r="I1034" s="175"/>
      <c r="J1034" s="175"/>
    </row>
    <row r="1035" spans="1:10" s="54" customFormat="1" ht="15" thickBot="1">
      <c r="A1035" s="945" t="s">
        <v>128</v>
      </c>
      <c r="B1035" s="945"/>
      <c r="C1035" s="177"/>
      <c r="D1035" s="177"/>
      <c r="E1035" s="177"/>
      <c r="F1035" s="177"/>
      <c r="G1035" s="177"/>
      <c r="H1035" s="177"/>
      <c r="I1035" s="177"/>
      <c r="J1035" s="177"/>
    </row>
    <row r="1036" spans="1:10" s="54" customFormat="1" ht="15.75" thickTop="1">
      <c r="A1036" s="946" t="s">
        <v>5</v>
      </c>
      <c r="B1036" s="947"/>
      <c r="C1036" s="948"/>
      <c r="D1036" s="952" t="s">
        <v>316</v>
      </c>
      <c r="E1036" s="953"/>
      <c r="F1036" s="953"/>
      <c r="G1036" s="953"/>
      <c r="H1036" s="953"/>
      <c r="I1036" s="953"/>
      <c r="J1036" s="954"/>
    </row>
    <row r="1037" spans="1:10" s="54" customFormat="1" ht="15">
      <c r="A1037" s="949"/>
      <c r="B1037" s="950"/>
      <c r="C1037" s="951"/>
      <c r="D1037" s="914" t="s">
        <v>252</v>
      </c>
      <c r="E1037" s="915"/>
      <c r="F1037" s="221" t="s">
        <v>310</v>
      </c>
      <c r="G1037" s="221" t="s">
        <v>311</v>
      </c>
      <c r="H1037" s="221" t="s">
        <v>312</v>
      </c>
      <c r="I1037" s="916" t="s">
        <v>852</v>
      </c>
      <c r="J1037" s="917"/>
    </row>
    <row r="1038" spans="1:10" s="54" customFormat="1" ht="15" thickBot="1">
      <c r="A1038" s="955" t="s">
        <v>113</v>
      </c>
      <c r="B1038" s="956"/>
      <c r="C1038" s="956"/>
      <c r="D1038" s="957" t="s">
        <v>114</v>
      </c>
      <c r="E1038" s="956"/>
      <c r="F1038" s="208" t="s">
        <v>115</v>
      </c>
      <c r="G1038" s="222" t="s">
        <v>116</v>
      </c>
      <c r="H1038" s="222" t="s">
        <v>117</v>
      </c>
      <c r="I1038" s="958" t="s">
        <v>118</v>
      </c>
      <c r="J1038" s="959"/>
    </row>
    <row r="1039" spans="1:10" s="54" customFormat="1" ht="16.5" thickTop="1" thickBot="1">
      <c r="A1039" s="901" t="s">
        <v>313</v>
      </c>
      <c r="B1039" s="902"/>
      <c r="C1039" s="903"/>
      <c r="D1039" s="904" t="str">
        <f>IF(SUM(D1040:E1042)=0,"",SUM(D1040:E1042))</f>
        <v/>
      </c>
      <c r="E1039" s="923"/>
      <c r="F1039" s="225" t="str">
        <f>IF(SUM(F1040:F1042)=0,"",SUM(F1040:F1042))</f>
        <v/>
      </c>
      <c r="G1039" s="225" t="str">
        <f>IF(SUM(G1040:G1042)=0,"",SUM(G1040:G1042))</f>
        <v/>
      </c>
      <c r="H1039" s="225" t="str">
        <f>IF(SUM(H1040:H1042)=0,"",SUM(H1040:H1042))</f>
        <v/>
      </c>
      <c r="I1039" s="924" t="str">
        <f>(IF(SUM(I1040:J1042)=0,"",SUM(I1040:J1042)))</f>
        <v/>
      </c>
      <c r="J1039" s="925"/>
    </row>
    <row r="1040" spans="1:10" s="54" customFormat="1">
      <c r="A1040" s="918"/>
      <c r="B1040" s="919"/>
      <c r="C1040" s="919"/>
      <c r="D1040" s="575"/>
      <c r="E1040" s="922"/>
      <c r="F1040" s="223"/>
      <c r="G1040" s="223"/>
      <c r="H1040" s="223"/>
      <c r="I1040" s="933" t="str">
        <f>IF(D1040+F1040-G1040-H1040=0,"",D1040+F1040-G1040-H1040)</f>
        <v/>
      </c>
      <c r="J1040" s="934"/>
    </row>
    <row r="1041" spans="1:10" s="54" customFormat="1">
      <c r="A1041" s="918"/>
      <c r="B1041" s="919"/>
      <c r="C1041" s="919"/>
      <c r="D1041" s="575"/>
      <c r="E1041" s="922"/>
      <c r="F1041" s="223"/>
      <c r="G1041" s="223"/>
      <c r="H1041" s="223"/>
      <c r="I1041" s="933" t="str">
        <f>IF(D1041+F1041-G1041-H1041=0,"",D1041+F1041-G1041-H1041)</f>
        <v/>
      </c>
      <c r="J1041" s="934"/>
    </row>
    <row r="1042" spans="1:10" s="54" customFormat="1" ht="15" thickBot="1">
      <c r="A1042" s="920"/>
      <c r="B1042" s="921"/>
      <c r="C1042" s="921"/>
      <c r="D1042" s="926"/>
      <c r="E1042" s="927"/>
      <c r="F1042" s="182"/>
      <c r="G1042" s="182"/>
      <c r="H1042" s="182"/>
      <c r="I1042" s="935" t="str">
        <f>IF(D1042+F1042-G1042-H1042=0,"",D1042+F1042-G1042-H1042)</f>
        <v/>
      </c>
      <c r="J1042" s="936"/>
    </row>
    <row r="1043" spans="1:10" s="54" customFormat="1" ht="15.75" thickBot="1">
      <c r="A1043" s="531" t="s">
        <v>314</v>
      </c>
      <c r="B1043" s="532"/>
      <c r="C1043" s="841"/>
      <c r="D1043" s="937" t="str">
        <f>IF(SUM(D1044:E1047)=0,"",SUM(D1044:E1047))</f>
        <v/>
      </c>
      <c r="E1043" s="938"/>
      <c r="F1043" s="227" t="str">
        <f>IF(SUM(F1044:F1047)=0,"",SUM(F1044:F1047))</f>
        <v/>
      </c>
      <c r="G1043" s="227" t="str">
        <f>IF(SUM(G1044:G1047)=0,"",SUM(G1044:G1047))</f>
        <v/>
      </c>
      <c r="H1043" s="227" t="str">
        <f>IF(SUM(H1044:H1047)=0,"",SUM(H1044:H1047))</f>
        <v/>
      </c>
      <c r="I1043" s="844" t="str">
        <f>IF(SUM(I1044:J1047)=0,"",SUM(I1044:J1047))</f>
        <v/>
      </c>
      <c r="J1043" s="845"/>
    </row>
    <row r="1044" spans="1:10" s="54" customFormat="1">
      <c r="A1044" s="918"/>
      <c r="B1044" s="919"/>
      <c r="C1044" s="919"/>
      <c r="D1044" s="569"/>
      <c r="E1044" s="932"/>
      <c r="F1044" s="223"/>
      <c r="G1044" s="223"/>
      <c r="H1044" s="223"/>
      <c r="I1044" s="928" t="str">
        <f>IF(D1044+F1044-G1044-H1044=0,"",D1044+F1044-G1044-H1044)</f>
        <v/>
      </c>
      <c r="J1044" s="929"/>
    </row>
    <row r="1045" spans="1:10" s="54" customFormat="1">
      <c r="A1045" s="918"/>
      <c r="B1045" s="919"/>
      <c r="C1045" s="919"/>
      <c r="D1045" s="569"/>
      <c r="E1045" s="932"/>
      <c r="F1045" s="223"/>
      <c r="G1045" s="223"/>
      <c r="H1045" s="223"/>
      <c r="I1045" s="928" t="str">
        <f>IF(D1045+F1045-G1045-H1045=0,"",D1045+F1045-G1045-H1045)</f>
        <v/>
      </c>
      <c r="J1045" s="929"/>
    </row>
    <row r="1046" spans="1:10" s="54" customFormat="1">
      <c r="A1046" s="918"/>
      <c r="B1046" s="919"/>
      <c r="C1046" s="919"/>
      <c r="D1046" s="569"/>
      <c r="E1046" s="932"/>
      <c r="F1046" s="183"/>
      <c r="G1046" s="183"/>
      <c r="H1046" s="226"/>
      <c r="I1046" s="928" t="str">
        <f>IF(D1046+F1046-G1046-H1046=0,"",D1046+F1046-G1046-H1046)</f>
        <v/>
      </c>
      <c r="J1046" s="929"/>
    </row>
    <row r="1047" spans="1:10" s="54" customFormat="1" ht="15" thickBot="1">
      <c r="A1047" s="1016"/>
      <c r="B1047" s="1017"/>
      <c r="C1047" s="1017"/>
      <c r="D1047" s="1014"/>
      <c r="E1047" s="1015"/>
      <c r="F1047" s="224"/>
      <c r="G1047" s="224"/>
      <c r="H1047" s="224"/>
      <c r="I1047" s="930" t="str">
        <f>IF(D1047+F1047-G1047-H1047=0,"",D1047+F1047-G1047-H1047)</f>
        <v/>
      </c>
      <c r="J1047" s="931"/>
    </row>
    <row r="1048" spans="1:10" s="54" customFormat="1" ht="15" thickTop="1">
      <c r="A1048" s="175"/>
      <c r="B1048" s="175"/>
      <c r="C1048" s="175"/>
      <c r="D1048" s="175"/>
      <c r="E1048" s="175"/>
      <c r="F1048" s="175"/>
      <c r="G1048" s="175"/>
      <c r="H1048" s="175"/>
      <c r="I1048" s="175"/>
      <c r="J1048" s="175"/>
    </row>
    <row r="1049" spans="1:10" s="54" customFormat="1" ht="15">
      <c r="A1049" s="454" t="s">
        <v>853</v>
      </c>
      <c r="B1049" s="454"/>
      <c r="C1049" s="454"/>
      <c r="D1049" s="454"/>
      <c r="E1049" s="454"/>
      <c r="F1049" s="454"/>
      <c r="G1049" s="454"/>
      <c r="H1049" s="454"/>
      <c r="I1049" s="454"/>
      <c r="J1049" s="454"/>
    </row>
    <row r="1050" spans="1:10" s="54" customFormat="1">
      <c r="A1050" s="455"/>
      <c r="B1050" s="455"/>
      <c r="C1050" s="455"/>
      <c r="D1050" s="455"/>
      <c r="E1050" s="455"/>
      <c r="F1050" s="455"/>
      <c r="G1050" s="455"/>
      <c r="H1050" s="455"/>
      <c r="I1050" s="455"/>
      <c r="J1050" s="455"/>
    </row>
    <row r="1051" spans="1:10" s="54" customFormat="1">
      <c r="A1051" s="455"/>
      <c r="B1051" s="455"/>
      <c r="C1051" s="455"/>
      <c r="D1051" s="455"/>
      <c r="E1051" s="455"/>
      <c r="F1051" s="455"/>
      <c r="G1051" s="455"/>
      <c r="H1051" s="455"/>
      <c r="I1051" s="455"/>
      <c r="J1051" s="455"/>
    </row>
    <row r="1052" spans="1:10" s="54" customFormat="1">
      <c r="A1052" s="455"/>
      <c r="B1052" s="455"/>
      <c r="C1052" s="455"/>
      <c r="D1052" s="455"/>
      <c r="E1052" s="455"/>
      <c r="F1052" s="455"/>
      <c r="G1052" s="455"/>
      <c r="H1052" s="455"/>
      <c r="I1052" s="455"/>
      <c r="J1052" s="455"/>
    </row>
    <row r="1053" spans="1:10" s="54" customFormat="1">
      <c r="A1053" s="455"/>
      <c r="B1053" s="455"/>
      <c r="C1053" s="455"/>
      <c r="D1053" s="455"/>
      <c r="E1053" s="455"/>
      <c r="F1053" s="455"/>
      <c r="G1053" s="455"/>
      <c r="H1053" s="455"/>
      <c r="I1053" s="455"/>
      <c r="J1053" s="455"/>
    </row>
    <row r="1054" spans="1:10" s="54" customFormat="1">
      <c r="A1054" s="455"/>
      <c r="B1054" s="455"/>
      <c r="C1054" s="455"/>
      <c r="D1054" s="455"/>
      <c r="E1054" s="455"/>
      <c r="F1054" s="455"/>
      <c r="G1054" s="455"/>
      <c r="H1054" s="455"/>
      <c r="I1054" s="455"/>
      <c r="J1054" s="455"/>
    </row>
    <row r="1055" spans="1:10" s="54" customFormat="1">
      <c r="A1055" s="455"/>
      <c r="B1055" s="455"/>
      <c r="C1055" s="455"/>
      <c r="D1055" s="455"/>
      <c r="E1055" s="455"/>
      <c r="F1055" s="455"/>
      <c r="G1055" s="455"/>
      <c r="H1055" s="455"/>
      <c r="I1055" s="455"/>
      <c r="J1055" s="455"/>
    </row>
    <row r="1056" spans="1:10" s="54" customFormat="1">
      <c r="A1056" s="175"/>
      <c r="B1056" s="175"/>
      <c r="C1056" s="175"/>
      <c r="D1056" s="175"/>
      <c r="E1056" s="175"/>
      <c r="F1056" s="175"/>
      <c r="G1056" s="175"/>
      <c r="H1056" s="175"/>
      <c r="I1056" s="175"/>
      <c r="J1056" s="175"/>
    </row>
    <row r="1057" spans="1:10" s="54" customFormat="1" ht="15" customHeight="1">
      <c r="A1057" s="9" t="s">
        <v>855</v>
      </c>
      <c r="B1057" s="612" t="s">
        <v>854</v>
      </c>
      <c r="C1057" s="612"/>
      <c r="D1057" s="612"/>
      <c r="E1057" s="612"/>
      <c r="F1057" s="612"/>
      <c r="G1057" s="612"/>
      <c r="H1057" s="612"/>
      <c r="I1057" s="612"/>
      <c r="J1057" s="612"/>
    </row>
    <row r="1058" spans="1:10" s="54" customFormat="1" ht="15.75" thickBot="1">
      <c r="A1058" s="15"/>
      <c r="B1058" s="22"/>
      <c r="C1058" s="22"/>
      <c r="D1058" s="22"/>
      <c r="E1058" s="22"/>
      <c r="F1058" s="22"/>
      <c r="G1058" s="22"/>
      <c r="H1058" s="22"/>
      <c r="I1058" s="22"/>
      <c r="J1058" s="22"/>
    </row>
    <row r="1059" spans="1:10" s="54" customFormat="1" ht="16.5" thickTop="1" thickBot="1">
      <c r="A1059" s="944" t="s">
        <v>292</v>
      </c>
      <c r="B1059" s="942"/>
      <c r="C1059" s="942"/>
      <c r="D1059" s="792"/>
      <c r="E1059" s="942" t="s">
        <v>135</v>
      </c>
      <c r="F1059" s="942"/>
      <c r="G1059" s="719"/>
      <c r="H1059" s="941" t="s">
        <v>136</v>
      </c>
      <c r="I1059" s="942"/>
      <c r="J1059" s="943"/>
    </row>
    <row r="1060" spans="1:10" s="54" customFormat="1" ht="16.5" thickTop="1" thickBot="1">
      <c r="A1060" s="910" t="s">
        <v>317</v>
      </c>
      <c r="B1060" s="911"/>
      <c r="C1060" s="911"/>
      <c r="D1060" s="911"/>
      <c r="E1060" s="904" t="str">
        <f>IF(SUM(E1061:G1062)=0,"",SUM(E1061:G1062))</f>
        <v/>
      </c>
      <c r="F1060" s="904"/>
      <c r="G1060" s="905"/>
      <c r="H1060" s="906" t="str">
        <f>IF(SUM(H1061:J1062)=0,"",SUM(H1061:J1062))</f>
        <v/>
      </c>
      <c r="I1060" s="904"/>
      <c r="J1060" s="907"/>
    </row>
    <row r="1061" spans="1:10" s="54" customFormat="1" ht="30" customHeight="1">
      <c r="A1061" s="897" t="s">
        <v>318</v>
      </c>
      <c r="B1061" s="898"/>
      <c r="C1061" s="898"/>
      <c r="D1061" s="898"/>
      <c r="E1061" s="853"/>
      <c r="F1061" s="853"/>
      <c r="G1061" s="854"/>
      <c r="H1061" s="855"/>
      <c r="I1061" s="853"/>
      <c r="J1061" s="856"/>
    </row>
    <row r="1062" spans="1:10" s="54" customFormat="1" ht="30" customHeight="1" thickBot="1">
      <c r="A1062" s="912" t="s">
        <v>319</v>
      </c>
      <c r="B1062" s="913"/>
      <c r="C1062" s="913"/>
      <c r="D1062" s="913"/>
      <c r="E1062" s="676"/>
      <c r="F1062" s="676"/>
      <c r="G1062" s="860"/>
      <c r="H1062" s="861"/>
      <c r="I1062" s="676"/>
      <c r="J1062" s="862"/>
    </row>
    <row r="1063" spans="1:10" s="54" customFormat="1" ht="15.75" thickBot="1">
      <c r="A1063" s="939" t="s">
        <v>320</v>
      </c>
      <c r="B1063" s="940"/>
      <c r="C1063" s="940"/>
      <c r="D1063" s="940"/>
      <c r="E1063" s="842">
        <f>IF(SUM(E1064:G1065)=0,"",SUM(E1064:G1065))</f>
        <v>46773.14</v>
      </c>
      <c r="F1063" s="842"/>
      <c r="G1063" s="843"/>
      <c r="H1063" s="844" t="str">
        <f>IF(SUM(H1064:J1065)=0,"",SUM(H1064:J1065))</f>
        <v/>
      </c>
      <c r="I1063" s="842"/>
      <c r="J1063" s="845"/>
    </row>
    <row r="1064" spans="1:10" s="54" customFormat="1" ht="30" customHeight="1">
      <c r="A1064" s="897" t="s">
        <v>321</v>
      </c>
      <c r="B1064" s="898"/>
      <c r="C1064" s="898"/>
      <c r="D1064" s="898"/>
      <c r="E1064" s="853">
        <v>2972.74</v>
      </c>
      <c r="F1064" s="853"/>
      <c r="G1064" s="854"/>
      <c r="H1064" s="855"/>
      <c r="I1064" s="853"/>
      <c r="J1064" s="856"/>
    </row>
    <row r="1065" spans="1:10" s="54" customFormat="1" ht="30" customHeight="1" thickBot="1">
      <c r="A1065" s="899" t="s">
        <v>322</v>
      </c>
      <c r="B1065" s="900"/>
      <c r="C1065" s="900"/>
      <c r="D1065" s="900"/>
      <c r="E1065" s="827">
        <v>43800.4</v>
      </c>
      <c r="F1065" s="827"/>
      <c r="G1065" s="828"/>
      <c r="H1065" s="829"/>
      <c r="I1065" s="827"/>
      <c r="J1065" s="830"/>
    </row>
    <row r="1066" spans="1:10" s="54" customFormat="1" ht="15" thickTop="1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</row>
    <row r="1067" spans="1:10" s="54" customFormat="1" ht="15">
      <c r="A1067" s="454" t="s">
        <v>856</v>
      </c>
      <c r="B1067" s="454"/>
      <c r="C1067" s="454"/>
      <c r="D1067" s="454"/>
      <c r="E1067" s="454"/>
      <c r="F1067" s="454"/>
      <c r="G1067" s="454"/>
      <c r="H1067" s="454"/>
      <c r="I1067" s="454"/>
      <c r="J1067" s="454"/>
    </row>
    <row r="1068" spans="1:10" s="54" customFormat="1">
      <c r="A1068" s="455"/>
      <c r="B1068" s="455"/>
      <c r="C1068" s="455"/>
      <c r="D1068" s="455"/>
      <c r="E1068" s="455"/>
      <c r="F1068" s="455"/>
      <c r="G1068" s="455"/>
      <c r="H1068" s="455"/>
      <c r="I1068" s="455"/>
      <c r="J1068" s="455"/>
    </row>
    <row r="1069" spans="1:10" s="54" customFormat="1">
      <c r="A1069" s="455"/>
      <c r="B1069" s="455"/>
      <c r="C1069" s="455"/>
      <c r="D1069" s="455"/>
      <c r="E1069" s="455"/>
      <c r="F1069" s="455"/>
      <c r="G1069" s="455"/>
      <c r="H1069" s="455"/>
      <c r="I1069" s="455"/>
      <c r="J1069" s="455"/>
    </row>
    <row r="1070" spans="1:10" s="54" customFormat="1">
      <c r="A1070" s="455"/>
      <c r="B1070" s="455"/>
      <c r="C1070" s="455"/>
      <c r="D1070" s="455"/>
      <c r="E1070" s="455"/>
      <c r="F1070" s="455"/>
      <c r="G1070" s="455"/>
      <c r="H1070" s="455"/>
      <c r="I1070" s="455"/>
      <c r="J1070" s="455"/>
    </row>
    <row r="1071" spans="1:10" s="54" customFormat="1">
      <c r="A1071" s="455"/>
      <c r="B1071" s="455"/>
      <c r="C1071" s="455"/>
      <c r="D1071" s="455"/>
      <c r="E1071" s="455"/>
      <c r="F1071" s="455"/>
      <c r="G1071" s="455"/>
      <c r="H1071" s="455"/>
      <c r="I1071" s="455"/>
      <c r="J1071" s="455"/>
    </row>
    <row r="1072" spans="1:10" s="54" customFormat="1">
      <c r="A1072" s="175"/>
      <c r="B1072" s="175"/>
      <c r="C1072" s="175"/>
      <c r="D1072" s="175"/>
      <c r="E1072" s="175"/>
      <c r="F1072" s="175"/>
      <c r="G1072" s="175"/>
      <c r="H1072" s="175"/>
      <c r="I1072" s="175"/>
      <c r="J1072" s="175"/>
    </row>
    <row r="1073" spans="1:10" s="54" customFormat="1" ht="15" hidden="1" customHeight="1">
      <c r="A1073" s="9" t="s">
        <v>287</v>
      </c>
      <c r="B1073" s="612" t="s">
        <v>857</v>
      </c>
      <c r="C1073" s="612"/>
      <c r="D1073" s="612"/>
      <c r="E1073" s="612"/>
      <c r="F1073" s="612"/>
      <c r="G1073" s="612"/>
      <c r="H1073" s="612"/>
      <c r="I1073" s="612"/>
      <c r="J1073" s="612"/>
    </row>
    <row r="1074" spans="1:10" s="54" customFormat="1" ht="15.75" hidden="1" thickBot="1">
      <c r="A1074" s="78"/>
      <c r="B1074" s="78"/>
      <c r="C1074" s="78"/>
      <c r="D1074" s="78"/>
      <c r="E1074" s="82"/>
      <c r="F1074" s="82"/>
      <c r="G1074" s="82"/>
      <c r="H1074" s="82"/>
      <c r="I1074" s="52"/>
      <c r="J1074" s="52"/>
    </row>
    <row r="1075" spans="1:10" s="54" customFormat="1" ht="16.5" hidden="1" thickTop="1" thickBot="1">
      <c r="A1075" s="1011" t="s">
        <v>288</v>
      </c>
      <c r="B1075" s="503"/>
      <c r="C1075" s="503"/>
      <c r="D1075" s="503"/>
      <c r="E1075" s="503"/>
      <c r="F1075" s="503"/>
      <c r="G1075" s="1009" t="s">
        <v>289</v>
      </c>
      <c r="H1075" s="1009"/>
      <c r="I1075" s="1009"/>
      <c r="J1075" s="1010"/>
    </row>
    <row r="1076" spans="1:10" s="54" customFormat="1" ht="15.75" hidden="1" thickBot="1">
      <c r="A1076" s="1012"/>
      <c r="B1076" s="1013"/>
      <c r="C1076" s="1013"/>
      <c r="D1076" s="1013"/>
      <c r="E1076" s="1013"/>
      <c r="F1076" s="1013"/>
      <c r="G1076" s="1007" t="s">
        <v>290</v>
      </c>
      <c r="H1076" s="1008"/>
      <c r="I1076" s="1005" t="s">
        <v>876</v>
      </c>
      <c r="J1076" s="1006"/>
    </row>
    <row r="1077" spans="1:10" s="54" customFormat="1" ht="15.75" hidden="1" thickTop="1">
      <c r="A1077" s="893"/>
      <c r="B1077" s="894"/>
      <c r="C1077" s="894"/>
      <c r="D1077" s="894"/>
      <c r="E1077" s="894"/>
      <c r="F1077" s="894"/>
      <c r="G1077" s="994"/>
      <c r="H1077" s="995"/>
      <c r="I1077" s="908"/>
      <c r="J1077" s="909"/>
    </row>
    <row r="1078" spans="1:10" s="54" customFormat="1" ht="15" hidden="1">
      <c r="A1078" s="895"/>
      <c r="B1078" s="896"/>
      <c r="C1078" s="896"/>
      <c r="D1078" s="896"/>
      <c r="E1078" s="896"/>
      <c r="F1078" s="896"/>
      <c r="G1078" s="996"/>
      <c r="H1078" s="997"/>
      <c r="I1078" s="470"/>
      <c r="J1078" s="471"/>
    </row>
    <row r="1079" spans="1:10" s="54" customFormat="1" ht="15" hidden="1">
      <c r="A1079" s="895"/>
      <c r="B1079" s="896"/>
      <c r="C1079" s="896"/>
      <c r="D1079" s="896"/>
      <c r="E1079" s="896"/>
      <c r="F1079" s="896"/>
      <c r="G1079" s="996"/>
      <c r="H1079" s="997"/>
      <c r="I1079" s="470"/>
      <c r="J1079" s="471"/>
    </row>
    <row r="1080" spans="1:10" s="54" customFormat="1" ht="15" hidden="1">
      <c r="A1080" s="895"/>
      <c r="B1080" s="896"/>
      <c r="C1080" s="896"/>
      <c r="D1080" s="896"/>
      <c r="E1080" s="896"/>
      <c r="F1080" s="896"/>
      <c r="G1080" s="996"/>
      <c r="H1080" s="997"/>
      <c r="I1080" s="470"/>
      <c r="J1080" s="471"/>
    </row>
    <row r="1081" spans="1:10" s="54" customFormat="1" ht="15.75" hidden="1" thickBot="1">
      <c r="A1081" s="992"/>
      <c r="B1081" s="993"/>
      <c r="C1081" s="993"/>
      <c r="D1081" s="993"/>
      <c r="E1081" s="993"/>
      <c r="F1081" s="993"/>
      <c r="G1081" s="998"/>
      <c r="H1081" s="999"/>
      <c r="I1081" s="891"/>
      <c r="J1081" s="892"/>
    </row>
    <row r="1082" spans="1:10" s="54" customFormat="1" ht="15" hidden="1" thickTop="1">
      <c r="A1082" s="175"/>
      <c r="B1082" s="175"/>
      <c r="C1082" s="175"/>
      <c r="D1082" s="175"/>
      <c r="E1082" s="175"/>
      <c r="F1082" s="175"/>
      <c r="G1082" s="175"/>
      <c r="H1082" s="175"/>
      <c r="I1082" s="175"/>
      <c r="J1082" s="175"/>
    </row>
    <row r="1083" spans="1:10" s="54" customFormat="1" ht="15" hidden="1">
      <c r="A1083" s="454" t="s">
        <v>877</v>
      </c>
      <c r="B1083" s="454"/>
      <c r="C1083" s="454"/>
      <c r="D1083" s="454"/>
      <c r="E1083" s="454"/>
      <c r="F1083" s="454"/>
      <c r="G1083" s="454"/>
      <c r="H1083" s="454"/>
      <c r="I1083" s="454"/>
      <c r="J1083" s="454"/>
    </row>
    <row r="1084" spans="1:10" s="54" customFormat="1" hidden="1">
      <c r="A1084" s="455"/>
      <c r="B1084" s="455"/>
      <c r="C1084" s="455"/>
      <c r="D1084" s="455"/>
      <c r="E1084" s="455"/>
      <c r="F1084" s="455"/>
      <c r="G1084" s="455"/>
      <c r="H1084" s="455"/>
      <c r="I1084" s="455"/>
      <c r="J1084" s="455"/>
    </row>
    <row r="1085" spans="1:10" s="54" customFormat="1" ht="15" hidden="1" customHeight="1">
      <c r="A1085" s="455"/>
      <c r="B1085" s="455"/>
      <c r="C1085" s="455"/>
      <c r="D1085" s="455"/>
      <c r="E1085" s="455"/>
      <c r="F1085" s="455"/>
      <c r="G1085" s="455"/>
      <c r="H1085" s="455"/>
      <c r="I1085" s="455"/>
      <c r="J1085" s="455"/>
    </row>
    <row r="1086" spans="1:10" s="54" customFormat="1" hidden="1">
      <c r="A1086" s="455"/>
      <c r="B1086" s="455"/>
      <c r="C1086" s="455"/>
      <c r="D1086" s="455"/>
      <c r="E1086" s="455"/>
      <c r="F1086" s="455"/>
      <c r="G1086" s="455"/>
      <c r="H1086" s="455"/>
      <c r="I1086" s="455"/>
      <c r="J1086" s="455"/>
    </row>
    <row r="1087" spans="1:10" s="54" customFormat="1" hidden="1">
      <c r="A1087" s="455"/>
      <c r="B1087" s="455"/>
      <c r="C1087" s="455"/>
      <c r="D1087" s="455"/>
      <c r="E1087" s="455"/>
      <c r="F1087" s="455"/>
      <c r="G1087" s="455"/>
      <c r="H1087" s="455"/>
      <c r="I1087" s="455"/>
      <c r="J1087" s="455"/>
    </row>
    <row r="1088" spans="1:10" s="54" customFormat="1" ht="16.5" hidden="1" customHeight="1"/>
    <row r="1089" spans="1:10" s="83" customFormat="1" ht="34.5" hidden="1" customHeight="1">
      <c r="A1089" s="2" t="s">
        <v>878</v>
      </c>
      <c r="B1089" s="612" t="s">
        <v>879</v>
      </c>
      <c r="C1089" s="612"/>
      <c r="D1089" s="612"/>
      <c r="E1089" s="612"/>
      <c r="F1089" s="612"/>
      <c r="G1089" s="612"/>
      <c r="H1089" s="612"/>
      <c r="I1089" s="612"/>
      <c r="J1089" s="612"/>
    </row>
    <row r="1090" spans="1:10" s="83" customFormat="1" ht="16.5" hidden="1" customHeight="1" thickBot="1">
      <c r="A1090" s="15"/>
      <c r="B1090" s="22"/>
      <c r="C1090" s="22"/>
      <c r="D1090" s="22"/>
      <c r="E1090" s="22"/>
      <c r="F1090" s="22"/>
      <c r="G1090" s="22"/>
      <c r="H1090" s="22"/>
      <c r="I1090" s="22"/>
      <c r="J1090" s="22"/>
    </row>
    <row r="1091" spans="1:10" s="54" customFormat="1" ht="46.5" hidden="1" customHeight="1" thickTop="1" thickBot="1">
      <c r="A1091" s="889" t="s">
        <v>292</v>
      </c>
      <c r="B1091" s="887"/>
      <c r="C1091" s="887"/>
      <c r="D1091" s="890"/>
      <c r="E1091" s="887" t="s">
        <v>6</v>
      </c>
      <c r="F1091" s="887"/>
      <c r="G1091" s="888"/>
      <c r="H1091" s="884" t="s">
        <v>7</v>
      </c>
      <c r="I1091" s="885"/>
      <c r="J1091" s="886"/>
    </row>
    <row r="1092" spans="1:10" s="54" customFormat="1" ht="45" hidden="1" customHeight="1" thickTop="1" thickBot="1">
      <c r="A1092" s="901" t="s">
        <v>323</v>
      </c>
      <c r="B1092" s="902"/>
      <c r="C1092" s="902"/>
      <c r="D1092" s="903"/>
      <c r="E1092" s="904" t="str">
        <f>IF(SUM(E1093:G1094)=0,"",SUM(E1093:G1094))</f>
        <v/>
      </c>
      <c r="F1092" s="904"/>
      <c r="G1092" s="905"/>
      <c r="H1092" s="906" t="str">
        <f>IF(SUM(H1093:J1094)=0,"",SUM(H1093:J1094))</f>
        <v/>
      </c>
      <c r="I1092" s="904"/>
      <c r="J1092" s="907"/>
    </row>
    <row r="1093" spans="1:10" s="54" customFormat="1" ht="16.5" hidden="1" customHeight="1">
      <c r="A1093" s="850" t="s">
        <v>324</v>
      </c>
      <c r="B1093" s="851"/>
      <c r="C1093" s="851"/>
      <c r="D1093" s="852"/>
      <c r="E1093" s="853"/>
      <c r="F1093" s="853"/>
      <c r="G1093" s="854"/>
      <c r="H1093" s="855"/>
      <c r="I1093" s="853"/>
      <c r="J1093" s="856"/>
    </row>
    <row r="1094" spans="1:10" s="54" customFormat="1" ht="16.5" hidden="1" customHeight="1" thickBot="1">
      <c r="A1094" s="877" t="s">
        <v>325</v>
      </c>
      <c r="B1094" s="878"/>
      <c r="C1094" s="878"/>
      <c r="D1094" s="879"/>
      <c r="E1094" s="880"/>
      <c r="F1094" s="880"/>
      <c r="G1094" s="881"/>
      <c r="H1094" s="882"/>
      <c r="I1094" s="880"/>
      <c r="J1094" s="883"/>
    </row>
    <row r="1095" spans="1:10" s="54" customFormat="1" ht="45" hidden="1" customHeight="1" thickTop="1" thickBot="1">
      <c r="A1095" s="874" t="s">
        <v>326</v>
      </c>
      <c r="B1095" s="875"/>
      <c r="C1095" s="875"/>
      <c r="D1095" s="876"/>
      <c r="E1095" s="863" t="str">
        <f>IF(SUM(E1096:G1097)=0,"",SUM(E1096:G1097))</f>
        <v/>
      </c>
      <c r="F1095" s="863"/>
      <c r="G1095" s="864"/>
      <c r="H1095" s="865" t="str">
        <f>IF(SUM(H1096:J1097)=0,"",SUM(H1096:J1097))</f>
        <v/>
      </c>
      <c r="I1095" s="863"/>
      <c r="J1095" s="866"/>
    </row>
    <row r="1096" spans="1:10" s="54" customFormat="1" ht="16.5" hidden="1" customHeight="1" thickTop="1">
      <c r="A1096" s="867" t="s">
        <v>324</v>
      </c>
      <c r="B1096" s="868"/>
      <c r="C1096" s="868"/>
      <c r="D1096" s="869"/>
      <c r="E1096" s="870"/>
      <c r="F1096" s="870"/>
      <c r="G1096" s="871"/>
      <c r="H1096" s="872"/>
      <c r="I1096" s="870"/>
      <c r="J1096" s="873"/>
    </row>
    <row r="1097" spans="1:10" s="54" customFormat="1" ht="16.5" hidden="1" customHeight="1" thickBot="1">
      <c r="A1097" s="857" t="s">
        <v>325</v>
      </c>
      <c r="B1097" s="858"/>
      <c r="C1097" s="858"/>
      <c r="D1097" s="859"/>
      <c r="E1097" s="676"/>
      <c r="F1097" s="676"/>
      <c r="G1097" s="860"/>
      <c r="H1097" s="861"/>
      <c r="I1097" s="676"/>
      <c r="J1097" s="862"/>
    </row>
    <row r="1098" spans="1:10" s="54" customFormat="1" ht="30" hidden="1" customHeight="1" thickBot="1">
      <c r="A1098" s="531" t="s">
        <v>327</v>
      </c>
      <c r="B1098" s="532"/>
      <c r="C1098" s="532"/>
      <c r="D1098" s="841"/>
      <c r="E1098" s="837"/>
      <c r="F1098" s="837"/>
      <c r="G1098" s="838"/>
      <c r="H1098" s="839"/>
      <c r="I1098" s="837"/>
      <c r="J1098" s="840"/>
    </row>
    <row r="1099" spans="1:10" s="54" customFormat="1" ht="30" hidden="1" customHeight="1" thickBot="1">
      <c r="A1099" s="531" t="s">
        <v>328</v>
      </c>
      <c r="B1099" s="532"/>
      <c r="C1099" s="532"/>
      <c r="D1099" s="841"/>
      <c r="E1099" s="837"/>
      <c r="F1099" s="837"/>
      <c r="G1099" s="838"/>
      <c r="H1099" s="839"/>
      <c r="I1099" s="837"/>
      <c r="J1099" s="840"/>
    </row>
    <row r="1100" spans="1:10" s="54" customFormat="1" ht="16.5" hidden="1" customHeight="1" thickBot="1">
      <c r="A1100" s="531" t="s">
        <v>329</v>
      </c>
      <c r="B1100" s="532"/>
      <c r="C1100" s="532"/>
      <c r="D1100" s="841"/>
      <c r="E1100" s="837"/>
      <c r="F1100" s="837"/>
      <c r="G1100" s="838"/>
      <c r="H1100" s="839"/>
      <c r="I1100" s="837"/>
      <c r="J1100" s="840"/>
    </row>
    <row r="1101" spans="1:10" s="54" customFormat="1" ht="16.5" hidden="1" customHeight="1" thickBot="1">
      <c r="A1101" s="531" t="s">
        <v>330</v>
      </c>
      <c r="B1101" s="532"/>
      <c r="C1101" s="532"/>
      <c r="D1101" s="841"/>
      <c r="E1101" s="837"/>
      <c r="F1101" s="837"/>
      <c r="G1101" s="838"/>
      <c r="H1101" s="839"/>
      <c r="I1101" s="837"/>
      <c r="J1101" s="840"/>
    </row>
    <row r="1102" spans="1:10" s="54" customFormat="1" ht="16.5" hidden="1" customHeight="1" thickBot="1">
      <c r="A1102" s="531" t="s">
        <v>331</v>
      </c>
      <c r="B1102" s="532"/>
      <c r="C1102" s="532"/>
      <c r="D1102" s="841"/>
      <c r="E1102" s="842" t="str">
        <f>IF(SUM(E1103:G1104)=0,"",SUM(E1103:G1104))</f>
        <v/>
      </c>
      <c r="F1102" s="842"/>
      <c r="G1102" s="843"/>
      <c r="H1102" s="844" t="str">
        <f>IF(SUM(H1103:J1104)=0,"",SUM(H1103:J1104))</f>
        <v/>
      </c>
      <c r="I1102" s="842"/>
      <c r="J1102" s="845"/>
    </row>
    <row r="1103" spans="1:10" s="54" customFormat="1" ht="16.5" hidden="1" customHeight="1">
      <c r="A1103" s="850" t="s">
        <v>332</v>
      </c>
      <c r="B1103" s="851"/>
      <c r="C1103" s="851"/>
      <c r="D1103" s="852"/>
      <c r="E1103" s="853"/>
      <c r="F1103" s="853"/>
      <c r="G1103" s="854"/>
      <c r="H1103" s="855"/>
      <c r="I1103" s="853"/>
      <c r="J1103" s="856"/>
    </row>
    <row r="1104" spans="1:10" s="54" customFormat="1" ht="16.5" hidden="1" customHeight="1" thickBot="1">
      <c r="A1104" s="857" t="s">
        <v>333</v>
      </c>
      <c r="B1104" s="858"/>
      <c r="C1104" s="858"/>
      <c r="D1104" s="859"/>
      <c r="E1104" s="676"/>
      <c r="F1104" s="676"/>
      <c r="G1104" s="860"/>
      <c r="H1104" s="861"/>
      <c r="I1104" s="676"/>
      <c r="J1104" s="862"/>
    </row>
    <row r="1105" spans="1:10" s="54" customFormat="1" ht="16.5" hidden="1" customHeight="1" thickBot="1">
      <c r="A1105" s="531" t="s">
        <v>334</v>
      </c>
      <c r="B1105" s="532"/>
      <c r="C1105" s="532"/>
      <c r="D1105" s="841"/>
      <c r="E1105" s="837"/>
      <c r="F1105" s="837"/>
      <c r="G1105" s="838"/>
      <c r="H1105" s="839"/>
      <c r="I1105" s="837"/>
      <c r="J1105" s="840"/>
    </row>
    <row r="1106" spans="1:10" s="54" customFormat="1" ht="15.75" hidden="1" customHeight="1" thickBot="1">
      <c r="A1106" s="531" t="s">
        <v>335</v>
      </c>
      <c r="B1106" s="532"/>
      <c r="C1106" s="532"/>
      <c r="D1106" s="841"/>
      <c r="E1106" s="842" t="str">
        <f>IF(SUM(E1107:G1109)=0,"",SUM(E1107:G1109))</f>
        <v/>
      </c>
      <c r="F1106" s="842"/>
      <c r="G1106" s="843"/>
      <c r="H1106" s="844" t="str">
        <f>IF(SUM(H1107:J1109)=0,"",SUM(H1107:J1109))</f>
        <v/>
      </c>
      <c r="I1106" s="842"/>
      <c r="J1106" s="845"/>
    </row>
    <row r="1107" spans="1:10" s="54" customFormat="1" ht="16.5" hidden="1" customHeight="1">
      <c r="A1107" s="850" t="s">
        <v>332</v>
      </c>
      <c r="B1107" s="851"/>
      <c r="C1107" s="851"/>
      <c r="D1107" s="852"/>
      <c r="E1107" s="853"/>
      <c r="F1107" s="853"/>
      <c r="G1107" s="854"/>
      <c r="H1107" s="855"/>
      <c r="I1107" s="853"/>
      <c r="J1107" s="856"/>
    </row>
    <row r="1108" spans="1:10" s="54" customFormat="1" ht="16.5" hidden="1" customHeight="1">
      <c r="A1108" s="464" t="s">
        <v>333</v>
      </c>
      <c r="B1108" s="465"/>
      <c r="C1108" s="465"/>
      <c r="D1108" s="466"/>
      <c r="E1108" s="846"/>
      <c r="F1108" s="846"/>
      <c r="G1108" s="847"/>
      <c r="H1108" s="848"/>
      <c r="I1108" s="846"/>
      <c r="J1108" s="849"/>
    </row>
    <row r="1109" spans="1:10" s="54" customFormat="1" ht="16.5" hidden="1" customHeight="1" thickBot="1">
      <c r="A1109" s="457" t="s">
        <v>302</v>
      </c>
      <c r="B1109" s="458"/>
      <c r="C1109" s="458"/>
      <c r="D1109" s="459"/>
      <c r="E1109" s="827"/>
      <c r="F1109" s="827"/>
      <c r="G1109" s="828"/>
      <c r="H1109" s="829"/>
      <c r="I1109" s="827"/>
      <c r="J1109" s="830"/>
    </row>
    <row r="1110" spans="1:10" s="54" customFormat="1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</row>
    <row r="1111" spans="1:10" s="54" customFormat="1" ht="15" hidden="1">
      <c r="A1111" s="454" t="s">
        <v>880</v>
      </c>
      <c r="B1111" s="454"/>
      <c r="C1111" s="454"/>
      <c r="D1111" s="454"/>
      <c r="E1111" s="454"/>
      <c r="F1111" s="454"/>
      <c r="G1111" s="454"/>
      <c r="H1111" s="454"/>
      <c r="I1111" s="454"/>
      <c r="J1111" s="454"/>
    </row>
    <row r="1112" spans="1:10" s="54" customFormat="1" hidden="1">
      <c r="A1112" s="455"/>
      <c r="B1112" s="455"/>
      <c r="C1112" s="455"/>
      <c r="D1112" s="455"/>
      <c r="E1112" s="455"/>
      <c r="F1112" s="455"/>
      <c r="G1112" s="455"/>
      <c r="H1112" s="455"/>
      <c r="I1112" s="455"/>
      <c r="J1112" s="455"/>
    </row>
    <row r="1113" spans="1:10" s="54" customFormat="1" hidden="1">
      <c r="A1113" s="455"/>
      <c r="B1113" s="455"/>
      <c r="C1113" s="455"/>
      <c r="D1113" s="455"/>
      <c r="E1113" s="455"/>
      <c r="F1113" s="455"/>
      <c r="G1113" s="455"/>
      <c r="H1113" s="455"/>
      <c r="I1113" s="455"/>
      <c r="J1113" s="455"/>
    </row>
    <row r="1114" spans="1:10" s="54" customFormat="1" hidden="1">
      <c r="A1114" s="455"/>
      <c r="B1114" s="455"/>
      <c r="C1114" s="455"/>
      <c r="D1114" s="455"/>
      <c r="E1114" s="455"/>
      <c r="F1114" s="455"/>
      <c r="G1114" s="455"/>
      <c r="H1114" s="455"/>
      <c r="I1114" s="455"/>
      <c r="J1114" s="455"/>
    </row>
    <row r="1115" spans="1:10" s="54" customFormat="1" hidden="1">
      <c r="A1115" s="455"/>
      <c r="B1115" s="455"/>
      <c r="C1115" s="455"/>
      <c r="D1115" s="455"/>
      <c r="E1115" s="455"/>
      <c r="F1115" s="455"/>
      <c r="G1115" s="455"/>
      <c r="H1115" s="455"/>
      <c r="I1115" s="455"/>
      <c r="J1115" s="455"/>
    </row>
    <row r="1116" spans="1:10" s="54" customFormat="1" hidden="1">
      <c r="A1116" s="455"/>
      <c r="B1116" s="455"/>
      <c r="C1116" s="455"/>
      <c r="D1116" s="455"/>
      <c r="E1116" s="455"/>
      <c r="F1116" s="455"/>
      <c r="G1116" s="455"/>
      <c r="H1116" s="455"/>
      <c r="I1116" s="455"/>
      <c r="J1116" s="455"/>
    </row>
    <row r="1117" spans="1:10" s="54" customFormat="1" hidden="1">
      <c r="A1117" s="455"/>
      <c r="B1117" s="455"/>
      <c r="C1117" s="455"/>
      <c r="D1117" s="455"/>
      <c r="E1117" s="455"/>
      <c r="F1117" s="455"/>
      <c r="G1117" s="455"/>
      <c r="H1117" s="455"/>
      <c r="I1117" s="455"/>
      <c r="J1117" s="455"/>
    </row>
    <row r="1118" spans="1:10" s="54" customFormat="1" hidden="1">
      <c r="A1118" s="455"/>
      <c r="B1118" s="455"/>
      <c r="C1118" s="455"/>
      <c r="D1118" s="455"/>
      <c r="E1118" s="455"/>
      <c r="F1118" s="455"/>
      <c r="G1118" s="455"/>
      <c r="H1118" s="455"/>
      <c r="I1118" s="455"/>
      <c r="J1118" s="455"/>
    </row>
    <row r="1119" spans="1:10" s="54" customFormat="1" hidden="1">
      <c r="A1119" s="455"/>
      <c r="B1119" s="455"/>
      <c r="C1119" s="455"/>
      <c r="D1119" s="455"/>
      <c r="E1119" s="455"/>
      <c r="F1119" s="455"/>
      <c r="G1119" s="455"/>
      <c r="H1119" s="455"/>
      <c r="I1119" s="455"/>
      <c r="J1119" s="455"/>
    </row>
    <row r="1120" spans="1:10" s="54" customFormat="1" hidden="1">
      <c r="A1120" s="455"/>
      <c r="B1120" s="455"/>
      <c r="C1120" s="455"/>
      <c r="D1120" s="455"/>
      <c r="E1120" s="455"/>
      <c r="F1120" s="455"/>
      <c r="G1120" s="455"/>
      <c r="H1120" s="455"/>
      <c r="I1120" s="455"/>
      <c r="J1120" s="455"/>
    </row>
    <row r="1121" spans="1:10" s="54" customFormat="1" hidden="1">
      <c r="A1121" s="455"/>
      <c r="B1121" s="455"/>
      <c r="C1121" s="455"/>
      <c r="D1121" s="455"/>
      <c r="E1121" s="455"/>
      <c r="F1121" s="455"/>
      <c r="G1121" s="455"/>
      <c r="H1121" s="455"/>
      <c r="I1121" s="455"/>
      <c r="J1121" s="455"/>
    </row>
    <row r="1122" spans="1:10" s="54" customFormat="1" hidden="1">
      <c r="A1122" s="455"/>
      <c r="B1122" s="455"/>
      <c r="C1122" s="455"/>
      <c r="D1122" s="455"/>
      <c r="E1122" s="455"/>
      <c r="F1122" s="455"/>
      <c r="G1122" s="455"/>
      <c r="H1122" s="455"/>
      <c r="I1122" s="455"/>
      <c r="J1122" s="455"/>
    </row>
    <row r="1123" spans="1:10" s="54" customFormat="1" hidden="1">
      <c r="A1123" s="188"/>
      <c r="B1123" s="188"/>
      <c r="C1123" s="188"/>
      <c r="D1123" s="188"/>
      <c r="E1123" s="188"/>
      <c r="F1123" s="188"/>
      <c r="G1123" s="188"/>
      <c r="H1123" s="188"/>
      <c r="I1123" s="188"/>
      <c r="J1123" s="188"/>
    </row>
    <row r="1124" spans="1:10" s="54" customFormat="1" ht="16.5" hidden="1" customHeight="1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</row>
    <row r="1125" spans="1:10" s="54" customFormat="1" ht="15.75" customHeight="1">
      <c r="A1125" s="9" t="s">
        <v>881</v>
      </c>
      <c r="B1125" s="612" t="s">
        <v>882</v>
      </c>
      <c r="C1125" s="612"/>
      <c r="D1125" s="612"/>
      <c r="E1125" s="612"/>
      <c r="F1125" s="612"/>
      <c r="G1125" s="612"/>
      <c r="H1125" s="612"/>
      <c r="I1125" s="612"/>
      <c r="J1125" s="612"/>
    </row>
    <row r="1126" spans="1:10" s="54" customFormat="1" ht="15.75" customHeight="1" thickBot="1">
      <c r="A1126" s="9"/>
      <c r="B1126" s="180"/>
      <c r="C1126" s="180"/>
      <c r="D1126" s="180"/>
      <c r="E1126" s="180"/>
      <c r="F1126" s="180"/>
      <c r="G1126" s="180"/>
      <c r="H1126" s="180"/>
      <c r="I1126" s="180"/>
      <c r="J1126" s="180"/>
    </row>
    <row r="1127" spans="1:10" s="54" customFormat="1" ht="30.75" customHeight="1" thickTop="1" thickBot="1">
      <c r="A1127" s="620" t="s">
        <v>292</v>
      </c>
      <c r="B1127" s="557"/>
      <c r="C1127" s="557"/>
      <c r="D1127" s="557"/>
      <c r="E1127" s="555" t="s">
        <v>6</v>
      </c>
      <c r="F1127" s="555"/>
      <c r="G1127" s="619"/>
      <c r="H1127" s="554" t="s">
        <v>7</v>
      </c>
      <c r="I1127" s="555"/>
      <c r="J1127" s="556"/>
    </row>
    <row r="1128" spans="1:10" s="54" customFormat="1" ht="16.5" thickTop="1" thickBot="1">
      <c r="A1128" s="613" t="s">
        <v>336</v>
      </c>
      <c r="B1128" s="614"/>
      <c r="C1128" s="614"/>
      <c r="D1128" s="614"/>
      <c r="E1128" s="615">
        <v>0</v>
      </c>
      <c r="F1128" s="616"/>
      <c r="G1128" s="616"/>
      <c r="H1128" s="617"/>
      <c r="I1128" s="616"/>
      <c r="J1128" s="618"/>
    </row>
    <row r="1129" spans="1:10" s="54" customFormat="1">
      <c r="A1129" s="850" t="s">
        <v>337</v>
      </c>
      <c r="B1129" s="851"/>
      <c r="C1129" s="851"/>
      <c r="D1129" s="852"/>
      <c r="E1129" s="515">
        <v>16.21</v>
      </c>
      <c r="F1129" s="515"/>
      <c r="G1129" s="516"/>
      <c r="H1129" s="517"/>
      <c r="I1129" s="515"/>
      <c r="J1129" s="518"/>
    </row>
    <row r="1130" spans="1:10" s="54" customFormat="1">
      <c r="A1130" s="970" t="s">
        <v>338</v>
      </c>
      <c r="B1130" s="971"/>
      <c r="C1130" s="971"/>
      <c r="D1130" s="1766"/>
      <c r="E1130" s="1767"/>
      <c r="F1130" s="1767"/>
      <c r="G1130" s="1479"/>
      <c r="H1130" s="1768"/>
      <c r="I1130" s="1767"/>
      <c r="J1130" s="1769"/>
    </row>
    <row r="1131" spans="1:10" s="54" customFormat="1" ht="15" thickBot="1">
      <c r="A1131" s="960" t="s">
        <v>339</v>
      </c>
      <c r="B1131" s="961"/>
      <c r="C1131" s="961"/>
      <c r="D1131" s="1770"/>
      <c r="E1131" s="1771"/>
      <c r="F1131" s="1771"/>
      <c r="G1131" s="1772"/>
      <c r="H1131" s="1773"/>
      <c r="I1131" s="1771"/>
      <c r="J1131" s="1774"/>
    </row>
    <row r="1132" spans="1:10" s="54" customFormat="1" ht="15.75" thickBot="1">
      <c r="A1132" s="621" t="s">
        <v>340</v>
      </c>
      <c r="B1132" s="622"/>
      <c r="C1132" s="622"/>
      <c r="D1132" s="623"/>
      <c r="E1132" s="624">
        <f>IF(SUM(E1128:G1131)=0,"",SUM(E1128:G1131))</f>
        <v>16.21</v>
      </c>
      <c r="F1132" s="624"/>
      <c r="G1132" s="625"/>
      <c r="H1132" s="626" t="str">
        <f>IF(SUM(H1128:J1131)=0,"",SUM(H1128:J1131))</f>
        <v/>
      </c>
      <c r="I1132" s="624"/>
      <c r="J1132" s="627"/>
    </row>
    <row r="1133" spans="1:10" s="54" customFormat="1" ht="15" thickBot="1">
      <c r="A1133" s="621" t="s">
        <v>341</v>
      </c>
      <c r="B1133" s="622"/>
      <c r="C1133" s="622"/>
      <c r="D1133" s="623"/>
      <c r="E1133" s="1793"/>
      <c r="F1133" s="1793"/>
      <c r="G1133" s="1794"/>
      <c r="H1133" s="1795"/>
      <c r="I1133" s="1793"/>
      <c r="J1133" s="1796"/>
    </row>
    <row r="1134" spans="1:10" s="54" customFormat="1" ht="16.5" customHeight="1" thickBot="1">
      <c r="A1134" s="1775" t="s">
        <v>342</v>
      </c>
      <c r="B1134" s="1776"/>
      <c r="C1134" s="1776"/>
      <c r="D1134" s="1776"/>
      <c r="E1134" s="1797">
        <f>IF(IF(E1132="",0,E1132)-E1133=0,"",IF(E1132="",0,E1132)-E1133)</f>
        <v>16.21</v>
      </c>
      <c r="F1134" s="1798"/>
      <c r="G1134" s="1798"/>
      <c r="H1134" s="1799" t="str">
        <f>IF(IF(H1132="",0,H1132)-H1133=0,"",IF(H1132="",0,H1132)-H1133)</f>
        <v/>
      </c>
      <c r="I1134" s="1798"/>
      <c r="J1134" s="1800"/>
    </row>
    <row r="1135" spans="1:10" s="54" customFormat="1" ht="16.5" customHeight="1" thickTop="1">
      <c r="A1135" s="84"/>
      <c r="B1135" s="84"/>
      <c r="C1135" s="84"/>
      <c r="D1135" s="84"/>
      <c r="E1135" s="53"/>
      <c r="F1135" s="53"/>
      <c r="G1135" s="53"/>
      <c r="H1135" s="53"/>
      <c r="I1135" s="53"/>
      <c r="J1135" s="53"/>
    </row>
    <row r="1136" spans="1:10" s="54" customFormat="1" ht="16.5" customHeight="1">
      <c r="A1136" s="454" t="s">
        <v>885</v>
      </c>
      <c r="B1136" s="454"/>
      <c r="C1136" s="454"/>
      <c r="D1136" s="454"/>
      <c r="E1136" s="454"/>
      <c r="F1136" s="454"/>
      <c r="G1136" s="454"/>
      <c r="H1136" s="454"/>
      <c r="I1136" s="454"/>
      <c r="J1136" s="454"/>
    </row>
    <row r="1137" spans="1:10" s="54" customFormat="1" ht="16.5" customHeight="1">
      <c r="A1137" s="1801"/>
      <c r="B1137" s="1801"/>
      <c r="C1137" s="1801"/>
      <c r="D1137" s="1801"/>
      <c r="E1137" s="1801"/>
      <c r="F1137" s="1801"/>
      <c r="G1137" s="1801"/>
      <c r="H1137" s="1801"/>
      <c r="I1137" s="1801"/>
      <c r="J1137" s="1801"/>
    </row>
    <row r="1138" spans="1:10" s="54" customFormat="1">
      <c r="A1138" s="1801"/>
      <c r="B1138" s="1801"/>
      <c r="C1138" s="1801"/>
      <c r="D1138" s="1801"/>
      <c r="E1138" s="1801"/>
      <c r="F1138" s="1801"/>
      <c r="G1138" s="1801"/>
      <c r="H1138" s="1801"/>
      <c r="I1138" s="1801"/>
      <c r="J1138" s="1801"/>
    </row>
    <row r="1139" spans="1:10" s="54" customFormat="1">
      <c r="A1139" s="1801"/>
      <c r="B1139" s="1801"/>
      <c r="C1139" s="1801"/>
      <c r="D1139" s="1801"/>
      <c r="E1139" s="1801"/>
      <c r="F1139" s="1801"/>
      <c r="G1139" s="1801"/>
      <c r="H1139" s="1801"/>
      <c r="I1139" s="1801"/>
      <c r="J1139" s="1801"/>
    </row>
    <row r="1140" spans="1:10" s="54" customFormat="1" ht="15">
      <c r="A1140" s="84"/>
      <c r="B1140" s="84"/>
      <c r="C1140" s="84"/>
      <c r="D1140" s="84"/>
      <c r="E1140" s="53"/>
      <c r="F1140" s="53"/>
      <c r="G1140" s="53"/>
      <c r="H1140" s="53"/>
      <c r="I1140" s="53"/>
      <c r="J1140" s="53"/>
    </row>
    <row r="1141" spans="1:10" s="54" customFormat="1" ht="15" hidden="1" customHeight="1">
      <c r="A1141" s="9" t="s">
        <v>884</v>
      </c>
      <c r="B1141" s="612" t="s">
        <v>883</v>
      </c>
      <c r="C1141" s="612"/>
      <c r="D1141" s="612"/>
      <c r="E1141" s="612"/>
      <c r="F1141" s="612"/>
      <c r="G1141" s="612"/>
      <c r="H1141" s="612"/>
      <c r="I1141" s="612"/>
      <c r="J1141" s="612"/>
    </row>
    <row r="1142" spans="1:10" s="54" customFormat="1" ht="15.75" hidden="1" thickBot="1">
      <c r="A1142" s="15"/>
      <c r="B1142" s="22"/>
      <c r="C1142" s="22"/>
      <c r="D1142" s="22"/>
      <c r="E1142" s="22"/>
      <c r="F1142" s="22"/>
      <c r="G1142" s="22"/>
      <c r="H1142" s="22"/>
      <c r="I1142" s="22"/>
      <c r="J1142" s="22"/>
    </row>
    <row r="1143" spans="1:10" s="54" customFormat="1" ht="16.5" hidden="1" thickTop="1" thickBot="1">
      <c r="A1143" s="1804" t="s">
        <v>343</v>
      </c>
      <c r="B1143" s="1304"/>
      <c r="C1143" s="811"/>
      <c r="D1143" s="1304" t="s">
        <v>257</v>
      </c>
      <c r="E1143" s="1803"/>
      <c r="F1143" s="201" t="s">
        <v>344</v>
      </c>
      <c r="G1143" s="1802" t="s">
        <v>345</v>
      </c>
      <c r="H1143" s="811"/>
      <c r="I1143" s="201" t="s">
        <v>346</v>
      </c>
      <c r="J1143" s="228" t="s">
        <v>265</v>
      </c>
    </row>
    <row r="1144" spans="1:10" s="54" customFormat="1" ht="15.75" hidden="1" thickTop="1">
      <c r="A1144" s="1805"/>
      <c r="B1144" s="1806"/>
      <c r="C1144" s="1807"/>
      <c r="D1144" s="1811"/>
      <c r="E1144" s="1812"/>
      <c r="F1144" s="27"/>
      <c r="G1144" s="1815"/>
      <c r="H1144" s="1816"/>
      <c r="I1144" s="231"/>
      <c r="J1144" s="229"/>
    </row>
    <row r="1145" spans="1:10" s="54" customFormat="1" ht="16.5" hidden="1" customHeight="1" thickBot="1">
      <c r="A1145" s="1808"/>
      <c r="B1145" s="1809"/>
      <c r="C1145" s="1810"/>
      <c r="D1145" s="1813"/>
      <c r="E1145" s="1814"/>
      <c r="F1145" s="224"/>
      <c r="G1145" s="1817"/>
      <c r="H1145" s="1818"/>
      <c r="I1145" s="232"/>
      <c r="J1145" s="230"/>
    </row>
    <row r="1146" spans="1:10" s="54" customFormat="1" ht="16.5" hidden="1" customHeight="1" thickTop="1">
      <c r="A1146" s="84"/>
      <c r="B1146" s="84"/>
      <c r="C1146" s="84"/>
      <c r="D1146" s="84"/>
      <c r="E1146" s="53"/>
      <c r="F1146" s="53"/>
      <c r="G1146" s="53"/>
      <c r="H1146" s="53"/>
      <c r="I1146" s="53"/>
      <c r="J1146" s="53"/>
    </row>
    <row r="1147" spans="1:10" s="54" customFormat="1" ht="16.5" hidden="1" customHeight="1">
      <c r="A1147" s="454" t="s">
        <v>891</v>
      </c>
      <c r="B1147" s="454"/>
      <c r="C1147" s="454"/>
      <c r="D1147" s="454"/>
      <c r="E1147" s="454"/>
      <c r="F1147" s="454"/>
      <c r="G1147" s="454"/>
      <c r="H1147" s="454"/>
      <c r="I1147" s="454"/>
      <c r="J1147" s="454"/>
    </row>
    <row r="1148" spans="1:10" s="54" customFormat="1" ht="16.5" hidden="1" customHeight="1">
      <c r="A1148" s="1801"/>
      <c r="B1148" s="1801"/>
      <c r="C1148" s="1801"/>
      <c r="D1148" s="1801"/>
      <c r="E1148" s="1801"/>
      <c r="F1148" s="1801"/>
      <c r="G1148" s="1801"/>
      <c r="H1148" s="1801"/>
      <c r="I1148" s="1801"/>
      <c r="J1148" s="1801"/>
    </row>
    <row r="1149" spans="1:10" s="54" customFormat="1" hidden="1">
      <c r="A1149" s="1801"/>
      <c r="B1149" s="1801"/>
      <c r="C1149" s="1801"/>
      <c r="D1149" s="1801"/>
      <c r="E1149" s="1801"/>
      <c r="F1149" s="1801"/>
      <c r="G1149" s="1801"/>
      <c r="H1149" s="1801"/>
      <c r="I1149" s="1801"/>
      <c r="J1149" s="1801"/>
    </row>
    <row r="1150" spans="1:10" s="54" customFormat="1" ht="16.5" hidden="1" customHeight="1">
      <c r="A1150" s="1801"/>
      <c r="B1150" s="1801"/>
      <c r="C1150" s="1801"/>
      <c r="D1150" s="1801"/>
      <c r="E1150" s="1801"/>
      <c r="F1150" s="1801"/>
      <c r="G1150" s="1801"/>
      <c r="H1150" s="1801"/>
      <c r="I1150" s="1801"/>
      <c r="J1150" s="1801"/>
    </row>
    <row r="1151" spans="1:10" s="54" customFormat="1" ht="15" hidden="1">
      <c r="A1151" s="84"/>
      <c r="B1151" s="84"/>
      <c r="C1151" s="84"/>
      <c r="D1151" s="84"/>
      <c r="E1151" s="53"/>
      <c r="F1151" s="53"/>
      <c r="G1151" s="53"/>
      <c r="H1151" s="53"/>
      <c r="I1151" s="53"/>
      <c r="J1151" s="53"/>
    </row>
    <row r="1152" spans="1:10" s="54" customFormat="1" ht="15.75" hidden="1" customHeight="1">
      <c r="A1152" s="189" t="s">
        <v>887</v>
      </c>
      <c r="B1152" s="467" t="s">
        <v>886</v>
      </c>
      <c r="C1152" s="467"/>
      <c r="D1152" s="467"/>
      <c r="E1152" s="467"/>
      <c r="F1152" s="467"/>
      <c r="G1152" s="467"/>
      <c r="H1152" s="467"/>
      <c r="I1152" s="467"/>
      <c r="J1152" s="467"/>
    </row>
    <row r="1153" spans="1:10" s="54" customFormat="1" ht="16.5" hidden="1" customHeight="1">
      <c r="A1153" s="1840" t="s">
        <v>108</v>
      </c>
      <c r="B1153" s="1840"/>
      <c r="C1153" s="84"/>
      <c r="D1153" s="84"/>
      <c r="E1153" s="53"/>
      <c r="F1153" s="53"/>
      <c r="G1153" s="53"/>
      <c r="H1153" s="53"/>
      <c r="I1153" s="53"/>
      <c r="J1153" s="53"/>
    </row>
    <row r="1154" spans="1:10" s="54" customFormat="1" ht="16.5" hidden="1" customHeight="1" thickBot="1">
      <c r="A1154" s="194"/>
      <c r="B1154" s="194"/>
      <c r="C1154" s="189"/>
      <c r="D1154" s="189"/>
      <c r="E1154" s="53"/>
      <c r="F1154" s="53"/>
      <c r="G1154" s="53"/>
      <c r="H1154" s="53"/>
      <c r="I1154" s="53"/>
      <c r="J1154" s="53"/>
    </row>
    <row r="1155" spans="1:10" s="54" customFormat="1" ht="15" hidden="1" customHeight="1" thickTop="1">
      <c r="A1155" s="1058" t="s">
        <v>5</v>
      </c>
      <c r="B1155" s="1820"/>
      <c r="C1155" s="948" t="s">
        <v>347</v>
      </c>
      <c r="D1155" s="1822" t="s">
        <v>351</v>
      </c>
      <c r="E1155" s="1822" t="s">
        <v>888</v>
      </c>
      <c r="F1155" s="1206" t="s">
        <v>889</v>
      </c>
      <c r="G1155" s="1824"/>
      <c r="H1155" s="1822" t="s">
        <v>350</v>
      </c>
      <c r="I1155" s="1206" t="s">
        <v>890</v>
      </c>
      <c r="J1155" s="1503"/>
    </row>
    <row r="1156" spans="1:10" s="54" customFormat="1" ht="27.75" hidden="1" customHeight="1">
      <c r="A1156" s="1060"/>
      <c r="B1156" s="1821"/>
      <c r="C1156" s="951"/>
      <c r="D1156" s="1827"/>
      <c r="E1156" s="1823"/>
      <c r="F1156" s="1825"/>
      <c r="G1156" s="1826"/>
      <c r="H1156" s="1823"/>
      <c r="I1156" s="1151"/>
      <c r="J1156" s="1162"/>
    </row>
    <row r="1157" spans="1:10" s="54" customFormat="1" ht="14.25" hidden="1" customHeight="1" thickBot="1">
      <c r="A1157" s="955" t="s">
        <v>113</v>
      </c>
      <c r="B1157" s="1819"/>
      <c r="C1157" s="193" t="s">
        <v>114</v>
      </c>
      <c r="D1157" s="233" t="s">
        <v>115</v>
      </c>
      <c r="E1157" s="233" t="s">
        <v>116</v>
      </c>
      <c r="F1157" s="702" t="s">
        <v>117</v>
      </c>
      <c r="G1157" s="764"/>
      <c r="H1157" s="73" t="s">
        <v>118</v>
      </c>
      <c r="I1157" s="702" t="s">
        <v>119</v>
      </c>
      <c r="J1157" s="763"/>
    </row>
    <row r="1158" spans="1:10" s="54" customFormat="1" ht="16.5" hidden="1" thickTop="1" thickBot="1">
      <c r="A1158" s="1652" t="s">
        <v>348</v>
      </c>
      <c r="B1158" s="1653"/>
      <c r="C1158" s="1653"/>
      <c r="D1158" s="1653"/>
      <c r="E1158" s="1653"/>
      <c r="F1158" s="1653"/>
      <c r="G1158" s="1653"/>
      <c r="H1158" s="1653"/>
      <c r="I1158" s="1653"/>
      <c r="J1158" s="1654"/>
    </row>
    <row r="1159" spans="1:10" s="54" customFormat="1" ht="15.75" hidden="1" customHeight="1">
      <c r="A1159" s="1834"/>
      <c r="B1159" s="1835"/>
      <c r="C1159" s="237"/>
      <c r="D1159" s="238"/>
      <c r="E1159" s="239"/>
      <c r="F1159" s="1836"/>
      <c r="G1159" s="545"/>
      <c r="H1159" s="336"/>
      <c r="I1159" s="1832"/>
      <c r="J1159" s="1833"/>
    </row>
    <row r="1160" spans="1:10" s="54" customFormat="1" ht="15.75" hidden="1" customHeight="1">
      <c r="A1160" s="1837"/>
      <c r="B1160" s="1838"/>
      <c r="C1160" s="240"/>
      <c r="D1160" s="241"/>
      <c r="E1160" s="242"/>
      <c r="F1160" s="1839"/>
      <c r="G1160" s="539"/>
      <c r="H1160" s="315"/>
      <c r="I1160" s="610"/>
      <c r="J1160" s="611"/>
    </row>
    <row r="1161" spans="1:10" s="54" customFormat="1" ht="15.75" hidden="1" customHeight="1">
      <c r="A1161" s="1837"/>
      <c r="B1161" s="1838"/>
      <c r="C1161" s="240"/>
      <c r="D1161" s="241"/>
      <c r="E1161" s="242"/>
      <c r="F1161" s="1839"/>
      <c r="G1161" s="539"/>
      <c r="H1161" s="315"/>
      <c r="I1161" s="610"/>
      <c r="J1161" s="611"/>
    </row>
    <row r="1162" spans="1:10" s="54" customFormat="1" ht="15.75" hidden="1" customHeight="1" thickBot="1">
      <c r="A1162" s="1853"/>
      <c r="B1162" s="1854"/>
      <c r="C1162" s="243"/>
      <c r="D1162" s="244"/>
      <c r="E1162" s="245"/>
      <c r="F1162" s="1841"/>
      <c r="G1162" s="541"/>
      <c r="H1162" s="319"/>
      <c r="I1162" s="597"/>
      <c r="J1162" s="598"/>
    </row>
    <row r="1163" spans="1:10" s="54" customFormat="1" ht="15.75" hidden="1" thickBot="1">
      <c r="A1163" s="1842" t="s">
        <v>349</v>
      </c>
      <c r="B1163" s="1843"/>
      <c r="C1163" s="1843"/>
      <c r="D1163" s="1843"/>
      <c r="E1163" s="1843"/>
      <c r="F1163" s="1843"/>
      <c r="G1163" s="1843"/>
      <c r="H1163" s="1843"/>
      <c r="I1163" s="1843"/>
      <c r="J1163" s="1844"/>
    </row>
    <row r="1164" spans="1:10" s="54" customFormat="1" hidden="1">
      <c r="A1164" s="1828"/>
      <c r="B1164" s="1829"/>
      <c r="C1164" s="237"/>
      <c r="D1164" s="238"/>
      <c r="E1164" s="239"/>
      <c r="F1164" s="1830"/>
      <c r="G1164" s="1831"/>
      <c r="H1164" s="336"/>
      <c r="I1164" s="1832"/>
      <c r="J1164" s="1833"/>
    </row>
    <row r="1165" spans="1:10" s="54" customFormat="1" hidden="1">
      <c r="A1165" s="606"/>
      <c r="B1165" s="607"/>
      <c r="C1165" s="240"/>
      <c r="D1165" s="241"/>
      <c r="E1165" s="242"/>
      <c r="F1165" s="608"/>
      <c r="G1165" s="609"/>
      <c r="H1165" s="315"/>
      <c r="I1165" s="610"/>
      <c r="J1165" s="611"/>
    </row>
    <row r="1166" spans="1:10" s="54" customFormat="1" hidden="1">
      <c r="A1166" s="606"/>
      <c r="B1166" s="607"/>
      <c r="C1166" s="240"/>
      <c r="D1166" s="241"/>
      <c r="E1166" s="242"/>
      <c r="F1166" s="608"/>
      <c r="G1166" s="609"/>
      <c r="H1166" s="315"/>
      <c r="I1166" s="610"/>
      <c r="J1166" s="611"/>
    </row>
    <row r="1167" spans="1:10" s="54" customFormat="1" ht="16.5" hidden="1" customHeight="1" thickBot="1">
      <c r="A1167" s="593"/>
      <c r="B1167" s="594"/>
      <c r="C1167" s="243"/>
      <c r="D1167" s="244"/>
      <c r="E1167" s="245"/>
      <c r="F1167" s="595"/>
      <c r="G1167" s="596"/>
      <c r="H1167" s="319"/>
      <c r="I1167" s="597"/>
      <c r="J1167" s="598"/>
    </row>
    <row r="1168" spans="1:10" s="54" customFormat="1" ht="16.5" hidden="1" customHeight="1" thickBot="1">
      <c r="A1168" s="1655" t="s">
        <v>167</v>
      </c>
      <c r="B1168" s="1656"/>
      <c r="C1168" s="1656"/>
      <c r="D1168" s="1656"/>
      <c r="E1168" s="1656"/>
      <c r="F1168" s="1656"/>
      <c r="G1168" s="1656"/>
      <c r="H1168" s="1656"/>
      <c r="I1168" s="1656"/>
      <c r="J1168" s="1657"/>
    </row>
    <row r="1169" spans="1:10" s="54" customFormat="1" ht="16.5" hidden="1" customHeight="1">
      <c r="A1169" s="1828"/>
      <c r="B1169" s="1829"/>
      <c r="C1169" s="237"/>
      <c r="D1169" s="238"/>
      <c r="E1169" s="239"/>
      <c r="F1169" s="1830"/>
      <c r="G1169" s="1831"/>
      <c r="H1169" s="336"/>
      <c r="I1169" s="1832"/>
      <c r="J1169" s="1833"/>
    </row>
    <row r="1170" spans="1:10" s="54" customFormat="1" ht="16.5" hidden="1" customHeight="1">
      <c r="A1170" s="606"/>
      <c r="B1170" s="607"/>
      <c r="C1170" s="240"/>
      <c r="D1170" s="241"/>
      <c r="E1170" s="242"/>
      <c r="F1170" s="608"/>
      <c r="G1170" s="609"/>
      <c r="H1170" s="315"/>
      <c r="I1170" s="610"/>
      <c r="J1170" s="611"/>
    </row>
    <row r="1171" spans="1:10" s="54" customFormat="1" ht="16.5" hidden="1" customHeight="1">
      <c r="A1171" s="606"/>
      <c r="B1171" s="607"/>
      <c r="C1171" s="240"/>
      <c r="D1171" s="241"/>
      <c r="E1171" s="242"/>
      <c r="F1171" s="608"/>
      <c r="G1171" s="609"/>
      <c r="H1171" s="315"/>
      <c r="I1171" s="610"/>
      <c r="J1171" s="611"/>
    </row>
    <row r="1172" spans="1:10" s="54" customFormat="1" ht="16.5" hidden="1" customHeight="1" thickBot="1">
      <c r="A1172" s="593"/>
      <c r="B1172" s="594"/>
      <c r="C1172" s="243"/>
      <c r="D1172" s="244"/>
      <c r="E1172" s="245"/>
      <c r="F1172" s="595"/>
      <c r="G1172" s="596"/>
      <c r="H1172" s="319"/>
      <c r="I1172" s="597"/>
      <c r="J1172" s="598"/>
    </row>
    <row r="1173" spans="1:10" s="54" customFormat="1" ht="15" hidden="1" thickBot="1">
      <c r="A1173" s="246"/>
      <c r="B1173" s="246"/>
      <c r="C1173" s="246"/>
      <c r="D1173" s="246"/>
      <c r="E1173" s="246"/>
      <c r="F1173" s="246"/>
      <c r="G1173" s="246"/>
      <c r="H1173" s="246"/>
      <c r="I1173" s="246"/>
      <c r="J1173" s="246"/>
    </row>
    <row r="1174" spans="1:10" s="54" customFormat="1" ht="16.5" hidden="1" customHeight="1">
      <c r="A1174" s="1840" t="s">
        <v>128</v>
      </c>
      <c r="B1174" s="1840"/>
      <c r="C1174" s="84"/>
      <c r="D1174" s="84"/>
      <c r="E1174" s="53"/>
      <c r="F1174" s="53"/>
      <c r="G1174" s="53"/>
      <c r="H1174" s="53"/>
      <c r="I1174" s="53"/>
      <c r="J1174" s="53"/>
    </row>
    <row r="1175" spans="1:10" s="54" customFormat="1" ht="15.75" hidden="1" thickBot="1">
      <c r="A1175" s="1655" t="s">
        <v>352</v>
      </c>
      <c r="B1175" s="1656"/>
      <c r="C1175" s="1656"/>
      <c r="D1175" s="1656"/>
      <c r="E1175" s="1656"/>
      <c r="F1175" s="1656"/>
      <c r="G1175" s="1656"/>
      <c r="H1175" s="1656"/>
      <c r="I1175" s="1656"/>
      <c r="J1175" s="1657"/>
    </row>
    <row r="1176" spans="1:10" s="54" customFormat="1" hidden="1">
      <c r="A1176" s="1828"/>
      <c r="B1176" s="1829"/>
      <c r="C1176" s="237"/>
      <c r="D1176" s="238"/>
      <c r="E1176" s="239"/>
      <c r="F1176" s="1830"/>
      <c r="G1176" s="1831"/>
      <c r="H1176" s="336"/>
      <c r="I1176" s="1832"/>
      <c r="J1176" s="1833"/>
    </row>
    <row r="1177" spans="1:10" s="54" customFormat="1" hidden="1">
      <c r="A1177" s="606"/>
      <c r="B1177" s="607"/>
      <c r="C1177" s="240"/>
      <c r="D1177" s="241"/>
      <c r="E1177" s="242"/>
      <c r="F1177" s="608"/>
      <c r="G1177" s="609"/>
      <c r="H1177" s="315"/>
      <c r="I1177" s="610"/>
      <c r="J1177" s="611"/>
    </row>
    <row r="1178" spans="1:10" s="54" customFormat="1" ht="18" hidden="1" customHeight="1">
      <c r="A1178" s="606"/>
      <c r="B1178" s="607"/>
      <c r="C1178" s="240"/>
      <c r="D1178" s="241"/>
      <c r="E1178" s="242"/>
      <c r="F1178" s="608"/>
      <c r="G1178" s="609"/>
      <c r="H1178" s="315"/>
      <c r="I1178" s="610"/>
      <c r="J1178" s="611"/>
    </row>
    <row r="1179" spans="1:10" s="54" customFormat="1" ht="15" hidden="1" thickBot="1">
      <c r="A1179" s="593"/>
      <c r="B1179" s="594"/>
      <c r="C1179" s="243"/>
      <c r="D1179" s="244"/>
      <c r="E1179" s="245"/>
      <c r="F1179" s="595"/>
      <c r="G1179" s="596"/>
      <c r="H1179" s="319"/>
      <c r="I1179" s="597"/>
      <c r="J1179" s="598"/>
    </row>
    <row r="1180" spans="1:10" s="54" customFormat="1" ht="15.75" hidden="1" thickBot="1">
      <c r="A1180" s="1655" t="s">
        <v>353</v>
      </c>
      <c r="B1180" s="1656"/>
      <c r="C1180" s="1656"/>
      <c r="D1180" s="1656"/>
      <c r="E1180" s="1656"/>
      <c r="F1180" s="1656"/>
      <c r="G1180" s="1656"/>
      <c r="H1180" s="1656"/>
      <c r="I1180" s="1656"/>
      <c r="J1180" s="1657"/>
    </row>
    <row r="1181" spans="1:10" s="54" customFormat="1" hidden="1">
      <c r="A1181" s="1828"/>
      <c r="B1181" s="1829"/>
      <c r="C1181" s="237"/>
      <c r="D1181" s="238"/>
      <c r="E1181" s="239"/>
      <c r="F1181" s="1830"/>
      <c r="G1181" s="1831"/>
      <c r="H1181" s="336"/>
      <c r="I1181" s="1832"/>
      <c r="J1181" s="1833"/>
    </row>
    <row r="1182" spans="1:10" s="54" customFormat="1" hidden="1">
      <c r="A1182" s="606"/>
      <c r="B1182" s="607"/>
      <c r="C1182" s="240"/>
      <c r="D1182" s="241"/>
      <c r="E1182" s="242"/>
      <c r="F1182" s="608"/>
      <c r="G1182" s="609"/>
      <c r="H1182" s="315"/>
      <c r="I1182" s="610"/>
      <c r="J1182" s="611"/>
    </row>
    <row r="1183" spans="1:10" s="54" customFormat="1" hidden="1">
      <c r="A1183" s="606"/>
      <c r="B1183" s="607"/>
      <c r="C1183" s="240"/>
      <c r="D1183" s="241"/>
      <c r="E1183" s="242"/>
      <c r="F1183" s="608"/>
      <c r="G1183" s="609"/>
      <c r="H1183" s="315"/>
      <c r="I1183" s="610"/>
      <c r="J1183" s="611"/>
    </row>
    <row r="1184" spans="1:10" s="54" customFormat="1" ht="16.5" hidden="1" customHeight="1" thickBot="1">
      <c r="A1184" s="1860"/>
      <c r="B1184" s="1861"/>
      <c r="C1184" s="247"/>
      <c r="D1184" s="248"/>
      <c r="E1184" s="249"/>
      <c r="F1184" s="1862"/>
      <c r="G1184" s="1863"/>
      <c r="H1184" s="402"/>
      <c r="I1184" s="1864"/>
      <c r="J1184" s="1865"/>
    </row>
    <row r="1185" spans="1:10" s="54" customFormat="1" ht="16.5" hidden="1" customHeight="1" thickTop="1">
      <c r="A1185" s="84"/>
      <c r="B1185" s="84"/>
      <c r="C1185" s="84"/>
      <c r="D1185" s="84"/>
      <c r="E1185" s="53"/>
      <c r="F1185" s="53"/>
      <c r="G1185" s="53"/>
      <c r="H1185" s="53"/>
      <c r="I1185" s="53"/>
      <c r="J1185" s="53"/>
    </row>
    <row r="1186" spans="1:10" s="54" customFormat="1" ht="16.5" hidden="1" customHeight="1">
      <c r="A1186" s="454" t="s">
        <v>898</v>
      </c>
      <c r="B1186" s="454"/>
      <c r="C1186" s="454"/>
      <c r="D1186" s="454"/>
      <c r="E1186" s="454"/>
      <c r="F1186" s="454"/>
      <c r="G1186" s="454"/>
      <c r="H1186" s="454"/>
      <c r="I1186" s="454"/>
      <c r="J1186" s="454"/>
    </row>
    <row r="1187" spans="1:10" s="54" customFormat="1" ht="16.5" hidden="1" customHeight="1">
      <c r="A1187" s="455"/>
      <c r="B1187" s="455"/>
      <c r="C1187" s="455"/>
      <c r="D1187" s="455"/>
      <c r="E1187" s="455"/>
      <c r="F1187" s="455"/>
      <c r="G1187" s="455"/>
      <c r="H1187" s="455"/>
      <c r="I1187" s="455"/>
      <c r="J1187" s="455"/>
    </row>
    <row r="1188" spans="1:10" s="54" customFormat="1" ht="16.5" hidden="1" customHeight="1">
      <c r="A1188" s="455"/>
      <c r="B1188" s="455"/>
      <c r="C1188" s="455"/>
      <c r="D1188" s="455"/>
      <c r="E1188" s="455"/>
      <c r="F1188" s="455"/>
      <c r="G1188" s="455"/>
      <c r="H1188" s="455"/>
      <c r="I1188" s="455"/>
      <c r="J1188" s="455"/>
    </row>
    <row r="1189" spans="1:10" s="54" customFormat="1" ht="16.5" hidden="1" customHeight="1">
      <c r="A1189" s="455"/>
      <c r="B1189" s="455"/>
      <c r="C1189" s="455"/>
      <c r="D1189" s="455"/>
      <c r="E1189" s="455"/>
      <c r="F1189" s="455"/>
      <c r="G1189" s="455"/>
      <c r="H1189" s="455"/>
      <c r="I1189" s="455"/>
      <c r="J1189" s="455"/>
    </row>
    <row r="1190" spans="1:10" s="54" customFormat="1" ht="16.5" hidden="1" customHeight="1">
      <c r="A1190" s="455"/>
      <c r="B1190" s="455"/>
      <c r="C1190" s="455"/>
      <c r="D1190" s="455"/>
      <c r="E1190" s="455"/>
      <c r="F1190" s="455"/>
      <c r="G1190" s="455"/>
      <c r="H1190" s="455"/>
      <c r="I1190" s="455"/>
      <c r="J1190" s="455"/>
    </row>
    <row r="1191" spans="1:10" s="54" customFormat="1" hidden="1">
      <c r="A1191" s="455"/>
      <c r="B1191" s="455"/>
      <c r="C1191" s="455"/>
      <c r="D1191" s="455"/>
      <c r="E1191" s="455"/>
      <c r="F1191" s="455"/>
      <c r="G1191" s="455"/>
      <c r="H1191" s="455"/>
      <c r="I1191" s="455"/>
      <c r="J1191" s="455"/>
    </row>
    <row r="1192" spans="1:10" s="54" customFormat="1" ht="32.25" hidden="1" customHeight="1">
      <c r="A1192" s="455"/>
      <c r="B1192" s="455"/>
      <c r="C1192" s="455"/>
      <c r="D1192" s="455"/>
      <c r="E1192" s="455"/>
      <c r="F1192" s="455"/>
      <c r="G1192" s="455"/>
      <c r="H1192" s="455"/>
      <c r="I1192" s="455"/>
      <c r="J1192" s="455"/>
    </row>
    <row r="1193" spans="1:10" s="54" customFormat="1" ht="15.75" customHeight="1">
      <c r="A1193" s="84"/>
      <c r="B1193" s="84"/>
      <c r="C1193" s="84"/>
      <c r="D1193" s="84"/>
      <c r="E1193" s="53"/>
      <c r="F1193" s="53"/>
      <c r="G1193" s="53"/>
      <c r="H1193" s="53"/>
      <c r="I1193" s="53"/>
      <c r="J1193" s="53"/>
    </row>
    <row r="1194" spans="1:10" s="54" customFormat="1" ht="16.5" hidden="1" customHeight="1">
      <c r="A1194" s="189" t="s">
        <v>893</v>
      </c>
      <c r="B1194" s="467" t="s">
        <v>892</v>
      </c>
      <c r="C1194" s="467"/>
      <c r="D1194" s="467"/>
      <c r="E1194" s="467"/>
      <c r="F1194" s="467"/>
      <c r="G1194" s="467"/>
      <c r="H1194" s="467"/>
      <c r="I1194" s="467"/>
      <c r="J1194" s="467"/>
    </row>
    <row r="1195" spans="1:10" s="54" customFormat="1" ht="16.5" hidden="1" customHeight="1" thickBot="1">
      <c r="A1195" s="15"/>
      <c r="B1195" s="22"/>
      <c r="C1195" s="22"/>
      <c r="D1195" s="22"/>
      <c r="E1195" s="22"/>
      <c r="F1195" s="22"/>
      <c r="G1195" s="22"/>
      <c r="H1195" s="22"/>
      <c r="I1195" s="22"/>
      <c r="J1195" s="22"/>
    </row>
    <row r="1196" spans="1:10" s="54" customFormat="1" ht="16.5" hidden="1" customHeight="1" thickTop="1" thickBot="1">
      <c r="A1196" s="1869" t="s">
        <v>260</v>
      </c>
      <c r="B1196" s="604"/>
      <c r="C1196" s="604"/>
      <c r="D1196" s="604"/>
      <c r="E1196" s="604" t="s">
        <v>135</v>
      </c>
      <c r="F1196" s="604"/>
      <c r="G1196" s="1868"/>
      <c r="H1196" s="603" t="s">
        <v>136</v>
      </c>
      <c r="I1196" s="604"/>
      <c r="J1196" s="605"/>
    </row>
    <row r="1197" spans="1:10" s="54" customFormat="1" ht="16.5" hidden="1" customHeight="1" thickTop="1" thickBot="1">
      <c r="A1197" s="1870" t="s">
        <v>894</v>
      </c>
      <c r="B1197" s="1871"/>
      <c r="C1197" s="1871"/>
      <c r="D1197" s="1871"/>
      <c r="E1197" s="1872" t="str">
        <f>IF(SUM(E1198:G1200)=0,"",SUM(E1198:G1200))</f>
        <v/>
      </c>
      <c r="F1197" s="1872"/>
      <c r="G1197" s="1873"/>
      <c r="H1197" s="1874" t="str">
        <f>IF(SUM(H1198:J1200)=0,"",SUM(H1198:J1200))</f>
        <v/>
      </c>
      <c r="I1197" s="1872"/>
      <c r="J1197" s="1875"/>
    </row>
    <row r="1198" spans="1:10" s="54" customFormat="1" ht="16.5" hidden="1" customHeight="1">
      <c r="A1198" s="643"/>
      <c r="B1198" s="644"/>
      <c r="C1198" s="644"/>
      <c r="D1198" s="644"/>
      <c r="E1198" s="1849"/>
      <c r="F1198" s="1849"/>
      <c r="G1198" s="1850"/>
      <c r="H1198" s="1851"/>
      <c r="I1198" s="1849"/>
      <c r="J1198" s="1852"/>
    </row>
    <row r="1199" spans="1:10" s="54" customFormat="1" ht="16.5" hidden="1" customHeight="1">
      <c r="A1199" s="486"/>
      <c r="B1199" s="487"/>
      <c r="C1199" s="487"/>
      <c r="D1199" s="487"/>
      <c r="E1199" s="599"/>
      <c r="F1199" s="599"/>
      <c r="G1199" s="600"/>
      <c r="H1199" s="601"/>
      <c r="I1199" s="599"/>
      <c r="J1199" s="602"/>
    </row>
    <row r="1200" spans="1:10" s="54" customFormat="1" ht="16.5" hidden="1" customHeight="1" thickBot="1">
      <c r="A1200" s="474"/>
      <c r="B1200" s="475"/>
      <c r="C1200" s="475"/>
      <c r="D1200" s="475"/>
      <c r="E1200" s="1019"/>
      <c r="F1200" s="1019"/>
      <c r="G1200" s="1855"/>
      <c r="H1200" s="1856"/>
      <c r="I1200" s="1019"/>
      <c r="J1200" s="1020"/>
    </row>
    <row r="1201" spans="1:10" s="54" customFormat="1" ht="16.5" hidden="1" customHeight="1" thickBot="1">
      <c r="A1201" s="480" t="s">
        <v>895</v>
      </c>
      <c r="B1201" s="481"/>
      <c r="C1201" s="481"/>
      <c r="D1201" s="481"/>
      <c r="E1201" s="1845" t="str">
        <f>IF(SUM(E1202:G1204)=0,"",SUM(E1202:G1204))</f>
        <v/>
      </c>
      <c r="F1201" s="938"/>
      <c r="G1201" s="1846"/>
      <c r="H1201" s="1847" t="str">
        <f>IF(SUM(H1202:J1204)=0,"",SUM(H1202:J1204))</f>
        <v/>
      </c>
      <c r="I1201" s="938"/>
      <c r="J1201" s="1848"/>
    </row>
    <row r="1202" spans="1:10" s="54" customFormat="1" ht="16.5" hidden="1" customHeight="1">
      <c r="A1202" s="643"/>
      <c r="B1202" s="644"/>
      <c r="C1202" s="644"/>
      <c r="D1202" s="644"/>
      <c r="E1202" s="1849"/>
      <c r="F1202" s="1849"/>
      <c r="G1202" s="1850"/>
      <c r="H1202" s="1851"/>
      <c r="I1202" s="1849"/>
      <c r="J1202" s="1852"/>
    </row>
    <row r="1203" spans="1:10" s="54" customFormat="1" ht="16.5" hidden="1" customHeight="1">
      <c r="A1203" s="486"/>
      <c r="B1203" s="487"/>
      <c r="C1203" s="487"/>
      <c r="D1203" s="487"/>
      <c r="E1203" s="599"/>
      <c r="F1203" s="599"/>
      <c r="G1203" s="600"/>
      <c r="H1203" s="601"/>
      <c r="I1203" s="599"/>
      <c r="J1203" s="602"/>
    </row>
    <row r="1204" spans="1:10" s="54" customFormat="1" ht="16.5" hidden="1" customHeight="1" thickBot="1">
      <c r="A1204" s="474"/>
      <c r="B1204" s="475"/>
      <c r="C1204" s="475"/>
      <c r="D1204" s="475"/>
      <c r="E1204" s="1019"/>
      <c r="F1204" s="1019"/>
      <c r="G1204" s="1855"/>
      <c r="H1204" s="1856"/>
      <c r="I1204" s="1019"/>
      <c r="J1204" s="1020"/>
    </row>
    <row r="1205" spans="1:10" s="54" customFormat="1" ht="16.5" hidden="1" customHeight="1" thickBot="1">
      <c r="A1205" s="480" t="s">
        <v>896</v>
      </c>
      <c r="B1205" s="481"/>
      <c r="C1205" s="481"/>
      <c r="D1205" s="481"/>
      <c r="E1205" s="1845" t="str">
        <f>IF(SUM(E1206:G1208)=0,"",SUM(E1206:G1208))</f>
        <v/>
      </c>
      <c r="F1205" s="938"/>
      <c r="G1205" s="1846"/>
      <c r="H1205" s="1847" t="str">
        <f>IF(SUM(H1206:J1208)=0,"",SUM(H1206:J1208))</f>
        <v/>
      </c>
      <c r="I1205" s="938"/>
      <c r="J1205" s="1848"/>
    </row>
    <row r="1206" spans="1:10" s="54" customFormat="1" ht="16.5" hidden="1" customHeight="1">
      <c r="A1206" s="486"/>
      <c r="B1206" s="487"/>
      <c r="C1206" s="487"/>
      <c r="D1206" s="487"/>
      <c r="E1206" s="599"/>
      <c r="F1206" s="599"/>
      <c r="G1206" s="600"/>
      <c r="H1206" s="601"/>
      <c r="I1206" s="599"/>
      <c r="J1206" s="602"/>
    </row>
    <row r="1207" spans="1:10" s="54" customFormat="1" ht="16.5" hidden="1" customHeight="1">
      <c r="A1207" s="486"/>
      <c r="B1207" s="487"/>
      <c r="C1207" s="487"/>
      <c r="D1207" s="487"/>
      <c r="E1207" s="599"/>
      <c r="F1207" s="599"/>
      <c r="G1207" s="600"/>
      <c r="H1207" s="601"/>
      <c r="I1207" s="599"/>
      <c r="J1207" s="602"/>
    </row>
    <row r="1208" spans="1:10" s="54" customFormat="1" ht="16.5" hidden="1" customHeight="1" thickBot="1">
      <c r="A1208" s="474"/>
      <c r="B1208" s="475"/>
      <c r="C1208" s="475"/>
      <c r="D1208" s="475"/>
      <c r="E1208" s="1019"/>
      <c r="F1208" s="1019"/>
      <c r="G1208" s="1855"/>
      <c r="H1208" s="1856"/>
      <c r="I1208" s="1019"/>
      <c r="J1208" s="1020"/>
    </row>
    <row r="1209" spans="1:10" s="54" customFormat="1" ht="16.5" hidden="1" customHeight="1" thickBot="1">
      <c r="A1209" s="1943" t="s">
        <v>897</v>
      </c>
      <c r="B1209" s="940"/>
      <c r="C1209" s="940"/>
      <c r="D1209" s="1944"/>
      <c r="E1209" s="1845" t="str">
        <f>IF(SUM(E1210:G1212)=0,"",SUM(E1210:G1212))</f>
        <v/>
      </c>
      <c r="F1209" s="938"/>
      <c r="G1209" s="1846"/>
      <c r="H1209" s="1847" t="str">
        <f>IF(SUM(H1210:J1212)=0,"",SUM(H1210:J1212))</f>
        <v/>
      </c>
      <c r="I1209" s="938"/>
      <c r="J1209" s="1848"/>
    </row>
    <row r="1210" spans="1:10" s="54" customFormat="1" hidden="1">
      <c r="A1210" s="486"/>
      <c r="B1210" s="487"/>
      <c r="C1210" s="487"/>
      <c r="D1210" s="487"/>
      <c r="E1210" s="599"/>
      <c r="F1210" s="599"/>
      <c r="G1210" s="600"/>
      <c r="H1210" s="601"/>
      <c r="I1210" s="599"/>
      <c r="J1210" s="602"/>
    </row>
    <row r="1211" spans="1:10" s="54" customFormat="1" hidden="1">
      <c r="A1211" s="486"/>
      <c r="B1211" s="487"/>
      <c r="C1211" s="487"/>
      <c r="D1211" s="487"/>
      <c r="E1211" s="599"/>
      <c r="F1211" s="599"/>
      <c r="G1211" s="600"/>
      <c r="H1211" s="601"/>
      <c r="I1211" s="599"/>
      <c r="J1211" s="602"/>
    </row>
    <row r="1212" spans="1:10" s="54" customFormat="1" ht="16.5" hidden="1" customHeight="1" thickBot="1">
      <c r="A1212" s="492"/>
      <c r="B1212" s="493"/>
      <c r="C1212" s="493"/>
      <c r="D1212" s="493"/>
      <c r="E1212" s="1945"/>
      <c r="F1212" s="1945"/>
      <c r="G1212" s="1946"/>
      <c r="H1212" s="1947"/>
      <c r="I1212" s="1945"/>
      <c r="J1212" s="1948"/>
    </row>
    <row r="1213" spans="1:10" s="54" customFormat="1" ht="16.5" hidden="1" customHeight="1" thickTop="1">
      <c r="A1213" s="84"/>
      <c r="B1213" s="84"/>
      <c r="C1213" s="84"/>
      <c r="D1213" s="84"/>
      <c r="E1213" s="53"/>
      <c r="F1213" s="53"/>
      <c r="G1213" s="53"/>
      <c r="H1213" s="53"/>
      <c r="I1213" s="53"/>
      <c r="J1213" s="53"/>
    </row>
    <row r="1214" spans="1:10" s="54" customFormat="1" ht="16.5" hidden="1" customHeight="1">
      <c r="A1214" s="467" t="s">
        <v>899</v>
      </c>
      <c r="B1214" s="467"/>
      <c r="C1214" s="467"/>
      <c r="D1214" s="467"/>
      <c r="E1214" s="467"/>
      <c r="F1214" s="467"/>
      <c r="G1214" s="467"/>
      <c r="H1214" s="467"/>
      <c r="I1214" s="467"/>
      <c r="J1214" s="467"/>
    </row>
    <row r="1215" spans="1:10" s="54" customFormat="1" ht="16.5" hidden="1" customHeight="1">
      <c r="A1215" s="455"/>
      <c r="B1215" s="455"/>
      <c r="C1215" s="455"/>
      <c r="D1215" s="455"/>
      <c r="E1215" s="455"/>
      <c r="F1215" s="455"/>
      <c r="G1215" s="455"/>
      <c r="H1215" s="455"/>
      <c r="I1215" s="455"/>
      <c r="J1215" s="455"/>
    </row>
    <row r="1216" spans="1:10" s="54" customFormat="1" ht="16.5" hidden="1" customHeight="1">
      <c r="A1216" s="455"/>
      <c r="B1216" s="455"/>
      <c r="C1216" s="455"/>
      <c r="D1216" s="455"/>
      <c r="E1216" s="455"/>
      <c r="F1216" s="455"/>
      <c r="G1216" s="455"/>
      <c r="H1216" s="455"/>
      <c r="I1216" s="455"/>
      <c r="J1216" s="455"/>
    </row>
    <row r="1217" spans="1:10" s="54" customFormat="1" ht="16.5" hidden="1" customHeight="1">
      <c r="A1217" s="455"/>
      <c r="B1217" s="455"/>
      <c r="C1217" s="455"/>
      <c r="D1217" s="455"/>
      <c r="E1217" s="455"/>
      <c r="F1217" s="455"/>
      <c r="G1217" s="455"/>
      <c r="H1217" s="455"/>
      <c r="I1217" s="455"/>
      <c r="J1217" s="455"/>
    </row>
    <row r="1218" spans="1:10" s="54" customFormat="1" ht="16.5" hidden="1" customHeight="1">
      <c r="A1218" s="455"/>
      <c r="B1218" s="455"/>
      <c r="C1218" s="455"/>
      <c r="D1218" s="455"/>
      <c r="E1218" s="455"/>
      <c r="F1218" s="455"/>
      <c r="G1218" s="455"/>
      <c r="H1218" s="455"/>
      <c r="I1218" s="455"/>
      <c r="J1218" s="455"/>
    </row>
    <row r="1219" spans="1:10" s="54" customFormat="1" hidden="1">
      <c r="A1219" s="455"/>
      <c r="B1219" s="455"/>
      <c r="C1219" s="455"/>
      <c r="D1219" s="455"/>
      <c r="E1219" s="455"/>
      <c r="F1219" s="455"/>
      <c r="G1219" s="455"/>
      <c r="H1219" s="455"/>
      <c r="I1219" s="455"/>
      <c r="J1219" s="455"/>
    </row>
    <row r="1220" spans="1:10" s="54" customFormat="1" ht="31.5" hidden="1" customHeight="1">
      <c r="A1220" s="455"/>
      <c r="B1220" s="455"/>
      <c r="C1220" s="455"/>
      <c r="D1220" s="455"/>
      <c r="E1220" s="455"/>
      <c r="F1220" s="455"/>
      <c r="G1220" s="455"/>
      <c r="H1220" s="455"/>
      <c r="I1220" s="455"/>
      <c r="J1220" s="455"/>
    </row>
    <row r="1221" spans="1:10" s="54" customFormat="1" ht="15" hidden="1">
      <c r="A1221" s="84"/>
      <c r="B1221" s="84"/>
      <c r="C1221" s="84"/>
      <c r="D1221" s="84"/>
      <c r="E1221" s="53"/>
      <c r="F1221" s="53"/>
      <c r="G1221" s="53"/>
      <c r="H1221" s="53"/>
      <c r="I1221" s="53"/>
      <c r="J1221" s="53"/>
    </row>
    <row r="1222" spans="1:10" s="54" customFormat="1" ht="15" hidden="1" customHeight="1">
      <c r="A1222" s="189" t="s">
        <v>901</v>
      </c>
      <c r="B1222" s="467" t="s">
        <v>900</v>
      </c>
      <c r="C1222" s="467"/>
      <c r="D1222" s="467"/>
      <c r="E1222" s="467"/>
      <c r="F1222" s="467"/>
      <c r="G1222" s="467"/>
      <c r="H1222" s="467"/>
      <c r="I1222" s="467"/>
      <c r="J1222" s="467"/>
    </row>
    <row r="1223" spans="1:10" s="54" customFormat="1" ht="15" hidden="1" customHeight="1">
      <c r="A1223" s="189"/>
      <c r="B1223" s="189"/>
      <c r="C1223" s="189"/>
      <c r="D1223" s="189"/>
      <c r="E1223" s="189"/>
      <c r="F1223" s="189"/>
      <c r="G1223" s="189"/>
      <c r="H1223" s="189"/>
      <c r="I1223" s="189"/>
      <c r="J1223" s="189"/>
    </row>
    <row r="1224" spans="1:10" s="54" customFormat="1" ht="15.75" hidden="1" thickBot="1">
      <c r="A1224" s="1045" t="s">
        <v>108</v>
      </c>
      <c r="B1224" s="1045"/>
      <c r="C1224" s="84"/>
      <c r="D1224" s="84"/>
      <c r="E1224" s="53"/>
      <c r="F1224" s="53"/>
      <c r="G1224" s="53"/>
      <c r="H1224" s="53"/>
      <c r="I1224" s="53"/>
      <c r="J1224" s="53"/>
    </row>
    <row r="1225" spans="1:10" s="54" customFormat="1" ht="15.75" hidden="1" thickTop="1">
      <c r="A1225" s="1192" t="s">
        <v>292</v>
      </c>
      <c r="B1225" s="1144"/>
      <c r="C1225" s="1144"/>
      <c r="D1225" s="1729" t="s">
        <v>354</v>
      </c>
      <c r="E1225" s="1729"/>
      <c r="F1225" s="1729"/>
      <c r="G1225" s="952"/>
      <c r="H1225" s="1143" t="s">
        <v>355</v>
      </c>
      <c r="I1225" s="1144"/>
      <c r="J1225" s="1145"/>
    </row>
    <row r="1226" spans="1:10" s="54" customFormat="1" ht="19.5" hidden="1" customHeight="1">
      <c r="A1226" s="1205"/>
      <c r="B1226" s="1928"/>
      <c r="C1226" s="1928"/>
      <c r="D1226" s="1928" t="s">
        <v>356</v>
      </c>
      <c r="E1226" s="914"/>
      <c r="F1226" s="1880" t="s">
        <v>357</v>
      </c>
      <c r="G1226" s="1933"/>
      <c r="H1226" s="1203"/>
      <c r="I1226" s="1928"/>
      <c r="J1226" s="1204"/>
    </row>
    <row r="1227" spans="1:10" s="54" customFormat="1" ht="14.25" hidden="1" customHeight="1" thickBot="1">
      <c r="A1227" s="1899" t="s">
        <v>113</v>
      </c>
      <c r="B1227" s="1745"/>
      <c r="C1227" s="1745"/>
      <c r="D1227" s="1745" t="s">
        <v>114</v>
      </c>
      <c r="E1227" s="957"/>
      <c r="F1227" s="1900" t="s">
        <v>115</v>
      </c>
      <c r="G1227" s="957"/>
      <c r="H1227" s="1900" t="s">
        <v>116</v>
      </c>
      <c r="I1227" s="1745"/>
      <c r="J1227" s="1905"/>
    </row>
    <row r="1228" spans="1:10" s="54" customFormat="1" ht="30" hidden="1" customHeight="1" thickTop="1" thickBot="1">
      <c r="A1228" s="901" t="s">
        <v>358</v>
      </c>
      <c r="B1228" s="902"/>
      <c r="C1228" s="902"/>
      <c r="D1228" s="1932" t="str">
        <f>IF(SUM(D1229:E1232)=0,"",SUM(D1229:E1232))</f>
        <v/>
      </c>
      <c r="E1228" s="1902"/>
      <c r="F1228" s="906" t="str">
        <f>IF(SUM(F1229:G1232)=0,"",SUM(F1229:G1232))</f>
        <v/>
      </c>
      <c r="G1228" s="923"/>
      <c r="H1228" s="906" t="str">
        <f>IF(SUM(H1229:J1232)=0,"",SUM(H1229:J1232))</f>
        <v/>
      </c>
      <c r="I1228" s="904"/>
      <c r="J1228" s="907"/>
    </row>
    <row r="1229" spans="1:10" s="54" customFormat="1" ht="16.5" hidden="1" customHeight="1">
      <c r="A1229" s="1920"/>
      <c r="B1229" s="1921"/>
      <c r="C1229" s="1921"/>
      <c r="D1229" s="1922"/>
      <c r="E1229" s="1923"/>
      <c r="F1229" s="855"/>
      <c r="G1229" s="1924"/>
      <c r="H1229" s="855"/>
      <c r="I1229" s="853"/>
      <c r="J1229" s="856"/>
    </row>
    <row r="1230" spans="1:10" s="54" customFormat="1" ht="16.5" hidden="1" customHeight="1">
      <c r="A1230" s="1857"/>
      <c r="B1230" s="1858"/>
      <c r="C1230" s="1858"/>
      <c r="D1230" s="575"/>
      <c r="E1230" s="922"/>
      <c r="F1230" s="570"/>
      <c r="G1230" s="569"/>
      <c r="H1230" s="570"/>
      <c r="I1230" s="568"/>
      <c r="J1230" s="571"/>
    </row>
    <row r="1231" spans="1:10" s="54" customFormat="1" ht="16.5" hidden="1" customHeight="1">
      <c r="A1231" s="1857"/>
      <c r="B1231" s="1858"/>
      <c r="C1231" s="1858"/>
      <c r="D1231" s="575"/>
      <c r="E1231" s="922"/>
      <c r="F1231" s="570"/>
      <c r="G1231" s="569"/>
      <c r="H1231" s="570"/>
      <c r="I1231" s="568"/>
      <c r="J1231" s="571"/>
    </row>
    <row r="1232" spans="1:10" s="54" customFormat="1" ht="15.75" hidden="1" thickBot="1">
      <c r="A1232" s="1925"/>
      <c r="B1232" s="1926"/>
      <c r="C1232" s="1926"/>
      <c r="D1232" s="1195"/>
      <c r="E1232" s="1927"/>
      <c r="F1232" s="1892"/>
      <c r="G1232" s="926"/>
      <c r="H1232" s="1892"/>
      <c r="I1232" s="1901"/>
      <c r="J1232" s="1893"/>
    </row>
    <row r="1233" spans="1:10" s="54" customFormat="1" ht="30" hidden="1" customHeight="1" thickBot="1">
      <c r="A1233" s="531" t="s">
        <v>359</v>
      </c>
      <c r="B1233" s="532"/>
      <c r="C1233" s="532"/>
      <c r="D1233" s="1915" t="str">
        <f>IF(SUM(D1234:E1237)=0,"",SUM(D1234:E1237))</f>
        <v/>
      </c>
      <c r="E1233" s="1897"/>
      <c r="F1233" s="1916" t="str">
        <f>IF(SUM(F1234:G1237)=0,"",SUM(F1234:G1237))</f>
        <v/>
      </c>
      <c r="G1233" s="1917"/>
      <c r="H1233" s="1916" t="str">
        <f>IF(SUM(H1234:J1237)=0,"",SUM(H1234:J1237))</f>
        <v/>
      </c>
      <c r="I1233" s="1918"/>
      <c r="J1233" s="1919"/>
    </row>
    <row r="1234" spans="1:10" s="54" customFormat="1" ht="15" hidden="1">
      <c r="A1234" s="1920"/>
      <c r="B1234" s="1921"/>
      <c r="C1234" s="1921"/>
      <c r="D1234" s="1922"/>
      <c r="E1234" s="1923"/>
      <c r="F1234" s="855"/>
      <c r="G1234" s="1924"/>
      <c r="H1234" s="855"/>
      <c r="I1234" s="853"/>
      <c r="J1234" s="856"/>
    </row>
    <row r="1235" spans="1:10" s="54" customFormat="1" ht="15" hidden="1">
      <c r="A1235" s="1866"/>
      <c r="B1235" s="1867"/>
      <c r="C1235" s="1867"/>
      <c r="D1235" s="1111"/>
      <c r="E1235" s="1160"/>
      <c r="F1235" s="848"/>
      <c r="G1235" s="1859"/>
      <c r="H1235" s="848"/>
      <c r="I1235" s="846"/>
      <c r="J1235" s="849"/>
    </row>
    <row r="1236" spans="1:10" s="54" customFormat="1" ht="15" hidden="1">
      <c r="A1236" s="1866"/>
      <c r="B1236" s="1867"/>
      <c r="C1236" s="1867"/>
      <c r="D1236" s="1111"/>
      <c r="E1236" s="1160"/>
      <c r="F1236" s="848"/>
      <c r="G1236" s="1859"/>
      <c r="H1236" s="848"/>
      <c r="I1236" s="846"/>
      <c r="J1236" s="849"/>
    </row>
    <row r="1237" spans="1:10" s="54" customFormat="1" ht="16.5" hidden="1" customHeight="1" thickBot="1">
      <c r="A1237" s="1907"/>
      <c r="B1237" s="1908"/>
      <c r="C1237" s="1909"/>
      <c r="D1237" s="1910"/>
      <c r="E1237" s="1911"/>
      <c r="F1237" s="829"/>
      <c r="G1237" s="1014"/>
      <c r="H1237" s="829"/>
      <c r="I1237" s="827"/>
      <c r="J1237" s="830"/>
    </row>
    <row r="1238" spans="1:10" s="54" customFormat="1" ht="16.5" hidden="1" customHeight="1" thickTop="1">
      <c r="A1238" s="85"/>
      <c r="B1238" s="85"/>
      <c r="C1238" s="85"/>
      <c r="D1238" s="50"/>
      <c r="E1238" s="50"/>
      <c r="F1238" s="53"/>
      <c r="G1238" s="53"/>
      <c r="H1238" s="53"/>
      <c r="I1238" s="53"/>
      <c r="J1238" s="53"/>
    </row>
    <row r="1239" spans="1:10" s="54" customFormat="1" ht="16.5" hidden="1" customHeight="1" thickBot="1">
      <c r="A1239" s="1045" t="s">
        <v>128</v>
      </c>
      <c r="B1239" s="1045"/>
      <c r="C1239" s="84"/>
      <c r="D1239" s="84"/>
      <c r="E1239" s="53"/>
      <c r="F1239" s="53"/>
      <c r="G1239" s="53"/>
      <c r="H1239" s="53"/>
      <c r="I1239" s="53"/>
      <c r="J1239" s="53"/>
    </row>
    <row r="1240" spans="1:10" s="54" customFormat="1" ht="33" hidden="1" customHeight="1" thickTop="1" thickBot="1">
      <c r="A1240" s="1937" t="s">
        <v>5</v>
      </c>
      <c r="B1240" s="1938"/>
      <c r="C1240" s="1936" t="s">
        <v>6</v>
      </c>
      <c r="D1240" s="1936"/>
      <c r="E1240" s="1936"/>
      <c r="F1240" s="1936"/>
      <c r="G1240" s="1934" t="s">
        <v>7</v>
      </c>
      <c r="H1240" s="1934"/>
      <c r="I1240" s="1934"/>
      <c r="J1240" s="1935"/>
    </row>
    <row r="1241" spans="1:10" s="54" customFormat="1" ht="15.75" hidden="1" thickBot="1">
      <c r="A1241" s="1939"/>
      <c r="B1241" s="1940"/>
      <c r="C1241" s="1929" t="s">
        <v>902</v>
      </c>
      <c r="D1241" s="1930"/>
      <c r="E1241" s="1930"/>
      <c r="F1241" s="1930"/>
      <c r="G1241" s="1929" t="s">
        <v>902</v>
      </c>
      <c r="H1241" s="1929"/>
      <c r="I1241" s="1929"/>
      <c r="J1241" s="1931"/>
    </row>
    <row r="1242" spans="1:10" s="54" customFormat="1" ht="31.5" hidden="1" customHeight="1">
      <c r="A1242" s="1941"/>
      <c r="B1242" s="1942"/>
      <c r="C1242" s="1117" t="s">
        <v>360</v>
      </c>
      <c r="D1242" s="1118"/>
      <c r="E1242" s="1912" t="s">
        <v>361</v>
      </c>
      <c r="F1242" s="1914"/>
      <c r="G1242" s="1117" t="s">
        <v>360</v>
      </c>
      <c r="H1242" s="1118"/>
      <c r="I1242" s="1912" t="s">
        <v>361</v>
      </c>
      <c r="J1242" s="1913"/>
    </row>
    <row r="1243" spans="1:10" s="54" customFormat="1" ht="16.5" hidden="1" customHeight="1" thickBot="1">
      <c r="A1243" s="1899" t="s">
        <v>113</v>
      </c>
      <c r="B1243" s="957"/>
      <c r="C1243" s="1745" t="s">
        <v>114</v>
      </c>
      <c r="D1243" s="957"/>
      <c r="E1243" s="1900" t="s">
        <v>115</v>
      </c>
      <c r="F1243" s="1745"/>
      <c r="G1243" s="1745" t="s">
        <v>116</v>
      </c>
      <c r="H1243" s="957"/>
      <c r="I1243" s="1900" t="s">
        <v>117</v>
      </c>
      <c r="J1243" s="1905"/>
    </row>
    <row r="1244" spans="1:10" s="54" customFormat="1" ht="30" hidden="1" customHeight="1" thickTop="1" thickBot="1">
      <c r="A1244" s="1906" t="s">
        <v>358</v>
      </c>
      <c r="B1244" s="797"/>
      <c r="C1244" s="1902" t="str">
        <f>IF(SUM(C1245:D1248)=0,"",SUM(C1245:D1248))</f>
        <v/>
      </c>
      <c r="D1244" s="1903"/>
      <c r="E1244" s="1889" t="str">
        <f>IF(SUM(E1245:F1248)=0,"",SUM(E1245:F1248))</f>
        <v/>
      </c>
      <c r="F1244" s="1904"/>
      <c r="G1244" s="1902" t="str">
        <f>IF(SUM(G1245:H1248)=0,"",SUM(G1245:H1248))</f>
        <v/>
      </c>
      <c r="H1244" s="1903"/>
      <c r="I1244" s="1889" t="str">
        <f>IF(SUM(I1245:J1248)=0,"",SUM(I1245:J1248))</f>
        <v/>
      </c>
      <c r="J1244" s="1890"/>
    </row>
    <row r="1245" spans="1:10" s="54" customFormat="1" ht="16.5" hidden="1" customHeight="1">
      <c r="A1245" s="572"/>
      <c r="B1245" s="573"/>
      <c r="C1245" s="574"/>
      <c r="D1245" s="575"/>
      <c r="E1245" s="576"/>
      <c r="F1245" s="574"/>
      <c r="G1245" s="568"/>
      <c r="H1245" s="569"/>
      <c r="I1245" s="570"/>
      <c r="J1245" s="571"/>
    </row>
    <row r="1246" spans="1:10" s="54" customFormat="1" ht="16.5" hidden="1" customHeight="1">
      <c r="A1246" s="572"/>
      <c r="B1246" s="573"/>
      <c r="C1246" s="574"/>
      <c r="D1246" s="575"/>
      <c r="E1246" s="576"/>
      <c r="F1246" s="574"/>
      <c r="G1246" s="568"/>
      <c r="H1246" s="569"/>
      <c r="I1246" s="570"/>
      <c r="J1246" s="571"/>
    </row>
    <row r="1247" spans="1:10" s="54" customFormat="1" ht="16.5" hidden="1" customHeight="1">
      <c r="A1247" s="572"/>
      <c r="B1247" s="573"/>
      <c r="C1247" s="574"/>
      <c r="D1247" s="575"/>
      <c r="E1247" s="576"/>
      <c r="F1247" s="574"/>
      <c r="G1247" s="568"/>
      <c r="H1247" s="569"/>
      <c r="I1247" s="570"/>
      <c r="J1247" s="571"/>
    </row>
    <row r="1248" spans="1:10" s="54" customFormat="1" ht="16.5" hidden="1" customHeight="1" thickBot="1">
      <c r="A1248" s="1894"/>
      <c r="B1248" s="1895"/>
      <c r="C1248" s="1194"/>
      <c r="D1248" s="1195"/>
      <c r="E1248" s="1896"/>
      <c r="F1248" s="1194"/>
      <c r="G1248" s="1901"/>
      <c r="H1248" s="926"/>
      <c r="I1248" s="1892"/>
      <c r="J1248" s="1893"/>
    </row>
    <row r="1249" spans="1:10" s="54" customFormat="1" ht="30" hidden="1" customHeight="1" thickBot="1">
      <c r="A1249" s="579" t="s">
        <v>359</v>
      </c>
      <c r="B1249" s="580"/>
      <c r="C1249" s="1897" t="str">
        <f>IF(SUM(C1250:D1253)=0,"",SUM(C1250:D1253))</f>
        <v/>
      </c>
      <c r="D1249" s="1898"/>
      <c r="E1249" s="577" t="str">
        <f>IF(SUM(E1250:F1253)=0,"",SUM(E1250:F1253))</f>
        <v/>
      </c>
      <c r="F1249" s="1891"/>
      <c r="G1249" s="1897" t="str">
        <f>IF(SUM(G1250:H1253)=0,"",SUM(G1250:H1253))</f>
        <v/>
      </c>
      <c r="H1249" s="1898"/>
      <c r="I1249" s="577" t="str">
        <f>IF(SUM(I1250:J1253)=0,"",SUM(I1250:J1253))</f>
        <v/>
      </c>
      <c r="J1249" s="578"/>
    </row>
    <row r="1250" spans="1:10" s="54" customFormat="1" hidden="1">
      <c r="A1250" s="572"/>
      <c r="B1250" s="573"/>
      <c r="C1250" s="574"/>
      <c r="D1250" s="575"/>
      <c r="E1250" s="576"/>
      <c r="F1250" s="574"/>
      <c r="G1250" s="568"/>
      <c r="H1250" s="569"/>
      <c r="I1250" s="570"/>
      <c r="J1250" s="571"/>
    </row>
    <row r="1251" spans="1:10" s="54" customFormat="1" hidden="1">
      <c r="A1251" s="572"/>
      <c r="B1251" s="573"/>
      <c r="C1251" s="574"/>
      <c r="D1251" s="575"/>
      <c r="E1251" s="576"/>
      <c r="F1251" s="574"/>
      <c r="G1251" s="568"/>
      <c r="H1251" s="569"/>
      <c r="I1251" s="570"/>
      <c r="J1251" s="571"/>
    </row>
    <row r="1252" spans="1:10" s="54" customFormat="1" hidden="1">
      <c r="A1252" s="572"/>
      <c r="B1252" s="573"/>
      <c r="C1252" s="574"/>
      <c r="D1252" s="575"/>
      <c r="E1252" s="576"/>
      <c r="F1252" s="574"/>
      <c r="G1252" s="568"/>
      <c r="H1252" s="569"/>
      <c r="I1252" s="570"/>
      <c r="J1252" s="571"/>
    </row>
    <row r="1253" spans="1:10" s="54" customFormat="1" ht="16.5" hidden="1" customHeight="1" thickBot="1">
      <c r="A1253" s="1951"/>
      <c r="B1253" s="1952"/>
      <c r="C1253" s="1953"/>
      <c r="D1253" s="1954"/>
      <c r="E1253" s="1955"/>
      <c r="F1253" s="1953"/>
      <c r="G1253" s="1956"/>
      <c r="H1253" s="1957"/>
      <c r="I1253" s="1958"/>
      <c r="J1253" s="1959"/>
    </row>
    <row r="1254" spans="1:10" s="54" customFormat="1" ht="16.5" hidden="1" customHeight="1" thickTop="1">
      <c r="A1254" s="84"/>
      <c r="B1254" s="84"/>
      <c r="C1254" s="84"/>
      <c r="D1254" s="84"/>
      <c r="E1254" s="53"/>
      <c r="F1254" s="53"/>
      <c r="G1254" s="53"/>
      <c r="H1254" s="53"/>
      <c r="I1254" s="53"/>
      <c r="J1254" s="53"/>
    </row>
    <row r="1255" spans="1:10" s="54" customFormat="1" ht="16.5" hidden="1" customHeight="1">
      <c r="A1255" s="467" t="s">
        <v>903</v>
      </c>
      <c r="B1255" s="467"/>
      <c r="C1255" s="467"/>
      <c r="D1255" s="467"/>
      <c r="E1255" s="467"/>
      <c r="F1255" s="467"/>
      <c r="G1255" s="467"/>
      <c r="H1255" s="467"/>
      <c r="I1255" s="467"/>
      <c r="J1255" s="467"/>
    </row>
    <row r="1256" spans="1:10" s="54" customFormat="1" ht="16.5" hidden="1" customHeight="1">
      <c r="A1256" s="455"/>
      <c r="B1256" s="455"/>
      <c r="C1256" s="455"/>
      <c r="D1256" s="455"/>
      <c r="E1256" s="455"/>
      <c r="F1256" s="455"/>
      <c r="G1256" s="455"/>
      <c r="H1256" s="455"/>
      <c r="I1256" s="455"/>
      <c r="J1256" s="455"/>
    </row>
    <row r="1257" spans="1:10" s="54" customFormat="1" ht="16.5" hidden="1" customHeight="1">
      <c r="A1257" s="455"/>
      <c r="B1257" s="455"/>
      <c r="C1257" s="455"/>
      <c r="D1257" s="455"/>
      <c r="E1257" s="455"/>
      <c r="F1257" s="455"/>
      <c r="G1257" s="455"/>
      <c r="H1257" s="455"/>
      <c r="I1257" s="455"/>
      <c r="J1257" s="455"/>
    </row>
    <row r="1258" spans="1:10" s="54" customFormat="1" ht="16.5" hidden="1" customHeight="1">
      <c r="A1258" s="455"/>
      <c r="B1258" s="455"/>
      <c r="C1258" s="455"/>
      <c r="D1258" s="455"/>
      <c r="E1258" s="455"/>
      <c r="F1258" s="455"/>
      <c r="G1258" s="455"/>
      <c r="H1258" s="455"/>
      <c r="I1258" s="455"/>
      <c r="J1258" s="455"/>
    </row>
    <row r="1259" spans="1:10" s="54" customFormat="1" ht="16.5" hidden="1" customHeight="1">
      <c r="A1259" s="455"/>
      <c r="B1259" s="455"/>
      <c r="C1259" s="455"/>
      <c r="D1259" s="455"/>
      <c r="E1259" s="455"/>
      <c r="F1259" s="455"/>
      <c r="G1259" s="455"/>
      <c r="H1259" s="455"/>
      <c r="I1259" s="455"/>
      <c r="J1259" s="455"/>
    </row>
    <row r="1260" spans="1:10" s="54" customFormat="1" ht="16.5" hidden="1" customHeight="1">
      <c r="A1260" s="455"/>
      <c r="B1260" s="455"/>
      <c r="C1260" s="455"/>
      <c r="D1260" s="455"/>
      <c r="E1260" s="455"/>
      <c r="F1260" s="455"/>
      <c r="G1260" s="455"/>
      <c r="H1260" s="455"/>
      <c r="I1260" s="455"/>
      <c r="J1260" s="455"/>
    </row>
    <row r="1261" spans="1:10" s="54" customFormat="1" hidden="1">
      <c r="A1261" s="455"/>
      <c r="B1261" s="455"/>
      <c r="C1261" s="455"/>
      <c r="D1261" s="455"/>
      <c r="E1261" s="455"/>
      <c r="F1261" s="455"/>
      <c r="G1261" s="455"/>
      <c r="H1261" s="455"/>
      <c r="I1261" s="455"/>
      <c r="J1261" s="455"/>
    </row>
    <row r="1262" spans="1:10" s="54" customFormat="1" hidden="1">
      <c r="A1262" s="455"/>
      <c r="B1262" s="455"/>
      <c r="C1262" s="455"/>
      <c r="D1262" s="455"/>
      <c r="E1262" s="455"/>
      <c r="F1262" s="455"/>
      <c r="G1262" s="455"/>
      <c r="H1262" s="455"/>
      <c r="I1262" s="455"/>
      <c r="J1262" s="455"/>
    </row>
    <row r="1263" spans="1:10" s="54" customFormat="1" ht="17.25" hidden="1" customHeight="1">
      <c r="A1263" s="84"/>
      <c r="B1263" s="84"/>
      <c r="C1263" s="84"/>
      <c r="D1263" s="84"/>
      <c r="E1263" s="53"/>
      <c r="F1263" s="53"/>
      <c r="G1263" s="53"/>
      <c r="H1263" s="53"/>
      <c r="I1263" s="53"/>
      <c r="J1263" s="53"/>
    </row>
    <row r="1264" spans="1:10" s="54" customFormat="1" ht="17.25" hidden="1" customHeight="1">
      <c r="A1264" s="189"/>
      <c r="B1264" s="189"/>
      <c r="C1264" s="189"/>
      <c r="D1264" s="189"/>
      <c r="E1264" s="53"/>
      <c r="F1264" s="53"/>
      <c r="G1264" s="53"/>
      <c r="H1264" s="53"/>
      <c r="I1264" s="53"/>
      <c r="J1264" s="53"/>
    </row>
    <row r="1265" spans="1:10" s="54" customFormat="1" ht="17.25" hidden="1" customHeight="1">
      <c r="A1265" s="441"/>
      <c r="B1265" s="441"/>
      <c r="C1265" s="441"/>
      <c r="D1265" s="441"/>
      <c r="E1265" s="53"/>
      <c r="F1265" s="53"/>
      <c r="G1265" s="53"/>
      <c r="H1265" s="53"/>
      <c r="I1265" s="53"/>
      <c r="J1265" s="53"/>
    </row>
    <row r="1266" spans="1:10" s="54" customFormat="1" ht="16.5" hidden="1" customHeight="1">
      <c r="A1266" s="189" t="s">
        <v>905</v>
      </c>
      <c r="B1266" s="467" t="s">
        <v>904</v>
      </c>
      <c r="C1266" s="467"/>
      <c r="D1266" s="467"/>
      <c r="E1266" s="467"/>
      <c r="F1266" s="467"/>
      <c r="G1266" s="467"/>
      <c r="H1266" s="467"/>
      <c r="I1266" s="467"/>
      <c r="J1266" s="467"/>
    </row>
    <row r="1267" spans="1:10" s="54" customFormat="1" ht="16.5" hidden="1" customHeight="1" thickBot="1">
      <c r="A1267" s="15"/>
      <c r="B1267" s="22"/>
      <c r="C1267" s="22"/>
      <c r="D1267" s="22"/>
      <c r="E1267" s="22"/>
      <c r="F1267" s="22"/>
      <c r="G1267" s="22"/>
      <c r="H1267" s="22"/>
      <c r="I1267" s="22"/>
      <c r="J1267" s="22"/>
    </row>
    <row r="1268" spans="1:10" s="54" customFormat="1" ht="16.5" hidden="1" thickTop="1" thickBot="1">
      <c r="A1268" s="1884" t="s">
        <v>362</v>
      </c>
      <c r="B1268" s="1352"/>
      <c r="C1268" s="1352"/>
      <c r="D1268" s="1885"/>
      <c r="E1268" s="1883" t="s">
        <v>363</v>
      </c>
      <c r="F1268" s="1746"/>
      <c r="G1268" s="1746"/>
      <c r="H1268" s="1746"/>
      <c r="I1268" s="1746"/>
      <c r="J1268" s="1747"/>
    </row>
    <row r="1269" spans="1:10" s="54" customFormat="1" ht="15" hidden="1">
      <c r="A1269" s="1886"/>
      <c r="B1269" s="1887"/>
      <c r="C1269" s="1887"/>
      <c r="D1269" s="1888"/>
      <c r="E1269" s="949" t="s">
        <v>135</v>
      </c>
      <c r="F1269" s="950"/>
      <c r="G1269" s="951"/>
      <c r="H1269" s="1880" t="s">
        <v>136</v>
      </c>
      <c r="I1269" s="1881"/>
      <c r="J1269" s="1882"/>
    </row>
    <row r="1270" spans="1:10" s="54" customFormat="1" ht="15" hidden="1" thickBot="1">
      <c r="A1270" s="955" t="s">
        <v>113</v>
      </c>
      <c r="B1270" s="956"/>
      <c r="C1270" s="956"/>
      <c r="D1270" s="1960"/>
      <c r="E1270" s="1876" t="s">
        <v>114</v>
      </c>
      <c r="F1270" s="1876"/>
      <c r="G1270" s="1876"/>
      <c r="H1270" s="1877" t="s">
        <v>115</v>
      </c>
      <c r="I1270" s="1878"/>
      <c r="J1270" s="1879"/>
    </row>
    <row r="1271" spans="1:10" s="54" customFormat="1" ht="16.5" hidden="1" customHeight="1" thickTop="1">
      <c r="A1271" s="559" t="s">
        <v>364</v>
      </c>
      <c r="B1271" s="560"/>
      <c r="C1271" s="560"/>
      <c r="D1271" s="561"/>
      <c r="E1271" s="562"/>
      <c r="F1271" s="563"/>
      <c r="G1271" s="563"/>
      <c r="H1271" s="564"/>
      <c r="I1271" s="563"/>
      <c r="J1271" s="565"/>
    </row>
    <row r="1272" spans="1:10" s="54" customFormat="1" ht="16.5" hidden="1" customHeight="1">
      <c r="A1272" s="525" t="s">
        <v>365</v>
      </c>
      <c r="B1272" s="526"/>
      <c r="C1272" s="526"/>
      <c r="D1272" s="1962"/>
      <c r="E1272" s="591"/>
      <c r="F1272" s="592"/>
      <c r="G1272" s="592"/>
      <c r="H1272" s="636"/>
      <c r="I1272" s="592"/>
      <c r="J1272" s="2011"/>
    </row>
    <row r="1273" spans="1:10" s="54" customFormat="1" hidden="1">
      <c r="A1273" s="581" t="s">
        <v>366</v>
      </c>
      <c r="B1273" s="582"/>
      <c r="C1273" s="582"/>
      <c r="D1273" s="582"/>
      <c r="E1273" s="591"/>
      <c r="F1273" s="592"/>
      <c r="G1273" s="592"/>
      <c r="H1273" s="636"/>
      <c r="I1273" s="592"/>
      <c r="J1273" s="2011"/>
    </row>
    <row r="1274" spans="1:10" s="54" customFormat="1" ht="15" hidden="1" thickBot="1">
      <c r="A1274" s="2003" t="s">
        <v>367</v>
      </c>
      <c r="B1274" s="2004"/>
      <c r="C1274" s="2004"/>
      <c r="D1274" s="2004"/>
      <c r="E1274" s="2012"/>
      <c r="F1274" s="2013"/>
      <c r="G1274" s="2013"/>
      <c r="H1274" s="2014"/>
      <c r="I1274" s="2013"/>
      <c r="J1274" s="2015"/>
    </row>
    <row r="1275" spans="1:10" s="54" customFormat="1" ht="16.5" hidden="1" customHeight="1" thickBot="1">
      <c r="A1275" s="1775" t="s">
        <v>112</v>
      </c>
      <c r="B1275" s="1776"/>
      <c r="C1275" s="1776"/>
      <c r="D1275" s="1776"/>
      <c r="E1275" s="2016" t="str">
        <f>IF(SUM(E1271:G1274)=0,"",SUM(E1271:G1274))</f>
        <v/>
      </c>
      <c r="F1275" s="1798"/>
      <c r="G1275" s="1798"/>
      <c r="H1275" s="1799" t="str">
        <f>IF(SUM(H1271:J1274)=0,"",SUM(H1271:J1274))</f>
        <v/>
      </c>
      <c r="I1275" s="1798"/>
      <c r="J1275" s="1800"/>
    </row>
    <row r="1276" spans="1:10" s="54" customFormat="1" ht="16.5" hidden="1" customHeight="1" thickTop="1">
      <c r="A1276" s="84"/>
      <c r="B1276" s="84"/>
      <c r="C1276" s="84"/>
      <c r="D1276" s="84"/>
      <c r="E1276" s="53"/>
      <c r="F1276" s="53"/>
      <c r="G1276" s="53"/>
      <c r="H1276" s="53"/>
      <c r="I1276" s="53"/>
      <c r="J1276" s="53"/>
    </row>
    <row r="1277" spans="1:10" s="54" customFormat="1" ht="16.5" hidden="1" customHeight="1">
      <c r="A1277" s="467" t="s">
        <v>906</v>
      </c>
      <c r="B1277" s="467"/>
      <c r="C1277" s="467"/>
      <c r="D1277" s="467"/>
      <c r="E1277" s="467"/>
      <c r="F1277" s="467"/>
      <c r="G1277" s="467"/>
      <c r="H1277" s="467"/>
      <c r="I1277" s="467"/>
      <c r="J1277" s="467"/>
    </row>
    <row r="1278" spans="1:10" s="54" customFormat="1" ht="16.5" hidden="1" customHeight="1">
      <c r="A1278" s="455"/>
      <c r="B1278" s="455"/>
      <c r="C1278" s="455"/>
      <c r="D1278" s="455"/>
      <c r="E1278" s="455"/>
      <c r="F1278" s="455"/>
      <c r="G1278" s="455"/>
      <c r="H1278" s="455"/>
      <c r="I1278" s="455"/>
      <c r="J1278" s="455"/>
    </row>
    <row r="1279" spans="1:10" s="54" customFormat="1" ht="16.5" hidden="1" customHeight="1">
      <c r="A1279" s="455"/>
      <c r="B1279" s="455"/>
      <c r="C1279" s="455"/>
      <c r="D1279" s="455"/>
      <c r="E1279" s="455"/>
      <c r="F1279" s="455"/>
      <c r="G1279" s="455"/>
      <c r="H1279" s="455"/>
      <c r="I1279" s="455"/>
      <c r="J1279" s="455"/>
    </row>
    <row r="1280" spans="1:10" s="54" customFormat="1" ht="16.5" hidden="1" customHeight="1">
      <c r="A1280" s="455"/>
      <c r="B1280" s="455"/>
      <c r="C1280" s="455"/>
      <c r="D1280" s="455"/>
      <c r="E1280" s="455"/>
      <c r="F1280" s="455"/>
      <c r="G1280" s="455"/>
      <c r="H1280" s="455"/>
      <c r="I1280" s="455"/>
      <c r="J1280" s="455"/>
    </row>
    <row r="1281" spans="1:10" s="54" customFormat="1" ht="16.5" hidden="1" customHeight="1">
      <c r="A1281" s="455"/>
      <c r="B1281" s="455"/>
      <c r="C1281" s="455"/>
      <c r="D1281" s="455"/>
      <c r="E1281" s="455"/>
      <c r="F1281" s="455"/>
      <c r="G1281" s="455"/>
      <c r="H1281" s="455"/>
      <c r="I1281" s="455"/>
      <c r="J1281" s="455"/>
    </row>
    <row r="1282" spans="1:10" s="54" customFormat="1" hidden="1">
      <c r="A1282" s="455"/>
      <c r="B1282" s="455"/>
      <c r="C1282" s="455"/>
      <c r="D1282" s="455"/>
      <c r="E1282" s="455"/>
      <c r="F1282" s="455"/>
      <c r="G1282" s="455"/>
      <c r="H1282" s="455"/>
      <c r="I1282" s="455"/>
      <c r="J1282" s="455"/>
    </row>
    <row r="1283" spans="1:10" s="54" customFormat="1" ht="31.5" hidden="1" customHeight="1">
      <c r="A1283" s="455"/>
      <c r="B1283" s="455"/>
      <c r="C1283" s="455"/>
      <c r="D1283" s="455"/>
      <c r="E1283" s="455"/>
      <c r="F1283" s="455"/>
      <c r="G1283" s="455"/>
      <c r="H1283" s="455"/>
      <c r="I1283" s="455"/>
      <c r="J1283" s="455"/>
    </row>
    <row r="1284" spans="1:10" s="54" customFormat="1" ht="15.75" hidden="1" customHeight="1">
      <c r="A1284" s="84"/>
      <c r="B1284" s="84"/>
      <c r="C1284" s="84"/>
      <c r="D1284" s="84"/>
      <c r="E1284" s="53"/>
      <c r="F1284" s="53"/>
      <c r="G1284" s="53"/>
      <c r="H1284" s="53"/>
      <c r="I1284" s="53"/>
      <c r="J1284" s="53"/>
    </row>
    <row r="1285" spans="1:10" s="54" customFormat="1" ht="15" hidden="1" customHeight="1">
      <c r="A1285" s="189" t="s">
        <v>907</v>
      </c>
      <c r="B1285" s="467" t="s">
        <v>840</v>
      </c>
      <c r="C1285" s="467"/>
      <c r="D1285" s="467"/>
      <c r="E1285" s="467"/>
      <c r="F1285" s="467"/>
      <c r="G1285" s="467"/>
      <c r="H1285" s="467"/>
      <c r="I1285" s="467"/>
      <c r="J1285" s="467"/>
    </row>
    <row r="1286" spans="1:10" s="54" customFormat="1" ht="15.75" hidden="1" thickBot="1">
      <c r="A1286" s="15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s="54" customFormat="1" ht="17.25" hidden="1" customHeight="1" thickTop="1">
      <c r="A1287" s="1058" t="s">
        <v>368</v>
      </c>
      <c r="B1287" s="1059"/>
      <c r="C1287" s="1059"/>
      <c r="D1287" s="1059"/>
      <c r="E1287" s="585" t="s">
        <v>135</v>
      </c>
      <c r="F1287" s="586"/>
      <c r="G1287" s="587"/>
      <c r="H1287" s="2017" t="s">
        <v>136</v>
      </c>
      <c r="I1287" s="2018"/>
      <c r="J1287" s="2019"/>
    </row>
    <row r="1288" spans="1:10" s="54" customFormat="1" ht="14.25" hidden="1" customHeight="1">
      <c r="A1288" s="1060"/>
      <c r="B1288" s="1061"/>
      <c r="C1288" s="1061"/>
      <c r="D1288" s="1061"/>
      <c r="E1288" s="588" t="s">
        <v>265</v>
      </c>
      <c r="F1288" s="589"/>
      <c r="G1288" s="590"/>
      <c r="H1288" s="588" t="s">
        <v>265</v>
      </c>
      <c r="I1288" s="589"/>
      <c r="J1288" s="1063"/>
    </row>
    <row r="1289" spans="1:10" s="54" customFormat="1" ht="16.5" hidden="1" customHeight="1">
      <c r="A1289" s="1060"/>
      <c r="B1289" s="1061"/>
      <c r="C1289" s="1061"/>
      <c r="D1289" s="1061"/>
      <c r="E1289" s="1928" t="s">
        <v>270</v>
      </c>
      <c r="F1289" s="1928" t="s">
        <v>371</v>
      </c>
      <c r="G1289" s="1928" t="s">
        <v>370</v>
      </c>
      <c r="H1289" s="1928" t="s">
        <v>270</v>
      </c>
      <c r="I1289" s="1928" t="s">
        <v>371</v>
      </c>
      <c r="J1289" s="1204" t="s">
        <v>370</v>
      </c>
    </row>
    <row r="1290" spans="1:10" s="54" customFormat="1" hidden="1">
      <c r="A1290" s="1060"/>
      <c r="B1290" s="1061"/>
      <c r="C1290" s="1061"/>
      <c r="D1290" s="1061"/>
      <c r="E1290" s="1928"/>
      <c r="F1290" s="1928"/>
      <c r="G1290" s="1928"/>
      <c r="H1290" s="1928"/>
      <c r="I1290" s="1928"/>
      <c r="J1290" s="1204"/>
    </row>
    <row r="1291" spans="1:10" s="54" customFormat="1" ht="14.25" hidden="1" customHeight="1" thickBot="1">
      <c r="A1291" s="1899" t="s">
        <v>113</v>
      </c>
      <c r="B1291" s="1745"/>
      <c r="C1291" s="1745"/>
      <c r="D1291" s="957"/>
      <c r="E1291" s="186" t="s">
        <v>114</v>
      </c>
      <c r="F1291" s="186" t="s">
        <v>115</v>
      </c>
      <c r="G1291" s="186" t="s">
        <v>116</v>
      </c>
      <c r="H1291" s="186" t="s">
        <v>117</v>
      </c>
      <c r="I1291" s="186" t="s">
        <v>118</v>
      </c>
      <c r="J1291" s="196" t="s">
        <v>119</v>
      </c>
    </row>
    <row r="1292" spans="1:10" s="54" customFormat="1" ht="15" hidden="1" thickTop="1">
      <c r="A1292" s="559" t="s">
        <v>266</v>
      </c>
      <c r="B1292" s="560"/>
      <c r="C1292" s="560"/>
      <c r="D1292" s="560"/>
      <c r="E1292" s="250"/>
      <c r="F1292" s="251"/>
      <c r="G1292" s="251"/>
      <c r="H1292" s="250"/>
      <c r="I1292" s="251"/>
      <c r="J1292" s="252"/>
    </row>
    <row r="1293" spans="1:10" s="54" customFormat="1" ht="15" hidden="1" thickBot="1">
      <c r="A1293" s="1963" t="s">
        <v>369</v>
      </c>
      <c r="B1293" s="1964"/>
      <c r="C1293" s="1964"/>
      <c r="D1293" s="1964"/>
      <c r="E1293" s="253"/>
      <c r="F1293" s="254"/>
      <c r="G1293" s="254"/>
      <c r="H1293" s="253"/>
      <c r="I1293" s="254"/>
      <c r="J1293" s="255"/>
    </row>
    <row r="1294" spans="1:10" s="54" customFormat="1" ht="16.5" hidden="1" customHeight="1" thickBot="1">
      <c r="A1294" s="1775" t="s">
        <v>112</v>
      </c>
      <c r="B1294" s="1776"/>
      <c r="C1294" s="1776"/>
      <c r="D1294" s="1776"/>
      <c r="E1294" s="256" t="str">
        <f t="shared" ref="E1294:J1294" si="40">IF(SUM(E1292:E1293)=0,"",SUM(E1292:E1293))</f>
        <v/>
      </c>
      <c r="F1294" s="256" t="str">
        <f t="shared" si="40"/>
        <v/>
      </c>
      <c r="G1294" s="256" t="str">
        <f t="shared" si="40"/>
        <v/>
      </c>
      <c r="H1294" s="256" t="str">
        <f t="shared" si="40"/>
        <v/>
      </c>
      <c r="I1294" s="256" t="str">
        <f t="shared" si="40"/>
        <v/>
      </c>
      <c r="J1294" s="257" t="str">
        <f t="shared" si="40"/>
        <v/>
      </c>
    </row>
    <row r="1295" spans="1:10" s="54" customFormat="1" ht="16.5" hidden="1" customHeight="1" thickTop="1">
      <c r="A1295" s="84"/>
      <c r="B1295" s="84"/>
      <c r="C1295" s="84"/>
      <c r="D1295" s="84"/>
      <c r="E1295" s="53"/>
      <c r="F1295" s="53"/>
      <c r="G1295" s="53"/>
      <c r="H1295" s="53"/>
      <c r="I1295" s="53"/>
      <c r="J1295" s="53"/>
    </row>
    <row r="1296" spans="1:10" s="54" customFormat="1" ht="16.5" hidden="1" customHeight="1">
      <c r="A1296" s="467" t="s">
        <v>838</v>
      </c>
      <c r="B1296" s="467"/>
      <c r="C1296" s="467"/>
      <c r="D1296" s="467"/>
      <c r="E1296" s="467"/>
      <c r="F1296" s="467"/>
      <c r="G1296" s="467"/>
      <c r="H1296" s="467"/>
      <c r="I1296" s="467"/>
      <c r="J1296" s="467"/>
    </row>
    <row r="1297" spans="1:10" s="54" customFormat="1" ht="16.5" hidden="1" customHeight="1">
      <c r="A1297" s="455"/>
      <c r="B1297" s="455"/>
      <c r="C1297" s="455"/>
      <c r="D1297" s="455"/>
      <c r="E1297" s="455"/>
      <c r="F1297" s="455"/>
      <c r="G1297" s="455"/>
      <c r="H1297" s="455"/>
      <c r="I1297" s="455"/>
      <c r="J1297" s="455"/>
    </row>
    <row r="1298" spans="1:10" s="54" customFormat="1" ht="16.5" hidden="1" customHeight="1">
      <c r="A1298" s="455"/>
      <c r="B1298" s="455"/>
      <c r="C1298" s="455"/>
      <c r="D1298" s="455"/>
      <c r="E1298" s="455"/>
      <c r="F1298" s="455"/>
      <c r="G1298" s="455"/>
      <c r="H1298" s="455"/>
      <c r="I1298" s="455"/>
      <c r="J1298" s="455"/>
    </row>
    <row r="1299" spans="1:10" s="54" customFormat="1" ht="16.5" hidden="1" customHeight="1">
      <c r="A1299" s="455"/>
      <c r="B1299" s="455"/>
      <c r="C1299" s="455"/>
      <c r="D1299" s="455"/>
      <c r="E1299" s="455"/>
      <c r="F1299" s="455"/>
      <c r="G1299" s="455"/>
      <c r="H1299" s="455"/>
      <c r="I1299" s="455"/>
      <c r="J1299" s="455"/>
    </row>
    <row r="1300" spans="1:10" s="54" customFormat="1" ht="16.5" hidden="1" customHeight="1">
      <c r="A1300" s="455"/>
      <c r="B1300" s="455"/>
      <c r="C1300" s="455"/>
      <c r="D1300" s="455"/>
      <c r="E1300" s="455"/>
      <c r="F1300" s="455"/>
      <c r="G1300" s="455"/>
      <c r="H1300" s="455"/>
      <c r="I1300" s="455"/>
      <c r="J1300" s="455"/>
    </row>
    <row r="1301" spans="1:10" s="54" customFormat="1" ht="16.5" hidden="1" customHeight="1">
      <c r="A1301" s="455"/>
      <c r="B1301" s="455"/>
      <c r="C1301" s="455"/>
      <c r="D1301" s="455"/>
      <c r="E1301" s="455"/>
      <c r="F1301" s="455"/>
      <c r="G1301" s="455"/>
      <c r="H1301" s="455"/>
      <c r="I1301" s="455"/>
      <c r="J1301" s="455"/>
    </row>
    <row r="1302" spans="1:10" s="54" customFormat="1" ht="16.5" hidden="1" customHeight="1">
      <c r="A1302" s="455"/>
      <c r="B1302" s="455"/>
      <c r="C1302" s="455"/>
      <c r="D1302" s="455"/>
      <c r="E1302" s="455"/>
      <c r="F1302" s="455"/>
      <c r="G1302" s="455"/>
      <c r="H1302" s="455"/>
      <c r="I1302" s="455"/>
      <c r="J1302" s="455"/>
    </row>
    <row r="1303" spans="1:10" s="54" customFormat="1" ht="16.5" hidden="1" customHeight="1">
      <c r="A1303" s="455"/>
      <c r="B1303" s="455"/>
      <c r="C1303" s="455"/>
      <c r="D1303" s="455"/>
      <c r="E1303" s="455"/>
      <c r="F1303" s="455"/>
      <c r="G1303" s="455"/>
      <c r="H1303" s="455"/>
      <c r="I1303" s="455"/>
      <c r="J1303" s="455"/>
    </row>
    <row r="1304" spans="1:10" s="54" customFormat="1" ht="16.5" hidden="1" customHeight="1">
      <c r="A1304" s="455"/>
      <c r="B1304" s="455"/>
      <c r="C1304" s="455"/>
      <c r="D1304" s="455"/>
      <c r="E1304" s="455"/>
      <c r="F1304" s="455"/>
      <c r="G1304" s="455"/>
      <c r="H1304" s="455"/>
      <c r="I1304" s="455"/>
      <c r="J1304" s="455"/>
    </row>
    <row r="1305" spans="1:10" s="54" customFormat="1" ht="16.5" hidden="1" customHeight="1">
      <c r="A1305" s="455"/>
      <c r="B1305" s="455"/>
      <c r="C1305" s="455"/>
      <c r="D1305" s="455"/>
      <c r="E1305" s="455"/>
      <c r="F1305" s="455"/>
      <c r="G1305" s="455"/>
      <c r="H1305" s="455"/>
      <c r="I1305" s="455"/>
      <c r="J1305" s="455"/>
    </row>
    <row r="1306" spans="1:10" s="54" customFormat="1" ht="16.5" hidden="1" customHeight="1">
      <c r="A1306" s="455"/>
      <c r="B1306" s="455"/>
      <c r="C1306" s="455"/>
      <c r="D1306" s="455"/>
      <c r="E1306" s="455"/>
      <c r="F1306" s="455"/>
      <c r="G1306" s="455"/>
      <c r="H1306" s="455"/>
      <c r="I1306" s="455"/>
      <c r="J1306" s="455"/>
    </row>
    <row r="1307" spans="1:10" s="54" customFormat="1" ht="16.5" hidden="1" customHeight="1">
      <c r="A1307" s="455"/>
      <c r="B1307" s="455"/>
      <c r="C1307" s="455"/>
      <c r="D1307" s="455"/>
      <c r="E1307" s="455"/>
      <c r="F1307" s="455"/>
      <c r="G1307" s="455"/>
      <c r="H1307" s="455"/>
      <c r="I1307" s="455"/>
      <c r="J1307" s="455"/>
    </row>
    <row r="1308" spans="1:10" s="54" customFormat="1" hidden="1">
      <c r="A1308" s="455"/>
      <c r="B1308" s="455"/>
      <c r="C1308" s="455"/>
      <c r="D1308" s="455"/>
      <c r="E1308" s="455"/>
      <c r="F1308" s="455"/>
      <c r="G1308" s="455"/>
      <c r="H1308" s="455"/>
      <c r="I1308" s="455"/>
      <c r="J1308" s="455"/>
    </row>
    <row r="1309" spans="1:10" s="54" customFormat="1" hidden="1">
      <c r="A1309" s="455"/>
      <c r="B1309" s="455"/>
      <c r="C1309" s="455"/>
      <c r="D1309" s="455"/>
      <c r="E1309" s="455"/>
      <c r="F1309" s="455"/>
      <c r="G1309" s="455"/>
      <c r="H1309" s="455"/>
      <c r="I1309" s="455"/>
      <c r="J1309" s="455"/>
    </row>
    <row r="1310" spans="1:10" s="54" customFormat="1" ht="15" hidden="1">
      <c r="A1310" s="84"/>
      <c r="B1310" s="84"/>
      <c r="C1310" s="84"/>
      <c r="D1310" s="84"/>
      <c r="E1310" s="53"/>
      <c r="F1310" s="53"/>
      <c r="G1310" s="53"/>
      <c r="H1310" s="53"/>
      <c r="I1310" s="53"/>
      <c r="J1310" s="53"/>
    </row>
    <row r="1311" spans="1:10" s="54" customFormat="1" ht="15" hidden="1">
      <c r="A1311" s="189"/>
      <c r="B1311" s="189"/>
      <c r="C1311" s="189"/>
      <c r="D1311" s="189"/>
      <c r="E1311" s="53"/>
      <c r="F1311" s="53"/>
      <c r="G1311" s="53"/>
      <c r="H1311" s="53"/>
      <c r="I1311" s="53"/>
      <c r="J1311" s="53"/>
    </row>
    <row r="1312" spans="1:10" s="54" customFormat="1" ht="15" hidden="1">
      <c r="A1312" s="189"/>
      <c r="B1312" s="189"/>
      <c r="C1312" s="189"/>
      <c r="D1312" s="189"/>
      <c r="E1312" s="53"/>
      <c r="F1312" s="53"/>
      <c r="G1312" s="53"/>
      <c r="H1312" s="53"/>
      <c r="I1312" s="53"/>
      <c r="J1312" s="53"/>
    </row>
    <row r="1313" spans="1:10" s="54" customFormat="1" ht="15" hidden="1">
      <c r="A1313" s="189"/>
      <c r="B1313" s="189"/>
      <c r="C1313" s="189"/>
      <c r="D1313" s="189"/>
      <c r="E1313" s="53"/>
      <c r="F1313" s="53"/>
      <c r="G1313" s="53"/>
      <c r="H1313" s="53"/>
      <c r="I1313" s="53"/>
      <c r="J1313" s="53"/>
    </row>
    <row r="1314" spans="1:10" s="54" customFormat="1" ht="15">
      <c r="A1314" s="46" t="s">
        <v>372</v>
      </c>
      <c r="B1314" s="501" t="s">
        <v>373</v>
      </c>
      <c r="C1314" s="501"/>
      <c r="D1314" s="501"/>
      <c r="E1314" s="501"/>
      <c r="F1314" s="501"/>
      <c r="G1314" s="501"/>
      <c r="H1314" s="501"/>
      <c r="I1314" s="501"/>
      <c r="J1314" s="501"/>
    </row>
    <row r="1315" spans="1:10" s="54" customFormat="1" ht="15.75" customHeight="1">
      <c r="A1315" s="84"/>
      <c r="B1315" s="84"/>
      <c r="C1315" s="84"/>
      <c r="D1315" s="84"/>
      <c r="E1315" s="53"/>
      <c r="F1315" s="53"/>
      <c r="G1315" s="53"/>
      <c r="H1315" s="53"/>
      <c r="I1315" s="53"/>
      <c r="J1315" s="53"/>
    </row>
    <row r="1316" spans="1:10" s="54" customFormat="1" ht="15.75" hidden="1" customHeight="1">
      <c r="A1316" s="189" t="s">
        <v>908</v>
      </c>
      <c r="B1316" s="467" t="s">
        <v>909</v>
      </c>
      <c r="C1316" s="467"/>
      <c r="D1316" s="467"/>
      <c r="E1316" s="467"/>
      <c r="F1316" s="467"/>
      <c r="G1316" s="467"/>
      <c r="H1316" s="467"/>
      <c r="I1316" s="467"/>
      <c r="J1316" s="467"/>
    </row>
    <row r="1317" spans="1:10" s="54" customFormat="1" ht="15.75" hidden="1" thickBot="1">
      <c r="A1317" s="1996"/>
      <c r="B1317" s="1997"/>
      <c r="C1317" s="1997"/>
      <c r="D1317" s="1997"/>
      <c r="E1317" s="1997"/>
      <c r="F1317" s="1997"/>
      <c r="G1317" s="1997"/>
      <c r="H1317" s="1997"/>
      <c r="I1317" s="1997"/>
      <c r="J1317" s="1997"/>
    </row>
    <row r="1318" spans="1:10" s="54" customFormat="1" ht="33.75" hidden="1" customHeight="1" thickTop="1">
      <c r="A1318" s="1777" t="s">
        <v>374</v>
      </c>
      <c r="B1318" s="1778"/>
      <c r="C1318" s="2026" t="s">
        <v>910</v>
      </c>
      <c r="D1318" s="2029"/>
      <c r="E1318" s="2026" t="s">
        <v>910</v>
      </c>
      <c r="F1318" s="2029"/>
      <c r="G1318" s="2026" t="s">
        <v>910</v>
      </c>
      <c r="H1318" s="2028"/>
      <c r="I1318" s="2026" t="s">
        <v>910</v>
      </c>
      <c r="J1318" s="2027"/>
    </row>
    <row r="1319" spans="1:10" s="54" customFormat="1" ht="15" hidden="1">
      <c r="A1319" s="2030"/>
      <c r="B1319" s="915"/>
      <c r="C1319" s="263" t="s">
        <v>135</v>
      </c>
      <c r="D1319" s="202" t="s">
        <v>136</v>
      </c>
      <c r="E1319" s="268" t="s">
        <v>135</v>
      </c>
      <c r="F1319" s="261" t="s">
        <v>136</v>
      </c>
      <c r="G1319" s="267" t="s">
        <v>135</v>
      </c>
      <c r="H1319" s="261" t="s">
        <v>136</v>
      </c>
      <c r="I1319" s="265" t="s">
        <v>135</v>
      </c>
      <c r="J1319" s="258" t="s">
        <v>136</v>
      </c>
    </row>
    <row r="1320" spans="1:10" s="54" customFormat="1" ht="15" hidden="1" thickBot="1">
      <c r="A1320" s="1990" t="s">
        <v>113</v>
      </c>
      <c r="B1320" s="1991"/>
      <c r="C1320" s="264" t="s">
        <v>114</v>
      </c>
      <c r="D1320" s="260" t="s">
        <v>115</v>
      </c>
      <c r="E1320" s="269" t="s">
        <v>116</v>
      </c>
      <c r="F1320" s="262" t="s">
        <v>117</v>
      </c>
      <c r="G1320" s="264" t="s">
        <v>118</v>
      </c>
      <c r="H1320" s="262" t="s">
        <v>119</v>
      </c>
      <c r="I1320" s="266" t="s">
        <v>120</v>
      </c>
      <c r="J1320" s="259" t="s">
        <v>121</v>
      </c>
    </row>
    <row r="1321" spans="1:10" s="54" customFormat="1" ht="15" hidden="1" thickTop="1">
      <c r="A1321" s="1992"/>
      <c r="B1321" s="1993"/>
      <c r="C1321" s="270"/>
      <c r="D1321" s="271"/>
      <c r="E1321" s="272"/>
      <c r="F1321" s="273"/>
      <c r="G1321" s="270"/>
      <c r="H1321" s="273"/>
      <c r="I1321" s="274"/>
      <c r="J1321" s="275"/>
    </row>
    <row r="1322" spans="1:10" s="54" customFormat="1" hidden="1">
      <c r="A1322" s="1994"/>
      <c r="B1322" s="1995"/>
      <c r="C1322" s="276"/>
      <c r="D1322" s="199"/>
      <c r="E1322" s="277"/>
      <c r="F1322" s="278"/>
      <c r="G1322" s="276"/>
      <c r="H1322" s="278"/>
      <c r="I1322" s="279"/>
      <c r="J1322" s="280"/>
    </row>
    <row r="1323" spans="1:10" s="54" customFormat="1" hidden="1">
      <c r="A1323" s="1994"/>
      <c r="B1323" s="1995"/>
      <c r="C1323" s="276"/>
      <c r="D1323" s="199"/>
      <c r="E1323" s="277"/>
      <c r="F1323" s="278"/>
      <c r="G1323" s="276"/>
      <c r="H1323" s="278"/>
      <c r="I1323" s="279"/>
      <c r="J1323" s="280"/>
    </row>
    <row r="1324" spans="1:10" s="54" customFormat="1" ht="15" hidden="1" thickBot="1">
      <c r="A1324" s="566"/>
      <c r="B1324" s="567"/>
      <c r="C1324" s="281"/>
      <c r="D1324" s="200"/>
      <c r="E1324" s="282"/>
      <c r="F1324" s="283"/>
      <c r="G1324" s="281"/>
      <c r="H1324" s="283"/>
      <c r="I1324" s="284"/>
      <c r="J1324" s="285"/>
    </row>
    <row r="1325" spans="1:10" s="54" customFormat="1" ht="16.5" hidden="1" customHeight="1" thickBot="1">
      <c r="A1325" s="583" t="s">
        <v>112</v>
      </c>
      <c r="B1325" s="584"/>
      <c r="C1325" s="286" t="str">
        <f t="shared" ref="C1325:J1325" si="41">IF(SUM(C1321:C1324)=0,"",SUM(C1321:C1324))</f>
        <v/>
      </c>
      <c r="D1325" s="287" t="str">
        <f t="shared" si="41"/>
        <v/>
      </c>
      <c r="E1325" s="286" t="str">
        <f t="shared" si="41"/>
        <v/>
      </c>
      <c r="F1325" s="287" t="str">
        <f t="shared" si="41"/>
        <v/>
      </c>
      <c r="G1325" s="286" t="str">
        <f t="shared" si="41"/>
        <v/>
      </c>
      <c r="H1325" s="287" t="str">
        <f t="shared" si="41"/>
        <v/>
      </c>
      <c r="I1325" s="286" t="str">
        <f t="shared" si="41"/>
        <v/>
      </c>
      <c r="J1325" s="288" t="str">
        <f t="shared" si="41"/>
        <v/>
      </c>
    </row>
    <row r="1326" spans="1:10" s="54" customFormat="1" ht="16.5" hidden="1" customHeight="1" thickTop="1">
      <c r="A1326" s="84"/>
      <c r="B1326" s="84"/>
      <c r="C1326" s="84"/>
      <c r="D1326" s="84"/>
      <c r="E1326" s="53"/>
      <c r="F1326" s="53"/>
      <c r="G1326" s="53"/>
      <c r="H1326" s="53"/>
      <c r="I1326" s="53"/>
      <c r="J1326" s="53"/>
    </row>
    <row r="1327" spans="1:10" s="54" customFormat="1" ht="16.5" hidden="1" customHeight="1">
      <c r="A1327" s="467" t="s">
        <v>911</v>
      </c>
      <c r="B1327" s="467"/>
      <c r="C1327" s="467"/>
      <c r="D1327" s="467"/>
      <c r="E1327" s="467"/>
      <c r="F1327" s="467"/>
      <c r="G1327" s="467"/>
      <c r="H1327" s="467"/>
      <c r="I1327" s="467"/>
      <c r="J1327" s="467"/>
    </row>
    <row r="1328" spans="1:10" s="54" customFormat="1" ht="16.5" hidden="1" customHeight="1">
      <c r="A1328" s="455"/>
      <c r="B1328" s="455"/>
      <c r="C1328" s="455"/>
      <c r="D1328" s="455"/>
      <c r="E1328" s="455"/>
      <c r="F1328" s="455"/>
      <c r="G1328" s="455"/>
      <c r="H1328" s="455"/>
      <c r="I1328" s="455"/>
      <c r="J1328" s="455"/>
    </row>
    <row r="1329" spans="1:10" s="54" customFormat="1" ht="16.5" hidden="1" customHeight="1">
      <c r="A1329" s="455"/>
      <c r="B1329" s="455"/>
      <c r="C1329" s="455"/>
      <c r="D1329" s="455"/>
      <c r="E1329" s="455"/>
      <c r="F1329" s="455"/>
      <c r="G1329" s="455"/>
      <c r="H1329" s="455"/>
      <c r="I1329" s="455"/>
      <c r="J1329" s="455"/>
    </row>
    <row r="1330" spans="1:10" s="54" customFormat="1" ht="16.5" hidden="1" customHeight="1">
      <c r="A1330" s="455"/>
      <c r="B1330" s="455"/>
      <c r="C1330" s="455"/>
      <c r="D1330" s="455"/>
      <c r="E1330" s="455"/>
      <c r="F1330" s="455"/>
      <c r="G1330" s="455"/>
      <c r="H1330" s="455"/>
      <c r="I1330" s="455"/>
      <c r="J1330" s="455"/>
    </row>
    <row r="1331" spans="1:10" s="54" customFormat="1" ht="16.5" hidden="1" customHeight="1">
      <c r="A1331" s="455"/>
      <c r="B1331" s="455"/>
      <c r="C1331" s="455"/>
      <c r="D1331" s="455"/>
      <c r="E1331" s="455"/>
      <c r="F1331" s="455"/>
      <c r="G1331" s="455"/>
      <c r="H1331" s="455"/>
      <c r="I1331" s="455"/>
      <c r="J1331" s="455"/>
    </row>
    <row r="1332" spans="1:10" s="54" customFormat="1" hidden="1">
      <c r="A1332" s="455"/>
      <c r="B1332" s="455"/>
      <c r="C1332" s="455"/>
      <c r="D1332" s="455"/>
      <c r="E1332" s="455"/>
      <c r="F1332" s="455"/>
      <c r="G1332" s="455"/>
      <c r="H1332" s="455"/>
      <c r="I1332" s="455"/>
      <c r="J1332" s="455"/>
    </row>
    <row r="1333" spans="1:10" s="54" customFormat="1" ht="16.5" hidden="1" customHeight="1">
      <c r="A1333" s="455"/>
      <c r="B1333" s="455"/>
      <c r="C1333" s="455"/>
      <c r="D1333" s="455"/>
      <c r="E1333" s="455"/>
      <c r="F1333" s="455"/>
      <c r="G1333" s="455"/>
      <c r="H1333" s="455"/>
      <c r="I1333" s="455"/>
      <c r="J1333" s="455"/>
    </row>
    <row r="1334" spans="1:10" s="54" customFormat="1" ht="16.5" hidden="1" customHeight="1">
      <c r="A1334" s="188"/>
      <c r="B1334" s="188"/>
      <c r="C1334" s="188"/>
      <c r="D1334" s="188"/>
      <c r="E1334" s="188"/>
      <c r="F1334" s="188"/>
      <c r="G1334" s="188"/>
      <c r="H1334" s="188"/>
      <c r="I1334" s="188"/>
      <c r="J1334" s="188"/>
    </row>
    <row r="1335" spans="1:10" s="54" customFormat="1" ht="16.5" hidden="1" customHeight="1">
      <c r="A1335" s="189" t="s">
        <v>917</v>
      </c>
      <c r="B1335" s="467" t="s">
        <v>918</v>
      </c>
      <c r="C1335" s="467"/>
      <c r="D1335" s="467"/>
      <c r="E1335" s="467"/>
      <c r="F1335" s="467"/>
      <c r="G1335" s="467"/>
      <c r="H1335" s="467"/>
      <c r="I1335" s="467"/>
      <c r="J1335" s="467"/>
    </row>
    <row r="1336" spans="1:10" s="54" customFormat="1" ht="16.5" hidden="1" customHeight="1" thickBot="1">
      <c r="A1336" s="15"/>
      <c r="B1336" s="22"/>
      <c r="C1336" s="22"/>
      <c r="D1336" s="22"/>
      <c r="E1336" s="22"/>
      <c r="F1336" s="22"/>
      <c r="G1336" s="22"/>
      <c r="H1336" s="22"/>
      <c r="I1336" s="22"/>
      <c r="J1336" s="22"/>
    </row>
    <row r="1337" spans="1:10" s="54" customFormat="1" ht="32.25" hidden="1" customHeight="1" thickTop="1">
      <c r="A1337" s="2022" t="s">
        <v>5</v>
      </c>
      <c r="B1337" s="2023"/>
      <c r="C1337" s="2023"/>
      <c r="D1337" s="2023"/>
      <c r="E1337" s="305" t="s">
        <v>135</v>
      </c>
      <c r="F1337" s="2020" t="s">
        <v>136</v>
      </c>
      <c r="G1337" s="2021"/>
      <c r="H1337" s="1934" t="s">
        <v>913</v>
      </c>
      <c r="I1337" s="1934"/>
      <c r="J1337" s="1935"/>
    </row>
    <row r="1338" spans="1:10" s="54" customFormat="1" ht="31.5" hidden="1" customHeight="1">
      <c r="A1338" s="2024"/>
      <c r="B1338" s="2025"/>
      <c r="C1338" s="2025"/>
      <c r="D1338" s="2025"/>
      <c r="E1338" s="306" t="s">
        <v>375</v>
      </c>
      <c r="F1338" s="295" t="s">
        <v>375</v>
      </c>
      <c r="G1338" s="301" t="s">
        <v>916</v>
      </c>
      <c r="H1338" s="2005" t="s">
        <v>135</v>
      </c>
      <c r="I1338" s="2006"/>
      <c r="J1338" s="293" t="s">
        <v>136</v>
      </c>
    </row>
    <row r="1339" spans="1:10" s="54" customFormat="1" ht="16.5" hidden="1" customHeight="1" thickBot="1">
      <c r="A1339" s="955" t="s">
        <v>113</v>
      </c>
      <c r="B1339" s="956"/>
      <c r="C1339" s="956"/>
      <c r="D1339" s="956"/>
      <c r="E1339" s="307" t="s">
        <v>114</v>
      </c>
      <c r="F1339" s="296" t="s">
        <v>115</v>
      </c>
      <c r="G1339" s="222" t="s">
        <v>116</v>
      </c>
      <c r="H1339" s="2007" t="s">
        <v>117</v>
      </c>
      <c r="I1339" s="2008"/>
      <c r="J1339" s="294" t="s">
        <v>118</v>
      </c>
    </row>
    <row r="1340" spans="1:10" s="54" customFormat="1" ht="16.5" hidden="1" customHeight="1" thickTop="1">
      <c r="A1340" s="1232" t="s">
        <v>914</v>
      </c>
      <c r="B1340" s="1722"/>
      <c r="C1340" s="1722"/>
      <c r="D1340" s="1722"/>
      <c r="E1340" s="312"/>
      <c r="F1340" s="313"/>
      <c r="G1340" s="147"/>
      <c r="H1340" s="537"/>
      <c r="I1340" s="538"/>
      <c r="J1340" s="212"/>
    </row>
    <row r="1341" spans="1:10" s="54" customFormat="1" ht="16.5" hidden="1" customHeight="1">
      <c r="A1341" s="581" t="s">
        <v>174</v>
      </c>
      <c r="B1341" s="582"/>
      <c r="C1341" s="582"/>
      <c r="D1341" s="582"/>
      <c r="E1341" s="314"/>
      <c r="F1341" s="315"/>
      <c r="G1341" s="316"/>
      <c r="H1341" s="451"/>
      <c r="I1341" s="539"/>
      <c r="J1341" s="317"/>
    </row>
    <row r="1342" spans="1:10" s="54" customFormat="1" ht="16.5" hidden="1" customHeight="1" thickBot="1">
      <c r="A1342" s="2003" t="s">
        <v>175</v>
      </c>
      <c r="B1342" s="2004"/>
      <c r="C1342" s="2004"/>
      <c r="D1342" s="2004"/>
      <c r="E1342" s="318"/>
      <c r="F1342" s="319"/>
      <c r="G1342" s="209"/>
      <c r="H1342" s="540"/>
      <c r="I1342" s="541"/>
      <c r="J1342" s="213"/>
    </row>
    <row r="1343" spans="1:10" s="54" customFormat="1" ht="16.5" hidden="1" customHeight="1" thickBot="1">
      <c r="A1343" s="759" t="s">
        <v>112</v>
      </c>
      <c r="B1343" s="760"/>
      <c r="C1343" s="760"/>
      <c r="D1343" s="760"/>
      <c r="E1343" s="321" t="str">
        <f>IF(SUM(E1340:E1342)=0,"",SUM(E1340:E1342))</f>
        <v/>
      </c>
      <c r="F1343" s="322" t="str">
        <f>IF(SUM(F1340:F1342)=0,"",SUM(F1340:F1342))</f>
        <v/>
      </c>
      <c r="G1343" s="323" t="str">
        <f>IF(SUM(G1340:G1342)=0,"",SUM(G1340:G1342))</f>
        <v/>
      </c>
      <c r="H1343" s="542" t="str">
        <f>IF(SUM(H1340:I1342)=0,"",SUM(H1340:I1342))</f>
        <v/>
      </c>
      <c r="I1343" s="543"/>
      <c r="J1343" s="324" t="str">
        <f>IF(SUM(J1340:J1342)=0,"",SUM(J1340:J1342))</f>
        <v/>
      </c>
    </row>
    <row r="1344" spans="1:10" s="54" customFormat="1" ht="16.5" hidden="1" customHeight="1">
      <c r="A1344" s="897" t="s">
        <v>376</v>
      </c>
      <c r="B1344" s="898"/>
      <c r="C1344" s="898"/>
      <c r="D1344" s="898"/>
      <c r="E1344" s="308" t="s">
        <v>156</v>
      </c>
      <c r="F1344" s="297" t="s">
        <v>156</v>
      </c>
      <c r="G1344" s="302" t="s">
        <v>156</v>
      </c>
      <c r="H1344" s="544"/>
      <c r="I1344" s="545"/>
      <c r="J1344" s="320"/>
    </row>
    <row r="1345" spans="1:10" s="54" customFormat="1" ht="16.5" hidden="1" customHeight="1">
      <c r="A1345" s="581" t="s">
        <v>377</v>
      </c>
      <c r="B1345" s="582"/>
      <c r="C1345" s="582"/>
      <c r="D1345" s="582"/>
      <c r="E1345" s="309" t="s">
        <v>156</v>
      </c>
      <c r="F1345" s="298" t="s">
        <v>156</v>
      </c>
      <c r="G1345" s="303" t="s">
        <v>156</v>
      </c>
      <c r="H1345" s="451"/>
      <c r="I1345" s="539"/>
      <c r="J1345" s="317"/>
    </row>
    <row r="1346" spans="1:10" s="54" customFormat="1" ht="15.75" hidden="1" customHeight="1">
      <c r="A1346" s="581" t="s">
        <v>378</v>
      </c>
      <c r="B1346" s="582"/>
      <c r="C1346" s="582"/>
      <c r="D1346" s="582"/>
      <c r="E1346" s="309" t="s">
        <v>156</v>
      </c>
      <c r="F1346" s="298" t="s">
        <v>156</v>
      </c>
      <c r="G1346" s="303" t="s">
        <v>156</v>
      </c>
      <c r="H1346" s="451"/>
      <c r="I1346" s="539"/>
      <c r="J1346" s="317"/>
    </row>
    <row r="1347" spans="1:10" s="54" customFormat="1" ht="15.75" hidden="1" customHeight="1" thickBot="1">
      <c r="A1347" s="2003" t="s">
        <v>302</v>
      </c>
      <c r="B1347" s="2004"/>
      <c r="C1347" s="2004"/>
      <c r="D1347" s="2004"/>
      <c r="E1347" s="310" t="s">
        <v>156</v>
      </c>
      <c r="F1347" s="299" t="s">
        <v>156</v>
      </c>
      <c r="G1347" s="304" t="s">
        <v>156</v>
      </c>
      <c r="H1347" s="540"/>
      <c r="I1347" s="541"/>
      <c r="J1347" s="213"/>
    </row>
    <row r="1348" spans="1:10" s="54" customFormat="1" ht="16.5" hidden="1" customHeight="1" thickBot="1">
      <c r="A1348" s="707" t="s">
        <v>915</v>
      </c>
      <c r="B1348" s="708"/>
      <c r="C1348" s="708"/>
      <c r="D1348" s="708"/>
      <c r="E1348" s="311" t="s">
        <v>156</v>
      </c>
      <c r="F1348" s="300" t="s">
        <v>156</v>
      </c>
      <c r="G1348" s="190" t="s">
        <v>156</v>
      </c>
      <c r="H1348" s="2009" t="str">
        <f>IF(IF(H1343="",0,H1343)-SUM(H1344:I1347)=0,"",IF(H1343="",0,H1343)-SUM(H1344:I1347))</f>
        <v/>
      </c>
      <c r="I1348" s="2010"/>
      <c r="J1348" s="219" t="str">
        <f>IF(IF(J1343="",0,J1343)-SUM(J1344:J1347)=0,"",IF(J1343="",0,J1343)-SUM(J1344:J1347))</f>
        <v/>
      </c>
    </row>
    <row r="1349" spans="1:10" s="54" customFormat="1" ht="16.5" hidden="1" customHeight="1" thickTop="1">
      <c r="A1349" s="84"/>
      <c r="B1349" s="84"/>
      <c r="C1349" s="84"/>
      <c r="D1349" s="84"/>
      <c r="E1349" s="53"/>
      <c r="F1349" s="53"/>
      <c r="G1349" s="53"/>
      <c r="H1349" s="53"/>
      <c r="I1349" s="53"/>
      <c r="J1349" s="53"/>
    </row>
    <row r="1350" spans="1:10" s="54" customFormat="1" ht="16.5" hidden="1" customHeight="1">
      <c r="A1350" s="467" t="s">
        <v>912</v>
      </c>
      <c r="B1350" s="467"/>
      <c r="C1350" s="467"/>
      <c r="D1350" s="467"/>
      <c r="E1350" s="467"/>
      <c r="F1350" s="467"/>
      <c r="G1350" s="467"/>
      <c r="H1350" s="467"/>
      <c r="I1350" s="467"/>
      <c r="J1350" s="467"/>
    </row>
    <row r="1351" spans="1:10" s="54" customFormat="1" ht="16.5" hidden="1" customHeight="1">
      <c r="A1351" s="455"/>
      <c r="B1351" s="455"/>
      <c r="C1351" s="455"/>
      <c r="D1351" s="455"/>
      <c r="E1351" s="455"/>
      <c r="F1351" s="455"/>
      <c r="G1351" s="455"/>
      <c r="H1351" s="455"/>
      <c r="I1351" s="455"/>
      <c r="J1351" s="455"/>
    </row>
    <row r="1352" spans="1:10" s="54" customFormat="1" ht="16.5" hidden="1" customHeight="1">
      <c r="A1352" s="455"/>
      <c r="B1352" s="455"/>
      <c r="C1352" s="455"/>
      <c r="D1352" s="455"/>
      <c r="E1352" s="455"/>
      <c r="F1352" s="455"/>
      <c r="G1352" s="455"/>
      <c r="H1352" s="455"/>
      <c r="I1352" s="455"/>
      <c r="J1352" s="455"/>
    </row>
    <row r="1353" spans="1:10" s="54" customFormat="1" ht="16.5" hidden="1" customHeight="1">
      <c r="A1353" s="455"/>
      <c r="B1353" s="455"/>
      <c r="C1353" s="455"/>
      <c r="D1353" s="455"/>
      <c r="E1353" s="455"/>
      <c r="F1353" s="455"/>
      <c r="G1353" s="455"/>
      <c r="H1353" s="455"/>
      <c r="I1353" s="455"/>
      <c r="J1353" s="455"/>
    </row>
    <row r="1354" spans="1:10" s="54" customFormat="1" ht="16.5" hidden="1" customHeight="1">
      <c r="A1354" s="455"/>
      <c r="B1354" s="455"/>
      <c r="C1354" s="455"/>
      <c r="D1354" s="455"/>
      <c r="E1354" s="455"/>
      <c r="F1354" s="455"/>
      <c r="G1354" s="455"/>
      <c r="H1354" s="455"/>
      <c r="I1354" s="455"/>
      <c r="J1354" s="455"/>
    </row>
    <row r="1355" spans="1:10" s="54" customFormat="1" ht="16.5" hidden="1" customHeight="1">
      <c r="A1355" s="455"/>
      <c r="B1355" s="455"/>
      <c r="C1355" s="455"/>
      <c r="D1355" s="455"/>
      <c r="E1355" s="455"/>
      <c r="F1355" s="455"/>
      <c r="G1355" s="455"/>
      <c r="H1355" s="455"/>
      <c r="I1355" s="455"/>
      <c r="J1355" s="455"/>
    </row>
    <row r="1356" spans="1:10" s="54" customFormat="1" ht="16.5" hidden="1" customHeight="1">
      <c r="A1356" s="455"/>
      <c r="B1356" s="455"/>
      <c r="C1356" s="455"/>
      <c r="D1356" s="455"/>
      <c r="E1356" s="455"/>
      <c r="F1356" s="455"/>
      <c r="G1356" s="455"/>
      <c r="H1356" s="455"/>
      <c r="I1356" s="455"/>
      <c r="J1356" s="455"/>
    </row>
    <row r="1357" spans="1:10" s="54" customFormat="1" ht="16.5" hidden="1" customHeight="1">
      <c r="A1357" s="455"/>
      <c r="B1357" s="455"/>
      <c r="C1357" s="455"/>
      <c r="D1357" s="455"/>
      <c r="E1357" s="455"/>
      <c r="F1357" s="455"/>
      <c r="G1357" s="455"/>
      <c r="H1357" s="455"/>
      <c r="I1357" s="455"/>
      <c r="J1357" s="455"/>
    </row>
    <row r="1358" spans="1:10" s="54" customFormat="1" hidden="1">
      <c r="A1358" s="455"/>
      <c r="B1358" s="455"/>
      <c r="C1358" s="455"/>
      <c r="D1358" s="455"/>
      <c r="E1358" s="455"/>
      <c r="F1358" s="455"/>
      <c r="G1358" s="455"/>
      <c r="H1358" s="455"/>
      <c r="I1358" s="455"/>
      <c r="J1358" s="455"/>
    </row>
    <row r="1359" spans="1:10" s="54" customFormat="1" ht="15" hidden="1">
      <c r="A1359" s="189"/>
      <c r="B1359" s="189"/>
      <c r="C1359" s="189"/>
      <c r="D1359" s="189"/>
      <c r="E1359" s="53"/>
      <c r="F1359" s="53"/>
      <c r="G1359" s="53"/>
      <c r="H1359" s="53"/>
      <c r="I1359" s="53"/>
      <c r="J1359" s="53"/>
    </row>
    <row r="1360" spans="1:10" s="54" customFormat="1" ht="16.5" hidden="1" customHeight="1">
      <c r="A1360" s="189" t="s">
        <v>919</v>
      </c>
      <c r="B1360" s="2002" t="s">
        <v>920</v>
      </c>
      <c r="C1360" s="2002"/>
      <c r="D1360" s="2002"/>
      <c r="E1360" s="2002"/>
      <c r="F1360" s="2002"/>
      <c r="G1360" s="2002"/>
      <c r="H1360" s="2002"/>
      <c r="I1360" s="2002"/>
      <c r="J1360" s="2002"/>
    </row>
    <row r="1361" spans="1:10" s="54" customFormat="1" ht="16.5" hidden="1" customHeight="1">
      <c r="A1361" s="189"/>
      <c r="B1361" s="2002"/>
      <c r="C1361" s="2002"/>
      <c r="D1361" s="2002"/>
      <c r="E1361" s="2002"/>
      <c r="F1361" s="2002"/>
      <c r="G1361" s="2002"/>
      <c r="H1361" s="2002"/>
      <c r="I1361" s="2002"/>
      <c r="J1361" s="2002"/>
    </row>
    <row r="1362" spans="1:10" s="54" customFormat="1" ht="16.5" hidden="1" customHeight="1" thickBot="1">
      <c r="A1362" s="84"/>
      <c r="B1362" s="84"/>
      <c r="C1362" s="84"/>
      <c r="D1362" s="84"/>
      <c r="E1362" s="53"/>
      <c r="F1362" s="53"/>
      <c r="G1362" s="53"/>
      <c r="H1362" s="53"/>
      <c r="I1362" s="53"/>
      <c r="J1362" s="53"/>
    </row>
    <row r="1363" spans="1:10" s="54" customFormat="1" ht="16.5" hidden="1" thickTop="1" thickBot="1">
      <c r="A1363" s="620" t="s">
        <v>5</v>
      </c>
      <c r="B1363" s="557"/>
      <c r="C1363" s="557"/>
      <c r="D1363" s="557"/>
      <c r="E1363" s="557" t="s">
        <v>135</v>
      </c>
      <c r="F1363" s="557"/>
      <c r="G1363" s="558"/>
      <c r="H1363" s="554" t="s">
        <v>136</v>
      </c>
      <c r="I1363" s="555"/>
      <c r="J1363" s="556"/>
    </row>
    <row r="1364" spans="1:10" s="54" customFormat="1" ht="30" hidden="1" customHeight="1" thickTop="1" thickBot="1">
      <c r="A1364" s="901" t="s">
        <v>379</v>
      </c>
      <c r="B1364" s="902"/>
      <c r="C1364" s="902"/>
      <c r="D1364" s="902"/>
      <c r="E1364" s="1998" t="str">
        <f>IF(SUM(E1365:G1367)=0,"",SUM(E1365:G1367))</f>
        <v/>
      </c>
      <c r="F1364" s="1998"/>
      <c r="G1364" s="1999"/>
      <c r="H1364" s="2000" t="str">
        <f>IF(SUM(H1365:J1367)=0,"",SUM(H1365:J1367))</f>
        <v/>
      </c>
      <c r="I1364" s="1998"/>
      <c r="J1364" s="2001"/>
    </row>
    <row r="1365" spans="1:10" s="54" customFormat="1" ht="16.5" hidden="1" customHeight="1">
      <c r="A1365" s="513"/>
      <c r="B1365" s="514"/>
      <c r="C1365" s="514"/>
      <c r="D1365" s="514"/>
      <c r="E1365" s="515"/>
      <c r="F1365" s="515"/>
      <c r="G1365" s="516"/>
      <c r="H1365" s="517"/>
      <c r="I1365" s="515"/>
      <c r="J1365" s="518"/>
    </row>
    <row r="1366" spans="1:10" s="54" customFormat="1" ht="16.5" hidden="1" customHeight="1">
      <c r="A1366" s="511"/>
      <c r="B1366" s="512"/>
      <c r="C1366" s="512"/>
      <c r="D1366" s="512"/>
      <c r="E1366" s="533"/>
      <c r="F1366" s="533"/>
      <c r="G1366" s="534"/>
      <c r="H1366" s="535"/>
      <c r="I1366" s="533"/>
      <c r="J1366" s="536"/>
    </row>
    <row r="1367" spans="1:10" s="54" customFormat="1" ht="15" hidden="1" thickBot="1">
      <c r="A1367" s="519"/>
      <c r="B1367" s="520"/>
      <c r="C1367" s="520"/>
      <c r="D1367" s="520"/>
      <c r="E1367" s="550"/>
      <c r="F1367" s="550"/>
      <c r="G1367" s="551"/>
      <c r="H1367" s="552"/>
      <c r="I1367" s="550"/>
      <c r="J1367" s="553"/>
    </row>
    <row r="1368" spans="1:10" s="54" customFormat="1" ht="30" hidden="1" customHeight="1" thickBot="1">
      <c r="A1368" s="531" t="s">
        <v>380</v>
      </c>
      <c r="B1368" s="532"/>
      <c r="C1368" s="532"/>
      <c r="D1368" s="532"/>
      <c r="E1368" s="546" t="str">
        <f>IF(SUM(E1369:G1371)=0,"",SUM(E1369:G1371))</f>
        <v/>
      </c>
      <c r="F1368" s="546"/>
      <c r="G1368" s="547"/>
      <c r="H1368" s="548" t="str">
        <f>IF(SUM(H1369:J1371)=0,"",SUM(H1369:J1371))</f>
        <v/>
      </c>
      <c r="I1368" s="546"/>
      <c r="J1368" s="549"/>
    </row>
    <row r="1369" spans="1:10" s="54" customFormat="1" ht="16.5" hidden="1" customHeight="1">
      <c r="A1369" s="513"/>
      <c r="B1369" s="514"/>
      <c r="C1369" s="514"/>
      <c r="D1369" s="514"/>
      <c r="E1369" s="515"/>
      <c r="F1369" s="515"/>
      <c r="G1369" s="516"/>
      <c r="H1369" s="517"/>
      <c r="I1369" s="515"/>
      <c r="J1369" s="518"/>
    </row>
    <row r="1370" spans="1:10" s="54" customFormat="1" ht="16.5" hidden="1" customHeight="1">
      <c r="A1370" s="505"/>
      <c r="B1370" s="506"/>
      <c r="C1370" s="506"/>
      <c r="D1370" s="506"/>
      <c r="E1370" s="507"/>
      <c r="F1370" s="507"/>
      <c r="G1370" s="508"/>
      <c r="H1370" s="509"/>
      <c r="I1370" s="507"/>
      <c r="J1370" s="510"/>
    </row>
    <row r="1371" spans="1:10" s="54" customFormat="1" ht="16.5" hidden="1" customHeight="1" thickBot="1">
      <c r="A1371" s="519"/>
      <c r="B1371" s="520"/>
      <c r="C1371" s="520"/>
      <c r="D1371" s="520"/>
      <c r="E1371" s="521"/>
      <c r="F1371" s="521"/>
      <c r="G1371" s="522"/>
      <c r="H1371" s="523"/>
      <c r="I1371" s="521"/>
      <c r="J1371" s="524"/>
    </row>
    <row r="1372" spans="1:10" s="54" customFormat="1" ht="30" hidden="1" customHeight="1" thickBot="1">
      <c r="A1372" s="531" t="s">
        <v>381</v>
      </c>
      <c r="B1372" s="532"/>
      <c r="C1372" s="532"/>
      <c r="D1372" s="532"/>
      <c r="E1372" s="1986" t="str">
        <f>IF(IF(E1375="",0,E1375)+E1373=0,"",IF(E1375="",0,E1375)+E1373)</f>
        <v/>
      </c>
      <c r="F1372" s="1986"/>
      <c r="G1372" s="1987"/>
      <c r="H1372" s="1988" t="str">
        <f>IF(IF(H1375="",0,H1375)+H1373=0,"",IF(H1375="",0,H1375)+H1373)</f>
        <v/>
      </c>
      <c r="I1372" s="1986"/>
      <c r="J1372" s="1989"/>
    </row>
    <row r="1373" spans="1:10" s="54" customFormat="1" ht="32.25" hidden="1" customHeight="1" thickBot="1">
      <c r="A1373" s="621" t="s">
        <v>382</v>
      </c>
      <c r="B1373" s="622"/>
      <c r="C1373" s="622"/>
      <c r="D1373" s="622"/>
      <c r="E1373" s="521"/>
      <c r="F1373" s="521"/>
      <c r="G1373" s="522"/>
      <c r="H1373" s="523"/>
      <c r="I1373" s="521"/>
      <c r="J1373" s="524"/>
    </row>
    <row r="1374" spans="1:10" s="54" customFormat="1" ht="30" hidden="1" customHeight="1">
      <c r="A1374" s="1980" t="s">
        <v>922</v>
      </c>
      <c r="B1374" s="648"/>
      <c r="C1374" s="648"/>
      <c r="D1374" s="1981"/>
      <c r="E1374" s="515"/>
      <c r="F1374" s="515"/>
      <c r="G1374" s="516"/>
      <c r="H1374" s="517"/>
      <c r="I1374" s="515"/>
      <c r="J1374" s="518"/>
    </row>
    <row r="1375" spans="1:10" s="54" customFormat="1" ht="30" hidden="1" customHeight="1">
      <c r="A1375" s="1696" t="s">
        <v>383</v>
      </c>
      <c r="B1375" s="1697"/>
      <c r="C1375" s="1697"/>
      <c r="D1375" s="1697"/>
      <c r="E1375" s="1982" t="str">
        <f>IF(SUM(E1376:G1378)=0,"",SUM(E1376:G1378))</f>
        <v/>
      </c>
      <c r="F1375" s="1982"/>
      <c r="G1375" s="1983"/>
      <c r="H1375" s="1984" t="str">
        <f>IF(SUM(H1376:J1378)=0,"",SUM(H1376:J1378))</f>
        <v/>
      </c>
      <c r="I1375" s="1982"/>
      <c r="J1375" s="1985"/>
    </row>
    <row r="1376" spans="1:10" s="54" customFormat="1" ht="16.5" hidden="1" customHeight="1">
      <c r="A1376" s="511"/>
      <c r="B1376" s="512"/>
      <c r="C1376" s="512"/>
      <c r="D1376" s="512"/>
      <c r="E1376" s="507"/>
      <c r="F1376" s="507"/>
      <c r="G1376" s="508"/>
      <c r="H1376" s="509"/>
      <c r="I1376" s="507"/>
      <c r="J1376" s="510"/>
    </row>
    <row r="1377" spans="1:10" s="54" customFormat="1" ht="16.5" hidden="1" customHeight="1">
      <c r="A1377" s="511"/>
      <c r="B1377" s="512"/>
      <c r="C1377" s="512"/>
      <c r="D1377" s="512"/>
      <c r="E1377" s="507"/>
      <c r="F1377" s="507"/>
      <c r="G1377" s="508"/>
      <c r="H1377" s="509"/>
      <c r="I1377" s="507"/>
      <c r="J1377" s="510"/>
    </row>
    <row r="1378" spans="1:10" s="54" customFormat="1" ht="16.5" hidden="1" customHeight="1" thickBot="1">
      <c r="A1378" s="519"/>
      <c r="B1378" s="520"/>
      <c r="C1378" s="520"/>
      <c r="D1378" s="520"/>
      <c r="E1378" s="521"/>
      <c r="F1378" s="521"/>
      <c r="G1378" s="522"/>
      <c r="H1378" s="523"/>
      <c r="I1378" s="521"/>
      <c r="J1378" s="524"/>
    </row>
    <row r="1379" spans="1:10" s="54" customFormat="1" ht="30" hidden="1" customHeight="1" thickBot="1">
      <c r="A1379" s="531" t="s">
        <v>921</v>
      </c>
      <c r="B1379" s="532"/>
      <c r="C1379" s="532"/>
      <c r="D1379" s="532"/>
      <c r="E1379" s="546" t="str">
        <f>IF(SUM(E1380:G1382)=0,"",SUM(E1380:G1382))</f>
        <v/>
      </c>
      <c r="F1379" s="546"/>
      <c r="G1379" s="547"/>
      <c r="H1379" s="548" t="str">
        <f>IF(SUM(H1380:J1382)=0,"",SUM(H1380:J1382))</f>
        <v/>
      </c>
      <c r="I1379" s="546"/>
      <c r="J1379" s="549"/>
    </row>
    <row r="1380" spans="1:10" s="54" customFormat="1" ht="16.5" hidden="1" customHeight="1">
      <c r="A1380" s="513"/>
      <c r="B1380" s="514"/>
      <c r="C1380" s="514"/>
      <c r="D1380" s="514"/>
      <c r="E1380" s="515"/>
      <c r="F1380" s="515"/>
      <c r="G1380" s="516"/>
      <c r="H1380" s="517"/>
      <c r="I1380" s="515"/>
      <c r="J1380" s="518"/>
    </row>
    <row r="1381" spans="1:10" s="54" customFormat="1" ht="16.5" hidden="1" customHeight="1">
      <c r="A1381" s="505"/>
      <c r="B1381" s="506"/>
      <c r="C1381" s="506"/>
      <c r="D1381" s="506"/>
      <c r="E1381" s="507"/>
      <c r="F1381" s="507"/>
      <c r="G1381" s="508"/>
      <c r="H1381" s="509"/>
      <c r="I1381" s="507"/>
      <c r="J1381" s="510"/>
    </row>
    <row r="1382" spans="1:10" s="54" customFormat="1" ht="16.5" hidden="1" customHeight="1" thickBot="1">
      <c r="A1382" s="1978"/>
      <c r="B1382" s="1979"/>
      <c r="C1382" s="1979"/>
      <c r="D1382" s="1979"/>
      <c r="E1382" s="1114"/>
      <c r="F1382" s="1114"/>
      <c r="G1382" s="1624"/>
      <c r="H1382" s="1113"/>
      <c r="I1382" s="1114"/>
      <c r="J1382" s="1115"/>
    </row>
    <row r="1383" spans="1:10" s="54" customFormat="1" ht="15.75" hidden="1" customHeight="1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32.25" hidden="1" customHeight="1">
      <c r="A1384" s="454" t="s">
        <v>923</v>
      </c>
      <c r="B1384" s="454"/>
      <c r="C1384" s="454"/>
      <c r="D1384" s="454"/>
      <c r="E1384" s="454"/>
      <c r="F1384" s="454"/>
      <c r="G1384" s="454"/>
      <c r="H1384" s="454"/>
      <c r="I1384" s="454"/>
      <c r="J1384" s="454"/>
    </row>
    <row r="1385" spans="1:10" s="54" customFormat="1" ht="15.75" hidden="1" customHeight="1">
      <c r="A1385" s="455"/>
      <c r="B1385" s="455"/>
      <c r="C1385" s="455"/>
      <c r="D1385" s="455"/>
      <c r="E1385" s="455"/>
      <c r="F1385" s="455"/>
      <c r="G1385" s="455"/>
      <c r="H1385" s="455"/>
      <c r="I1385" s="455"/>
      <c r="J1385" s="455"/>
    </row>
    <row r="1386" spans="1:10" s="54" customFormat="1" ht="15.75" hidden="1" customHeight="1">
      <c r="A1386" s="455"/>
      <c r="B1386" s="455"/>
      <c r="C1386" s="455"/>
      <c r="D1386" s="455"/>
      <c r="E1386" s="455"/>
      <c r="F1386" s="455"/>
      <c r="G1386" s="455"/>
      <c r="H1386" s="455"/>
      <c r="I1386" s="455"/>
      <c r="J1386" s="455"/>
    </row>
    <row r="1387" spans="1:10" s="54" customFormat="1" ht="15.75" hidden="1" customHeight="1">
      <c r="A1387" s="455"/>
      <c r="B1387" s="455"/>
      <c r="C1387" s="455"/>
      <c r="D1387" s="455"/>
      <c r="E1387" s="455"/>
      <c r="F1387" s="455"/>
      <c r="G1387" s="455"/>
      <c r="H1387" s="455"/>
      <c r="I1387" s="455"/>
      <c r="J1387" s="455"/>
    </row>
    <row r="1388" spans="1:10" s="54" customFormat="1" ht="15.75" hidden="1" customHeight="1">
      <c r="A1388" s="455"/>
      <c r="B1388" s="455"/>
      <c r="C1388" s="455"/>
      <c r="D1388" s="455"/>
      <c r="E1388" s="455"/>
      <c r="F1388" s="455"/>
      <c r="G1388" s="455"/>
      <c r="H1388" s="455"/>
      <c r="I1388" s="455"/>
      <c r="J1388" s="455"/>
    </row>
    <row r="1389" spans="1:10" s="54" customFormat="1" ht="16.5" hidden="1" customHeight="1">
      <c r="A1389" s="49"/>
      <c r="B1389" s="49"/>
      <c r="C1389" s="49"/>
      <c r="D1389" s="49"/>
      <c r="E1389" s="53"/>
      <c r="F1389" s="53"/>
      <c r="G1389" s="53"/>
      <c r="H1389" s="53"/>
      <c r="I1389" s="53"/>
      <c r="J1389" s="53"/>
    </row>
    <row r="1390" spans="1:10" s="54" customFormat="1" ht="15.75" customHeight="1">
      <c r="A1390" s="189" t="s">
        <v>925</v>
      </c>
      <c r="B1390" s="467" t="s">
        <v>924</v>
      </c>
      <c r="C1390" s="467"/>
      <c r="D1390" s="467"/>
      <c r="E1390" s="467"/>
      <c r="F1390" s="467"/>
      <c r="G1390" s="467"/>
      <c r="H1390" s="467"/>
      <c r="I1390" s="467"/>
      <c r="J1390" s="467"/>
    </row>
    <row r="1391" spans="1:10" s="54" customFormat="1" ht="15.75" customHeight="1" thickBo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</row>
    <row r="1392" spans="1:10" s="54" customFormat="1" ht="15.75" customHeight="1" thickTop="1" thickBot="1">
      <c r="A1392" s="620" t="s">
        <v>292</v>
      </c>
      <c r="B1392" s="557"/>
      <c r="C1392" s="557"/>
      <c r="D1392" s="558"/>
      <c r="E1392" s="555" t="s">
        <v>6</v>
      </c>
      <c r="F1392" s="555"/>
      <c r="G1392" s="619"/>
      <c r="H1392" s="554" t="s">
        <v>7</v>
      </c>
      <c r="I1392" s="555"/>
      <c r="J1392" s="556"/>
    </row>
    <row r="1393" spans="1:10" s="54" customFormat="1" ht="15.75" customHeight="1" thickTop="1">
      <c r="A1393" s="559" t="s">
        <v>384</v>
      </c>
      <c r="B1393" s="560"/>
      <c r="C1393" s="560"/>
      <c r="D1393" s="560"/>
      <c r="E1393" s="1974"/>
      <c r="F1393" s="1974"/>
      <c r="G1393" s="1975"/>
      <c r="H1393" s="1976"/>
      <c r="I1393" s="1974"/>
      <c r="J1393" s="1977"/>
    </row>
    <row r="1394" spans="1:10" s="54" customFormat="1" ht="15.75" customHeight="1">
      <c r="A1394" s="525" t="s">
        <v>385</v>
      </c>
      <c r="B1394" s="526">
        <v>13147</v>
      </c>
      <c r="C1394" s="526"/>
      <c r="D1394" s="526"/>
      <c r="E1394" s="527">
        <v>106481.63</v>
      </c>
      <c r="F1394" s="527"/>
      <c r="G1394" s="528"/>
      <c r="H1394" s="529">
        <v>0</v>
      </c>
      <c r="I1394" s="527"/>
      <c r="J1394" s="530"/>
    </row>
    <row r="1395" spans="1:10" s="54" customFormat="1" ht="15.75" customHeight="1">
      <c r="A1395" s="525" t="s">
        <v>386</v>
      </c>
      <c r="B1395" s="526"/>
      <c r="C1395" s="526"/>
      <c r="D1395" s="526"/>
      <c r="E1395" s="527"/>
      <c r="F1395" s="527"/>
      <c r="G1395" s="528"/>
      <c r="H1395" s="529"/>
      <c r="I1395" s="527"/>
      <c r="J1395" s="530"/>
    </row>
    <row r="1396" spans="1:10" s="54" customFormat="1" ht="15.75" customHeight="1">
      <c r="A1396" s="525" t="s">
        <v>387</v>
      </c>
      <c r="B1396" s="526"/>
      <c r="C1396" s="526"/>
      <c r="D1396" s="526"/>
      <c r="E1396" s="527"/>
      <c r="F1396" s="527"/>
      <c r="G1396" s="528"/>
      <c r="H1396" s="529"/>
      <c r="I1396" s="527"/>
      <c r="J1396" s="530"/>
    </row>
    <row r="1397" spans="1:10" s="54" customFormat="1" ht="15.75" customHeight="1">
      <c r="A1397" s="525" t="s">
        <v>388</v>
      </c>
      <c r="B1397" s="526"/>
      <c r="C1397" s="526"/>
      <c r="D1397" s="526"/>
      <c r="E1397" s="527"/>
      <c r="F1397" s="527"/>
      <c r="G1397" s="528"/>
      <c r="H1397" s="529"/>
      <c r="I1397" s="527"/>
      <c r="J1397" s="530"/>
    </row>
    <row r="1398" spans="1:10" s="54" customFormat="1" ht="15.75" customHeight="1" thickBot="1">
      <c r="A1398" s="1963" t="s">
        <v>389</v>
      </c>
      <c r="B1398" s="1964"/>
      <c r="C1398" s="1964"/>
      <c r="D1398" s="1964"/>
      <c r="E1398" s="1965"/>
      <c r="F1398" s="1965"/>
      <c r="G1398" s="1966"/>
      <c r="H1398" s="1967"/>
      <c r="I1398" s="1965"/>
      <c r="J1398" s="1968"/>
    </row>
    <row r="1399" spans="1:10" s="54" customFormat="1" ht="15.75" customHeight="1" thickBot="1">
      <c r="A1399" s="964" t="s">
        <v>390</v>
      </c>
      <c r="B1399" s="965">
        <v>13147</v>
      </c>
      <c r="C1399" s="965"/>
      <c r="D1399" s="1969"/>
      <c r="E1399" s="1970">
        <f>IF(SUM(E1393:G1398)=0,"",SUM(E1393:G1398))</f>
        <v>106481.63</v>
      </c>
      <c r="F1399" s="1970"/>
      <c r="G1399" s="1971"/>
      <c r="H1399" s="1972" t="str">
        <f>IF(SUM(H1393:J1398)=0,"",SUM(H1393:J1398))</f>
        <v/>
      </c>
      <c r="I1399" s="1970"/>
      <c r="J1399" s="1973"/>
    </row>
    <row r="1400" spans="1:10" s="54" customFormat="1" ht="15.75" customHeight="1" thickTop="1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</row>
    <row r="1401" spans="1:10" s="54" customFormat="1" ht="15.75" customHeight="1">
      <c r="A1401" s="55"/>
      <c r="B1401" s="55"/>
      <c r="C1401" s="55"/>
      <c r="D1401" s="55"/>
      <c r="E1401" s="55"/>
      <c r="F1401" s="55"/>
      <c r="G1401" s="55"/>
      <c r="H1401" s="55"/>
      <c r="I1401" s="55"/>
      <c r="J1401" s="55"/>
    </row>
    <row r="1402" spans="1:10" s="54" customFormat="1" ht="15.75" customHeight="1">
      <c r="A1402" s="46" t="s">
        <v>391</v>
      </c>
      <c r="B1402" s="501" t="s">
        <v>392</v>
      </c>
      <c r="C1402" s="501"/>
      <c r="D1402" s="501"/>
      <c r="E1402" s="501"/>
      <c r="F1402" s="501"/>
      <c r="G1402" s="501"/>
      <c r="H1402" s="501"/>
      <c r="I1402" s="501"/>
      <c r="J1402" s="501"/>
    </row>
    <row r="1403" spans="1:10" s="54" customFormat="1" ht="16.5" customHeight="1" thickBot="1">
      <c r="A1403" s="55"/>
      <c r="B1403" s="55"/>
      <c r="C1403" s="55"/>
      <c r="D1403" s="55"/>
      <c r="E1403" s="55"/>
      <c r="F1403" s="55"/>
      <c r="G1403" s="55"/>
      <c r="H1403" s="55"/>
      <c r="I1403" s="55"/>
      <c r="J1403" s="55"/>
    </row>
    <row r="1404" spans="1:10" s="54" customFormat="1" ht="30.75" customHeight="1" thickTop="1" thickBot="1">
      <c r="A1404" s="1011" t="s">
        <v>5</v>
      </c>
      <c r="B1404" s="503"/>
      <c r="C1404" s="503"/>
      <c r="D1404" s="503"/>
      <c r="E1404" s="503" t="s">
        <v>6</v>
      </c>
      <c r="F1404" s="503"/>
      <c r="G1404" s="1435"/>
      <c r="H1404" s="502" t="s">
        <v>7</v>
      </c>
      <c r="I1404" s="503"/>
      <c r="J1404" s="504"/>
    </row>
    <row r="1405" spans="1:10" s="54" customFormat="1" ht="30" customHeight="1" thickTop="1" thickBot="1">
      <c r="A1405" s="1870" t="s">
        <v>393</v>
      </c>
      <c r="B1405" s="1871"/>
      <c r="C1405" s="1871"/>
      <c r="D1405" s="1871"/>
      <c r="E1405" s="639">
        <f>IF(IF(E1406="",0,E1406)+IF(E1412="",0,E1412)=0,"",IF(E1406="",0,E1406)+IF(E1412="",0,E1412))</f>
        <v>40459</v>
      </c>
      <c r="F1405" s="639"/>
      <c r="G1405" s="640"/>
      <c r="H1405" s="641" t="str">
        <f>IF(IF(H1406="",0,H1406)+IF(H1412="",0,H1412)=0,"",IF(H1406="",0,H1406)+IF(H1412="",0,H1412))</f>
        <v/>
      </c>
      <c r="I1405" s="639"/>
      <c r="J1405" s="1961"/>
    </row>
    <row r="1406" spans="1:10" s="54" customFormat="1" ht="30" customHeight="1">
      <c r="A1406" s="494" t="s">
        <v>926</v>
      </c>
      <c r="B1406" s="495"/>
      <c r="C1406" s="495"/>
      <c r="D1406" s="495"/>
      <c r="E1406" s="496" t="str">
        <f>IF(SUM(E1407:G1411)=0,"",SUM(E1407:G1411))</f>
        <v/>
      </c>
      <c r="F1406" s="496"/>
      <c r="G1406" s="497"/>
      <c r="H1406" s="498" t="str">
        <f>IF(SUM(H1407:J1411)=0,"",SUM(H1407:J1411))</f>
        <v/>
      </c>
      <c r="I1406" s="499"/>
      <c r="J1406" s="500"/>
    </row>
    <row r="1407" spans="1:10" s="54" customFormat="1" ht="16.5" customHeight="1">
      <c r="A1407" s="1949" t="s">
        <v>394</v>
      </c>
      <c r="B1407" s="1950"/>
      <c r="C1407" s="1950"/>
      <c r="D1407" s="1950"/>
      <c r="E1407" s="468"/>
      <c r="F1407" s="468"/>
      <c r="G1407" s="469"/>
      <c r="H1407" s="470"/>
      <c r="I1407" s="468"/>
      <c r="J1407" s="471"/>
    </row>
    <row r="1408" spans="1:10" s="54" customFormat="1" ht="16.5" customHeight="1">
      <c r="A1408" s="1949" t="s">
        <v>395</v>
      </c>
      <c r="B1408" s="1950"/>
      <c r="C1408" s="1950"/>
      <c r="D1408" s="1950"/>
      <c r="E1408" s="468"/>
      <c r="F1408" s="468"/>
      <c r="G1408" s="469"/>
      <c r="H1408" s="470"/>
      <c r="I1408" s="468"/>
      <c r="J1408" s="471"/>
    </row>
    <row r="1409" spans="1:10" s="54" customFormat="1" ht="16.5" customHeight="1">
      <c r="A1409" s="1949" t="s">
        <v>396</v>
      </c>
      <c r="B1409" s="1950"/>
      <c r="C1409" s="1950"/>
      <c r="D1409" s="1950"/>
      <c r="E1409" s="468"/>
      <c r="F1409" s="468"/>
      <c r="G1409" s="469"/>
      <c r="H1409" s="470"/>
      <c r="I1409" s="468"/>
      <c r="J1409" s="471"/>
    </row>
    <row r="1410" spans="1:10" s="54" customFormat="1" ht="16.5" customHeight="1">
      <c r="A1410" s="1949" t="s">
        <v>397</v>
      </c>
      <c r="B1410" s="1950"/>
      <c r="C1410" s="1950"/>
      <c r="D1410" s="1950"/>
      <c r="E1410" s="468"/>
      <c r="F1410" s="468"/>
      <c r="G1410" s="469"/>
      <c r="H1410" s="470"/>
      <c r="I1410" s="468"/>
      <c r="J1410" s="471"/>
    </row>
    <row r="1411" spans="1:10" s="54" customFormat="1" ht="16.5" customHeight="1" thickBot="1">
      <c r="A1411" s="2031" t="s">
        <v>398</v>
      </c>
      <c r="B1411" s="2032"/>
      <c r="C1411" s="2032"/>
      <c r="D1411" s="2032"/>
      <c r="E1411" s="2033"/>
      <c r="F1411" s="2033"/>
      <c r="G1411" s="2034"/>
      <c r="H1411" s="2035"/>
      <c r="I1411" s="2033"/>
      <c r="J1411" s="2036"/>
    </row>
    <row r="1412" spans="1:10" s="54" customFormat="1" ht="30" customHeight="1" thickBot="1">
      <c r="A1412" s="2037" t="s">
        <v>399</v>
      </c>
      <c r="B1412" s="2038">
        <v>7642</v>
      </c>
      <c r="C1412" s="2038"/>
      <c r="D1412" s="2038"/>
      <c r="E1412" s="482">
        <f>IF(SUM(E1413:G1416)=0,"",SUM(E1413:G1416))</f>
        <v>40459</v>
      </c>
      <c r="F1412" s="482"/>
      <c r="G1412" s="483"/>
      <c r="H1412" s="484" t="str">
        <f>IF(SUM(H1413:J1416)=0,"",SUM(H1413:J1416))</f>
        <v/>
      </c>
      <c r="I1412" s="482"/>
      <c r="J1412" s="485"/>
    </row>
    <row r="1413" spans="1:10" s="54" customFormat="1" ht="16.5" customHeight="1">
      <c r="A1413" s="2039" t="s">
        <v>1031</v>
      </c>
      <c r="B1413" s="2040"/>
      <c r="C1413" s="2040"/>
      <c r="D1413" s="2040"/>
      <c r="E1413" s="2041">
        <v>16730</v>
      </c>
      <c r="F1413" s="2041"/>
      <c r="G1413" s="2042"/>
      <c r="H1413" s="2043"/>
      <c r="I1413" s="2041"/>
      <c r="J1413" s="2044"/>
    </row>
    <row r="1414" spans="1:10" s="54" customFormat="1" ht="16.5" customHeight="1">
      <c r="A1414" s="472" t="s">
        <v>1032</v>
      </c>
      <c r="B1414" s="473"/>
      <c r="C1414" s="473"/>
      <c r="D1414" s="473"/>
      <c r="E1414" s="468">
        <v>17581</v>
      </c>
      <c r="F1414" s="468"/>
      <c r="G1414" s="469"/>
      <c r="H1414" s="470"/>
      <c r="I1414" s="468"/>
      <c r="J1414" s="471"/>
    </row>
    <row r="1415" spans="1:10" s="54" customFormat="1" ht="16.5" customHeight="1">
      <c r="A1415" s="472" t="s">
        <v>1033</v>
      </c>
      <c r="B1415" s="473"/>
      <c r="C1415" s="473"/>
      <c r="D1415" s="473"/>
      <c r="E1415" s="468">
        <v>2100</v>
      </c>
      <c r="F1415" s="468"/>
      <c r="G1415" s="469"/>
      <c r="H1415" s="470"/>
      <c r="I1415" s="468"/>
      <c r="J1415" s="471"/>
    </row>
    <row r="1416" spans="1:10" s="54" customFormat="1" ht="16.5" customHeight="1" thickBot="1">
      <c r="A1416" s="474" t="s">
        <v>1034</v>
      </c>
      <c r="B1416" s="475"/>
      <c r="C1416" s="475"/>
      <c r="D1416" s="475"/>
      <c r="E1416" s="476">
        <v>4048</v>
      </c>
      <c r="F1416" s="476"/>
      <c r="G1416" s="477"/>
      <c r="H1416" s="478"/>
      <c r="I1416" s="476"/>
      <c r="J1416" s="479"/>
    </row>
    <row r="1417" spans="1:10" s="54" customFormat="1" ht="30" customHeight="1" thickBot="1">
      <c r="A1417" s="480" t="s">
        <v>400</v>
      </c>
      <c r="B1417" s="481">
        <v>2742</v>
      </c>
      <c r="C1417" s="481"/>
      <c r="D1417" s="481"/>
      <c r="E1417" s="482">
        <f>IF(SUM(E1418:G1421)=0,"",SUM(E1418:G1421))</f>
        <v>24519</v>
      </c>
      <c r="F1417" s="482"/>
      <c r="G1417" s="483"/>
      <c r="H1417" s="484" t="str">
        <f>IF(SUM(H1418:J1421)=0,"",SUM(H1418:J1421))</f>
        <v/>
      </c>
      <c r="I1417" s="482"/>
      <c r="J1417" s="485"/>
    </row>
    <row r="1418" spans="1:10" s="54" customFormat="1" ht="16.5" customHeight="1">
      <c r="A1418" s="486" t="s">
        <v>1037</v>
      </c>
      <c r="B1418" s="487"/>
      <c r="C1418" s="487"/>
      <c r="D1418" s="487"/>
      <c r="E1418" s="488">
        <v>9189</v>
      </c>
      <c r="F1418" s="488"/>
      <c r="G1418" s="489"/>
      <c r="H1418" s="490"/>
      <c r="I1418" s="488"/>
      <c r="J1418" s="491"/>
    </row>
    <row r="1419" spans="1:10" s="54" customFormat="1" ht="16.5" customHeight="1">
      <c r="A1419" s="472" t="s">
        <v>1035</v>
      </c>
      <c r="B1419" s="473"/>
      <c r="C1419" s="473"/>
      <c r="D1419" s="473"/>
      <c r="E1419" s="468">
        <v>1427</v>
      </c>
      <c r="F1419" s="468"/>
      <c r="G1419" s="469"/>
      <c r="H1419" s="470"/>
      <c r="I1419" s="468"/>
      <c r="J1419" s="471"/>
    </row>
    <row r="1420" spans="1:10" s="54" customFormat="1" ht="16.5" customHeight="1">
      <c r="A1420" s="472" t="s">
        <v>998</v>
      </c>
      <c r="B1420" s="473"/>
      <c r="C1420" s="473"/>
      <c r="D1420" s="473"/>
      <c r="E1420" s="468">
        <v>9469</v>
      </c>
      <c r="F1420" s="468"/>
      <c r="G1420" s="469"/>
      <c r="H1420" s="470"/>
      <c r="I1420" s="468"/>
      <c r="J1420" s="471"/>
    </row>
    <row r="1421" spans="1:10" s="54" customFormat="1" ht="16.5" customHeight="1" thickBot="1">
      <c r="A1421" s="474" t="s">
        <v>1036</v>
      </c>
      <c r="B1421" s="475"/>
      <c r="C1421" s="475"/>
      <c r="D1421" s="475"/>
      <c r="E1421" s="476">
        <v>4434</v>
      </c>
      <c r="F1421" s="476"/>
      <c r="G1421" s="477"/>
      <c r="H1421" s="478"/>
      <c r="I1421" s="476"/>
      <c r="J1421" s="479"/>
    </row>
    <row r="1422" spans="1:10" s="54" customFormat="1" ht="30" customHeight="1" thickBot="1">
      <c r="A1422" s="480" t="s">
        <v>401</v>
      </c>
      <c r="B1422" s="481">
        <v>129</v>
      </c>
      <c r="C1422" s="481"/>
      <c r="D1422" s="481"/>
      <c r="E1422" s="482" t="str">
        <f>IF(SUM(E1423+E1425+E1426)=0,"",SUM(E1423+E1425+E1426))</f>
        <v/>
      </c>
      <c r="F1422" s="482"/>
      <c r="G1422" s="483"/>
      <c r="H1422" s="484" t="str">
        <f>IF(SUM(H1423+H1425+H1426)=0,"",SUM(H1423+H1425+H1426))</f>
        <v/>
      </c>
      <c r="I1422" s="482"/>
      <c r="J1422" s="485"/>
    </row>
    <row r="1423" spans="1:10" s="54" customFormat="1" ht="30" customHeight="1">
      <c r="A1423" s="2045" t="s">
        <v>402</v>
      </c>
      <c r="B1423" s="2046"/>
      <c r="C1423" s="2046"/>
      <c r="D1423" s="2046"/>
      <c r="E1423" s="630"/>
      <c r="F1423" s="630"/>
      <c r="G1423" s="631"/>
      <c r="H1423" s="645"/>
      <c r="I1423" s="630"/>
      <c r="J1423" s="646"/>
    </row>
    <row r="1424" spans="1:10" s="54" customFormat="1" ht="30" customHeight="1">
      <c r="A1424" s="1949" t="s">
        <v>403</v>
      </c>
      <c r="B1424" s="1950"/>
      <c r="C1424" s="1950"/>
      <c r="D1424" s="1950"/>
      <c r="E1424" s="468"/>
      <c r="F1424" s="468"/>
      <c r="G1424" s="469"/>
      <c r="H1424" s="470"/>
      <c r="I1424" s="468"/>
      <c r="J1424" s="471"/>
    </row>
    <row r="1425" spans="1:10" s="54" customFormat="1" ht="16.5" customHeight="1">
      <c r="A1425" s="472"/>
      <c r="B1425" s="473"/>
      <c r="C1425" s="473"/>
      <c r="D1425" s="473"/>
      <c r="E1425" s="468"/>
      <c r="F1425" s="468"/>
      <c r="G1425" s="469"/>
      <c r="H1425" s="470"/>
      <c r="I1425" s="468"/>
      <c r="J1425" s="471"/>
    </row>
    <row r="1426" spans="1:10" s="54" customFormat="1" ht="16.5" customHeight="1" thickBot="1">
      <c r="A1426" s="474"/>
      <c r="B1426" s="475"/>
      <c r="C1426" s="475"/>
      <c r="D1426" s="475"/>
      <c r="E1426" s="476"/>
      <c r="F1426" s="476"/>
      <c r="G1426" s="477"/>
      <c r="H1426" s="478"/>
      <c r="I1426" s="476"/>
      <c r="J1426" s="479"/>
    </row>
    <row r="1427" spans="1:10" s="54" customFormat="1" ht="30" customHeight="1" thickBot="1">
      <c r="A1427" s="2037" t="s">
        <v>404</v>
      </c>
      <c r="B1427" s="2038">
        <v>129</v>
      </c>
      <c r="C1427" s="2038"/>
      <c r="D1427" s="2038"/>
      <c r="E1427" s="482" t="str">
        <f>IF(SUM(E1428:G1431)=0,"",SUM(E1428:G1431))</f>
        <v/>
      </c>
      <c r="F1427" s="482"/>
      <c r="G1427" s="483"/>
      <c r="H1427" s="484" t="str">
        <f>IF(SUM(H1428:J1431)=0,"",SUM(H1428:J1431))</f>
        <v/>
      </c>
      <c r="I1427" s="482"/>
      <c r="J1427" s="485"/>
    </row>
    <row r="1428" spans="1:10" s="54" customFormat="1" ht="16.5" customHeight="1">
      <c r="A1428" s="486"/>
      <c r="B1428" s="487"/>
      <c r="C1428" s="487"/>
      <c r="D1428" s="487"/>
      <c r="E1428" s="488"/>
      <c r="F1428" s="488"/>
      <c r="G1428" s="489"/>
      <c r="H1428" s="490"/>
      <c r="I1428" s="488"/>
      <c r="J1428" s="491"/>
    </row>
    <row r="1429" spans="1:10" s="54" customFormat="1" ht="16.5" customHeight="1">
      <c r="A1429" s="472"/>
      <c r="B1429" s="473"/>
      <c r="C1429" s="473"/>
      <c r="D1429" s="473"/>
      <c r="E1429" s="468"/>
      <c r="F1429" s="468"/>
      <c r="G1429" s="469"/>
      <c r="H1429" s="470"/>
      <c r="I1429" s="468"/>
      <c r="J1429" s="471"/>
    </row>
    <row r="1430" spans="1:10" s="54" customFormat="1" ht="16.5" customHeight="1">
      <c r="A1430" s="472"/>
      <c r="B1430" s="473"/>
      <c r="C1430" s="473"/>
      <c r="D1430" s="473"/>
      <c r="E1430" s="468"/>
      <c r="F1430" s="468"/>
      <c r="G1430" s="469"/>
      <c r="H1430" s="470"/>
      <c r="I1430" s="468"/>
      <c r="J1430" s="471"/>
    </row>
    <row r="1431" spans="1:10" s="54" customFormat="1" ht="16.5" customHeight="1" thickBot="1">
      <c r="A1431" s="474"/>
      <c r="B1431" s="475"/>
      <c r="C1431" s="475"/>
      <c r="D1431" s="475"/>
      <c r="E1431" s="476"/>
      <c r="F1431" s="476"/>
      <c r="G1431" s="477"/>
      <c r="H1431" s="478"/>
      <c r="I1431" s="476"/>
      <c r="J1431" s="479"/>
    </row>
    <row r="1432" spans="1:10" s="54" customFormat="1" ht="30" customHeight="1" thickBot="1">
      <c r="A1432" s="480" t="s">
        <v>405</v>
      </c>
      <c r="B1432" s="481"/>
      <c r="C1432" s="481"/>
      <c r="D1432" s="481"/>
      <c r="E1432" s="482" t="str">
        <f>IF(SUM(E1433:G1436)=0,"",SUM(E1433:G1436))</f>
        <v/>
      </c>
      <c r="F1432" s="482"/>
      <c r="G1432" s="483"/>
      <c r="H1432" s="484" t="str">
        <f>IF(SUM(H1433:J1436)=0,"",SUM(H1433:J1436))</f>
        <v/>
      </c>
      <c r="I1432" s="482"/>
      <c r="J1432" s="485"/>
    </row>
    <row r="1433" spans="1:10" s="54" customFormat="1" ht="16.5" customHeight="1">
      <c r="A1433" s="486"/>
      <c r="B1433" s="487"/>
      <c r="C1433" s="487"/>
      <c r="D1433" s="487"/>
      <c r="E1433" s="488"/>
      <c r="F1433" s="488"/>
      <c r="G1433" s="489"/>
      <c r="H1433" s="490"/>
      <c r="I1433" s="488"/>
      <c r="J1433" s="491"/>
    </row>
    <row r="1434" spans="1:10" s="54" customFormat="1" ht="16.5" customHeight="1">
      <c r="A1434" s="472"/>
      <c r="B1434" s="473"/>
      <c r="C1434" s="473"/>
      <c r="D1434" s="473"/>
      <c r="E1434" s="468"/>
      <c r="F1434" s="468"/>
      <c r="G1434" s="469"/>
      <c r="H1434" s="470"/>
      <c r="I1434" s="468"/>
      <c r="J1434" s="471"/>
    </row>
    <row r="1435" spans="1:10" s="54" customFormat="1" ht="16.5" customHeight="1">
      <c r="A1435" s="472"/>
      <c r="B1435" s="473"/>
      <c r="C1435" s="473"/>
      <c r="D1435" s="473"/>
      <c r="E1435" s="468"/>
      <c r="F1435" s="468"/>
      <c r="G1435" s="469"/>
      <c r="H1435" s="470"/>
      <c r="I1435" s="468"/>
      <c r="J1435" s="471"/>
    </row>
    <row r="1436" spans="1:10" s="54" customFormat="1" ht="16.5" customHeight="1" thickBot="1">
      <c r="A1436" s="492"/>
      <c r="B1436" s="493"/>
      <c r="C1436" s="493"/>
      <c r="D1436" s="493"/>
      <c r="E1436" s="1064"/>
      <c r="F1436" s="1064"/>
      <c r="G1436" s="1065"/>
      <c r="H1436" s="1066"/>
      <c r="I1436" s="1064"/>
      <c r="J1436" s="1067"/>
    </row>
    <row r="1437" spans="1:10" s="54" customFormat="1" ht="16.5" customHeight="1" thickTop="1">
      <c r="A1437" s="41"/>
      <c r="B1437" s="41"/>
      <c r="C1437" s="41"/>
      <c r="D1437" s="41"/>
      <c r="E1437" s="56"/>
      <c r="F1437" s="56"/>
      <c r="G1437" s="56"/>
      <c r="H1437" s="56"/>
      <c r="I1437" s="56"/>
      <c r="J1437" s="56"/>
    </row>
    <row r="1438" spans="1:10" s="54" customFormat="1" ht="16.5" customHeight="1">
      <c r="A1438" s="41"/>
      <c r="B1438" s="41"/>
      <c r="C1438" s="41"/>
      <c r="D1438" s="41"/>
      <c r="E1438" s="56"/>
      <c r="F1438" s="56"/>
      <c r="G1438" s="56"/>
      <c r="H1438" s="56"/>
      <c r="I1438" s="56"/>
      <c r="J1438" s="56"/>
    </row>
    <row r="1439" spans="1:10" s="54" customFormat="1" ht="16.5" customHeight="1">
      <c r="A1439" s="203"/>
      <c r="B1439" s="203"/>
      <c r="C1439" s="203"/>
      <c r="D1439" s="203"/>
      <c r="E1439" s="56"/>
      <c r="F1439" s="56"/>
      <c r="G1439" s="56"/>
      <c r="H1439" s="56"/>
      <c r="I1439" s="56"/>
      <c r="J1439" s="56"/>
    </row>
    <row r="1440" spans="1:10" s="54" customFormat="1" ht="16.5" customHeight="1">
      <c r="A1440" s="203"/>
      <c r="B1440" s="203"/>
      <c r="C1440" s="203"/>
      <c r="D1440" s="203"/>
      <c r="E1440" s="56"/>
      <c r="F1440" s="56"/>
      <c r="G1440" s="56"/>
      <c r="H1440" s="56"/>
      <c r="I1440" s="56"/>
      <c r="J1440" s="56"/>
    </row>
    <row r="1441" spans="1:10" s="54" customFormat="1" ht="16.5" customHeight="1">
      <c r="A1441" s="46" t="s">
        <v>406</v>
      </c>
      <c r="B1441" s="501" t="s">
        <v>407</v>
      </c>
      <c r="C1441" s="501"/>
      <c r="D1441" s="501"/>
      <c r="E1441" s="501"/>
      <c r="F1441" s="501"/>
      <c r="G1441" s="501"/>
      <c r="H1441" s="501"/>
      <c r="I1441" s="501"/>
      <c r="J1441" s="501"/>
    </row>
    <row r="1442" spans="1:10" s="54" customFormat="1" ht="16.5" customHeight="1">
      <c r="A1442" s="41"/>
      <c r="B1442" s="41"/>
      <c r="C1442" s="41"/>
      <c r="D1442" s="41"/>
      <c r="E1442" s="56"/>
      <c r="F1442" s="56"/>
      <c r="G1442" s="56"/>
      <c r="H1442" s="56"/>
      <c r="I1442" s="56"/>
      <c r="J1442" s="56"/>
    </row>
    <row r="1443" spans="1:10" s="54" customFormat="1" ht="16.5" hidden="1" customHeight="1">
      <c r="A1443" s="189" t="s">
        <v>928</v>
      </c>
      <c r="B1443" s="467" t="s">
        <v>927</v>
      </c>
      <c r="C1443" s="467"/>
      <c r="D1443" s="467"/>
      <c r="E1443" s="467"/>
      <c r="F1443" s="467"/>
      <c r="G1443" s="467"/>
      <c r="H1443" s="467"/>
      <c r="I1443" s="467"/>
      <c r="J1443" s="467"/>
    </row>
    <row r="1444" spans="1:10" s="54" customFormat="1" ht="16.5" hidden="1" customHeight="1" thickBo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</row>
    <row r="1445" spans="1:10" s="54" customFormat="1" ht="34.5" hidden="1" customHeight="1" thickTop="1" thickBot="1">
      <c r="A1445" s="944" t="s">
        <v>292</v>
      </c>
      <c r="B1445" s="942"/>
      <c r="C1445" s="942"/>
      <c r="D1445" s="942"/>
      <c r="E1445" s="942"/>
      <c r="F1445" s="942"/>
      <c r="G1445" s="942" t="s">
        <v>135</v>
      </c>
      <c r="H1445" s="792"/>
      <c r="I1445" s="941" t="s">
        <v>136</v>
      </c>
      <c r="J1445" s="943"/>
    </row>
    <row r="1446" spans="1:10" s="54" customFormat="1" ht="30" hidden="1" customHeight="1" thickTop="1">
      <c r="A1446" s="867" t="s">
        <v>408</v>
      </c>
      <c r="B1446" s="868"/>
      <c r="C1446" s="868"/>
      <c r="D1446" s="868"/>
      <c r="E1446" s="868"/>
      <c r="F1446" s="868"/>
      <c r="G1446" s="2047"/>
      <c r="H1446" s="2048"/>
      <c r="I1446" s="2049"/>
      <c r="J1446" s="2050"/>
    </row>
    <row r="1447" spans="1:10" s="54" customFormat="1" ht="30" hidden="1" customHeight="1">
      <c r="A1447" s="464" t="s">
        <v>409</v>
      </c>
      <c r="B1447" s="465"/>
      <c r="C1447" s="465"/>
      <c r="D1447" s="465"/>
      <c r="E1447" s="465"/>
      <c r="F1447" s="465"/>
      <c r="G1447" s="2051"/>
      <c r="H1447" s="2052"/>
      <c r="I1447" s="2053"/>
      <c r="J1447" s="2054"/>
    </row>
    <row r="1448" spans="1:10" s="54" customFormat="1" ht="73.5" hidden="1" customHeight="1">
      <c r="A1448" s="464" t="s">
        <v>410</v>
      </c>
      <c r="B1448" s="465"/>
      <c r="C1448" s="465"/>
      <c r="D1448" s="465"/>
      <c r="E1448" s="465"/>
      <c r="F1448" s="465"/>
      <c r="G1448" s="2051"/>
      <c r="H1448" s="2052"/>
      <c r="I1448" s="2053"/>
      <c r="J1448" s="2054"/>
    </row>
    <row r="1449" spans="1:10" s="54" customFormat="1" ht="60" hidden="1" customHeight="1">
      <c r="A1449" s="464" t="s">
        <v>929</v>
      </c>
      <c r="B1449" s="465"/>
      <c r="C1449" s="465"/>
      <c r="D1449" s="465"/>
      <c r="E1449" s="465"/>
      <c r="F1449" s="465"/>
      <c r="G1449" s="2051"/>
      <c r="H1449" s="2052"/>
      <c r="I1449" s="2053"/>
      <c r="J1449" s="2054"/>
    </row>
    <row r="1450" spans="1:10" s="54" customFormat="1" ht="60" hidden="1" customHeight="1">
      <c r="A1450" s="464" t="s">
        <v>411</v>
      </c>
      <c r="B1450" s="465"/>
      <c r="C1450" s="465"/>
      <c r="D1450" s="465"/>
      <c r="E1450" s="465"/>
      <c r="F1450" s="465"/>
      <c r="G1450" s="2051"/>
      <c r="H1450" s="2052"/>
      <c r="I1450" s="2053"/>
      <c r="J1450" s="2054"/>
    </row>
    <row r="1451" spans="1:10" s="54" customFormat="1" ht="45" hidden="1" customHeight="1" thickBot="1">
      <c r="A1451" s="457" t="s">
        <v>412</v>
      </c>
      <c r="B1451" s="458"/>
      <c r="C1451" s="458"/>
      <c r="D1451" s="458"/>
      <c r="E1451" s="458"/>
      <c r="F1451" s="458"/>
      <c r="G1451" s="2061"/>
      <c r="H1451" s="2062"/>
      <c r="I1451" s="2063"/>
      <c r="J1451" s="2064"/>
    </row>
    <row r="1452" spans="1:10" s="54" customFormat="1" ht="16.5" hidden="1" customHeight="1" thickTop="1">
      <c r="A1452" s="41"/>
      <c r="B1452" s="41"/>
      <c r="C1452" s="41"/>
      <c r="D1452" s="41"/>
      <c r="E1452" s="56"/>
      <c r="F1452" s="56"/>
      <c r="G1452" s="56"/>
      <c r="H1452" s="56"/>
      <c r="I1452" s="56"/>
      <c r="J1452" s="56"/>
    </row>
    <row r="1453" spans="1:10" s="54" customFormat="1" ht="16.5" customHeight="1">
      <c r="A1453" s="41"/>
      <c r="B1453" s="41"/>
      <c r="C1453" s="41"/>
      <c r="D1453" s="41"/>
      <c r="E1453" s="56"/>
      <c r="F1453" s="56"/>
      <c r="G1453" s="56"/>
      <c r="H1453" s="56"/>
      <c r="I1453" s="56"/>
      <c r="J1453" s="56"/>
    </row>
    <row r="1454" spans="1:10" s="54" customFormat="1" ht="16.5" customHeight="1">
      <c r="A1454" s="189" t="s">
        <v>930</v>
      </c>
      <c r="B1454" s="467" t="s">
        <v>407</v>
      </c>
      <c r="C1454" s="467"/>
      <c r="D1454" s="467"/>
      <c r="E1454" s="467"/>
      <c r="F1454" s="467"/>
      <c r="G1454" s="467"/>
      <c r="H1454" s="467"/>
      <c r="I1454" s="467"/>
      <c r="J1454" s="467"/>
    </row>
    <row r="1455" spans="1:10" s="54" customFormat="1" ht="16.5" customHeight="1" thickBo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</row>
    <row r="1456" spans="1:10" s="54" customFormat="1" ht="18.75" customHeight="1" thickTop="1">
      <c r="A1456" s="831" t="s">
        <v>292</v>
      </c>
      <c r="B1456" s="1502"/>
      <c r="C1456" s="1502"/>
      <c r="D1456" s="1502"/>
      <c r="E1456" s="952" t="s">
        <v>135</v>
      </c>
      <c r="F1456" s="953"/>
      <c r="G1456" s="953"/>
      <c r="H1456" s="952" t="s">
        <v>136</v>
      </c>
      <c r="I1456" s="953"/>
      <c r="J1456" s="954"/>
    </row>
    <row r="1457" spans="1:10" s="54" customFormat="1" ht="33" customHeight="1">
      <c r="A1457" s="833"/>
      <c r="B1457" s="915"/>
      <c r="C1457" s="915"/>
      <c r="D1457" s="915"/>
      <c r="E1457" s="192" t="s">
        <v>413</v>
      </c>
      <c r="F1457" s="202" t="s">
        <v>414</v>
      </c>
      <c r="G1457" s="202" t="s">
        <v>415</v>
      </c>
      <c r="H1457" s="192" t="s">
        <v>413</v>
      </c>
      <c r="I1457" s="202" t="s">
        <v>414</v>
      </c>
      <c r="J1457" s="325" t="s">
        <v>415</v>
      </c>
    </row>
    <row r="1458" spans="1:10" s="54" customFormat="1" ht="14.25" customHeight="1" thickBot="1">
      <c r="A1458" s="835" t="s">
        <v>113</v>
      </c>
      <c r="B1458" s="701"/>
      <c r="C1458" s="701"/>
      <c r="D1458" s="701"/>
      <c r="E1458" s="195" t="s">
        <v>114</v>
      </c>
      <c r="F1458" s="187" t="s">
        <v>115</v>
      </c>
      <c r="G1458" s="187" t="s">
        <v>116</v>
      </c>
      <c r="H1458" s="195" t="s">
        <v>117</v>
      </c>
      <c r="I1458" s="187" t="s">
        <v>118</v>
      </c>
      <c r="J1458" s="74" t="s">
        <v>119</v>
      </c>
    </row>
    <row r="1459" spans="1:10" s="54" customFormat="1" ht="16.5" customHeight="1" thickTop="1">
      <c r="A1459" s="1232" t="s">
        <v>424</v>
      </c>
      <c r="B1459" s="1722"/>
      <c r="C1459" s="1722"/>
      <c r="D1459" s="1722"/>
      <c r="E1459" s="205">
        <v>38076.44</v>
      </c>
      <c r="F1459" s="338" t="s">
        <v>156</v>
      </c>
      <c r="G1459" s="338" t="s">
        <v>156</v>
      </c>
      <c r="H1459" s="205"/>
      <c r="I1459" s="339" t="s">
        <v>156</v>
      </c>
      <c r="J1459" s="340" t="s">
        <v>156</v>
      </c>
    </row>
    <row r="1460" spans="1:10" s="54" customFormat="1" ht="16.5" customHeight="1">
      <c r="A1460" s="525" t="s">
        <v>416</v>
      </c>
      <c r="B1460" s="526"/>
      <c r="C1460" s="526"/>
      <c r="D1460" s="526"/>
      <c r="E1460" s="337" t="s">
        <v>156</v>
      </c>
      <c r="F1460" s="316"/>
      <c r="G1460" s="235">
        <v>22</v>
      </c>
      <c r="H1460" s="337" t="s">
        <v>156</v>
      </c>
      <c r="I1460" s="316"/>
      <c r="J1460" s="289">
        <v>23</v>
      </c>
    </row>
    <row r="1461" spans="1:10" s="54" customFormat="1" ht="16.5" customHeight="1">
      <c r="A1461" s="525" t="s">
        <v>417</v>
      </c>
      <c r="B1461" s="526">
        <v>39</v>
      </c>
      <c r="C1461" s="526">
        <v>9</v>
      </c>
      <c r="D1461" s="526">
        <v>23</v>
      </c>
      <c r="E1461" s="332">
        <v>255.78</v>
      </c>
      <c r="F1461" s="316"/>
      <c r="G1461" s="235">
        <v>22</v>
      </c>
      <c r="H1461" s="332"/>
      <c r="I1461" s="316"/>
      <c r="J1461" s="289">
        <v>23</v>
      </c>
    </row>
    <row r="1462" spans="1:10" s="54" customFormat="1" ht="16.5" customHeight="1">
      <c r="A1462" s="525" t="s">
        <v>418</v>
      </c>
      <c r="B1462" s="526"/>
      <c r="C1462" s="526"/>
      <c r="D1462" s="526"/>
      <c r="E1462" s="332"/>
      <c r="F1462" s="316"/>
      <c r="G1462" s="235">
        <v>22</v>
      </c>
      <c r="H1462" s="332"/>
      <c r="I1462" s="316"/>
      <c r="J1462" s="289">
        <v>23</v>
      </c>
    </row>
    <row r="1463" spans="1:10" s="54" customFormat="1" ht="16.5" customHeight="1">
      <c r="A1463" s="581" t="s">
        <v>931</v>
      </c>
      <c r="B1463" s="582"/>
      <c r="C1463" s="582"/>
      <c r="D1463" s="582"/>
      <c r="E1463" s="332"/>
      <c r="F1463" s="316"/>
      <c r="G1463" s="235">
        <v>22</v>
      </c>
      <c r="H1463" s="332"/>
      <c r="I1463" s="316"/>
      <c r="J1463" s="289">
        <v>23</v>
      </c>
    </row>
    <row r="1464" spans="1:10" s="54" customFormat="1" ht="16.5" customHeight="1">
      <c r="A1464" s="525" t="s">
        <v>419</v>
      </c>
      <c r="B1464" s="526"/>
      <c r="C1464" s="526"/>
      <c r="D1464" s="526"/>
      <c r="E1464" s="332"/>
      <c r="F1464" s="316"/>
      <c r="G1464" s="235">
        <v>22</v>
      </c>
      <c r="H1464" s="332"/>
      <c r="I1464" s="316"/>
      <c r="J1464" s="289">
        <v>23</v>
      </c>
    </row>
    <row r="1465" spans="1:10" s="54" customFormat="1" ht="16.5" customHeight="1">
      <c r="A1465" s="525" t="s">
        <v>420</v>
      </c>
      <c r="B1465" s="526"/>
      <c r="C1465" s="526"/>
      <c r="D1465" s="526"/>
      <c r="E1465" s="332"/>
      <c r="F1465" s="316"/>
      <c r="G1465" s="235">
        <v>22</v>
      </c>
      <c r="H1465" s="332"/>
      <c r="I1465" s="316"/>
      <c r="J1465" s="289">
        <v>23</v>
      </c>
    </row>
    <row r="1466" spans="1:10" s="54" customFormat="1" ht="16.5" customHeight="1" thickBot="1">
      <c r="A1466" s="1963" t="s">
        <v>302</v>
      </c>
      <c r="B1466" s="1964"/>
      <c r="C1466" s="1964"/>
      <c r="D1466" s="1964"/>
      <c r="E1466" s="206"/>
      <c r="F1466" s="209"/>
      <c r="G1466" s="236">
        <v>22</v>
      </c>
      <c r="H1466" s="206"/>
      <c r="I1466" s="209"/>
      <c r="J1466" s="290">
        <v>23</v>
      </c>
    </row>
    <row r="1467" spans="1:10" s="54" customFormat="1" ht="16.5" customHeight="1" thickBot="1">
      <c r="A1467" s="2087" t="s">
        <v>112</v>
      </c>
      <c r="B1467" s="2088">
        <v>2595</v>
      </c>
      <c r="C1467" s="2088">
        <v>597</v>
      </c>
      <c r="D1467" s="2088">
        <v>23</v>
      </c>
      <c r="E1467" s="333">
        <f>IF(E1459+SUM(E1461:E1466)=0,"",E1459+SUM(E1461:E1466))</f>
        <v>38332.22</v>
      </c>
      <c r="F1467" s="334" t="str">
        <f>IF(SUM(F1460:F1466)=0,"",SUM(F1460:F1466))</f>
        <v/>
      </c>
      <c r="G1467" s="328">
        <v>22</v>
      </c>
      <c r="H1467" s="333" t="str">
        <f>IF(H1459+SUM(H1461:H1466)=0,"",H1459+SUM(H1461:H1466))</f>
        <v/>
      </c>
      <c r="I1467" s="334" t="str">
        <f>IF(SUM(I1460:I1466)=0,"",SUM(I1460:I1466))</f>
        <v/>
      </c>
      <c r="J1467" s="291">
        <v>23</v>
      </c>
    </row>
    <row r="1468" spans="1:10" s="54" customFormat="1" ht="16.5" customHeight="1">
      <c r="A1468" s="2089" t="s">
        <v>421</v>
      </c>
      <c r="B1468" s="2090"/>
      <c r="C1468" s="2090"/>
      <c r="D1468" s="2090">
        <v>23</v>
      </c>
      <c r="E1468" s="341" t="s">
        <v>156</v>
      </c>
      <c r="F1468" s="331">
        <v>8433.08</v>
      </c>
      <c r="G1468" s="234">
        <v>22</v>
      </c>
      <c r="H1468" s="341" t="s">
        <v>156</v>
      </c>
      <c r="I1468" s="336"/>
      <c r="J1468" s="292">
        <v>23</v>
      </c>
    </row>
    <row r="1469" spans="1:10" s="54" customFormat="1" ht="16.5" customHeight="1" thickBot="1">
      <c r="A1469" s="2087" t="s">
        <v>422</v>
      </c>
      <c r="B1469" s="2088" t="s">
        <v>156</v>
      </c>
      <c r="C1469" s="2088"/>
      <c r="D1469" s="2088"/>
      <c r="E1469" s="342" t="s">
        <v>156</v>
      </c>
      <c r="F1469" s="171"/>
      <c r="G1469" s="329">
        <v>22</v>
      </c>
      <c r="H1469" s="342" t="s">
        <v>156</v>
      </c>
      <c r="I1469" s="319"/>
      <c r="J1469" s="326">
        <v>23</v>
      </c>
    </row>
    <row r="1470" spans="1:10" s="54" customFormat="1" ht="16.5" customHeight="1" thickBot="1">
      <c r="A1470" s="2059" t="s">
        <v>423</v>
      </c>
      <c r="B1470" s="2060" t="s">
        <v>156</v>
      </c>
      <c r="C1470" s="2060">
        <v>798</v>
      </c>
      <c r="D1470" s="2060">
        <v>23</v>
      </c>
      <c r="E1470" s="343" t="s">
        <v>156</v>
      </c>
      <c r="F1470" s="344">
        <f>IF(F1468+F1469=0,"",F1468+F1469)</f>
        <v>8433.08</v>
      </c>
      <c r="G1470" s="330">
        <v>22</v>
      </c>
      <c r="H1470" s="343" t="s">
        <v>156</v>
      </c>
      <c r="I1470" s="345" t="str">
        <f>IF(I1468+I1469=0,"",I1468+I1469)</f>
        <v/>
      </c>
      <c r="J1470" s="327">
        <v>23</v>
      </c>
    </row>
    <row r="1471" spans="1:10" s="54" customFormat="1" ht="16.5" customHeight="1" thickTop="1">
      <c r="A1471" s="41"/>
      <c r="B1471" s="41"/>
      <c r="C1471" s="41"/>
      <c r="D1471" s="41"/>
      <c r="E1471" s="56"/>
      <c r="F1471" s="56"/>
      <c r="G1471" s="56"/>
      <c r="H1471" s="56"/>
      <c r="I1471" s="56"/>
      <c r="J1471" s="56"/>
    </row>
    <row r="1472" spans="1:10" s="54" customFormat="1" ht="16.5" customHeight="1">
      <c r="A1472" s="41"/>
      <c r="B1472" s="41"/>
      <c r="C1472" s="41"/>
      <c r="D1472" s="41"/>
      <c r="E1472" s="56"/>
      <c r="F1472" s="56"/>
      <c r="G1472" s="56"/>
      <c r="H1472" s="56"/>
      <c r="I1472" s="56"/>
      <c r="J1472" s="56"/>
    </row>
    <row r="1473" spans="1:10" s="54" customFormat="1" ht="16.5" customHeight="1">
      <c r="A1473" s="203"/>
      <c r="B1473" s="203"/>
      <c r="C1473" s="203"/>
      <c r="D1473" s="203"/>
      <c r="E1473" s="56"/>
      <c r="F1473" s="56"/>
      <c r="G1473" s="56"/>
      <c r="H1473" s="56"/>
      <c r="I1473" s="56"/>
      <c r="J1473" s="56"/>
    </row>
    <row r="1474" spans="1:10" s="54" customFormat="1" ht="16.5" hidden="1" customHeight="1">
      <c r="A1474" s="46" t="s">
        <v>425</v>
      </c>
      <c r="B1474" s="501" t="s">
        <v>426</v>
      </c>
      <c r="C1474" s="501"/>
      <c r="D1474" s="501"/>
      <c r="E1474" s="501"/>
      <c r="F1474" s="501"/>
      <c r="G1474" s="501"/>
      <c r="H1474" s="501"/>
      <c r="I1474" s="501"/>
      <c r="J1474" s="501"/>
    </row>
    <row r="1475" spans="1:10" s="54" customFormat="1" ht="16.5" hidden="1" customHeight="1" thickBo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</row>
    <row r="1476" spans="1:10" s="54" customFormat="1" ht="16.5" hidden="1" customHeight="1" thickTop="1" thickBot="1">
      <c r="A1476" s="2056" t="s">
        <v>5</v>
      </c>
      <c r="B1476" s="2057"/>
      <c r="C1476" s="2057"/>
      <c r="D1476" s="2058"/>
      <c r="E1476" s="604" t="s">
        <v>135</v>
      </c>
      <c r="F1476" s="604"/>
      <c r="G1476" s="2055"/>
      <c r="H1476" s="603" t="s">
        <v>136</v>
      </c>
      <c r="I1476" s="604"/>
      <c r="J1476" s="605"/>
    </row>
    <row r="1477" spans="1:10" s="54" customFormat="1" ht="16.5" hidden="1" customHeight="1" thickTop="1">
      <c r="A1477" s="2091" t="s">
        <v>427</v>
      </c>
      <c r="B1477" s="2092"/>
      <c r="C1477" s="2092"/>
      <c r="D1477" s="2093"/>
      <c r="E1477" s="2094"/>
      <c r="F1477" s="2094"/>
      <c r="G1477" s="2095"/>
      <c r="H1477" s="2096"/>
      <c r="I1477" s="2094"/>
      <c r="J1477" s="2097"/>
    </row>
    <row r="1478" spans="1:10" s="54" customFormat="1" ht="16.5" hidden="1" customHeight="1">
      <c r="A1478" s="1949" t="s">
        <v>428</v>
      </c>
      <c r="B1478" s="1950"/>
      <c r="C1478" s="1950"/>
      <c r="D1478" s="2079"/>
      <c r="E1478" s="2075"/>
      <c r="F1478" s="2075"/>
      <c r="G1478" s="2076"/>
      <c r="H1478" s="2077"/>
      <c r="I1478" s="2075"/>
      <c r="J1478" s="2078"/>
    </row>
    <row r="1479" spans="1:10" s="54" customFormat="1" ht="16.5" hidden="1" customHeight="1">
      <c r="A1479" s="1949" t="s">
        <v>429</v>
      </c>
      <c r="B1479" s="1950"/>
      <c r="C1479" s="1950"/>
      <c r="D1479" s="2079"/>
      <c r="E1479" s="2075"/>
      <c r="F1479" s="2075"/>
      <c r="G1479" s="2076"/>
      <c r="H1479" s="2077"/>
      <c r="I1479" s="2075"/>
      <c r="J1479" s="2078"/>
    </row>
    <row r="1480" spans="1:10" s="54" customFormat="1" ht="16.5" hidden="1" customHeight="1">
      <c r="A1480" s="1949" t="s">
        <v>430</v>
      </c>
      <c r="B1480" s="1950"/>
      <c r="C1480" s="1950"/>
      <c r="D1480" s="2079"/>
      <c r="E1480" s="2075"/>
      <c r="F1480" s="2075"/>
      <c r="G1480" s="2076"/>
      <c r="H1480" s="2077"/>
      <c r="I1480" s="2075"/>
      <c r="J1480" s="2078"/>
    </row>
    <row r="1481" spans="1:10" s="54" customFormat="1" ht="16.5" hidden="1" customHeight="1">
      <c r="A1481" s="1949" t="s">
        <v>431</v>
      </c>
      <c r="B1481" s="1950"/>
      <c r="C1481" s="1950"/>
      <c r="D1481" s="2079"/>
      <c r="E1481" s="2075"/>
      <c r="F1481" s="2075"/>
      <c r="G1481" s="2076"/>
      <c r="H1481" s="2077"/>
      <c r="I1481" s="2075"/>
      <c r="J1481" s="2078"/>
    </row>
    <row r="1482" spans="1:10" s="54" customFormat="1" ht="16.5" hidden="1" customHeight="1">
      <c r="A1482" s="1949" t="s">
        <v>432</v>
      </c>
      <c r="B1482" s="1950"/>
      <c r="C1482" s="1950"/>
      <c r="D1482" s="2079"/>
      <c r="E1482" s="2075"/>
      <c r="F1482" s="2075"/>
      <c r="G1482" s="2076"/>
      <c r="H1482" s="2077"/>
      <c r="I1482" s="2075"/>
      <c r="J1482" s="2078"/>
    </row>
    <row r="1483" spans="1:10" s="54" customFormat="1" ht="16.5" hidden="1" customHeight="1">
      <c r="A1483" s="1949" t="s">
        <v>433</v>
      </c>
      <c r="B1483" s="1950"/>
      <c r="C1483" s="1950"/>
      <c r="D1483" s="2079"/>
      <c r="E1483" s="2075"/>
      <c r="F1483" s="2075"/>
      <c r="G1483" s="2076"/>
      <c r="H1483" s="2077"/>
      <c r="I1483" s="2075"/>
      <c r="J1483" s="2078"/>
    </row>
    <row r="1484" spans="1:10" s="54" customFormat="1" ht="16.5" hidden="1" customHeight="1">
      <c r="A1484" s="1949" t="s">
        <v>434</v>
      </c>
      <c r="B1484" s="1950"/>
      <c r="C1484" s="1950"/>
      <c r="D1484" s="2079"/>
      <c r="E1484" s="2075"/>
      <c r="F1484" s="2075"/>
      <c r="G1484" s="2076"/>
      <c r="H1484" s="2077"/>
      <c r="I1484" s="2075"/>
      <c r="J1484" s="2078"/>
    </row>
    <row r="1485" spans="1:10" s="54" customFormat="1" ht="16.5" hidden="1" customHeight="1" thickBot="1">
      <c r="A1485" s="2083" t="s">
        <v>435</v>
      </c>
      <c r="B1485" s="2084"/>
      <c r="C1485" s="2084"/>
      <c r="D1485" s="2085"/>
      <c r="E1485" s="2081"/>
      <c r="F1485" s="2081"/>
      <c r="G1485" s="2086"/>
      <c r="H1485" s="2080"/>
      <c r="I1485" s="2081"/>
      <c r="J1485" s="2082"/>
    </row>
    <row r="1486" spans="1:10" s="54" customFormat="1" ht="16.5" hidden="1" customHeight="1" thickTop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</row>
    <row r="1487" spans="1:10" s="54" customFormat="1" ht="16.5" hidden="1" customHeight="1">
      <c r="A1487" s="467" t="s">
        <v>932</v>
      </c>
      <c r="B1487" s="467"/>
      <c r="C1487" s="467"/>
      <c r="D1487" s="467"/>
      <c r="E1487" s="467"/>
      <c r="F1487" s="467"/>
      <c r="G1487" s="467"/>
      <c r="H1487" s="467"/>
      <c r="I1487" s="467"/>
      <c r="J1487" s="467"/>
    </row>
    <row r="1488" spans="1:10" s="54" customFormat="1" ht="16.5" hidden="1" customHeight="1">
      <c r="A1488" s="455"/>
      <c r="B1488" s="455"/>
      <c r="C1488" s="455"/>
      <c r="D1488" s="455"/>
      <c r="E1488" s="455"/>
      <c r="F1488" s="455"/>
      <c r="G1488" s="455"/>
      <c r="H1488" s="455"/>
      <c r="I1488" s="455"/>
      <c r="J1488" s="455"/>
    </row>
    <row r="1489" spans="1:10" s="54" customFormat="1" ht="16.5" hidden="1" customHeight="1">
      <c r="A1489" s="455"/>
      <c r="B1489" s="455"/>
      <c r="C1489" s="455"/>
      <c r="D1489" s="455"/>
      <c r="E1489" s="455"/>
      <c r="F1489" s="455"/>
      <c r="G1489" s="455"/>
      <c r="H1489" s="455"/>
      <c r="I1489" s="455"/>
      <c r="J1489" s="455"/>
    </row>
    <row r="1490" spans="1:10" s="54" customFormat="1" ht="16.5" hidden="1" customHeight="1">
      <c r="A1490" s="455"/>
      <c r="B1490" s="455"/>
      <c r="C1490" s="455"/>
      <c r="D1490" s="455"/>
      <c r="E1490" s="455"/>
      <c r="F1490" s="455"/>
      <c r="G1490" s="455"/>
      <c r="H1490" s="455"/>
      <c r="I1490" s="455"/>
      <c r="J1490" s="455"/>
    </row>
    <row r="1491" spans="1:10" s="54" customFormat="1" ht="16.5" hidden="1" customHeight="1">
      <c r="A1491" s="455"/>
      <c r="B1491" s="455"/>
      <c r="C1491" s="455"/>
      <c r="D1491" s="455"/>
      <c r="E1491" s="455"/>
      <c r="F1491" s="455"/>
      <c r="G1491" s="455"/>
      <c r="H1491" s="455"/>
      <c r="I1491" s="455"/>
      <c r="J1491" s="455"/>
    </row>
    <row r="1492" spans="1:10" s="54" customFormat="1" ht="16.5" hidden="1" customHeight="1">
      <c r="A1492" s="455"/>
      <c r="B1492" s="455"/>
      <c r="C1492" s="455"/>
      <c r="D1492" s="455"/>
      <c r="E1492" s="455"/>
      <c r="F1492" s="455"/>
      <c r="G1492" s="455"/>
      <c r="H1492" s="455"/>
      <c r="I1492" s="455"/>
      <c r="J1492" s="455"/>
    </row>
    <row r="1493" spans="1:10" s="54" customFormat="1" ht="16.5" hidden="1" customHeight="1">
      <c r="A1493" s="455"/>
      <c r="B1493" s="455"/>
      <c r="C1493" s="455"/>
      <c r="D1493" s="455"/>
      <c r="E1493" s="455"/>
      <c r="F1493" s="455"/>
      <c r="G1493" s="455"/>
      <c r="H1493" s="455"/>
      <c r="I1493" s="455"/>
      <c r="J1493" s="455"/>
    </row>
    <row r="1494" spans="1:10" s="54" customFormat="1" ht="16.5" hidden="1" customHeight="1">
      <c r="A1494" s="455"/>
      <c r="B1494" s="455"/>
      <c r="C1494" s="455"/>
      <c r="D1494" s="455"/>
      <c r="E1494" s="455"/>
      <c r="F1494" s="455"/>
      <c r="G1494" s="455"/>
      <c r="H1494" s="455"/>
      <c r="I1494" s="455"/>
      <c r="J1494" s="455"/>
    </row>
    <row r="1495" spans="1:10" s="54" customFormat="1" hidden="1">
      <c r="A1495" s="455"/>
      <c r="B1495" s="455"/>
      <c r="C1495" s="455"/>
      <c r="D1495" s="455"/>
      <c r="E1495" s="455"/>
      <c r="F1495" s="455"/>
      <c r="G1495" s="455"/>
      <c r="H1495" s="455"/>
      <c r="I1495" s="455"/>
      <c r="J1495" s="455"/>
    </row>
    <row r="1496" spans="1:10" s="54" customFormat="1" ht="16.5" hidden="1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</row>
    <row r="1497" spans="1:10" s="54" customFormat="1" ht="16.5" hidden="1" customHeight="1">
      <c r="A1497" s="46" t="s">
        <v>436</v>
      </c>
      <c r="B1497" s="501" t="s">
        <v>437</v>
      </c>
      <c r="C1497" s="501"/>
      <c r="D1497" s="501"/>
      <c r="E1497" s="501"/>
      <c r="F1497" s="501"/>
      <c r="G1497" s="501"/>
      <c r="H1497" s="501"/>
      <c r="I1497" s="501"/>
      <c r="J1497" s="501"/>
    </row>
    <row r="1498" spans="1:10" s="54" customFormat="1" ht="16.5" hidden="1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</row>
    <row r="1499" spans="1:10" s="54" customFormat="1" ht="16.5" hidden="1" customHeight="1">
      <c r="A1499" s="189" t="s">
        <v>936</v>
      </c>
      <c r="B1499" s="467" t="s">
        <v>933</v>
      </c>
      <c r="C1499" s="467"/>
      <c r="D1499" s="467"/>
      <c r="E1499" s="467"/>
      <c r="F1499" s="467"/>
      <c r="G1499" s="467"/>
      <c r="H1499" s="467"/>
      <c r="I1499" s="467"/>
      <c r="J1499" s="467"/>
    </row>
    <row r="1500" spans="1:10" s="54" customFormat="1" ht="16.5" hidden="1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</row>
    <row r="1501" spans="1:10" s="54" customFormat="1" ht="16.5" hidden="1" customHeight="1" thickBot="1">
      <c r="A1501" s="2102" t="s">
        <v>291</v>
      </c>
      <c r="B1501" s="2102"/>
      <c r="C1501" s="15"/>
      <c r="D1501" s="15"/>
      <c r="E1501" s="15"/>
      <c r="F1501" s="15"/>
      <c r="G1501" s="15"/>
      <c r="H1501" s="15"/>
      <c r="I1501" s="15"/>
      <c r="J1501" s="15"/>
    </row>
    <row r="1502" spans="1:10" s="54" customFormat="1" ht="16.5" hidden="1" customHeight="1" thickTop="1" thickBot="1">
      <c r="A1502" s="2069" t="s">
        <v>37</v>
      </c>
      <c r="B1502" s="2070"/>
      <c r="C1502" s="2070"/>
      <c r="D1502" s="2070"/>
      <c r="E1502" s="2070"/>
      <c r="F1502" s="2071"/>
      <c r="G1502" s="2067" t="s">
        <v>6</v>
      </c>
      <c r="H1502" s="2067"/>
      <c r="I1502" s="2067"/>
      <c r="J1502" s="2068"/>
    </row>
    <row r="1503" spans="1:10" s="54" customFormat="1" ht="16.5" hidden="1" customHeight="1" thickBot="1">
      <c r="A1503" s="2072"/>
      <c r="B1503" s="2073"/>
      <c r="C1503" s="2073"/>
      <c r="D1503" s="2073"/>
      <c r="E1503" s="2073"/>
      <c r="F1503" s="2074"/>
      <c r="G1503" s="2105" t="s">
        <v>38</v>
      </c>
      <c r="H1503" s="2106"/>
      <c r="I1503" s="2103" t="s">
        <v>934</v>
      </c>
      <c r="J1503" s="2104"/>
    </row>
    <row r="1504" spans="1:10" s="54" customFormat="1" ht="16.5" hidden="1" customHeight="1" thickTop="1">
      <c r="A1504" s="2107" t="s">
        <v>39</v>
      </c>
      <c r="B1504" s="2108"/>
      <c r="C1504" s="2108"/>
      <c r="D1504" s="2108"/>
      <c r="E1504" s="2108"/>
      <c r="F1504" s="2109"/>
      <c r="G1504" s="2110"/>
      <c r="H1504" s="2111"/>
      <c r="I1504" s="2065"/>
      <c r="J1504" s="2066"/>
    </row>
    <row r="1505" spans="1:10" s="54" customFormat="1" ht="16.5" hidden="1" customHeight="1">
      <c r="A1505" s="1949" t="s">
        <v>40</v>
      </c>
      <c r="B1505" s="1950"/>
      <c r="C1505" s="1950"/>
      <c r="D1505" s="1950"/>
      <c r="E1505" s="1950"/>
      <c r="F1505" s="2079"/>
      <c r="G1505" s="2098"/>
      <c r="H1505" s="2099"/>
      <c r="I1505" s="2100"/>
      <c r="J1505" s="2101"/>
    </row>
    <row r="1506" spans="1:10" s="54" customFormat="1" ht="16.5" hidden="1" customHeight="1">
      <c r="A1506" s="1949" t="s">
        <v>41</v>
      </c>
      <c r="B1506" s="1950"/>
      <c r="C1506" s="1950"/>
      <c r="D1506" s="1950"/>
      <c r="E1506" s="1950"/>
      <c r="F1506" s="2079"/>
      <c r="G1506" s="2098"/>
      <c r="H1506" s="2099"/>
      <c r="I1506" s="2100"/>
      <c r="J1506" s="2101"/>
    </row>
    <row r="1507" spans="1:10" s="54" customFormat="1" ht="16.5" hidden="1" customHeight="1">
      <c r="A1507" s="1949" t="s">
        <v>42</v>
      </c>
      <c r="B1507" s="1950"/>
      <c r="C1507" s="1950"/>
      <c r="D1507" s="1950"/>
      <c r="E1507" s="1950"/>
      <c r="F1507" s="2079"/>
      <c r="G1507" s="2098"/>
      <c r="H1507" s="2099"/>
      <c r="I1507" s="2100"/>
      <c r="J1507" s="2101"/>
    </row>
    <row r="1508" spans="1:10" s="54" customFormat="1" ht="16.5" hidden="1" customHeight="1">
      <c r="A1508" s="1949" t="s">
        <v>43</v>
      </c>
      <c r="B1508" s="1950"/>
      <c r="C1508" s="1950"/>
      <c r="D1508" s="1950"/>
      <c r="E1508" s="1950"/>
      <c r="F1508" s="2079"/>
      <c r="G1508" s="2098"/>
      <c r="H1508" s="2099"/>
      <c r="I1508" s="2100"/>
      <c r="J1508" s="2101"/>
    </row>
    <row r="1509" spans="1:10" s="54" customFormat="1" ht="16.5" hidden="1" customHeight="1" thickBot="1">
      <c r="A1509" s="2083" t="s">
        <v>44</v>
      </c>
      <c r="B1509" s="2084"/>
      <c r="C1509" s="2084"/>
      <c r="D1509" s="2084"/>
      <c r="E1509" s="2084"/>
      <c r="F1509" s="2085"/>
      <c r="G1509" s="2112"/>
      <c r="H1509" s="2113"/>
      <c r="I1509" s="2114"/>
      <c r="J1509" s="2115"/>
    </row>
    <row r="1510" spans="1:10" s="54" customFormat="1" ht="16.5" hidden="1" customHeight="1" thickTop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</row>
    <row r="1511" spans="1:10" s="54" customFormat="1" ht="16.5" hidden="1" customHeight="1" thickBot="1">
      <c r="A1511" s="2102" t="s">
        <v>128</v>
      </c>
      <c r="B1511" s="2102"/>
      <c r="C1511" s="15"/>
      <c r="D1511" s="15"/>
      <c r="E1511" s="15"/>
      <c r="F1511" s="15"/>
      <c r="G1511" s="15"/>
      <c r="H1511" s="15"/>
      <c r="I1511" s="15"/>
      <c r="J1511" s="15"/>
    </row>
    <row r="1512" spans="1:10" s="54" customFormat="1" ht="30" hidden="1" customHeight="1" thickTop="1" thickBot="1">
      <c r="A1512" s="2069" t="s">
        <v>37</v>
      </c>
      <c r="B1512" s="2070"/>
      <c r="C1512" s="2070"/>
      <c r="D1512" s="2070"/>
      <c r="E1512" s="2070"/>
      <c r="F1512" s="2071"/>
      <c r="G1512" s="2067" t="s">
        <v>7</v>
      </c>
      <c r="H1512" s="2067"/>
      <c r="I1512" s="2067"/>
      <c r="J1512" s="2068"/>
    </row>
    <row r="1513" spans="1:10" s="54" customFormat="1" ht="16.5" hidden="1" customHeight="1" thickBot="1">
      <c r="A1513" s="2072"/>
      <c r="B1513" s="2073"/>
      <c r="C1513" s="2073"/>
      <c r="D1513" s="2073"/>
      <c r="E1513" s="2073"/>
      <c r="F1513" s="2074"/>
      <c r="G1513" s="2105" t="s">
        <v>38</v>
      </c>
      <c r="H1513" s="2106"/>
      <c r="I1513" s="2103" t="s">
        <v>934</v>
      </c>
      <c r="J1513" s="2104"/>
    </row>
    <row r="1514" spans="1:10" s="54" customFormat="1" ht="16.5" hidden="1" customHeight="1" thickTop="1">
      <c r="A1514" s="2107" t="s">
        <v>39</v>
      </c>
      <c r="B1514" s="2108"/>
      <c r="C1514" s="2108"/>
      <c r="D1514" s="2108"/>
      <c r="E1514" s="2108"/>
      <c r="F1514" s="2109"/>
      <c r="G1514" s="2110"/>
      <c r="H1514" s="2111"/>
      <c r="I1514" s="2065"/>
      <c r="J1514" s="2066"/>
    </row>
    <row r="1515" spans="1:10" s="54" customFormat="1" ht="16.5" hidden="1" customHeight="1">
      <c r="A1515" s="1949" t="s">
        <v>40</v>
      </c>
      <c r="B1515" s="1950"/>
      <c r="C1515" s="1950"/>
      <c r="D1515" s="1950"/>
      <c r="E1515" s="1950"/>
      <c r="F1515" s="2079"/>
      <c r="G1515" s="2098"/>
      <c r="H1515" s="2099"/>
      <c r="I1515" s="2100"/>
      <c r="J1515" s="2101"/>
    </row>
    <row r="1516" spans="1:10" s="54" customFormat="1" ht="16.5" hidden="1" customHeight="1">
      <c r="A1516" s="1949" t="s">
        <v>41</v>
      </c>
      <c r="B1516" s="1950"/>
      <c r="C1516" s="1950"/>
      <c r="D1516" s="1950"/>
      <c r="E1516" s="1950"/>
      <c r="F1516" s="2079"/>
      <c r="G1516" s="2098"/>
      <c r="H1516" s="2099"/>
      <c r="I1516" s="2100"/>
      <c r="J1516" s="2101"/>
    </row>
    <row r="1517" spans="1:10" s="54" customFormat="1" ht="16.5" hidden="1" customHeight="1">
      <c r="A1517" s="1949" t="s">
        <v>42</v>
      </c>
      <c r="B1517" s="1950"/>
      <c r="C1517" s="1950"/>
      <c r="D1517" s="1950"/>
      <c r="E1517" s="1950"/>
      <c r="F1517" s="2079"/>
      <c r="G1517" s="2098"/>
      <c r="H1517" s="2099"/>
      <c r="I1517" s="2100"/>
      <c r="J1517" s="2101"/>
    </row>
    <row r="1518" spans="1:10" s="54" customFormat="1" ht="16.5" hidden="1" customHeight="1">
      <c r="A1518" s="1949" t="s">
        <v>43</v>
      </c>
      <c r="B1518" s="1950"/>
      <c r="C1518" s="1950"/>
      <c r="D1518" s="1950"/>
      <c r="E1518" s="1950"/>
      <c r="F1518" s="2079"/>
      <c r="G1518" s="2098"/>
      <c r="H1518" s="2099"/>
      <c r="I1518" s="2100"/>
      <c r="J1518" s="2101"/>
    </row>
    <row r="1519" spans="1:10" s="54" customFormat="1" ht="16.5" hidden="1" customHeight="1" thickBot="1">
      <c r="A1519" s="2083" t="s">
        <v>44</v>
      </c>
      <c r="B1519" s="2084"/>
      <c r="C1519" s="2084"/>
      <c r="D1519" s="2084"/>
      <c r="E1519" s="2084"/>
      <c r="F1519" s="2085"/>
      <c r="G1519" s="2112"/>
      <c r="H1519" s="2113"/>
      <c r="I1519" s="2114"/>
      <c r="J1519" s="2115"/>
    </row>
    <row r="1520" spans="1:10" s="54" customFormat="1" ht="16.5" hidden="1" customHeight="1" thickTop="1">
      <c r="A1520" s="41"/>
      <c r="B1520" s="41"/>
      <c r="C1520" s="41"/>
      <c r="D1520" s="41"/>
      <c r="E1520" s="41"/>
      <c r="F1520" s="41"/>
      <c r="G1520" s="23"/>
      <c r="H1520" s="23"/>
      <c r="I1520" s="23"/>
      <c r="J1520" s="23"/>
    </row>
    <row r="1521" spans="1:10" s="54" customFormat="1" ht="16.5" hidden="1" customHeight="1">
      <c r="A1521" s="467" t="s">
        <v>935</v>
      </c>
      <c r="B1521" s="467"/>
      <c r="C1521" s="467"/>
      <c r="D1521" s="467"/>
      <c r="E1521" s="467"/>
      <c r="F1521" s="467"/>
      <c r="G1521" s="467"/>
      <c r="H1521" s="467"/>
      <c r="I1521" s="467"/>
      <c r="J1521" s="467"/>
    </row>
    <row r="1522" spans="1:10" s="54" customFormat="1" ht="16.5" hidden="1" customHeight="1">
      <c r="A1522" s="455"/>
      <c r="B1522" s="455"/>
      <c r="C1522" s="455"/>
      <c r="D1522" s="455"/>
      <c r="E1522" s="455"/>
      <c r="F1522" s="455"/>
      <c r="G1522" s="455"/>
      <c r="H1522" s="455"/>
      <c r="I1522" s="455"/>
      <c r="J1522" s="455"/>
    </row>
    <row r="1523" spans="1:10" s="54" customFormat="1" ht="16.5" hidden="1" customHeight="1">
      <c r="A1523" s="455"/>
      <c r="B1523" s="455"/>
      <c r="C1523" s="455"/>
      <c r="D1523" s="455"/>
      <c r="E1523" s="455"/>
      <c r="F1523" s="455"/>
      <c r="G1523" s="455"/>
      <c r="H1523" s="455"/>
      <c r="I1523" s="455"/>
      <c r="J1523" s="455"/>
    </row>
    <row r="1524" spans="1:10" s="54" customFormat="1" ht="16.5" hidden="1" customHeight="1">
      <c r="A1524" s="455"/>
      <c r="B1524" s="455"/>
      <c r="C1524" s="455"/>
      <c r="D1524" s="455"/>
      <c r="E1524" s="455"/>
      <c r="F1524" s="455"/>
      <c r="G1524" s="455"/>
      <c r="H1524" s="455"/>
      <c r="I1524" s="455"/>
      <c r="J1524" s="455"/>
    </row>
    <row r="1525" spans="1:10" s="54" customFormat="1" ht="16.5" hidden="1" customHeight="1">
      <c r="A1525" s="455"/>
      <c r="B1525" s="455"/>
      <c r="C1525" s="455"/>
      <c r="D1525" s="455"/>
      <c r="E1525" s="455"/>
      <c r="F1525" s="455"/>
      <c r="G1525" s="455"/>
      <c r="H1525" s="455"/>
      <c r="I1525" s="455"/>
      <c r="J1525" s="455"/>
    </row>
    <row r="1526" spans="1:10" s="54" customFormat="1" ht="16.5" hidden="1" customHeight="1">
      <c r="A1526" s="455"/>
      <c r="B1526" s="455"/>
      <c r="C1526" s="455"/>
      <c r="D1526" s="455"/>
      <c r="E1526" s="455"/>
      <c r="F1526" s="455"/>
      <c r="G1526" s="455"/>
      <c r="H1526" s="455"/>
      <c r="I1526" s="455"/>
      <c r="J1526" s="455"/>
    </row>
    <row r="1527" spans="1:10" s="54" customFormat="1" ht="16.5" hidden="1" customHeight="1">
      <c r="A1527" s="455"/>
      <c r="B1527" s="455"/>
      <c r="C1527" s="455"/>
      <c r="D1527" s="455"/>
      <c r="E1527" s="455"/>
      <c r="F1527" s="455"/>
      <c r="G1527" s="455"/>
      <c r="H1527" s="455"/>
      <c r="I1527" s="455"/>
      <c r="J1527" s="455"/>
    </row>
    <row r="1528" spans="1:10" s="54" customFormat="1" ht="16.5" hidden="1" customHeight="1">
      <c r="A1528" s="455"/>
      <c r="B1528" s="455"/>
      <c r="C1528" s="455"/>
      <c r="D1528" s="455"/>
      <c r="E1528" s="455"/>
      <c r="F1528" s="455"/>
      <c r="G1528" s="455"/>
      <c r="H1528" s="455"/>
      <c r="I1528" s="455"/>
      <c r="J1528" s="455"/>
    </row>
    <row r="1529" spans="1:10" s="54" customFormat="1" ht="16.5" hidden="1" customHeight="1">
      <c r="A1529" s="455"/>
      <c r="B1529" s="455"/>
      <c r="C1529" s="455"/>
      <c r="D1529" s="455"/>
      <c r="E1529" s="455"/>
      <c r="F1529" s="455"/>
      <c r="G1529" s="455"/>
      <c r="H1529" s="455"/>
      <c r="I1529" s="455"/>
      <c r="J1529" s="455"/>
    </row>
    <row r="1530" spans="1:10" s="54" customFormat="1" ht="16.5" hidden="1" customHeight="1">
      <c r="A1530" s="41"/>
      <c r="B1530" s="41"/>
      <c r="C1530" s="41"/>
      <c r="D1530" s="41"/>
      <c r="E1530" s="41"/>
      <c r="F1530" s="41"/>
      <c r="G1530" s="23"/>
      <c r="H1530" s="23"/>
      <c r="I1530" s="23"/>
      <c r="J1530" s="23"/>
    </row>
    <row r="1531" spans="1:10" s="54" customFormat="1" ht="16.5" hidden="1" customHeight="1">
      <c r="A1531" s="189" t="s">
        <v>938</v>
      </c>
      <c r="B1531" s="467" t="s">
        <v>937</v>
      </c>
      <c r="C1531" s="467"/>
      <c r="D1531" s="467"/>
      <c r="E1531" s="467"/>
      <c r="F1531" s="467"/>
      <c r="G1531" s="467"/>
      <c r="H1531" s="467"/>
      <c r="I1531" s="467"/>
      <c r="J1531" s="467"/>
    </row>
    <row r="1532" spans="1:10" s="54" customFormat="1" ht="16.5" hidden="1" customHeight="1" thickBo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</row>
    <row r="1533" spans="1:10" s="54" customFormat="1" ht="16.5" hidden="1" customHeight="1" thickTop="1" thickBot="1">
      <c r="A1533" s="2120" t="s">
        <v>438</v>
      </c>
      <c r="B1533" s="2117"/>
      <c r="C1533" s="2117"/>
      <c r="D1533" s="2117"/>
      <c r="E1533" s="2117" t="s">
        <v>135</v>
      </c>
      <c r="F1533" s="2117"/>
      <c r="G1533" s="2119"/>
      <c r="H1533" s="2116" t="s">
        <v>136</v>
      </c>
      <c r="I1533" s="2117"/>
      <c r="J1533" s="2118"/>
    </row>
    <row r="1534" spans="1:10" s="54" customFormat="1" ht="16.5" hidden="1" customHeight="1" thickTop="1">
      <c r="A1534" s="2091" t="s">
        <v>439</v>
      </c>
      <c r="B1534" s="2092"/>
      <c r="C1534" s="2092"/>
      <c r="D1534" s="2092"/>
      <c r="E1534" s="2094"/>
      <c r="F1534" s="2094"/>
      <c r="G1534" s="2121"/>
      <c r="H1534" s="2096"/>
      <c r="I1534" s="2094"/>
      <c r="J1534" s="2097"/>
    </row>
    <row r="1535" spans="1:10" s="54" customFormat="1" ht="16.5" hidden="1" customHeight="1">
      <c r="A1535" s="1949" t="s">
        <v>440</v>
      </c>
      <c r="B1535" s="1950"/>
      <c r="C1535" s="1950"/>
      <c r="D1535" s="1950"/>
      <c r="E1535" s="2075"/>
      <c r="F1535" s="2075"/>
      <c r="G1535" s="2131"/>
      <c r="H1535" s="2077"/>
      <c r="I1535" s="2075"/>
      <c r="J1535" s="2078"/>
    </row>
    <row r="1536" spans="1:10" s="54" customFormat="1" ht="15.75" hidden="1" customHeight="1">
      <c r="A1536" s="1949" t="s">
        <v>441</v>
      </c>
      <c r="B1536" s="1950"/>
      <c r="C1536" s="1950"/>
      <c r="D1536" s="1950"/>
      <c r="E1536" s="2075"/>
      <c r="F1536" s="2075"/>
      <c r="G1536" s="2131"/>
      <c r="H1536" s="2077"/>
      <c r="I1536" s="2075"/>
      <c r="J1536" s="2078"/>
    </row>
    <row r="1537" spans="1:13" s="54" customFormat="1" ht="16.5" hidden="1" customHeight="1">
      <c r="A1537" s="1949" t="s">
        <v>442</v>
      </c>
      <c r="B1537" s="1950"/>
      <c r="C1537" s="1950"/>
      <c r="D1537" s="1950"/>
      <c r="E1537" s="2075"/>
      <c r="F1537" s="2075"/>
      <c r="G1537" s="2131"/>
      <c r="H1537" s="2077"/>
      <c r="I1537" s="2075"/>
      <c r="J1537" s="2078"/>
    </row>
    <row r="1538" spans="1:13" s="54" customFormat="1" ht="16.5" hidden="1" customHeight="1">
      <c r="A1538" s="1949" t="s">
        <v>445</v>
      </c>
      <c r="B1538" s="1950"/>
      <c r="C1538" s="1950"/>
      <c r="D1538" s="1950"/>
      <c r="E1538" s="2075"/>
      <c r="F1538" s="2075"/>
      <c r="G1538" s="2131"/>
      <c r="H1538" s="2077"/>
      <c r="I1538" s="2075"/>
      <c r="J1538" s="2078"/>
    </row>
    <row r="1539" spans="1:13" s="54" customFormat="1" ht="16.5" hidden="1" customHeight="1">
      <c r="A1539" s="1949" t="s">
        <v>446</v>
      </c>
      <c r="B1539" s="1950"/>
      <c r="C1539" s="1950"/>
      <c r="D1539" s="1950"/>
      <c r="E1539" s="2075"/>
      <c r="F1539" s="2075"/>
      <c r="G1539" s="2131"/>
      <c r="H1539" s="2077"/>
      <c r="I1539" s="2075"/>
      <c r="J1539" s="2078"/>
    </row>
    <row r="1540" spans="1:13" s="54" customFormat="1" ht="16.5" hidden="1" customHeight="1">
      <c r="A1540" s="1949" t="s">
        <v>443</v>
      </c>
      <c r="B1540" s="1950"/>
      <c r="C1540" s="1950"/>
      <c r="D1540" s="1950"/>
      <c r="E1540" s="2075"/>
      <c r="F1540" s="2075"/>
      <c r="G1540" s="2131"/>
      <c r="H1540" s="2077"/>
      <c r="I1540" s="2075"/>
      <c r="J1540" s="2078"/>
    </row>
    <row r="1541" spans="1:13" s="54" customFormat="1" ht="16.5" hidden="1" customHeight="1" thickBot="1">
      <c r="A1541" s="2083" t="s">
        <v>444</v>
      </c>
      <c r="B1541" s="2084"/>
      <c r="C1541" s="2084"/>
      <c r="D1541" s="2084"/>
      <c r="E1541" s="2081"/>
      <c r="F1541" s="2081"/>
      <c r="G1541" s="2133"/>
      <c r="H1541" s="2080"/>
      <c r="I1541" s="2081"/>
      <c r="J1541" s="2082"/>
    </row>
    <row r="1542" spans="1:13" s="54" customFormat="1" ht="16.5" hidden="1" customHeight="1" thickTop="1">
      <c r="A1542" s="41"/>
      <c r="B1542" s="41"/>
      <c r="C1542" s="41"/>
      <c r="D1542" s="41"/>
      <c r="E1542" s="41"/>
      <c r="F1542" s="41"/>
      <c r="G1542" s="23"/>
      <c r="H1542" s="23"/>
      <c r="I1542" s="23"/>
      <c r="J1542" s="23"/>
    </row>
    <row r="1543" spans="1:13" s="54" customFormat="1" ht="16.5" hidden="1" customHeight="1">
      <c r="A1543" s="467" t="s">
        <v>939</v>
      </c>
      <c r="B1543" s="467"/>
      <c r="C1543" s="467"/>
      <c r="D1543" s="467"/>
      <c r="E1543" s="467"/>
      <c r="F1543" s="467"/>
      <c r="G1543" s="467"/>
      <c r="H1543" s="467"/>
      <c r="I1543" s="467"/>
      <c r="J1543" s="467"/>
    </row>
    <row r="1544" spans="1:13" s="54" customFormat="1" ht="16.5" hidden="1" customHeight="1">
      <c r="A1544" s="455"/>
      <c r="B1544" s="455"/>
      <c r="C1544" s="455"/>
      <c r="D1544" s="455"/>
      <c r="E1544" s="455"/>
      <c r="F1544" s="455"/>
      <c r="G1544" s="455"/>
      <c r="H1544" s="455"/>
      <c r="I1544" s="455"/>
      <c r="J1544" s="455"/>
    </row>
    <row r="1545" spans="1:13" s="54" customFormat="1" ht="16.5" hidden="1" customHeight="1">
      <c r="A1545" s="455"/>
      <c r="B1545" s="455"/>
      <c r="C1545" s="455"/>
      <c r="D1545" s="455"/>
      <c r="E1545" s="455"/>
      <c r="F1545" s="455"/>
      <c r="G1545" s="455"/>
      <c r="H1545" s="455"/>
      <c r="I1545" s="455"/>
      <c r="J1545" s="455"/>
    </row>
    <row r="1546" spans="1:13" s="54" customFormat="1" ht="16.5" hidden="1" customHeight="1">
      <c r="A1546" s="455"/>
      <c r="B1546" s="455"/>
      <c r="C1546" s="455"/>
      <c r="D1546" s="455"/>
      <c r="E1546" s="455"/>
      <c r="F1546" s="455"/>
      <c r="G1546" s="455"/>
      <c r="H1546" s="455"/>
      <c r="I1546" s="455"/>
      <c r="J1546" s="455"/>
    </row>
    <row r="1547" spans="1:13" s="54" customFormat="1" ht="16.5" hidden="1" customHeight="1">
      <c r="A1547" s="455"/>
      <c r="B1547" s="455"/>
      <c r="C1547" s="455"/>
      <c r="D1547" s="455"/>
      <c r="E1547" s="455"/>
      <c r="F1547" s="455"/>
      <c r="G1547" s="455"/>
      <c r="H1547" s="455"/>
      <c r="I1547" s="455"/>
      <c r="J1547" s="455"/>
      <c r="M1547" s="191"/>
    </row>
    <row r="1548" spans="1:13" s="54" customFormat="1" ht="16.5" hidden="1" customHeight="1">
      <c r="A1548" s="455"/>
      <c r="B1548" s="455"/>
      <c r="C1548" s="455"/>
      <c r="D1548" s="455"/>
      <c r="E1548" s="455"/>
      <c r="F1548" s="455"/>
      <c r="G1548" s="455"/>
      <c r="H1548" s="455"/>
      <c r="I1548" s="455"/>
      <c r="J1548" s="455"/>
    </row>
    <row r="1549" spans="1:13" s="54" customFormat="1" ht="31.5" hidden="1" customHeight="1">
      <c r="A1549" s="455"/>
      <c r="B1549" s="455"/>
      <c r="C1549" s="455"/>
      <c r="D1549" s="455"/>
      <c r="E1549" s="455"/>
      <c r="F1549" s="455"/>
      <c r="G1549" s="455"/>
      <c r="H1549" s="455"/>
      <c r="I1549" s="455"/>
      <c r="J1549" s="455"/>
    </row>
    <row r="1550" spans="1:13" s="54" customFormat="1" ht="16.5" hidden="1" customHeight="1">
      <c r="A1550" s="455"/>
      <c r="B1550" s="455"/>
      <c r="C1550" s="455"/>
      <c r="D1550" s="455"/>
      <c r="E1550" s="455"/>
      <c r="F1550" s="455"/>
      <c r="G1550" s="455"/>
      <c r="H1550" s="455"/>
      <c r="I1550" s="455"/>
      <c r="J1550" s="455"/>
    </row>
    <row r="1551" spans="1:13" s="54" customFormat="1" ht="16.5" hidden="1" customHeight="1">
      <c r="A1551" s="455"/>
      <c r="B1551" s="455"/>
      <c r="C1551" s="455"/>
      <c r="D1551" s="455"/>
      <c r="E1551" s="455"/>
      <c r="F1551" s="455"/>
      <c r="G1551" s="455"/>
      <c r="H1551" s="455"/>
      <c r="I1551" s="455"/>
      <c r="J1551" s="455"/>
    </row>
    <row r="1552" spans="1:13" s="54" customFormat="1" ht="16.5" hidden="1" customHeight="1">
      <c r="A1552" s="455"/>
      <c r="B1552" s="455"/>
      <c r="C1552" s="455"/>
      <c r="D1552" s="455"/>
      <c r="E1552" s="455"/>
      <c r="F1552" s="455"/>
      <c r="G1552" s="455"/>
      <c r="H1552" s="455"/>
      <c r="I1552" s="455"/>
      <c r="J1552" s="455"/>
    </row>
    <row r="1553" spans="1:10" s="54" customFormat="1" ht="16.5" hidden="1" customHeight="1">
      <c r="A1553" s="455"/>
      <c r="B1553" s="455"/>
      <c r="C1553" s="455"/>
      <c r="D1553" s="455"/>
      <c r="E1553" s="455"/>
      <c r="F1553" s="455"/>
      <c r="G1553" s="455"/>
      <c r="H1553" s="455"/>
      <c r="I1553" s="455"/>
      <c r="J1553" s="455"/>
    </row>
    <row r="1554" spans="1:10" s="54" customFormat="1" ht="16.5" hidden="1" customHeight="1">
      <c r="A1554" s="455"/>
      <c r="B1554" s="455"/>
      <c r="C1554" s="455"/>
      <c r="D1554" s="455"/>
      <c r="E1554" s="455"/>
      <c r="F1554" s="455"/>
      <c r="G1554" s="455"/>
      <c r="H1554" s="455"/>
      <c r="I1554" s="455"/>
      <c r="J1554" s="455"/>
    </row>
    <row r="1555" spans="1:10" s="54" customFormat="1" ht="16.5" hidden="1" customHeight="1">
      <c r="A1555" s="455"/>
      <c r="B1555" s="455"/>
      <c r="C1555" s="455"/>
      <c r="D1555" s="455"/>
      <c r="E1555" s="455"/>
      <c r="F1555" s="455"/>
      <c r="G1555" s="455"/>
      <c r="H1555" s="455"/>
      <c r="I1555" s="455"/>
      <c r="J1555" s="455"/>
    </row>
    <row r="1556" spans="1:10" s="54" customFormat="1" ht="16.5" hidden="1" customHeight="1">
      <c r="A1556" s="455"/>
      <c r="B1556" s="455"/>
      <c r="C1556" s="455"/>
      <c r="D1556" s="455"/>
      <c r="E1556" s="455"/>
      <c r="F1556" s="455"/>
      <c r="G1556" s="455"/>
      <c r="H1556" s="455"/>
      <c r="I1556" s="455"/>
      <c r="J1556" s="455"/>
    </row>
    <row r="1557" spans="1:10" s="54" customFormat="1" ht="16.5" hidden="1" customHeight="1">
      <c r="A1557" s="455"/>
      <c r="B1557" s="455"/>
      <c r="C1557" s="455"/>
      <c r="D1557" s="455"/>
      <c r="E1557" s="455"/>
      <c r="F1557" s="455"/>
      <c r="G1557" s="455"/>
      <c r="H1557" s="455"/>
      <c r="I1557" s="455"/>
      <c r="J1557" s="455"/>
    </row>
    <row r="1558" spans="1:10" s="54" customFormat="1" ht="16.5" hidden="1" customHeight="1">
      <c r="A1558" s="455"/>
      <c r="B1558" s="455"/>
      <c r="C1558" s="455"/>
      <c r="D1558" s="455"/>
      <c r="E1558" s="455"/>
      <c r="F1558" s="455"/>
      <c r="G1558" s="455"/>
      <c r="H1558" s="455"/>
      <c r="I1558" s="455"/>
      <c r="J1558" s="455"/>
    </row>
    <row r="1559" spans="1:10" s="54" customFormat="1" ht="16.5" hidden="1" customHeight="1">
      <c r="A1559" s="455"/>
      <c r="B1559" s="455"/>
      <c r="C1559" s="455"/>
      <c r="D1559" s="455"/>
      <c r="E1559" s="455"/>
      <c r="F1559" s="455"/>
      <c r="G1559" s="455"/>
      <c r="H1559" s="455"/>
      <c r="I1559" s="455"/>
      <c r="J1559" s="455"/>
    </row>
    <row r="1560" spans="1:10" s="54" customFormat="1" ht="16.5" hidden="1" customHeight="1">
      <c r="A1560" s="455"/>
      <c r="B1560" s="455"/>
      <c r="C1560" s="455"/>
      <c r="D1560" s="455"/>
      <c r="E1560" s="455"/>
      <c r="F1560" s="455"/>
      <c r="G1560" s="455"/>
      <c r="H1560" s="455"/>
      <c r="I1560" s="455"/>
      <c r="J1560" s="455"/>
    </row>
    <row r="1561" spans="1:10" s="54" customFormat="1" ht="16.5" hidden="1" customHeight="1">
      <c r="A1561" s="203"/>
      <c r="B1561" s="203"/>
      <c r="C1561" s="203"/>
      <c r="D1561" s="203"/>
      <c r="E1561" s="203"/>
      <c r="F1561" s="203"/>
      <c r="G1561" s="23"/>
      <c r="H1561" s="23"/>
      <c r="I1561" s="23"/>
      <c r="J1561" s="23"/>
    </row>
    <row r="1562" spans="1:10" s="54" customFormat="1" ht="16.5" hidden="1" customHeight="1">
      <c r="A1562" s="203"/>
      <c r="B1562" s="203"/>
      <c r="C1562" s="203"/>
      <c r="D1562" s="203"/>
      <c r="E1562" s="203"/>
      <c r="F1562" s="203"/>
      <c r="G1562" s="23"/>
      <c r="H1562" s="23"/>
      <c r="I1562" s="23"/>
      <c r="J1562" s="23"/>
    </row>
    <row r="1563" spans="1:10" s="54" customFormat="1" ht="16.5" hidden="1" customHeight="1">
      <c r="A1563" s="444"/>
      <c r="B1563" s="444"/>
      <c r="C1563" s="444"/>
      <c r="D1563" s="444"/>
      <c r="E1563" s="444"/>
      <c r="F1563" s="444"/>
      <c r="G1563" s="23"/>
      <c r="H1563" s="23"/>
      <c r="I1563" s="23"/>
      <c r="J1563" s="23"/>
    </row>
    <row r="1564" spans="1:10" s="54" customFormat="1" ht="16.5" hidden="1" customHeight="1">
      <c r="A1564" s="203"/>
      <c r="B1564" s="203"/>
      <c r="C1564" s="203"/>
      <c r="D1564" s="203"/>
      <c r="E1564" s="203"/>
      <c r="F1564" s="203"/>
      <c r="G1564" s="23"/>
      <c r="H1564" s="23"/>
      <c r="I1564" s="23"/>
      <c r="J1564" s="23"/>
    </row>
    <row r="1565" spans="1:10" s="54" customFormat="1" ht="16.5" hidden="1" customHeight="1">
      <c r="A1565" s="440"/>
      <c r="B1565" s="440"/>
      <c r="C1565" s="440"/>
      <c r="D1565" s="440"/>
      <c r="E1565" s="440"/>
      <c r="F1565" s="440"/>
      <c r="G1565" s="23"/>
      <c r="H1565" s="23"/>
      <c r="I1565" s="23"/>
      <c r="J1565" s="23"/>
    </row>
    <row r="1566" spans="1:10" s="54" customFormat="1" ht="16.5" hidden="1" customHeight="1">
      <c r="A1566" s="203"/>
      <c r="B1566" s="203"/>
      <c r="C1566" s="203"/>
      <c r="D1566" s="203"/>
      <c r="E1566" s="203"/>
      <c r="F1566" s="203"/>
      <c r="G1566" s="23"/>
      <c r="H1566" s="23"/>
      <c r="I1566" s="23"/>
      <c r="J1566" s="23"/>
    </row>
    <row r="1567" spans="1:10" s="54" customFormat="1" ht="16.5" hidden="1" customHeight="1">
      <c r="A1567" s="203"/>
      <c r="B1567" s="203"/>
      <c r="C1567" s="203"/>
      <c r="D1567" s="203"/>
      <c r="E1567" s="203"/>
      <c r="F1567" s="203"/>
      <c r="G1567" s="23"/>
      <c r="H1567" s="23"/>
      <c r="I1567" s="23"/>
      <c r="J1567" s="23"/>
    </row>
    <row r="1568" spans="1:10" s="54" customFormat="1" ht="34.5" hidden="1" customHeight="1">
      <c r="A1568" s="346" t="s">
        <v>447</v>
      </c>
      <c r="B1568" s="456" t="s">
        <v>940</v>
      </c>
      <c r="C1568" s="456"/>
      <c r="D1568" s="456"/>
      <c r="E1568" s="456"/>
      <c r="F1568" s="456"/>
      <c r="G1568" s="456"/>
      <c r="H1568" s="456"/>
      <c r="I1568" s="456"/>
      <c r="J1568" s="456"/>
    </row>
    <row r="1569" spans="1:10" ht="16.5" hidden="1" customHeight="1" thickBot="1">
      <c r="A1569" s="41"/>
      <c r="B1569" s="41"/>
      <c r="C1569" s="41"/>
      <c r="D1569" s="41"/>
      <c r="E1569" s="41"/>
      <c r="F1569" s="41"/>
      <c r="G1569" s="23"/>
      <c r="H1569" s="23"/>
      <c r="I1569" s="23"/>
      <c r="J1569" s="23"/>
    </row>
    <row r="1570" spans="1:10" ht="30" hidden="1" customHeight="1" thickTop="1">
      <c r="A1570" s="2161" t="s">
        <v>31</v>
      </c>
      <c r="B1570" s="2162"/>
      <c r="C1570" s="2162"/>
      <c r="D1570" s="2162"/>
      <c r="E1570" s="2145" t="s">
        <v>30</v>
      </c>
      <c r="F1570" s="2145"/>
      <c r="G1570" s="2145"/>
      <c r="H1570" s="2145" t="s">
        <v>448</v>
      </c>
      <c r="I1570" s="2145"/>
      <c r="J1570" s="2146"/>
    </row>
    <row r="1571" spans="1:10" ht="17.25" hidden="1" customHeight="1">
      <c r="A1571" s="2163"/>
      <c r="B1571" s="2164"/>
      <c r="C1571" s="2164"/>
      <c r="D1571" s="2164"/>
      <c r="E1571" s="363" t="s">
        <v>449</v>
      </c>
      <c r="F1571" s="365" t="s">
        <v>450</v>
      </c>
      <c r="G1571" s="364" t="s">
        <v>451</v>
      </c>
      <c r="H1571" s="363" t="s">
        <v>449</v>
      </c>
      <c r="I1571" s="365" t="s">
        <v>450</v>
      </c>
      <c r="J1571" s="366" t="s">
        <v>451</v>
      </c>
    </row>
    <row r="1572" spans="1:10" hidden="1">
      <c r="A1572" s="2163"/>
      <c r="B1572" s="2164"/>
      <c r="C1572" s="2164"/>
      <c r="D1572" s="2164"/>
      <c r="E1572" s="2154" t="s">
        <v>941</v>
      </c>
      <c r="F1572" s="2155"/>
      <c r="G1572" s="2171"/>
      <c r="H1572" s="2154" t="s">
        <v>943</v>
      </c>
      <c r="I1572" s="2155"/>
      <c r="J1572" s="2156"/>
    </row>
    <row r="1573" spans="1:10" ht="15" hidden="1" thickBot="1">
      <c r="A1573" s="2165"/>
      <c r="B1573" s="2166"/>
      <c r="C1573" s="2166"/>
      <c r="D1573" s="2166"/>
      <c r="E1573" s="2157" t="s">
        <v>942</v>
      </c>
      <c r="F1573" s="2158"/>
      <c r="G1573" s="2159"/>
      <c r="H1573" s="2157" t="s">
        <v>942</v>
      </c>
      <c r="I1573" s="2158"/>
      <c r="J1573" s="2160"/>
    </row>
    <row r="1574" spans="1:10" ht="15.75" hidden="1" thickTop="1" thickBot="1">
      <c r="A1574" s="2172" t="s">
        <v>452</v>
      </c>
      <c r="B1574" s="2173"/>
      <c r="C1574" s="2173"/>
      <c r="D1574" s="2173"/>
      <c r="E1574" s="355"/>
      <c r="F1574" s="347"/>
      <c r="G1574" s="359"/>
      <c r="H1574" s="355"/>
      <c r="I1574" s="347"/>
      <c r="J1574" s="348"/>
    </row>
    <row r="1575" spans="1:10" ht="15" hidden="1" thickBot="1">
      <c r="A1575" s="2122"/>
      <c r="B1575" s="2123"/>
      <c r="C1575" s="2123"/>
      <c r="D1575" s="2123"/>
      <c r="E1575" s="356"/>
      <c r="F1575" s="349"/>
      <c r="G1575" s="360"/>
      <c r="H1575" s="356"/>
      <c r="I1575" s="349"/>
      <c r="J1575" s="350"/>
    </row>
    <row r="1576" spans="1:10" ht="15" hidden="1" thickBot="1">
      <c r="A1576" s="2087" t="s">
        <v>453</v>
      </c>
      <c r="B1576" s="2088"/>
      <c r="C1576" s="2088"/>
      <c r="D1576" s="2088"/>
      <c r="E1576" s="357"/>
      <c r="F1576" s="351"/>
      <c r="G1576" s="361"/>
      <c r="H1576" s="357"/>
      <c r="I1576" s="351"/>
      <c r="J1576" s="352"/>
    </row>
    <row r="1577" spans="1:10" ht="15" hidden="1" thickBot="1">
      <c r="A1577" s="2122"/>
      <c r="B1577" s="2123"/>
      <c r="C1577" s="2123"/>
      <c r="D1577" s="2123"/>
      <c r="E1577" s="356"/>
      <c r="F1577" s="349"/>
      <c r="G1577" s="360"/>
      <c r="H1577" s="356"/>
      <c r="I1577" s="349"/>
      <c r="J1577" s="350"/>
    </row>
    <row r="1578" spans="1:10" ht="15" hidden="1" thickBot="1">
      <c r="A1578" s="2087" t="s">
        <v>454</v>
      </c>
      <c r="B1578" s="2088"/>
      <c r="C1578" s="2088"/>
      <c r="D1578" s="2088"/>
      <c r="E1578" s="357"/>
      <c r="F1578" s="351"/>
      <c r="G1578" s="361"/>
      <c r="H1578" s="357"/>
      <c r="I1578" s="351"/>
      <c r="J1578" s="352"/>
    </row>
    <row r="1579" spans="1:10" ht="15" hidden="1" thickBot="1">
      <c r="A1579" s="2122"/>
      <c r="B1579" s="2123"/>
      <c r="C1579" s="2123"/>
      <c r="D1579" s="2123"/>
      <c r="E1579" s="356"/>
      <c r="F1579" s="349"/>
      <c r="G1579" s="360"/>
      <c r="H1579" s="356"/>
      <c r="I1579" s="349"/>
      <c r="J1579" s="350"/>
    </row>
    <row r="1580" spans="1:10" ht="15" hidden="1" thickBot="1">
      <c r="A1580" s="2087" t="s">
        <v>455</v>
      </c>
      <c r="B1580" s="2088"/>
      <c r="C1580" s="2088"/>
      <c r="D1580" s="2088"/>
      <c r="E1580" s="357"/>
      <c r="F1580" s="351"/>
      <c r="G1580" s="361"/>
      <c r="H1580" s="357"/>
      <c r="I1580" s="351"/>
      <c r="J1580" s="352"/>
    </row>
    <row r="1581" spans="1:10" ht="15" hidden="1" thickBot="1">
      <c r="A1581" s="2122"/>
      <c r="B1581" s="2123"/>
      <c r="C1581" s="2123"/>
      <c r="D1581" s="2123"/>
      <c r="E1581" s="356"/>
      <c r="F1581" s="349"/>
      <c r="G1581" s="360"/>
      <c r="H1581" s="356"/>
      <c r="I1581" s="349"/>
      <c r="J1581" s="350"/>
    </row>
    <row r="1582" spans="1:10" ht="15" hidden="1" thickBot="1">
      <c r="A1582" s="2087" t="s">
        <v>456</v>
      </c>
      <c r="B1582" s="2088"/>
      <c r="C1582" s="2088"/>
      <c r="D1582" s="2088"/>
      <c r="E1582" s="357"/>
      <c r="F1582" s="351"/>
      <c r="G1582" s="361"/>
      <c r="H1582" s="357"/>
      <c r="I1582" s="351"/>
      <c r="J1582" s="352"/>
    </row>
    <row r="1583" spans="1:10" ht="15" hidden="1" thickBot="1">
      <c r="A1583" s="2122"/>
      <c r="B1583" s="2123"/>
      <c r="C1583" s="2123"/>
      <c r="D1583" s="2123"/>
      <c r="E1583" s="356"/>
      <c r="F1583" s="349"/>
      <c r="G1583" s="360"/>
      <c r="H1583" s="356"/>
      <c r="I1583" s="349"/>
      <c r="J1583" s="350"/>
    </row>
    <row r="1584" spans="1:10" ht="15" hidden="1" thickBot="1">
      <c r="A1584" s="2087" t="s">
        <v>457</v>
      </c>
      <c r="B1584" s="2088"/>
      <c r="C1584" s="2088"/>
      <c r="D1584" s="2088"/>
      <c r="E1584" s="357"/>
      <c r="F1584" s="351"/>
      <c r="G1584" s="361"/>
      <c r="H1584" s="357"/>
      <c r="I1584" s="351"/>
      <c r="J1584" s="352"/>
    </row>
    <row r="1585" spans="1:10" ht="15" hidden="1" thickBot="1">
      <c r="A1585" s="2122"/>
      <c r="B1585" s="2123"/>
      <c r="C1585" s="2123"/>
      <c r="D1585" s="2123"/>
      <c r="E1585" s="356"/>
      <c r="F1585" s="349"/>
      <c r="G1585" s="360"/>
      <c r="H1585" s="356"/>
      <c r="I1585" s="349"/>
      <c r="J1585" s="350"/>
    </row>
    <row r="1586" spans="1:10" ht="15" hidden="1" thickBot="1">
      <c r="A1586" s="2087" t="s">
        <v>458</v>
      </c>
      <c r="B1586" s="2088"/>
      <c r="C1586" s="2088"/>
      <c r="D1586" s="2088"/>
      <c r="E1586" s="357"/>
      <c r="F1586" s="351"/>
      <c r="G1586" s="361"/>
      <c r="H1586" s="357"/>
      <c r="I1586" s="351"/>
      <c r="J1586" s="352"/>
    </row>
    <row r="1587" spans="1:10" ht="15" hidden="1" thickBot="1">
      <c r="A1587" s="2122"/>
      <c r="B1587" s="2123"/>
      <c r="C1587" s="2123"/>
      <c r="D1587" s="2123"/>
      <c r="E1587" s="356"/>
      <c r="F1587" s="349"/>
      <c r="G1587" s="360"/>
      <c r="H1587" s="356"/>
      <c r="I1587" s="349"/>
      <c r="J1587" s="350"/>
    </row>
    <row r="1588" spans="1:10" hidden="1">
      <c r="A1588" s="2124" t="s">
        <v>946</v>
      </c>
      <c r="B1588" s="2125"/>
      <c r="C1588" s="2125"/>
      <c r="D1588" s="2126"/>
      <c r="E1588" s="357"/>
      <c r="F1588" s="351"/>
      <c r="G1588" s="361"/>
      <c r="H1588" s="357"/>
      <c r="I1588" s="351"/>
      <c r="J1588" s="352"/>
    </row>
    <row r="1589" spans="1:10" s="54" customFormat="1" ht="16.5" hidden="1" customHeight="1" thickBot="1">
      <c r="A1589" s="899"/>
      <c r="B1589" s="900"/>
      <c r="C1589" s="900"/>
      <c r="D1589" s="2127"/>
      <c r="E1589" s="358"/>
      <c r="F1589" s="353"/>
      <c r="G1589" s="362"/>
      <c r="H1589" s="358"/>
      <c r="I1589" s="353"/>
      <c r="J1589" s="354"/>
    </row>
    <row r="1590" spans="1:10" s="54" customFormat="1" ht="16.5" hidden="1" customHeight="1" thickTop="1">
      <c r="A1590" s="968"/>
      <c r="B1590" s="968"/>
      <c r="C1590" s="968"/>
      <c r="D1590" s="968"/>
      <c r="E1590" s="25"/>
      <c r="F1590" s="25"/>
      <c r="G1590" s="25"/>
      <c r="H1590" s="25"/>
      <c r="I1590" s="25"/>
      <c r="J1590" s="25"/>
    </row>
    <row r="1591" spans="1:10" s="54" customFormat="1" ht="66" hidden="1" customHeight="1">
      <c r="A1591" s="2132" t="s">
        <v>944</v>
      </c>
      <c r="B1591" s="2132"/>
      <c r="C1591" s="2132"/>
      <c r="D1591" s="2132"/>
      <c r="E1591" s="2132"/>
      <c r="F1591" s="2132"/>
      <c r="G1591" s="2132"/>
      <c r="H1591" s="2132"/>
      <c r="I1591" s="2132"/>
      <c r="J1591" s="2132"/>
    </row>
    <row r="1592" spans="1:10" s="54" customFormat="1" ht="16.5" hidden="1" customHeight="1">
      <c r="A1592" s="455"/>
      <c r="B1592" s="455"/>
      <c r="C1592" s="455"/>
      <c r="D1592" s="455"/>
      <c r="E1592" s="455"/>
      <c r="F1592" s="455"/>
      <c r="G1592" s="455"/>
      <c r="H1592" s="455"/>
      <c r="I1592" s="455"/>
      <c r="J1592" s="455"/>
    </row>
    <row r="1593" spans="1:10" s="54" customFormat="1" ht="16.5" hidden="1" customHeight="1">
      <c r="A1593" s="455"/>
      <c r="B1593" s="455"/>
      <c r="C1593" s="455"/>
      <c r="D1593" s="455"/>
      <c r="E1593" s="455"/>
      <c r="F1593" s="455"/>
      <c r="G1593" s="455"/>
      <c r="H1593" s="455"/>
      <c r="I1593" s="455"/>
      <c r="J1593" s="455"/>
    </row>
    <row r="1594" spans="1:10" s="54" customFormat="1" ht="16.5" hidden="1" customHeight="1">
      <c r="A1594" s="455"/>
      <c r="B1594" s="455"/>
      <c r="C1594" s="455"/>
      <c r="D1594" s="455"/>
      <c r="E1594" s="455"/>
      <c r="F1594" s="455"/>
      <c r="G1594" s="455"/>
      <c r="H1594" s="455"/>
      <c r="I1594" s="455"/>
      <c r="J1594" s="455"/>
    </row>
    <row r="1595" spans="1:10" s="54" customFormat="1" ht="16.5" hidden="1" customHeight="1">
      <c r="A1595" s="455"/>
      <c r="B1595" s="455"/>
      <c r="C1595" s="455"/>
      <c r="D1595" s="455"/>
      <c r="E1595" s="455"/>
      <c r="F1595" s="455"/>
      <c r="G1595" s="455"/>
      <c r="H1595" s="455"/>
      <c r="I1595" s="455"/>
      <c r="J1595" s="455"/>
    </row>
    <row r="1596" spans="1:10" s="54" customFormat="1" ht="16.5" hidden="1" customHeight="1">
      <c r="A1596" s="455"/>
      <c r="B1596" s="455"/>
      <c r="C1596" s="455"/>
      <c r="D1596" s="455"/>
      <c r="E1596" s="455"/>
      <c r="F1596" s="455"/>
      <c r="G1596" s="455"/>
      <c r="H1596" s="455"/>
      <c r="I1596" s="455"/>
      <c r="J1596" s="455"/>
    </row>
    <row r="1597" spans="1:10" s="54" customFormat="1" ht="16.5" hidden="1" customHeight="1">
      <c r="A1597" s="455"/>
      <c r="B1597" s="455"/>
      <c r="C1597" s="455"/>
      <c r="D1597" s="455"/>
      <c r="E1597" s="455"/>
      <c r="F1597" s="455"/>
      <c r="G1597" s="455"/>
      <c r="H1597" s="455"/>
      <c r="I1597" s="455"/>
      <c r="J1597" s="455"/>
    </row>
    <row r="1598" spans="1:10" s="54" customFormat="1" ht="16.5" hidden="1" customHeight="1">
      <c r="A1598" s="455"/>
      <c r="B1598" s="455"/>
      <c r="C1598" s="455"/>
      <c r="D1598" s="455"/>
      <c r="E1598" s="455"/>
      <c r="F1598" s="455"/>
      <c r="G1598" s="455"/>
      <c r="H1598" s="455"/>
      <c r="I1598" s="455"/>
      <c r="J1598" s="455"/>
    </row>
    <row r="1599" spans="1:10" s="54" customFormat="1" ht="16.5" hidden="1" customHeight="1">
      <c r="A1599" s="455"/>
      <c r="B1599" s="455"/>
      <c r="C1599" s="455"/>
      <c r="D1599" s="455"/>
      <c r="E1599" s="455"/>
      <c r="F1599" s="455"/>
      <c r="G1599" s="455"/>
      <c r="H1599" s="455"/>
      <c r="I1599" s="455"/>
      <c r="J1599" s="455"/>
    </row>
    <row r="1600" spans="1:10" s="54" customFormat="1" ht="16.5" hidden="1" customHeight="1">
      <c r="A1600" s="41"/>
      <c r="B1600" s="41"/>
      <c r="C1600" s="41"/>
      <c r="D1600" s="41"/>
      <c r="E1600" s="41"/>
      <c r="F1600" s="41"/>
      <c r="G1600" s="23"/>
      <c r="H1600" s="23"/>
      <c r="I1600" s="23"/>
      <c r="J1600" s="23"/>
    </row>
    <row r="1601" spans="1:10" s="54" customFormat="1" ht="16.5" hidden="1" customHeight="1">
      <c r="A1601" s="346" t="s">
        <v>459</v>
      </c>
      <c r="B1601" s="456" t="s">
        <v>460</v>
      </c>
      <c r="C1601" s="456"/>
      <c r="D1601" s="456"/>
      <c r="E1601" s="456"/>
      <c r="F1601" s="456"/>
      <c r="G1601" s="456"/>
      <c r="H1601" s="456"/>
      <c r="I1601" s="456"/>
      <c r="J1601" s="456"/>
    </row>
    <row r="1602" spans="1:10" s="54" customFormat="1" ht="16.5" hidden="1" customHeight="1">
      <c r="A1602" s="41"/>
      <c r="B1602" s="41"/>
      <c r="C1602" s="41"/>
      <c r="D1602" s="41"/>
      <c r="E1602" s="41"/>
      <c r="F1602" s="41"/>
      <c r="G1602" s="23"/>
      <c r="H1602" s="23"/>
      <c r="I1602" s="23"/>
      <c r="J1602" s="23"/>
    </row>
    <row r="1603" spans="1:10" s="54" customFormat="1" ht="15.75" hidden="1" customHeight="1" thickBot="1">
      <c r="A1603" s="2181" t="s">
        <v>108</v>
      </c>
      <c r="B1603" s="2181"/>
      <c r="C1603" s="41"/>
      <c r="D1603" s="41"/>
      <c r="E1603" s="41"/>
      <c r="F1603" s="41"/>
      <c r="G1603" s="23"/>
      <c r="H1603" s="23"/>
      <c r="I1603" s="23"/>
      <c r="J1603" s="23"/>
    </row>
    <row r="1604" spans="1:10" s="54" customFormat="1" ht="16.5" hidden="1" customHeight="1" thickTop="1" thickBot="1">
      <c r="A1604" s="1011" t="s">
        <v>461</v>
      </c>
      <c r="B1604" s="503"/>
      <c r="C1604" s="503"/>
      <c r="D1604" s="503"/>
      <c r="E1604" s="503" t="s">
        <v>462</v>
      </c>
      <c r="F1604" s="1435"/>
      <c r="G1604" s="2167" t="s">
        <v>463</v>
      </c>
      <c r="H1604" s="2067"/>
      <c r="I1604" s="2067"/>
      <c r="J1604" s="2068"/>
    </row>
    <row r="1605" spans="1:10" s="54" customFormat="1" ht="16.5" hidden="1" customHeight="1">
      <c r="A1605" s="2170"/>
      <c r="B1605" s="2168"/>
      <c r="C1605" s="2168"/>
      <c r="D1605" s="2168"/>
      <c r="E1605" s="2168"/>
      <c r="F1605" s="2169"/>
      <c r="G1605" s="2128" t="s">
        <v>135</v>
      </c>
      <c r="H1605" s="2130"/>
      <c r="I1605" s="2128" t="s">
        <v>136</v>
      </c>
      <c r="J1605" s="2129"/>
    </row>
    <row r="1606" spans="1:10" s="54" customFormat="1" ht="14.25" hidden="1" customHeight="1" thickBot="1">
      <c r="A1606" s="2138" t="s">
        <v>113</v>
      </c>
      <c r="B1606" s="2139"/>
      <c r="C1606" s="2139"/>
      <c r="D1606" s="2139"/>
      <c r="E1606" s="2139" t="s">
        <v>114</v>
      </c>
      <c r="F1606" s="2183"/>
      <c r="G1606" s="2182" t="s">
        <v>115</v>
      </c>
      <c r="H1606" s="2183"/>
      <c r="I1606" s="2182" t="s">
        <v>116</v>
      </c>
      <c r="J1606" s="2140"/>
    </row>
    <row r="1607" spans="1:10" s="54" customFormat="1" ht="16.5" hidden="1" customHeight="1" thickTop="1">
      <c r="A1607" s="2184"/>
      <c r="B1607" s="2185"/>
      <c r="C1607" s="2185"/>
      <c r="D1607" s="2185"/>
      <c r="E1607" s="2186"/>
      <c r="F1607" s="2187"/>
      <c r="G1607" s="2142"/>
      <c r="H1607" s="2143"/>
      <c r="I1607" s="2142"/>
      <c r="J1607" s="2144"/>
    </row>
    <row r="1608" spans="1:10" s="54" customFormat="1" ht="16.5" hidden="1" customHeight="1">
      <c r="A1608" s="2147"/>
      <c r="B1608" s="2148"/>
      <c r="C1608" s="2148"/>
      <c r="D1608" s="2148"/>
      <c r="E1608" s="2149"/>
      <c r="F1608" s="2150"/>
      <c r="G1608" s="2151"/>
      <c r="H1608" s="2152"/>
      <c r="I1608" s="2151"/>
      <c r="J1608" s="2153"/>
    </row>
    <row r="1609" spans="1:10" s="54" customFormat="1" ht="16.5" hidden="1" customHeight="1">
      <c r="A1609" s="2147"/>
      <c r="B1609" s="2148"/>
      <c r="C1609" s="2148"/>
      <c r="D1609" s="2148"/>
      <c r="E1609" s="2149"/>
      <c r="F1609" s="2150"/>
      <c r="G1609" s="2151"/>
      <c r="H1609" s="2152"/>
      <c r="I1609" s="2151"/>
      <c r="J1609" s="2153"/>
    </row>
    <row r="1610" spans="1:10" s="54" customFormat="1" ht="16.5" hidden="1" customHeight="1" thickBot="1">
      <c r="A1610" s="2174"/>
      <c r="B1610" s="2175"/>
      <c r="C1610" s="2175"/>
      <c r="D1610" s="2175"/>
      <c r="E1610" s="2176"/>
      <c r="F1610" s="2177"/>
      <c r="G1610" s="2178"/>
      <c r="H1610" s="2179"/>
      <c r="I1610" s="2178"/>
      <c r="J1610" s="2180"/>
    </row>
    <row r="1611" spans="1:10" s="54" customFormat="1" ht="16.5" hidden="1" customHeight="1" thickTop="1">
      <c r="A1611" s="41"/>
      <c r="B1611" s="41"/>
      <c r="C1611" s="41"/>
      <c r="D1611" s="41"/>
      <c r="E1611" s="41"/>
      <c r="F1611" s="41"/>
      <c r="G1611" s="23"/>
      <c r="H1611" s="23"/>
      <c r="I1611" s="23"/>
      <c r="J1611" s="23"/>
    </row>
    <row r="1612" spans="1:10" s="54" customFormat="1" ht="16.5" hidden="1" customHeight="1">
      <c r="A1612" s="467" t="s">
        <v>945</v>
      </c>
      <c r="B1612" s="467"/>
      <c r="C1612" s="467"/>
      <c r="D1612" s="467"/>
      <c r="E1612" s="467"/>
      <c r="F1612" s="467"/>
      <c r="G1612" s="467"/>
      <c r="H1612" s="467"/>
      <c r="I1612" s="467"/>
      <c r="J1612" s="467"/>
    </row>
    <row r="1613" spans="1:10" s="54" customFormat="1" ht="16.5" hidden="1" customHeight="1">
      <c r="A1613" s="455"/>
      <c r="B1613" s="455"/>
      <c r="C1613" s="455"/>
      <c r="D1613" s="455"/>
      <c r="E1613" s="455"/>
      <c r="F1613" s="455"/>
      <c r="G1613" s="455"/>
      <c r="H1613" s="455"/>
      <c r="I1613" s="455"/>
      <c r="J1613" s="455"/>
    </row>
    <row r="1614" spans="1:10" s="54" customFormat="1" ht="16.5" hidden="1" customHeight="1">
      <c r="A1614" s="455"/>
      <c r="B1614" s="455"/>
      <c r="C1614" s="455"/>
      <c r="D1614" s="455"/>
      <c r="E1614" s="455"/>
      <c r="F1614" s="455"/>
      <c r="G1614" s="455"/>
      <c r="H1614" s="455"/>
      <c r="I1614" s="455"/>
      <c r="J1614" s="455"/>
    </row>
    <row r="1615" spans="1:10" s="54" customFormat="1" ht="16.5" hidden="1" customHeight="1">
      <c r="A1615" s="455"/>
      <c r="B1615" s="455"/>
      <c r="C1615" s="455"/>
      <c r="D1615" s="455"/>
      <c r="E1615" s="455"/>
      <c r="F1615" s="455"/>
      <c r="G1615" s="455"/>
      <c r="H1615" s="455"/>
      <c r="I1615" s="455"/>
      <c r="J1615" s="455"/>
    </row>
    <row r="1616" spans="1:10" s="54" customFormat="1" ht="16.5" hidden="1" customHeight="1">
      <c r="A1616" s="455"/>
      <c r="B1616" s="455"/>
      <c r="C1616" s="455"/>
      <c r="D1616" s="455"/>
      <c r="E1616" s="455"/>
      <c r="F1616" s="455"/>
      <c r="G1616" s="455"/>
      <c r="H1616" s="455"/>
      <c r="I1616" s="455"/>
      <c r="J1616" s="455"/>
    </row>
    <row r="1617" spans="1:10" s="54" customFormat="1" ht="16.5" hidden="1" customHeight="1">
      <c r="A1617" s="455"/>
      <c r="B1617" s="455"/>
      <c r="C1617" s="455"/>
      <c r="D1617" s="455"/>
      <c r="E1617" s="455"/>
      <c r="F1617" s="455"/>
      <c r="G1617" s="455"/>
      <c r="H1617" s="455"/>
      <c r="I1617" s="455"/>
      <c r="J1617" s="455"/>
    </row>
    <row r="1618" spans="1:10" s="54" customFormat="1" hidden="1">
      <c r="A1618" s="455"/>
      <c r="B1618" s="455"/>
      <c r="C1618" s="455"/>
      <c r="D1618" s="455"/>
      <c r="E1618" s="455"/>
      <c r="F1618" s="455"/>
      <c r="G1618" s="455"/>
      <c r="H1618" s="455"/>
      <c r="I1618" s="455"/>
      <c r="J1618" s="455"/>
    </row>
    <row r="1619" spans="1:10" s="54" customFormat="1" hidden="1">
      <c r="A1619" s="455"/>
      <c r="B1619" s="455"/>
      <c r="C1619" s="455"/>
      <c r="D1619" s="455"/>
      <c r="E1619" s="455"/>
      <c r="F1619" s="455"/>
      <c r="G1619" s="455"/>
      <c r="H1619" s="455"/>
      <c r="I1619" s="455"/>
      <c r="J1619" s="455"/>
    </row>
    <row r="1620" spans="1:10" s="54" customFormat="1" hidden="1">
      <c r="A1620" s="455"/>
      <c r="B1620" s="455"/>
      <c r="C1620" s="455"/>
      <c r="D1620" s="455"/>
      <c r="E1620" s="455"/>
      <c r="F1620" s="455"/>
      <c r="G1620" s="455"/>
      <c r="H1620" s="455"/>
      <c r="I1620" s="455"/>
      <c r="J1620" s="455"/>
    </row>
    <row r="1621" spans="1:10" s="54" customFormat="1" ht="16.5" hidden="1" customHeight="1">
      <c r="A1621" s="455"/>
      <c r="B1621" s="455"/>
      <c r="C1621" s="455"/>
      <c r="D1621" s="455"/>
      <c r="E1621" s="455"/>
      <c r="F1621" s="455"/>
      <c r="G1621" s="455"/>
      <c r="H1621" s="455"/>
      <c r="I1621" s="455"/>
      <c r="J1621" s="455"/>
    </row>
    <row r="1622" spans="1:10" s="54" customFormat="1" ht="15.75" hidden="1" customHeight="1">
      <c r="A1622" s="30"/>
      <c r="B1622" s="30"/>
      <c r="C1622" s="30"/>
      <c r="D1622" s="30"/>
      <c r="E1622" s="30"/>
      <c r="F1622" s="30"/>
      <c r="G1622" s="30"/>
      <c r="H1622" s="30"/>
      <c r="I1622" s="30"/>
      <c r="J1622" s="30"/>
    </row>
    <row r="1623" spans="1:10" s="54" customFormat="1" ht="15.75" hidden="1" customHeight="1" thickBot="1">
      <c r="A1623" s="2190" t="s">
        <v>128</v>
      </c>
      <c r="B1623" s="2190"/>
      <c r="C1623" s="41"/>
      <c r="D1623" s="41"/>
      <c r="E1623" s="41"/>
      <c r="F1623" s="41"/>
      <c r="G1623" s="23"/>
      <c r="H1623" s="23"/>
      <c r="I1623" s="23"/>
      <c r="J1623" s="23"/>
    </row>
    <row r="1624" spans="1:10" s="54" customFormat="1" ht="15.75" hidden="1" customHeight="1" thickTop="1" thickBot="1">
      <c r="A1624" s="1011" t="s">
        <v>464</v>
      </c>
      <c r="B1624" s="503"/>
      <c r="C1624" s="503"/>
      <c r="D1624" s="503"/>
      <c r="E1624" s="503" t="s">
        <v>462</v>
      </c>
      <c r="F1624" s="503"/>
      <c r="G1624" s="2067" t="s">
        <v>463</v>
      </c>
      <c r="H1624" s="2067"/>
      <c r="I1624" s="2067"/>
      <c r="J1624" s="2068"/>
    </row>
    <row r="1625" spans="1:10" s="54" customFormat="1" ht="16.5" hidden="1" customHeight="1">
      <c r="A1625" s="2170"/>
      <c r="B1625" s="2168"/>
      <c r="C1625" s="2168"/>
      <c r="D1625" s="2168"/>
      <c r="E1625" s="2168"/>
      <c r="F1625" s="2168"/>
      <c r="G1625" s="2191" t="s">
        <v>135</v>
      </c>
      <c r="H1625" s="2191"/>
      <c r="I1625" s="2191" t="s">
        <v>136</v>
      </c>
      <c r="J1625" s="2129"/>
    </row>
    <row r="1626" spans="1:10" s="54" customFormat="1" ht="16.5" hidden="1" customHeight="1" thickBot="1">
      <c r="A1626" s="2138" t="s">
        <v>113</v>
      </c>
      <c r="B1626" s="2139"/>
      <c r="C1626" s="2139"/>
      <c r="D1626" s="2139"/>
      <c r="E1626" s="2139" t="s">
        <v>114</v>
      </c>
      <c r="F1626" s="2139"/>
      <c r="G1626" s="2139" t="s">
        <v>115</v>
      </c>
      <c r="H1626" s="2139"/>
      <c r="I1626" s="2139" t="s">
        <v>116</v>
      </c>
      <c r="J1626" s="2140"/>
    </row>
    <row r="1627" spans="1:10" s="54" customFormat="1" ht="16.5" hidden="1" customHeight="1" thickTop="1">
      <c r="A1627" s="1992"/>
      <c r="B1627" s="2141"/>
      <c r="C1627" s="2141"/>
      <c r="D1627" s="2141"/>
      <c r="E1627" s="2141"/>
      <c r="F1627" s="2141"/>
      <c r="G1627" s="2188"/>
      <c r="H1627" s="2188"/>
      <c r="I1627" s="2188"/>
      <c r="J1627" s="2189"/>
    </row>
    <row r="1628" spans="1:10" s="54" customFormat="1" ht="16.5" hidden="1" customHeight="1">
      <c r="A1628" s="1994"/>
      <c r="B1628" s="2201"/>
      <c r="C1628" s="2201"/>
      <c r="D1628" s="2201"/>
      <c r="E1628" s="2201"/>
      <c r="F1628" s="2201"/>
      <c r="G1628" s="2202"/>
      <c r="H1628" s="2202"/>
      <c r="I1628" s="2202"/>
      <c r="J1628" s="2203"/>
    </row>
    <row r="1629" spans="1:10" s="54" customFormat="1" ht="16.5" hidden="1" customHeight="1">
      <c r="A1629" s="1994"/>
      <c r="B1629" s="2201"/>
      <c r="C1629" s="2201"/>
      <c r="D1629" s="2201"/>
      <c r="E1629" s="2201"/>
      <c r="F1629" s="2201"/>
      <c r="G1629" s="2202"/>
      <c r="H1629" s="2202"/>
      <c r="I1629" s="2202"/>
      <c r="J1629" s="2203"/>
    </row>
    <row r="1630" spans="1:10" s="54" customFormat="1" ht="16.5" hidden="1" customHeight="1">
      <c r="A1630" s="1994"/>
      <c r="B1630" s="2201"/>
      <c r="C1630" s="2201"/>
      <c r="D1630" s="2201"/>
      <c r="E1630" s="2201"/>
      <c r="F1630" s="2201"/>
      <c r="G1630" s="2202"/>
      <c r="H1630" s="2202"/>
      <c r="I1630" s="2202"/>
      <c r="J1630" s="2203"/>
    </row>
    <row r="1631" spans="1:10" s="54" customFormat="1" ht="16.5" hidden="1" customHeight="1">
      <c r="A1631" s="1994"/>
      <c r="B1631" s="2201"/>
      <c r="C1631" s="2201"/>
      <c r="D1631" s="2201"/>
      <c r="E1631" s="2201"/>
      <c r="F1631" s="2201"/>
      <c r="G1631" s="2202"/>
      <c r="H1631" s="2202"/>
      <c r="I1631" s="2202"/>
      <c r="J1631" s="2203"/>
    </row>
    <row r="1632" spans="1:10" s="54" customFormat="1" ht="16.5" hidden="1" customHeight="1" thickBot="1">
      <c r="A1632" s="2134"/>
      <c r="B1632" s="2135"/>
      <c r="C1632" s="2135"/>
      <c r="D1632" s="2135"/>
      <c r="E1632" s="2135"/>
      <c r="F1632" s="2135"/>
      <c r="G1632" s="2136"/>
      <c r="H1632" s="2136"/>
      <c r="I1632" s="2136"/>
      <c r="J1632" s="2137"/>
    </row>
    <row r="1633" spans="1:10" s="54" customFormat="1" ht="15" hidden="1" thickTop="1">
      <c r="A1633" s="30"/>
      <c r="B1633" s="30"/>
      <c r="C1633" s="30"/>
      <c r="D1633" s="30"/>
      <c r="E1633" s="30"/>
      <c r="F1633" s="30"/>
      <c r="G1633" s="30"/>
      <c r="H1633" s="30"/>
      <c r="I1633" s="30"/>
      <c r="J1633" s="30"/>
    </row>
    <row r="1634" spans="1:10" s="54" customFormat="1" ht="15" hidden="1">
      <c r="A1634" s="467" t="s">
        <v>947</v>
      </c>
      <c r="B1634" s="467"/>
      <c r="C1634" s="467"/>
      <c r="D1634" s="467"/>
      <c r="E1634" s="467"/>
      <c r="F1634" s="467"/>
      <c r="G1634" s="467"/>
      <c r="H1634" s="467"/>
      <c r="I1634" s="467"/>
      <c r="J1634" s="467"/>
    </row>
    <row r="1635" spans="1:10" s="54" customFormat="1" hidden="1">
      <c r="A1635" s="455"/>
      <c r="B1635" s="455"/>
      <c r="C1635" s="455"/>
      <c r="D1635" s="455"/>
      <c r="E1635" s="455"/>
      <c r="F1635" s="455"/>
      <c r="G1635" s="455"/>
      <c r="H1635" s="455"/>
      <c r="I1635" s="455"/>
      <c r="J1635" s="455"/>
    </row>
    <row r="1636" spans="1:10" s="54" customFormat="1" hidden="1">
      <c r="A1636" s="455"/>
      <c r="B1636" s="455"/>
      <c r="C1636" s="455"/>
      <c r="D1636" s="455"/>
      <c r="E1636" s="455"/>
      <c r="F1636" s="455"/>
      <c r="G1636" s="455"/>
      <c r="H1636" s="455"/>
      <c r="I1636" s="455"/>
      <c r="J1636" s="455"/>
    </row>
    <row r="1637" spans="1:10" s="54" customFormat="1" hidden="1">
      <c r="A1637" s="455"/>
      <c r="B1637" s="455"/>
      <c r="C1637" s="455"/>
      <c r="D1637" s="455"/>
      <c r="E1637" s="455"/>
      <c r="F1637" s="455"/>
      <c r="G1637" s="455"/>
      <c r="H1637" s="455"/>
      <c r="I1637" s="455"/>
      <c r="J1637" s="455"/>
    </row>
    <row r="1638" spans="1:10" s="54" customFormat="1" hidden="1">
      <c r="A1638" s="455"/>
      <c r="B1638" s="455"/>
      <c r="C1638" s="455"/>
      <c r="D1638" s="455"/>
      <c r="E1638" s="455"/>
      <c r="F1638" s="455"/>
      <c r="G1638" s="455"/>
      <c r="H1638" s="455"/>
      <c r="I1638" s="455"/>
      <c r="J1638" s="455"/>
    </row>
    <row r="1639" spans="1:10" s="54" customFormat="1" hidden="1">
      <c r="A1639" s="455"/>
      <c r="B1639" s="455"/>
      <c r="C1639" s="455"/>
      <c r="D1639" s="455"/>
      <c r="E1639" s="455"/>
      <c r="F1639" s="455"/>
      <c r="G1639" s="455"/>
      <c r="H1639" s="455"/>
      <c r="I1639" s="455"/>
      <c r="J1639" s="455"/>
    </row>
    <row r="1640" spans="1:10" s="54" customFormat="1" hidden="1">
      <c r="A1640" s="455"/>
      <c r="B1640" s="455"/>
      <c r="C1640" s="455"/>
      <c r="D1640" s="455"/>
      <c r="E1640" s="455"/>
      <c r="F1640" s="455"/>
      <c r="G1640" s="455"/>
      <c r="H1640" s="455"/>
      <c r="I1640" s="455"/>
      <c r="J1640" s="455"/>
    </row>
    <row r="1641" spans="1:10" s="54" customFormat="1" hidden="1">
      <c r="A1641" s="455"/>
      <c r="B1641" s="455"/>
      <c r="C1641" s="455"/>
      <c r="D1641" s="455"/>
      <c r="E1641" s="455"/>
      <c r="F1641" s="455"/>
      <c r="G1641" s="455"/>
      <c r="H1641" s="455"/>
      <c r="I1641" s="455"/>
      <c r="J1641" s="455"/>
    </row>
    <row r="1642" spans="1:10" s="54" customFormat="1" hidden="1">
      <c r="A1642" s="455"/>
      <c r="B1642" s="455"/>
      <c r="C1642" s="455"/>
      <c r="D1642" s="455"/>
      <c r="E1642" s="455"/>
      <c r="F1642" s="455"/>
      <c r="G1642" s="455"/>
      <c r="H1642" s="455"/>
      <c r="I1642" s="455"/>
      <c r="J1642" s="455"/>
    </row>
    <row r="1643" spans="1:10" s="54" customFormat="1" hidden="1">
      <c r="A1643" s="455"/>
      <c r="B1643" s="455"/>
      <c r="C1643" s="455"/>
      <c r="D1643" s="455"/>
      <c r="E1643" s="455"/>
      <c r="F1643" s="455"/>
      <c r="G1643" s="455"/>
      <c r="H1643" s="455"/>
      <c r="I1643" s="455"/>
      <c r="J1643" s="455"/>
    </row>
    <row r="1644" spans="1:10" s="54" customFormat="1" hidden="1">
      <c r="A1644" s="455"/>
      <c r="B1644" s="455"/>
      <c r="C1644" s="455"/>
      <c r="D1644" s="455"/>
      <c r="E1644" s="455"/>
      <c r="F1644" s="455"/>
      <c r="G1644" s="455"/>
      <c r="H1644" s="455"/>
      <c r="I1644" s="455"/>
      <c r="J1644" s="455"/>
    </row>
    <row r="1645" spans="1:10" s="54" customFormat="1" hidden="1">
      <c r="A1645" s="455"/>
      <c r="B1645" s="455"/>
      <c r="C1645" s="455"/>
      <c r="D1645" s="455"/>
      <c r="E1645" s="455"/>
      <c r="F1645" s="455"/>
      <c r="G1645" s="455"/>
      <c r="H1645" s="455"/>
      <c r="I1645" s="455"/>
      <c r="J1645" s="455"/>
    </row>
    <row r="1646" spans="1:10" s="54" customFormat="1" hidden="1">
      <c r="A1646" s="455"/>
      <c r="B1646" s="455"/>
      <c r="C1646" s="455"/>
      <c r="D1646" s="455"/>
      <c r="E1646" s="455"/>
      <c r="F1646" s="455"/>
      <c r="G1646" s="455"/>
      <c r="H1646" s="455"/>
      <c r="I1646" s="455"/>
      <c r="J1646" s="455"/>
    </row>
    <row r="1647" spans="1:10" s="54" customFormat="1" hidden="1">
      <c r="A1647" s="455"/>
      <c r="B1647" s="455"/>
      <c r="C1647" s="455"/>
      <c r="D1647" s="455"/>
      <c r="E1647" s="455"/>
      <c r="F1647" s="455"/>
      <c r="G1647" s="455"/>
      <c r="H1647" s="455"/>
      <c r="I1647" s="455"/>
      <c r="J1647" s="455"/>
    </row>
    <row r="1648" spans="1:10" s="54" customFormat="1" hidden="1">
      <c r="A1648" s="30"/>
      <c r="B1648" s="30"/>
      <c r="C1648" s="30"/>
      <c r="D1648" s="30"/>
      <c r="E1648" s="30"/>
      <c r="F1648" s="30"/>
      <c r="G1648" s="30"/>
      <c r="H1648" s="30"/>
      <c r="I1648" s="30"/>
      <c r="J1648" s="30"/>
    </row>
    <row r="1649" spans="1:10" s="54" customFormat="1" hidden="1">
      <c r="A1649" s="198"/>
      <c r="B1649" s="198"/>
      <c r="C1649" s="198"/>
      <c r="D1649" s="198"/>
      <c r="E1649" s="198"/>
      <c r="F1649" s="198"/>
      <c r="G1649" s="198"/>
      <c r="H1649" s="198"/>
      <c r="I1649" s="198"/>
      <c r="J1649" s="198"/>
    </row>
    <row r="1650" spans="1:10" s="54" customFormat="1" hidden="1">
      <c r="A1650" s="198"/>
      <c r="B1650" s="198"/>
      <c r="C1650" s="198"/>
      <c r="D1650" s="198"/>
      <c r="E1650" s="198"/>
      <c r="F1650" s="198"/>
      <c r="G1650" s="198"/>
      <c r="H1650" s="198"/>
      <c r="I1650" s="198"/>
      <c r="J1650" s="198"/>
    </row>
    <row r="1651" spans="1:10" s="54" customFormat="1" hidden="1">
      <c r="A1651" s="198"/>
      <c r="B1651" s="198"/>
      <c r="C1651" s="198"/>
      <c r="D1651" s="198"/>
      <c r="E1651" s="198"/>
      <c r="F1651" s="198"/>
      <c r="G1651" s="198"/>
      <c r="H1651" s="198"/>
      <c r="I1651" s="198"/>
      <c r="J1651" s="198"/>
    </row>
    <row r="1652" spans="1:10" s="54" customFormat="1" hidden="1">
      <c r="A1652" s="198"/>
      <c r="B1652" s="198"/>
      <c r="C1652" s="198"/>
      <c r="D1652" s="198"/>
      <c r="E1652" s="198"/>
      <c r="F1652" s="198"/>
      <c r="G1652" s="198"/>
      <c r="H1652" s="198"/>
      <c r="I1652" s="198"/>
      <c r="J1652" s="198"/>
    </row>
    <row r="1653" spans="1:10" s="54" customFormat="1" hidden="1">
      <c r="A1653" s="198"/>
      <c r="B1653" s="198"/>
      <c r="C1653" s="198"/>
      <c r="D1653" s="198"/>
      <c r="E1653" s="198"/>
      <c r="F1653" s="198"/>
      <c r="G1653" s="198"/>
      <c r="H1653" s="198"/>
      <c r="I1653" s="198"/>
      <c r="J1653" s="198"/>
    </row>
    <row r="1654" spans="1:10" s="54" customFormat="1" hidden="1">
      <c r="A1654" s="198"/>
      <c r="B1654" s="198"/>
      <c r="C1654" s="198"/>
      <c r="D1654" s="198"/>
      <c r="E1654" s="198"/>
      <c r="F1654" s="198"/>
      <c r="G1654" s="198"/>
      <c r="H1654" s="198"/>
      <c r="I1654" s="198"/>
      <c r="J1654" s="198"/>
    </row>
    <row r="1655" spans="1:10" s="54" customFormat="1" hidden="1">
      <c r="A1655" s="198"/>
      <c r="B1655" s="198"/>
      <c r="C1655" s="198"/>
      <c r="D1655" s="198"/>
      <c r="E1655" s="198"/>
      <c r="F1655" s="198"/>
      <c r="G1655" s="198"/>
      <c r="H1655" s="198"/>
      <c r="I1655" s="198"/>
      <c r="J1655" s="198"/>
    </row>
    <row r="1656" spans="1:10" s="54" customFormat="1" hidden="1">
      <c r="A1656" s="198"/>
      <c r="B1656" s="198"/>
      <c r="C1656" s="198"/>
      <c r="D1656" s="198"/>
      <c r="E1656" s="198"/>
      <c r="F1656" s="198"/>
      <c r="G1656" s="198"/>
      <c r="H1656" s="198"/>
      <c r="I1656" s="198"/>
      <c r="J1656" s="198"/>
    </row>
    <row r="1657" spans="1:10" s="54" customFormat="1" hidden="1">
      <c r="A1657" s="198"/>
      <c r="B1657" s="198"/>
      <c r="C1657" s="198"/>
      <c r="D1657" s="198"/>
      <c r="E1657" s="198"/>
      <c r="F1657" s="198"/>
      <c r="G1657" s="198"/>
      <c r="H1657" s="198"/>
      <c r="I1657" s="198"/>
      <c r="J1657" s="198"/>
    </row>
    <row r="1658" spans="1:10" s="54" customFormat="1" hidden="1">
      <c r="A1658" s="198"/>
      <c r="B1658" s="198"/>
      <c r="C1658" s="198"/>
      <c r="D1658" s="198"/>
      <c r="E1658" s="198"/>
      <c r="F1658" s="198"/>
      <c r="G1658" s="198"/>
      <c r="H1658" s="198"/>
      <c r="I1658" s="198"/>
      <c r="J1658" s="198"/>
    </row>
    <row r="1659" spans="1:10" s="54" customFormat="1" hidden="1">
      <c r="A1659" s="198"/>
      <c r="B1659" s="198"/>
      <c r="C1659" s="198"/>
      <c r="D1659" s="198"/>
      <c r="E1659" s="198"/>
      <c r="F1659" s="198"/>
      <c r="G1659" s="198"/>
      <c r="H1659" s="198"/>
      <c r="I1659" s="198"/>
      <c r="J1659" s="198"/>
    </row>
    <row r="1660" spans="1:10" s="54" customFormat="1" hidden="1">
      <c r="A1660" s="198"/>
      <c r="B1660" s="198"/>
      <c r="C1660" s="198"/>
      <c r="D1660" s="198"/>
      <c r="E1660" s="198"/>
      <c r="F1660" s="198"/>
      <c r="G1660" s="198"/>
      <c r="H1660" s="198"/>
      <c r="I1660" s="198"/>
      <c r="J1660" s="198"/>
    </row>
    <row r="1661" spans="1:10" s="54" customFormat="1" hidden="1">
      <c r="A1661" s="198"/>
      <c r="B1661" s="198"/>
      <c r="C1661" s="198"/>
      <c r="D1661" s="198"/>
      <c r="E1661" s="198"/>
      <c r="F1661" s="198"/>
      <c r="G1661" s="198"/>
      <c r="H1661" s="198"/>
      <c r="I1661" s="198"/>
      <c r="J1661" s="198"/>
    </row>
    <row r="1662" spans="1:10" s="54" customFormat="1" hidden="1">
      <c r="A1662" s="198"/>
      <c r="B1662" s="198"/>
      <c r="C1662" s="198"/>
      <c r="D1662" s="198"/>
      <c r="E1662" s="198"/>
      <c r="F1662" s="198"/>
      <c r="G1662" s="198"/>
      <c r="H1662" s="198"/>
      <c r="I1662" s="198"/>
      <c r="J1662" s="198"/>
    </row>
    <row r="1663" spans="1:10" s="54" customFormat="1" hidden="1">
      <c r="A1663" s="198"/>
      <c r="B1663" s="198"/>
      <c r="C1663" s="198"/>
      <c r="D1663" s="198"/>
      <c r="E1663" s="198"/>
      <c r="F1663" s="198"/>
      <c r="G1663" s="198"/>
      <c r="H1663" s="198"/>
      <c r="I1663" s="198"/>
      <c r="J1663" s="198"/>
    </row>
    <row r="1664" spans="1:10" s="54" customFormat="1" ht="30" hidden="1" customHeight="1">
      <c r="A1664" s="346" t="s">
        <v>466</v>
      </c>
      <c r="B1664" s="456" t="s">
        <v>465</v>
      </c>
      <c r="C1664" s="456"/>
      <c r="D1664" s="456"/>
      <c r="E1664" s="456"/>
      <c r="F1664" s="456"/>
      <c r="G1664" s="456"/>
      <c r="H1664" s="456"/>
      <c r="I1664" s="456"/>
      <c r="J1664" s="456"/>
    </row>
    <row r="1665" spans="1:10" s="54" customFormat="1" ht="25.5" hidden="1" customHeight="1" thickBot="1">
      <c r="A1665" s="30"/>
      <c r="B1665" s="30"/>
      <c r="C1665" s="30"/>
      <c r="D1665" s="30"/>
      <c r="E1665" s="30"/>
      <c r="F1665" s="30"/>
      <c r="G1665" s="30"/>
      <c r="H1665" s="30"/>
      <c r="I1665" s="30"/>
      <c r="J1665" s="30"/>
    </row>
    <row r="1666" spans="1:10" s="54" customFormat="1" ht="28.5" hidden="1" customHeight="1" thickTop="1" thickBot="1">
      <c r="A1666" s="2208" t="s">
        <v>467</v>
      </c>
      <c r="B1666" s="2209"/>
      <c r="C1666" s="2209"/>
      <c r="D1666" s="2209"/>
      <c r="E1666" s="2212" t="s">
        <v>468</v>
      </c>
      <c r="F1666" s="2213"/>
      <c r="G1666" s="2216" t="s">
        <v>29</v>
      </c>
      <c r="H1666" s="2217"/>
      <c r="I1666" s="2217"/>
      <c r="J1666" s="2218"/>
    </row>
    <row r="1667" spans="1:10" s="54" customFormat="1" ht="37.5" hidden="1" customHeight="1" thickBot="1">
      <c r="A1667" s="2210"/>
      <c r="B1667" s="2211"/>
      <c r="C1667" s="2211"/>
      <c r="D1667" s="2211"/>
      <c r="E1667" s="2214"/>
      <c r="F1667" s="2215"/>
      <c r="G1667" s="2206" t="s">
        <v>135</v>
      </c>
      <c r="H1667" s="2207"/>
      <c r="I1667" s="2204" t="s">
        <v>136</v>
      </c>
      <c r="J1667" s="2205"/>
    </row>
    <row r="1668" spans="1:10" s="54" customFormat="1" ht="75" hidden="1" customHeight="1" thickTop="1">
      <c r="A1668" s="1048" t="s">
        <v>469</v>
      </c>
      <c r="B1668" s="1049"/>
      <c r="C1668" s="1049"/>
      <c r="D1668" s="1049"/>
      <c r="E1668" s="2224"/>
      <c r="F1668" s="2225"/>
      <c r="G1668" s="2226"/>
      <c r="H1668" s="2227"/>
      <c r="I1668" s="2226"/>
      <c r="J1668" s="2228"/>
    </row>
    <row r="1669" spans="1:10" s="54" customFormat="1" ht="45" hidden="1" customHeight="1">
      <c r="A1669" s="1025" t="s">
        <v>470</v>
      </c>
      <c r="B1669" s="1026"/>
      <c r="C1669" s="1026"/>
      <c r="D1669" s="1026"/>
      <c r="E1669" s="2219"/>
      <c r="F1669" s="2220"/>
      <c r="G1669" s="2221"/>
      <c r="H1669" s="2222"/>
      <c r="I1669" s="2221"/>
      <c r="J1669" s="2223"/>
    </row>
    <row r="1670" spans="1:10" s="54" customFormat="1" ht="30" hidden="1" customHeight="1">
      <c r="A1670" s="1025" t="s">
        <v>471</v>
      </c>
      <c r="B1670" s="1026"/>
      <c r="C1670" s="1026"/>
      <c r="D1670" s="1026"/>
      <c r="E1670" s="2219"/>
      <c r="F1670" s="2220"/>
      <c r="G1670" s="2221"/>
      <c r="H1670" s="2222"/>
      <c r="I1670" s="2221"/>
      <c r="J1670" s="2223"/>
    </row>
    <row r="1671" spans="1:10" s="54" customFormat="1" ht="30" hidden="1" customHeight="1">
      <c r="A1671" s="1025" t="s">
        <v>472</v>
      </c>
      <c r="B1671" s="1026"/>
      <c r="C1671" s="1026"/>
      <c r="D1671" s="1026"/>
      <c r="E1671" s="2219"/>
      <c r="F1671" s="2220"/>
      <c r="G1671" s="2221"/>
      <c r="H1671" s="2222"/>
      <c r="I1671" s="2221"/>
      <c r="J1671" s="2223"/>
    </row>
    <row r="1672" spans="1:10" s="54" customFormat="1" ht="28.5" hidden="1" customHeight="1">
      <c r="A1672" s="1025" t="s">
        <v>473</v>
      </c>
      <c r="B1672" s="1026"/>
      <c r="C1672" s="1026"/>
      <c r="D1672" s="1026"/>
      <c r="E1672" s="2219"/>
      <c r="F1672" s="2220"/>
      <c r="G1672" s="2221"/>
      <c r="H1672" s="2222"/>
      <c r="I1672" s="2221"/>
      <c r="J1672" s="2223"/>
    </row>
    <row r="1673" spans="1:10" s="54" customFormat="1" ht="30" hidden="1" customHeight="1">
      <c r="A1673" s="1025" t="s">
        <v>474</v>
      </c>
      <c r="B1673" s="1026"/>
      <c r="C1673" s="1026"/>
      <c r="D1673" s="1026"/>
      <c r="E1673" s="2219"/>
      <c r="F1673" s="2220"/>
      <c r="G1673" s="2221"/>
      <c r="H1673" s="2222"/>
      <c r="I1673" s="2221"/>
      <c r="J1673" s="2223"/>
    </row>
    <row r="1674" spans="1:10" s="54" customFormat="1" ht="30" hidden="1" customHeight="1">
      <c r="A1674" s="1025" t="s">
        <v>475</v>
      </c>
      <c r="B1674" s="1026"/>
      <c r="C1674" s="1026"/>
      <c r="D1674" s="1026"/>
      <c r="E1674" s="2219"/>
      <c r="F1674" s="2220"/>
      <c r="G1674" s="2221"/>
      <c r="H1674" s="2222"/>
      <c r="I1674" s="2221"/>
      <c r="J1674" s="2223"/>
    </row>
    <row r="1675" spans="1:10" s="54" customFormat="1" ht="30" hidden="1" customHeight="1">
      <c r="A1675" s="1025" t="s">
        <v>476</v>
      </c>
      <c r="B1675" s="1026"/>
      <c r="C1675" s="1026"/>
      <c r="D1675" s="1026"/>
      <c r="E1675" s="2219"/>
      <c r="F1675" s="2220"/>
      <c r="G1675" s="2221"/>
      <c r="H1675" s="2222"/>
      <c r="I1675" s="2221"/>
      <c r="J1675" s="2223"/>
    </row>
    <row r="1676" spans="1:10" s="54" customFormat="1" ht="30" hidden="1" customHeight="1">
      <c r="A1676" s="1025" t="s">
        <v>948</v>
      </c>
      <c r="B1676" s="1026"/>
      <c r="C1676" s="1026"/>
      <c r="D1676" s="1026"/>
      <c r="E1676" s="2219"/>
      <c r="F1676" s="2220"/>
      <c r="G1676" s="2221"/>
      <c r="H1676" s="2222"/>
      <c r="I1676" s="2221"/>
      <c r="J1676" s="2223"/>
    </row>
    <row r="1677" spans="1:10" s="54" customFormat="1" ht="30" hidden="1" customHeight="1" thickBot="1">
      <c r="A1677" s="1034" t="s">
        <v>477</v>
      </c>
      <c r="B1677" s="1035"/>
      <c r="C1677" s="1035"/>
      <c r="D1677" s="1035"/>
      <c r="E1677" s="2371"/>
      <c r="F1677" s="2372"/>
      <c r="G1677" s="2358"/>
      <c r="H1677" s="2373"/>
      <c r="I1677" s="2358"/>
      <c r="J1677" s="2359"/>
    </row>
    <row r="1678" spans="1:10" s="54" customFormat="1" ht="16.5" hidden="1" customHeight="1" thickTop="1">
      <c r="A1678" s="51"/>
      <c r="B1678" s="51"/>
      <c r="C1678" s="51"/>
      <c r="D1678" s="51"/>
      <c r="E1678" s="53"/>
      <c r="F1678" s="53"/>
      <c r="G1678" s="53"/>
      <c r="H1678" s="53"/>
      <c r="I1678" s="53"/>
      <c r="J1678" s="53"/>
    </row>
    <row r="1679" spans="1:10" s="54" customFormat="1" ht="30" hidden="1" customHeight="1">
      <c r="A1679" s="454" t="s">
        <v>949</v>
      </c>
      <c r="B1679" s="454"/>
      <c r="C1679" s="454"/>
      <c r="D1679" s="454"/>
      <c r="E1679" s="454"/>
      <c r="F1679" s="454"/>
      <c r="G1679" s="454"/>
      <c r="H1679" s="454"/>
      <c r="I1679" s="454"/>
      <c r="J1679" s="454"/>
    </row>
    <row r="1680" spans="1:10" s="54" customFormat="1" ht="16.5" hidden="1" customHeight="1">
      <c r="A1680" s="455"/>
      <c r="B1680" s="455"/>
      <c r="C1680" s="455"/>
      <c r="D1680" s="455"/>
      <c r="E1680" s="455"/>
      <c r="F1680" s="455"/>
      <c r="G1680" s="455"/>
      <c r="H1680" s="455"/>
      <c r="I1680" s="455"/>
      <c r="J1680" s="455"/>
    </row>
    <row r="1681" spans="1:10" s="54" customFormat="1" ht="16.5" hidden="1" customHeight="1">
      <c r="A1681" s="455"/>
      <c r="B1681" s="455"/>
      <c r="C1681" s="455"/>
      <c r="D1681" s="455"/>
      <c r="E1681" s="455"/>
      <c r="F1681" s="455"/>
      <c r="G1681" s="455"/>
      <c r="H1681" s="455"/>
      <c r="I1681" s="455"/>
      <c r="J1681" s="455"/>
    </row>
    <row r="1682" spans="1:10" s="54" customFormat="1" ht="16.5" hidden="1" customHeight="1">
      <c r="A1682" s="455"/>
      <c r="B1682" s="455"/>
      <c r="C1682" s="455"/>
      <c r="D1682" s="455"/>
      <c r="E1682" s="455"/>
      <c r="F1682" s="455"/>
      <c r="G1682" s="455"/>
      <c r="H1682" s="455"/>
      <c r="I1682" s="455"/>
      <c r="J1682" s="455"/>
    </row>
    <row r="1683" spans="1:10" s="54" customFormat="1" ht="16.5" hidden="1" customHeight="1">
      <c r="A1683" s="455"/>
      <c r="B1683" s="455"/>
      <c r="C1683" s="455"/>
      <c r="D1683" s="455"/>
      <c r="E1683" s="455"/>
      <c r="F1683" s="455"/>
      <c r="G1683" s="455"/>
      <c r="H1683" s="455"/>
      <c r="I1683" s="455"/>
      <c r="J1683" s="455"/>
    </row>
    <row r="1684" spans="1:10" s="54" customFormat="1" ht="16.5" hidden="1" customHeight="1">
      <c r="A1684" s="455"/>
      <c r="B1684" s="455"/>
      <c r="C1684" s="455"/>
      <c r="D1684" s="455"/>
      <c r="E1684" s="455"/>
      <c r="F1684" s="455"/>
      <c r="G1684" s="455"/>
      <c r="H1684" s="455"/>
      <c r="I1684" s="455"/>
      <c r="J1684" s="455"/>
    </row>
    <row r="1685" spans="1:10" s="54" customFormat="1" ht="16.5" hidden="1" customHeight="1">
      <c r="A1685" s="455"/>
      <c r="B1685" s="455"/>
      <c r="C1685" s="455"/>
      <c r="D1685" s="455"/>
      <c r="E1685" s="455"/>
      <c r="F1685" s="455"/>
      <c r="G1685" s="455"/>
      <c r="H1685" s="455"/>
      <c r="I1685" s="455"/>
      <c r="J1685" s="455"/>
    </row>
    <row r="1686" spans="1:10" s="54" customFormat="1" ht="16.5" hidden="1" customHeight="1">
      <c r="A1686" s="455"/>
      <c r="B1686" s="455"/>
      <c r="C1686" s="455"/>
      <c r="D1686" s="455"/>
      <c r="E1686" s="455"/>
      <c r="F1686" s="455"/>
      <c r="G1686" s="455"/>
      <c r="H1686" s="455"/>
      <c r="I1686" s="455"/>
      <c r="J1686" s="455"/>
    </row>
    <row r="1687" spans="1:10" s="54" customFormat="1" ht="16.5" hidden="1" customHeight="1">
      <c r="A1687" s="455"/>
      <c r="B1687" s="455"/>
      <c r="C1687" s="455"/>
      <c r="D1687" s="455"/>
      <c r="E1687" s="455"/>
      <c r="F1687" s="455"/>
      <c r="G1687" s="455"/>
      <c r="H1687" s="455"/>
      <c r="I1687" s="455"/>
      <c r="J1687" s="455"/>
    </row>
    <row r="1688" spans="1:10" s="54" customFormat="1" ht="16.5" hidden="1" customHeight="1">
      <c r="A1688" s="455"/>
      <c r="B1688" s="455"/>
      <c r="C1688" s="455"/>
      <c r="D1688" s="455"/>
      <c r="E1688" s="455"/>
      <c r="F1688" s="455"/>
      <c r="G1688" s="455"/>
      <c r="H1688" s="455"/>
      <c r="I1688" s="455"/>
      <c r="J1688" s="455"/>
    </row>
    <row r="1689" spans="1:10" s="54" customFormat="1" ht="16.5" hidden="1" customHeight="1">
      <c r="A1689" s="51"/>
      <c r="B1689" s="51"/>
      <c r="C1689" s="51"/>
      <c r="D1689" s="51"/>
      <c r="E1689" s="53"/>
      <c r="F1689" s="53"/>
      <c r="G1689" s="53"/>
      <c r="H1689" s="53"/>
      <c r="I1689" s="53"/>
      <c r="J1689" s="53"/>
    </row>
    <row r="1690" spans="1:10" s="54" customFormat="1" ht="16.5" hidden="1" customHeight="1">
      <c r="A1690" s="51"/>
      <c r="B1690" s="51"/>
      <c r="C1690" s="51"/>
      <c r="D1690" s="51"/>
      <c r="E1690" s="53"/>
      <c r="F1690" s="53"/>
      <c r="G1690" s="53"/>
      <c r="H1690" s="53"/>
      <c r="I1690" s="53"/>
      <c r="J1690" s="53"/>
    </row>
    <row r="1691" spans="1:10" s="54" customFormat="1" ht="16.5" hidden="1" customHeight="1">
      <c r="A1691" s="51"/>
      <c r="B1691" s="51"/>
      <c r="C1691" s="51"/>
      <c r="D1691" s="51"/>
      <c r="E1691" s="53"/>
      <c r="F1691" s="53"/>
      <c r="G1691" s="53"/>
      <c r="H1691" s="53"/>
      <c r="I1691" s="53"/>
      <c r="J1691" s="53"/>
    </row>
    <row r="1692" spans="1:10" s="54" customFormat="1" ht="16.5" hidden="1" customHeight="1">
      <c r="A1692" s="51"/>
      <c r="B1692" s="51"/>
      <c r="C1692" s="51"/>
      <c r="D1692" s="51"/>
      <c r="E1692" s="53"/>
      <c r="F1692" s="53"/>
      <c r="G1692" s="53"/>
      <c r="H1692" s="53"/>
      <c r="I1692" s="53"/>
      <c r="J1692" s="53"/>
    </row>
    <row r="1693" spans="1:10" s="54" customFormat="1" ht="16.5" hidden="1" customHeight="1">
      <c r="A1693" s="51"/>
      <c r="B1693" s="51"/>
      <c r="C1693" s="51"/>
      <c r="D1693" s="51"/>
      <c r="E1693" s="53"/>
      <c r="F1693" s="53"/>
      <c r="G1693" s="53"/>
      <c r="H1693" s="53"/>
      <c r="I1693" s="53"/>
      <c r="J1693" s="53"/>
    </row>
    <row r="1694" spans="1:10" s="54" customFormat="1" ht="16.5" hidden="1" customHeight="1">
      <c r="A1694" s="51"/>
      <c r="B1694" s="51"/>
      <c r="C1694" s="51"/>
      <c r="D1694" s="51"/>
      <c r="E1694" s="53"/>
      <c r="F1694" s="53"/>
      <c r="G1694" s="53"/>
      <c r="H1694" s="53"/>
      <c r="I1694" s="53"/>
      <c r="J1694" s="53"/>
    </row>
    <row r="1695" spans="1:10" s="54" customFormat="1" ht="16.5" hidden="1" customHeight="1">
      <c r="A1695" s="51"/>
      <c r="B1695" s="51"/>
      <c r="C1695" s="51"/>
      <c r="D1695" s="51"/>
      <c r="E1695" s="53"/>
      <c r="F1695" s="53"/>
      <c r="G1695" s="53"/>
      <c r="H1695" s="53"/>
      <c r="I1695" s="53"/>
      <c r="J1695" s="53"/>
    </row>
    <row r="1696" spans="1:10" s="54" customFormat="1" ht="16.5" customHeight="1">
      <c r="A1696" s="346" t="s">
        <v>478</v>
      </c>
      <c r="B1696" s="456" t="s">
        <v>950</v>
      </c>
      <c r="C1696" s="456"/>
      <c r="D1696" s="456"/>
      <c r="E1696" s="456"/>
      <c r="F1696" s="456"/>
      <c r="G1696" s="456"/>
      <c r="H1696" s="456"/>
      <c r="I1696" s="456"/>
      <c r="J1696" s="456"/>
    </row>
    <row r="1697" spans="1:10" s="54" customFormat="1" ht="16.5" customHeight="1">
      <c r="A1697" s="24"/>
      <c r="B1697" s="40"/>
      <c r="C1697" s="40"/>
      <c r="D1697" s="40"/>
      <c r="E1697" s="40"/>
      <c r="F1697" s="40"/>
      <c r="G1697" s="40"/>
      <c r="H1697" s="40"/>
      <c r="I1697" s="40"/>
      <c r="J1697" s="40"/>
    </row>
    <row r="1698" spans="1:10" s="54" customFormat="1" ht="16.5" customHeight="1" thickBot="1">
      <c r="A1698" s="2349" t="s">
        <v>291</v>
      </c>
      <c r="B1698" s="2349"/>
      <c r="C1698" s="40"/>
      <c r="D1698" s="40"/>
      <c r="E1698" s="40"/>
      <c r="F1698" s="40"/>
      <c r="G1698" s="40"/>
      <c r="H1698" s="40"/>
      <c r="I1698" s="40"/>
      <c r="J1698" s="40"/>
    </row>
    <row r="1699" spans="1:10" s="54" customFormat="1" ht="16.5" customHeight="1" thickTop="1" thickBot="1">
      <c r="A1699" s="1884" t="s">
        <v>479</v>
      </c>
      <c r="B1699" s="1352"/>
      <c r="C1699" s="1353"/>
      <c r="D1699" s="1729" t="s">
        <v>6</v>
      </c>
      <c r="E1699" s="1729"/>
      <c r="F1699" s="1729"/>
      <c r="G1699" s="1729"/>
      <c r="H1699" s="1729"/>
      <c r="I1699" s="1729"/>
      <c r="J1699" s="1730"/>
    </row>
    <row r="1700" spans="1:10" s="54" customFormat="1" ht="16.5" customHeight="1">
      <c r="A1700" s="1886"/>
      <c r="B1700" s="1887"/>
      <c r="C1700" s="2350"/>
      <c r="D1700" s="1928" t="s">
        <v>480</v>
      </c>
      <c r="E1700" s="914"/>
      <c r="F1700" s="197" t="s">
        <v>32</v>
      </c>
      <c r="G1700" s="197" t="s">
        <v>33</v>
      </c>
      <c r="H1700" s="197" t="s">
        <v>123</v>
      </c>
      <c r="I1700" s="1203" t="s">
        <v>253</v>
      </c>
      <c r="J1700" s="1204"/>
    </row>
    <row r="1701" spans="1:10" s="54" customFormat="1" ht="14.25" customHeight="1" thickBot="1">
      <c r="A1701" s="1899" t="s">
        <v>113</v>
      </c>
      <c r="B1701" s="1745"/>
      <c r="C1701" s="957"/>
      <c r="D1701" s="1745" t="s">
        <v>114</v>
      </c>
      <c r="E1701" s="957"/>
      <c r="F1701" s="368" t="s">
        <v>115</v>
      </c>
      <c r="G1701" s="368" t="s">
        <v>116</v>
      </c>
      <c r="H1701" s="368" t="s">
        <v>117</v>
      </c>
      <c r="I1701" s="1900" t="s">
        <v>118</v>
      </c>
      <c r="J1701" s="1905"/>
    </row>
    <row r="1702" spans="1:10" s="54" customFormat="1" ht="16.5" customHeight="1" thickTop="1">
      <c r="A1702" s="2351" t="s">
        <v>954</v>
      </c>
      <c r="B1702" s="2352"/>
      <c r="C1702" s="2353"/>
      <c r="D1702" s="2354">
        <v>0</v>
      </c>
      <c r="E1702" s="2355"/>
      <c r="F1702" s="147">
        <v>5000</v>
      </c>
      <c r="G1702" s="147"/>
      <c r="H1702" s="147"/>
      <c r="I1702" s="2356">
        <f>IF(D1702+F1702-G1702+H1702=0,"",D1702+F1702-G1702+H1702)</f>
        <v>5000</v>
      </c>
      <c r="J1702" s="2357"/>
    </row>
    <row r="1703" spans="1:10" s="54" customFormat="1" ht="16.5" customHeight="1">
      <c r="A1703" s="970" t="s">
        <v>481</v>
      </c>
      <c r="B1703" s="971"/>
      <c r="C1703" s="1766"/>
      <c r="D1703" s="450"/>
      <c r="E1703" s="451"/>
      <c r="F1703" s="377"/>
      <c r="G1703" s="377"/>
      <c r="H1703" s="377"/>
      <c r="I1703" s="452" t="str">
        <f t="shared" ref="I1703:I1716" si="42">IF(D1703+F1703-G1703+H1703=0,"",D1703+F1703-G1703+H1703)</f>
        <v/>
      </c>
      <c r="J1703" s="453"/>
    </row>
    <row r="1704" spans="1:10" s="54" customFormat="1" ht="16.5" customHeight="1">
      <c r="A1704" s="970" t="s">
        <v>482</v>
      </c>
      <c r="B1704" s="971"/>
      <c r="C1704" s="1766"/>
      <c r="D1704" s="450"/>
      <c r="E1704" s="451"/>
      <c r="F1704" s="377">
        <v>5000</v>
      </c>
      <c r="G1704" s="377">
        <v>5000</v>
      </c>
      <c r="H1704" s="377"/>
      <c r="I1704" s="452" t="str">
        <f t="shared" si="42"/>
        <v/>
      </c>
      <c r="J1704" s="453"/>
    </row>
    <row r="1705" spans="1:10" s="54" customFormat="1" ht="16.5" customHeight="1">
      <c r="A1705" s="970" t="s">
        <v>483</v>
      </c>
      <c r="B1705" s="971"/>
      <c r="C1705" s="1766"/>
      <c r="D1705" s="450"/>
      <c r="E1705" s="451"/>
      <c r="F1705" s="377"/>
      <c r="G1705" s="377"/>
      <c r="H1705" s="377"/>
      <c r="I1705" s="452" t="str">
        <f t="shared" si="42"/>
        <v/>
      </c>
      <c r="J1705" s="453"/>
    </row>
    <row r="1706" spans="1:10" s="54" customFormat="1" ht="16.5" customHeight="1">
      <c r="A1706" s="970" t="s">
        <v>969</v>
      </c>
      <c r="B1706" s="971"/>
      <c r="C1706" s="1766"/>
      <c r="D1706" s="450"/>
      <c r="E1706" s="451"/>
      <c r="F1706" s="377"/>
      <c r="G1706" s="377"/>
      <c r="H1706" s="377"/>
      <c r="I1706" s="452" t="str">
        <f t="shared" si="42"/>
        <v/>
      </c>
      <c r="J1706" s="453"/>
    </row>
    <row r="1707" spans="1:10" s="54" customFormat="1" ht="16.5" customHeight="1">
      <c r="A1707" s="970" t="s">
        <v>484</v>
      </c>
      <c r="B1707" s="971"/>
      <c r="C1707" s="1766"/>
      <c r="D1707" s="450"/>
      <c r="E1707" s="451"/>
      <c r="F1707" s="377"/>
      <c r="G1707" s="377"/>
      <c r="H1707" s="377"/>
      <c r="I1707" s="452" t="str">
        <f t="shared" si="42"/>
        <v/>
      </c>
      <c r="J1707" s="453"/>
    </row>
    <row r="1708" spans="1:10" s="54" customFormat="1" ht="28.5" customHeight="1">
      <c r="A1708" s="464" t="s">
        <v>970</v>
      </c>
      <c r="B1708" s="465"/>
      <c r="C1708" s="466"/>
      <c r="D1708" s="450"/>
      <c r="E1708" s="451"/>
      <c r="F1708" s="377"/>
      <c r="G1708" s="377"/>
      <c r="H1708" s="377"/>
      <c r="I1708" s="452" t="str">
        <f t="shared" si="42"/>
        <v/>
      </c>
      <c r="J1708" s="453"/>
    </row>
    <row r="1709" spans="1:10" s="54" customFormat="1" ht="16.5" customHeight="1">
      <c r="A1709" s="1696" t="s">
        <v>485</v>
      </c>
      <c r="B1709" s="1697"/>
      <c r="C1709" s="2193"/>
      <c r="D1709" s="2194"/>
      <c r="E1709" s="2195"/>
      <c r="F1709" s="170"/>
      <c r="G1709" s="170"/>
      <c r="H1709" s="170"/>
      <c r="I1709" s="2347" t="str">
        <f t="shared" si="42"/>
        <v/>
      </c>
      <c r="J1709" s="2348"/>
    </row>
    <row r="1710" spans="1:10" s="54" customFormat="1" ht="16.5" customHeight="1">
      <c r="A1710" s="1696" t="s">
        <v>971</v>
      </c>
      <c r="B1710" s="1697"/>
      <c r="C1710" s="2193"/>
      <c r="D1710" s="2194"/>
      <c r="E1710" s="2195"/>
      <c r="F1710" s="170"/>
      <c r="G1710" s="170"/>
      <c r="H1710" s="170"/>
      <c r="I1710" s="2347" t="str">
        <f t="shared" si="42"/>
        <v/>
      </c>
      <c r="J1710" s="2348"/>
    </row>
    <row r="1711" spans="1:10" s="54" customFormat="1" ht="16.5" customHeight="1">
      <c r="A1711" s="464" t="s">
        <v>951</v>
      </c>
      <c r="B1711" s="465"/>
      <c r="C1711" s="466"/>
      <c r="D1711" s="450"/>
      <c r="E1711" s="451"/>
      <c r="F1711" s="377"/>
      <c r="G1711" s="377"/>
      <c r="H1711" s="377"/>
      <c r="I1711" s="452" t="str">
        <f t="shared" si="42"/>
        <v/>
      </c>
      <c r="J1711" s="453"/>
    </row>
    <row r="1712" spans="1:10" s="54" customFormat="1" ht="16.5" customHeight="1">
      <c r="A1712" s="464" t="s">
        <v>952</v>
      </c>
      <c r="B1712" s="465"/>
      <c r="C1712" s="466"/>
      <c r="D1712" s="450"/>
      <c r="E1712" s="451"/>
      <c r="F1712" s="377"/>
      <c r="G1712" s="377"/>
      <c r="H1712" s="377"/>
      <c r="I1712" s="452" t="str">
        <f t="shared" si="42"/>
        <v/>
      </c>
      <c r="J1712" s="453"/>
    </row>
    <row r="1713" spans="1:10" s="54" customFormat="1" ht="16.5" customHeight="1">
      <c r="A1713" s="464" t="s">
        <v>972</v>
      </c>
      <c r="B1713" s="465"/>
      <c r="C1713" s="466">
        <v>2634</v>
      </c>
      <c r="D1713" s="450">
        <v>0</v>
      </c>
      <c r="E1713" s="451"/>
      <c r="F1713" s="377">
        <v>38076.44</v>
      </c>
      <c r="G1713" s="377"/>
      <c r="H1713" s="377"/>
      <c r="I1713" s="452">
        <f t="shared" si="42"/>
        <v>38076.44</v>
      </c>
      <c r="J1713" s="453"/>
    </row>
    <row r="1714" spans="1:10" s="54" customFormat="1" ht="16.5" customHeight="1">
      <c r="A1714" s="464" t="s">
        <v>487</v>
      </c>
      <c r="B1714" s="465"/>
      <c r="C1714" s="466"/>
      <c r="D1714" s="450"/>
      <c r="E1714" s="451"/>
      <c r="F1714" s="377"/>
      <c r="G1714" s="377"/>
      <c r="H1714" s="377"/>
      <c r="I1714" s="452" t="str">
        <f t="shared" si="42"/>
        <v/>
      </c>
      <c r="J1714" s="453"/>
    </row>
    <row r="1715" spans="1:10" s="54" customFormat="1" ht="16.5" customHeight="1">
      <c r="A1715" s="464" t="s">
        <v>953</v>
      </c>
      <c r="B1715" s="465"/>
      <c r="C1715" s="466"/>
      <c r="D1715" s="450"/>
      <c r="E1715" s="451"/>
      <c r="F1715" s="377"/>
      <c r="G1715" s="377"/>
      <c r="H1715" s="377"/>
      <c r="I1715" s="452" t="str">
        <f t="shared" si="42"/>
        <v/>
      </c>
      <c r="J1715" s="453"/>
    </row>
    <row r="1716" spans="1:10" s="54" customFormat="1" ht="30" customHeight="1" thickBot="1">
      <c r="A1716" s="457" t="s">
        <v>486</v>
      </c>
      <c r="B1716" s="458"/>
      <c r="C1716" s="459"/>
      <c r="D1716" s="460"/>
      <c r="E1716" s="461"/>
      <c r="F1716" s="335"/>
      <c r="G1716" s="335"/>
      <c r="H1716" s="335"/>
      <c r="I1716" s="462" t="str">
        <f t="shared" si="42"/>
        <v/>
      </c>
      <c r="J1716" s="463"/>
    </row>
    <row r="1717" spans="1:10" s="54" customFormat="1" ht="16.5" customHeight="1" thickTop="1">
      <c r="A1717" s="24"/>
      <c r="B1717" s="40"/>
      <c r="C1717" s="40"/>
      <c r="D1717" s="40"/>
      <c r="E1717" s="40"/>
      <c r="F1717" s="40"/>
      <c r="G1717" s="40"/>
      <c r="H1717" s="40"/>
      <c r="I1717" s="40"/>
      <c r="J1717" s="40"/>
    </row>
    <row r="1718" spans="1:10" s="54" customFormat="1" ht="16.5" customHeight="1" thickBot="1">
      <c r="A1718" s="2349" t="s">
        <v>217</v>
      </c>
      <c r="B1718" s="2349"/>
      <c r="C1718" s="379"/>
      <c r="D1718" s="379"/>
      <c r="E1718" s="379"/>
      <c r="F1718" s="379"/>
      <c r="G1718" s="379"/>
      <c r="H1718" s="379"/>
      <c r="I1718" s="379"/>
      <c r="J1718" s="379"/>
    </row>
    <row r="1719" spans="1:10" s="54" customFormat="1" ht="16.5" customHeight="1" thickTop="1" thickBot="1">
      <c r="A1719" s="1884" t="s">
        <v>479</v>
      </c>
      <c r="B1719" s="1352"/>
      <c r="C1719" s="1353"/>
      <c r="D1719" s="1729" t="s">
        <v>7</v>
      </c>
      <c r="E1719" s="1729"/>
      <c r="F1719" s="1729"/>
      <c r="G1719" s="1729"/>
      <c r="H1719" s="1729"/>
      <c r="I1719" s="1729"/>
      <c r="J1719" s="1730"/>
    </row>
    <row r="1720" spans="1:10" s="54" customFormat="1" ht="16.5" customHeight="1">
      <c r="A1720" s="1886"/>
      <c r="B1720" s="1887"/>
      <c r="C1720" s="2350"/>
      <c r="D1720" s="1928" t="s">
        <v>480</v>
      </c>
      <c r="E1720" s="914"/>
      <c r="F1720" s="373" t="s">
        <v>32</v>
      </c>
      <c r="G1720" s="373" t="s">
        <v>33</v>
      </c>
      <c r="H1720" s="373" t="s">
        <v>123</v>
      </c>
      <c r="I1720" s="1203" t="s">
        <v>253</v>
      </c>
      <c r="J1720" s="1204"/>
    </row>
    <row r="1721" spans="1:10" s="54" customFormat="1" ht="14.25" customHeight="1" thickBot="1">
      <c r="A1721" s="1899" t="s">
        <v>113</v>
      </c>
      <c r="B1721" s="1745"/>
      <c r="C1721" s="957"/>
      <c r="D1721" s="1745" t="s">
        <v>114</v>
      </c>
      <c r="E1721" s="957"/>
      <c r="F1721" s="368" t="s">
        <v>115</v>
      </c>
      <c r="G1721" s="368" t="s">
        <v>116</v>
      </c>
      <c r="H1721" s="368" t="s">
        <v>117</v>
      </c>
      <c r="I1721" s="1900" t="s">
        <v>118</v>
      </c>
      <c r="J1721" s="1905"/>
    </row>
    <row r="1722" spans="1:10" s="54" customFormat="1" ht="16.5" customHeight="1" thickTop="1">
      <c r="A1722" s="2351" t="s">
        <v>954</v>
      </c>
      <c r="B1722" s="2352"/>
      <c r="C1722" s="2353"/>
      <c r="D1722" s="2354"/>
      <c r="E1722" s="2355"/>
      <c r="F1722" s="147"/>
      <c r="G1722" s="147"/>
      <c r="H1722" s="147"/>
      <c r="I1722" s="2356" t="str">
        <f>IF(D1722+F1722-G1722+H1722=0,"",D1722+F1722-G1722+H1722)</f>
        <v/>
      </c>
      <c r="J1722" s="2357"/>
    </row>
    <row r="1723" spans="1:10" s="54" customFormat="1" ht="16.5" customHeight="1">
      <c r="A1723" s="970" t="s">
        <v>481</v>
      </c>
      <c r="B1723" s="971"/>
      <c r="C1723" s="1766"/>
      <c r="D1723" s="450"/>
      <c r="E1723" s="451"/>
      <c r="F1723" s="377"/>
      <c r="G1723" s="377"/>
      <c r="H1723" s="377"/>
      <c r="I1723" s="452" t="str">
        <f t="shared" ref="I1723:I1736" si="43">IF(D1723+F1723-G1723+H1723=0,"",D1723+F1723-G1723+H1723)</f>
        <v/>
      </c>
      <c r="J1723" s="453"/>
    </row>
    <row r="1724" spans="1:10" s="54" customFormat="1" ht="16.5" customHeight="1">
      <c r="A1724" s="970" t="s">
        <v>482</v>
      </c>
      <c r="B1724" s="971"/>
      <c r="C1724" s="1766"/>
      <c r="D1724" s="450"/>
      <c r="E1724" s="451"/>
      <c r="F1724" s="377"/>
      <c r="G1724" s="377"/>
      <c r="H1724" s="377"/>
      <c r="I1724" s="452" t="str">
        <f t="shared" si="43"/>
        <v/>
      </c>
      <c r="J1724" s="453"/>
    </row>
    <row r="1725" spans="1:10" s="54" customFormat="1" ht="16.5" customHeight="1">
      <c r="A1725" s="970" t="s">
        <v>483</v>
      </c>
      <c r="B1725" s="971"/>
      <c r="C1725" s="1766"/>
      <c r="D1725" s="450"/>
      <c r="E1725" s="451"/>
      <c r="F1725" s="377"/>
      <c r="G1725" s="377"/>
      <c r="H1725" s="377"/>
      <c r="I1725" s="452" t="str">
        <f t="shared" si="43"/>
        <v/>
      </c>
      <c r="J1725" s="453"/>
    </row>
    <row r="1726" spans="1:10" s="54" customFormat="1" ht="16.5" customHeight="1">
      <c r="A1726" s="970" t="s">
        <v>969</v>
      </c>
      <c r="B1726" s="971"/>
      <c r="C1726" s="1766"/>
      <c r="D1726" s="450"/>
      <c r="E1726" s="451"/>
      <c r="F1726" s="377"/>
      <c r="G1726" s="377"/>
      <c r="H1726" s="377"/>
      <c r="I1726" s="452" t="str">
        <f t="shared" si="43"/>
        <v/>
      </c>
      <c r="J1726" s="453"/>
    </row>
    <row r="1727" spans="1:10" s="54" customFormat="1" ht="16.5" customHeight="1">
      <c r="A1727" s="970" t="s">
        <v>484</v>
      </c>
      <c r="B1727" s="971"/>
      <c r="C1727" s="1766"/>
      <c r="D1727" s="450"/>
      <c r="E1727" s="451"/>
      <c r="F1727" s="377"/>
      <c r="G1727" s="377"/>
      <c r="H1727" s="377"/>
      <c r="I1727" s="452" t="str">
        <f t="shared" si="43"/>
        <v/>
      </c>
      <c r="J1727" s="453"/>
    </row>
    <row r="1728" spans="1:10" s="54" customFormat="1" ht="16.5" customHeight="1">
      <c r="A1728" s="464" t="s">
        <v>970</v>
      </c>
      <c r="B1728" s="465"/>
      <c r="C1728" s="466"/>
      <c r="D1728" s="450"/>
      <c r="E1728" s="451"/>
      <c r="F1728" s="377"/>
      <c r="G1728" s="377"/>
      <c r="H1728" s="377"/>
      <c r="I1728" s="452" t="str">
        <f t="shared" si="43"/>
        <v/>
      </c>
      <c r="J1728" s="453"/>
    </row>
    <row r="1729" spans="1:10" s="54" customFormat="1" ht="16.5" customHeight="1">
      <c r="A1729" s="1696" t="s">
        <v>485</v>
      </c>
      <c r="B1729" s="1697"/>
      <c r="C1729" s="2193"/>
      <c r="D1729" s="2194"/>
      <c r="E1729" s="2195"/>
      <c r="F1729" s="170"/>
      <c r="G1729" s="170"/>
      <c r="H1729" s="170"/>
      <c r="I1729" s="2347" t="str">
        <f t="shared" si="43"/>
        <v/>
      </c>
      <c r="J1729" s="2348"/>
    </row>
    <row r="1730" spans="1:10" s="54" customFormat="1" ht="16.5" customHeight="1">
      <c r="A1730" s="1696" t="s">
        <v>971</v>
      </c>
      <c r="B1730" s="1697"/>
      <c r="C1730" s="2193"/>
      <c r="D1730" s="2194"/>
      <c r="E1730" s="2195"/>
      <c r="F1730" s="170"/>
      <c r="G1730" s="170"/>
      <c r="H1730" s="170"/>
      <c r="I1730" s="2347" t="str">
        <f t="shared" si="43"/>
        <v/>
      </c>
      <c r="J1730" s="2348"/>
    </row>
    <row r="1731" spans="1:10" s="54" customFormat="1" ht="16.5" customHeight="1">
      <c r="A1731" s="464" t="s">
        <v>951</v>
      </c>
      <c r="B1731" s="465"/>
      <c r="C1731" s="466"/>
      <c r="D1731" s="450"/>
      <c r="E1731" s="451"/>
      <c r="F1731" s="377"/>
      <c r="G1731" s="377"/>
      <c r="H1731" s="377"/>
      <c r="I1731" s="452" t="str">
        <f t="shared" si="43"/>
        <v/>
      </c>
      <c r="J1731" s="453"/>
    </row>
    <row r="1732" spans="1:10" s="54" customFormat="1" ht="16.5" customHeight="1">
      <c r="A1732" s="464" t="s">
        <v>952</v>
      </c>
      <c r="B1732" s="465"/>
      <c r="C1732" s="466"/>
      <c r="D1732" s="450"/>
      <c r="E1732" s="451"/>
      <c r="F1732" s="377"/>
      <c r="G1732" s="377"/>
      <c r="H1732" s="377"/>
      <c r="I1732" s="452" t="str">
        <f t="shared" si="43"/>
        <v/>
      </c>
      <c r="J1732" s="453"/>
    </row>
    <row r="1733" spans="1:10" s="54" customFormat="1" ht="16.5" customHeight="1">
      <c r="A1733" s="464" t="s">
        <v>972</v>
      </c>
      <c r="B1733" s="465"/>
      <c r="C1733" s="466">
        <v>2634</v>
      </c>
      <c r="D1733" s="450"/>
      <c r="E1733" s="451"/>
      <c r="F1733" s="377"/>
      <c r="G1733" s="377"/>
      <c r="H1733" s="377"/>
      <c r="I1733" s="452" t="str">
        <f t="shared" si="43"/>
        <v/>
      </c>
      <c r="J1733" s="453"/>
    </row>
    <row r="1734" spans="1:10" s="54" customFormat="1" ht="16.5" customHeight="1">
      <c r="A1734" s="464" t="s">
        <v>487</v>
      </c>
      <c r="B1734" s="465"/>
      <c r="C1734" s="466"/>
      <c r="D1734" s="450"/>
      <c r="E1734" s="451"/>
      <c r="F1734" s="377"/>
      <c r="G1734" s="377"/>
      <c r="H1734" s="377"/>
      <c r="I1734" s="452" t="str">
        <f t="shared" si="43"/>
        <v/>
      </c>
      <c r="J1734" s="453"/>
    </row>
    <row r="1735" spans="1:10" s="54" customFormat="1" ht="16.5" customHeight="1">
      <c r="A1735" s="464" t="s">
        <v>953</v>
      </c>
      <c r="B1735" s="465"/>
      <c r="C1735" s="466"/>
      <c r="D1735" s="450"/>
      <c r="E1735" s="451"/>
      <c r="F1735" s="377"/>
      <c r="G1735" s="377"/>
      <c r="H1735" s="377"/>
      <c r="I1735" s="452" t="str">
        <f t="shared" si="43"/>
        <v/>
      </c>
      <c r="J1735" s="453"/>
    </row>
    <row r="1736" spans="1:10" s="54" customFormat="1" ht="16.5" customHeight="1" thickBot="1">
      <c r="A1736" s="457" t="s">
        <v>486</v>
      </c>
      <c r="B1736" s="458"/>
      <c r="C1736" s="459"/>
      <c r="D1736" s="460"/>
      <c r="E1736" s="461"/>
      <c r="F1736" s="335"/>
      <c r="G1736" s="335"/>
      <c r="H1736" s="335"/>
      <c r="I1736" s="462" t="str">
        <f t="shared" si="43"/>
        <v/>
      </c>
      <c r="J1736" s="463"/>
    </row>
    <row r="1737" spans="1:10" s="54" customFormat="1" ht="16.5" customHeight="1" thickTop="1">
      <c r="A1737" s="24"/>
      <c r="B1737" s="379"/>
      <c r="C1737" s="379"/>
      <c r="D1737" s="379"/>
      <c r="E1737" s="379"/>
      <c r="F1737" s="379"/>
      <c r="G1737" s="379"/>
      <c r="H1737" s="379"/>
      <c r="I1737" s="379"/>
      <c r="J1737" s="379"/>
    </row>
    <row r="1738" spans="1:10" s="54" customFormat="1" ht="16.5" customHeight="1">
      <c r="A1738" s="454" t="s">
        <v>973</v>
      </c>
      <c r="B1738" s="454"/>
      <c r="C1738" s="454"/>
      <c r="D1738" s="454"/>
      <c r="E1738" s="454"/>
      <c r="F1738" s="454"/>
      <c r="G1738" s="454"/>
      <c r="H1738" s="454"/>
      <c r="I1738" s="454"/>
      <c r="J1738" s="454"/>
    </row>
    <row r="1739" spans="1:10" s="54" customFormat="1" ht="16.5" customHeight="1">
      <c r="A1739" s="455"/>
      <c r="B1739" s="455"/>
      <c r="C1739" s="455"/>
      <c r="D1739" s="455"/>
      <c r="E1739" s="455"/>
      <c r="F1739" s="455"/>
      <c r="G1739" s="455"/>
      <c r="H1739" s="455"/>
      <c r="I1739" s="455"/>
      <c r="J1739" s="455"/>
    </row>
    <row r="1740" spans="1:10" s="54" customFormat="1" ht="16.5" customHeight="1">
      <c r="A1740" s="455"/>
      <c r="B1740" s="455"/>
      <c r="C1740" s="455"/>
      <c r="D1740" s="455"/>
      <c r="E1740" s="455"/>
      <c r="F1740" s="455"/>
      <c r="G1740" s="455"/>
      <c r="H1740" s="455"/>
      <c r="I1740" s="455"/>
      <c r="J1740" s="455"/>
    </row>
    <row r="1741" spans="1:10" s="54" customFormat="1" ht="16.5" customHeight="1">
      <c r="A1741" s="369"/>
      <c r="B1741" s="369"/>
      <c r="C1741" s="369"/>
      <c r="D1741" s="369"/>
      <c r="E1741" s="369"/>
      <c r="F1741" s="369"/>
      <c r="G1741" s="369"/>
      <c r="H1741" s="369"/>
      <c r="I1741" s="369"/>
      <c r="J1741" s="369"/>
    </row>
    <row r="1742" spans="1:10" s="54" customFormat="1" ht="16.5" hidden="1" customHeight="1">
      <c r="A1742" s="346" t="s">
        <v>974</v>
      </c>
      <c r="B1742" s="456" t="s">
        <v>975</v>
      </c>
      <c r="C1742" s="456"/>
      <c r="D1742" s="456"/>
      <c r="E1742" s="456"/>
      <c r="F1742" s="456"/>
      <c r="G1742" s="456"/>
      <c r="H1742" s="456"/>
      <c r="I1742" s="456"/>
      <c r="J1742" s="456"/>
    </row>
    <row r="1743" spans="1:10" s="54" customFormat="1" ht="16.5" hidden="1" customHeight="1">
      <c r="A1743" s="369"/>
      <c r="B1743" s="369"/>
      <c r="C1743" s="369"/>
      <c r="D1743" s="369"/>
      <c r="E1743" s="369"/>
      <c r="F1743" s="369"/>
      <c r="G1743" s="369"/>
      <c r="H1743" s="369"/>
      <c r="I1743" s="369"/>
      <c r="J1743" s="369"/>
    </row>
    <row r="1744" spans="1:10" s="54" customFormat="1" ht="48" hidden="1" customHeight="1">
      <c r="A1744" s="2132" t="s">
        <v>976</v>
      </c>
      <c r="B1744" s="2132"/>
      <c r="C1744" s="2132"/>
      <c r="D1744" s="2132"/>
      <c r="E1744" s="2132"/>
      <c r="F1744" s="2132"/>
      <c r="G1744" s="2132"/>
      <c r="H1744" s="2132"/>
      <c r="I1744" s="2132"/>
      <c r="J1744" s="2132"/>
    </row>
    <row r="1745" spans="1:10" s="54" customFormat="1" ht="16.5" hidden="1" customHeight="1">
      <c r="A1745" s="455"/>
      <c r="B1745" s="455"/>
      <c r="C1745" s="455"/>
      <c r="D1745" s="455"/>
      <c r="E1745" s="455"/>
      <c r="F1745" s="455"/>
      <c r="G1745" s="455"/>
      <c r="H1745" s="455"/>
      <c r="I1745" s="455"/>
      <c r="J1745" s="455"/>
    </row>
    <row r="1746" spans="1:10" s="54" customFormat="1" ht="16.5" hidden="1" customHeight="1">
      <c r="A1746" s="455"/>
      <c r="B1746" s="455"/>
      <c r="C1746" s="455"/>
      <c r="D1746" s="455"/>
      <c r="E1746" s="455"/>
      <c r="F1746" s="455"/>
      <c r="G1746" s="455"/>
      <c r="H1746" s="455"/>
      <c r="I1746" s="455"/>
      <c r="J1746" s="455"/>
    </row>
    <row r="1747" spans="1:10" s="54" customFormat="1" ht="16.5" hidden="1" customHeight="1">
      <c r="A1747" s="455"/>
      <c r="B1747" s="455"/>
      <c r="C1747" s="455"/>
      <c r="D1747" s="455"/>
      <c r="E1747" s="455"/>
      <c r="F1747" s="455"/>
      <c r="G1747" s="455"/>
      <c r="H1747" s="455"/>
      <c r="I1747" s="455"/>
      <c r="J1747" s="455"/>
    </row>
    <row r="1748" spans="1:10" s="54" customFormat="1" ht="16.5" hidden="1" customHeight="1">
      <c r="A1748" s="455"/>
      <c r="B1748" s="455"/>
      <c r="C1748" s="455"/>
      <c r="D1748" s="455"/>
      <c r="E1748" s="455"/>
      <c r="F1748" s="455"/>
      <c r="G1748" s="455"/>
      <c r="H1748" s="455"/>
      <c r="I1748" s="455"/>
      <c r="J1748" s="455"/>
    </row>
    <row r="1749" spans="1:10" s="54" customFormat="1" ht="16.5" hidden="1" customHeight="1">
      <c r="A1749" s="455"/>
      <c r="B1749" s="455"/>
      <c r="C1749" s="455"/>
      <c r="D1749" s="455"/>
      <c r="E1749" s="455"/>
      <c r="F1749" s="455"/>
      <c r="G1749" s="455"/>
      <c r="H1749" s="455"/>
      <c r="I1749" s="455"/>
      <c r="J1749" s="455"/>
    </row>
    <row r="1750" spans="1:10" s="54" customFormat="1" ht="16.5" hidden="1" customHeight="1">
      <c r="A1750" s="455"/>
      <c r="B1750" s="455"/>
      <c r="C1750" s="455"/>
      <c r="D1750" s="455"/>
      <c r="E1750" s="455"/>
      <c r="F1750" s="455"/>
      <c r="G1750" s="455"/>
      <c r="H1750" s="455"/>
      <c r="I1750" s="455"/>
      <c r="J1750" s="455"/>
    </row>
    <row r="1751" spans="1:10" s="54" customFormat="1" ht="16.5" hidden="1" customHeight="1">
      <c r="A1751" s="455"/>
      <c r="B1751" s="455"/>
      <c r="C1751" s="455"/>
      <c r="D1751" s="455"/>
      <c r="E1751" s="455"/>
      <c r="F1751" s="455"/>
      <c r="G1751" s="455"/>
      <c r="H1751" s="455"/>
      <c r="I1751" s="455"/>
      <c r="J1751" s="455"/>
    </row>
    <row r="1752" spans="1:10" s="54" customFormat="1" ht="16.5" hidden="1" customHeight="1">
      <c r="A1752" s="455"/>
      <c r="B1752" s="455"/>
      <c r="C1752" s="455"/>
      <c r="D1752" s="455"/>
      <c r="E1752" s="455"/>
      <c r="F1752" s="455"/>
      <c r="G1752" s="455"/>
      <c r="H1752" s="455"/>
      <c r="I1752" s="455"/>
      <c r="J1752" s="455"/>
    </row>
    <row r="1753" spans="1:10" s="54" customFormat="1" ht="16.5" hidden="1" customHeight="1">
      <c r="A1753" s="455"/>
      <c r="B1753" s="455"/>
      <c r="C1753" s="455"/>
      <c r="D1753" s="455"/>
      <c r="E1753" s="455"/>
      <c r="F1753" s="455"/>
      <c r="G1753" s="455"/>
      <c r="H1753" s="455"/>
      <c r="I1753" s="455"/>
      <c r="J1753" s="455"/>
    </row>
    <row r="1754" spans="1:10" s="54" customFormat="1" ht="16.5" hidden="1" customHeight="1">
      <c r="A1754" s="455"/>
      <c r="B1754" s="455"/>
      <c r="C1754" s="455"/>
      <c r="D1754" s="455"/>
      <c r="E1754" s="455"/>
      <c r="F1754" s="455"/>
      <c r="G1754" s="455"/>
      <c r="H1754" s="455"/>
      <c r="I1754" s="455"/>
      <c r="J1754" s="455"/>
    </row>
    <row r="1755" spans="1:10" s="54" customFormat="1" ht="16.5" hidden="1" customHeight="1">
      <c r="A1755" s="455"/>
      <c r="B1755" s="455"/>
      <c r="C1755" s="455"/>
      <c r="D1755" s="455"/>
      <c r="E1755" s="455"/>
      <c r="F1755" s="455"/>
      <c r="G1755" s="455"/>
      <c r="H1755" s="455"/>
      <c r="I1755" s="455"/>
      <c r="J1755" s="455"/>
    </row>
    <row r="1756" spans="1:10" s="54" customFormat="1" ht="16.5" hidden="1" customHeight="1">
      <c r="A1756" s="455"/>
      <c r="B1756" s="455"/>
      <c r="C1756" s="455"/>
      <c r="D1756" s="455"/>
      <c r="E1756" s="455"/>
      <c r="F1756" s="455"/>
      <c r="G1756" s="455"/>
      <c r="H1756" s="455"/>
      <c r="I1756" s="455"/>
      <c r="J1756" s="455"/>
    </row>
    <row r="1757" spans="1:10" s="54" customFormat="1" ht="16.5" hidden="1" customHeight="1">
      <c r="A1757" s="369"/>
      <c r="B1757" s="369"/>
      <c r="C1757" s="369"/>
      <c r="D1757" s="369"/>
      <c r="E1757" s="369"/>
      <c r="F1757" s="369"/>
      <c r="G1757" s="369"/>
      <c r="H1757" s="369"/>
      <c r="I1757" s="369"/>
      <c r="J1757" s="369"/>
    </row>
    <row r="1758" spans="1:10" s="54" customFormat="1" ht="16.5" hidden="1" customHeight="1">
      <c r="A1758" s="346" t="s">
        <v>977</v>
      </c>
      <c r="B1758" s="456" t="s">
        <v>978</v>
      </c>
      <c r="C1758" s="456"/>
      <c r="D1758" s="456"/>
      <c r="E1758" s="456"/>
      <c r="F1758" s="456"/>
      <c r="G1758" s="456"/>
      <c r="H1758" s="456"/>
      <c r="I1758" s="456"/>
      <c r="J1758" s="456"/>
    </row>
    <row r="1759" spans="1:10" s="54" customFormat="1" ht="16.5" hidden="1" customHeight="1">
      <c r="A1759" s="369"/>
      <c r="B1759" s="369"/>
      <c r="C1759" s="369"/>
      <c r="D1759" s="369"/>
      <c r="E1759" s="369"/>
      <c r="F1759" s="369"/>
      <c r="G1759" s="369"/>
      <c r="H1759" s="369"/>
      <c r="I1759" s="369"/>
      <c r="J1759" s="369"/>
    </row>
    <row r="1760" spans="1:10" s="54" customFormat="1" ht="46.5" hidden="1" customHeight="1">
      <c r="A1760" s="2132" t="s">
        <v>979</v>
      </c>
      <c r="B1760" s="2132"/>
      <c r="C1760" s="2132"/>
      <c r="D1760" s="2132"/>
      <c r="E1760" s="2132"/>
      <c r="F1760" s="2132"/>
      <c r="G1760" s="2132"/>
      <c r="H1760" s="2132"/>
      <c r="I1760" s="2132"/>
      <c r="J1760" s="2132"/>
    </row>
    <row r="1761" spans="1:10" s="54" customFormat="1" ht="16.5" hidden="1" customHeight="1">
      <c r="A1761" s="455"/>
      <c r="B1761" s="455"/>
      <c r="C1761" s="455"/>
      <c r="D1761" s="455"/>
      <c r="E1761" s="455"/>
      <c r="F1761" s="455"/>
      <c r="G1761" s="455"/>
      <c r="H1761" s="455"/>
      <c r="I1761" s="455"/>
      <c r="J1761" s="455"/>
    </row>
    <row r="1762" spans="1:10" s="54" customFormat="1" ht="16.5" hidden="1" customHeight="1">
      <c r="A1762" s="455"/>
      <c r="B1762" s="455"/>
      <c r="C1762" s="455"/>
      <c r="D1762" s="455"/>
      <c r="E1762" s="455"/>
      <c r="F1762" s="455"/>
      <c r="G1762" s="455"/>
      <c r="H1762" s="455"/>
      <c r="I1762" s="455"/>
      <c r="J1762" s="455"/>
    </row>
    <row r="1763" spans="1:10" s="54" customFormat="1" ht="16.5" hidden="1" customHeight="1">
      <c r="A1763" s="455"/>
      <c r="B1763" s="455"/>
      <c r="C1763" s="455"/>
      <c r="D1763" s="455"/>
      <c r="E1763" s="455"/>
      <c r="F1763" s="455"/>
      <c r="G1763" s="455"/>
      <c r="H1763" s="455"/>
      <c r="I1763" s="455"/>
      <c r="J1763" s="455"/>
    </row>
    <row r="1764" spans="1:10" s="54" customFormat="1" ht="16.5" hidden="1" customHeight="1">
      <c r="A1764" s="455"/>
      <c r="B1764" s="455"/>
      <c r="C1764" s="455"/>
      <c r="D1764" s="455"/>
      <c r="E1764" s="455"/>
      <c r="F1764" s="455"/>
      <c r="G1764" s="455"/>
      <c r="H1764" s="455"/>
      <c r="I1764" s="455"/>
      <c r="J1764" s="455"/>
    </row>
    <row r="1765" spans="1:10" s="54" customFormat="1" ht="16.5" hidden="1" customHeight="1">
      <c r="A1765" s="455"/>
      <c r="B1765" s="455"/>
      <c r="C1765" s="455"/>
      <c r="D1765" s="455"/>
      <c r="E1765" s="455"/>
      <c r="F1765" s="455"/>
      <c r="G1765" s="455"/>
      <c r="H1765" s="455"/>
      <c r="I1765" s="455"/>
      <c r="J1765" s="455"/>
    </row>
    <row r="1766" spans="1:10" s="54" customFormat="1" ht="16.5" hidden="1" customHeight="1">
      <c r="A1766" s="455"/>
      <c r="B1766" s="455"/>
      <c r="C1766" s="455"/>
      <c r="D1766" s="455"/>
      <c r="E1766" s="455"/>
      <c r="F1766" s="455"/>
      <c r="G1766" s="455"/>
      <c r="H1766" s="455"/>
      <c r="I1766" s="455"/>
      <c r="J1766" s="455"/>
    </row>
    <row r="1767" spans="1:10" s="54" customFormat="1" ht="16.5" hidden="1" customHeight="1">
      <c r="A1767" s="455"/>
      <c r="B1767" s="455"/>
      <c r="C1767" s="455"/>
      <c r="D1767" s="455"/>
      <c r="E1767" s="455"/>
      <c r="F1767" s="455"/>
      <c r="G1767" s="455"/>
      <c r="H1767" s="455"/>
      <c r="I1767" s="455"/>
      <c r="J1767" s="455"/>
    </row>
    <row r="1768" spans="1:10" s="54" customFormat="1" ht="16.5" hidden="1" customHeight="1">
      <c r="A1768" s="455"/>
      <c r="B1768" s="455"/>
      <c r="C1768" s="455"/>
      <c r="D1768" s="455"/>
      <c r="E1768" s="455"/>
      <c r="F1768" s="455"/>
      <c r="G1768" s="455"/>
      <c r="H1768" s="455"/>
      <c r="I1768" s="455"/>
      <c r="J1768" s="455"/>
    </row>
    <row r="1769" spans="1:10" s="54" customFormat="1" ht="16.5" hidden="1" customHeight="1">
      <c r="A1769" s="455"/>
      <c r="B1769" s="455"/>
      <c r="C1769" s="455"/>
      <c r="D1769" s="455"/>
      <c r="E1769" s="455"/>
      <c r="F1769" s="455"/>
      <c r="G1769" s="455"/>
      <c r="H1769" s="455"/>
      <c r="I1769" s="455"/>
      <c r="J1769" s="455"/>
    </row>
    <row r="1770" spans="1:10" s="54" customFormat="1" ht="16.5" hidden="1" customHeight="1">
      <c r="A1770" s="455"/>
      <c r="B1770" s="455"/>
      <c r="C1770" s="455"/>
      <c r="D1770" s="455"/>
      <c r="E1770" s="455"/>
      <c r="F1770" s="455"/>
      <c r="G1770" s="455"/>
      <c r="H1770" s="455"/>
      <c r="I1770" s="455"/>
      <c r="J1770" s="455"/>
    </row>
    <row r="1771" spans="1:10" s="54" customFormat="1" ht="16.5" hidden="1" customHeight="1">
      <c r="A1771" s="455"/>
      <c r="B1771" s="455"/>
      <c r="C1771" s="455"/>
      <c r="D1771" s="455"/>
      <c r="E1771" s="455"/>
      <c r="F1771" s="455"/>
      <c r="G1771" s="455"/>
      <c r="H1771" s="455"/>
      <c r="I1771" s="455"/>
      <c r="J1771" s="455"/>
    </row>
    <row r="1772" spans="1:10" s="54" customFormat="1" ht="16.5" hidden="1" customHeight="1">
      <c r="A1772" s="455"/>
      <c r="B1772" s="455"/>
      <c r="C1772" s="455"/>
      <c r="D1772" s="455"/>
      <c r="E1772" s="455"/>
      <c r="F1772" s="455"/>
      <c r="G1772" s="455"/>
      <c r="H1772" s="455"/>
      <c r="I1772" s="455"/>
      <c r="J1772" s="455"/>
    </row>
    <row r="1773" spans="1:10" s="54" customFormat="1" ht="16.5" hidden="1" customHeight="1">
      <c r="A1773" s="369"/>
      <c r="B1773" s="369"/>
      <c r="C1773" s="369"/>
      <c r="D1773" s="369"/>
      <c r="E1773" s="369"/>
      <c r="F1773" s="369"/>
      <c r="G1773" s="369"/>
      <c r="H1773" s="369"/>
      <c r="I1773" s="369"/>
      <c r="J1773" s="369"/>
    </row>
    <row r="1774" spans="1:10" s="54" customFormat="1" ht="16.5" hidden="1" customHeight="1">
      <c r="A1774" s="346" t="s">
        <v>980</v>
      </c>
      <c r="B1774" s="456" t="s">
        <v>981</v>
      </c>
      <c r="C1774" s="456"/>
      <c r="D1774" s="456"/>
      <c r="E1774" s="456"/>
      <c r="F1774" s="456"/>
      <c r="G1774" s="456"/>
      <c r="H1774" s="456"/>
      <c r="I1774" s="456"/>
      <c r="J1774" s="456"/>
    </row>
    <row r="1775" spans="1:10" s="54" customFormat="1" ht="16.5" hidden="1" customHeight="1">
      <c r="A1775" s="369"/>
      <c r="B1775" s="369"/>
      <c r="C1775" s="369"/>
      <c r="D1775" s="369"/>
      <c r="E1775" s="369"/>
      <c r="F1775" s="369"/>
      <c r="G1775" s="369"/>
      <c r="H1775" s="369"/>
      <c r="I1775" s="369"/>
      <c r="J1775" s="369"/>
    </row>
    <row r="1776" spans="1:10" s="54" customFormat="1" ht="30" hidden="1" customHeight="1">
      <c r="A1776" s="2132" t="s">
        <v>982</v>
      </c>
      <c r="B1776" s="2132"/>
      <c r="C1776" s="2132"/>
      <c r="D1776" s="2132"/>
      <c r="E1776" s="2132"/>
      <c r="F1776" s="2132"/>
      <c r="G1776" s="2132"/>
      <c r="H1776" s="2132"/>
      <c r="I1776" s="2132"/>
      <c r="J1776" s="2132"/>
    </row>
    <row r="1777" spans="1:10" s="54" customFormat="1" ht="16.5" hidden="1" customHeight="1">
      <c r="A1777" s="369"/>
      <c r="B1777" s="369"/>
      <c r="C1777" s="369"/>
      <c r="D1777" s="369"/>
      <c r="E1777" s="369"/>
      <c r="F1777" s="369"/>
      <c r="G1777" s="369"/>
      <c r="H1777" s="369"/>
      <c r="I1777" s="369"/>
      <c r="J1777" s="369"/>
    </row>
    <row r="1778" spans="1:10" s="54" customFormat="1" ht="16.5" hidden="1" customHeight="1">
      <c r="A1778" s="1614"/>
      <c r="B1778" s="1614"/>
      <c r="C1778" s="1614"/>
      <c r="D1778" s="1614"/>
      <c r="E1778" s="1614"/>
      <c r="F1778" s="1614"/>
      <c r="G1778" s="1614"/>
      <c r="H1778" s="1614"/>
      <c r="I1778" s="1614"/>
      <c r="J1778" s="1614"/>
    </row>
    <row r="1779" spans="1:10" s="54" customFormat="1" ht="16.5" hidden="1" customHeight="1">
      <c r="A1779" s="1614"/>
      <c r="B1779" s="1614"/>
      <c r="C1779" s="1614"/>
      <c r="D1779" s="1614"/>
      <c r="E1779" s="1614"/>
      <c r="F1779" s="1614"/>
      <c r="G1779" s="1614"/>
      <c r="H1779" s="1614"/>
      <c r="I1779" s="1614"/>
      <c r="J1779" s="1614"/>
    </row>
    <row r="1780" spans="1:10" s="54" customFormat="1" ht="16.5" hidden="1" customHeight="1">
      <c r="A1780" s="1614"/>
      <c r="B1780" s="1614"/>
      <c r="C1780" s="1614"/>
      <c r="D1780" s="1614"/>
      <c r="E1780" s="1614"/>
      <c r="F1780" s="1614"/>
      <c r="G1780" s="1614"/>
      <c r="H1780" s="1614"/>
      <c r="I1780" s="1614"/>
      <c r="J1780" s="1614"/>
    </row>
    <row r="1781" spans="1:10" s="54" customFormat="1" ht="16.5" hidden="1" customHeight="1">
      <c r="A1781" s="1614"/>
      <c r="B1781" s="1614"/>
      <c r="C1781" s="1614"/>
      <c r="D1781" s="1614"/>
      <c r="E1781" s="1614"/>
      <c r="F1781" s="1614"/>
      <c r="G1781" s="1614"/>
      <c r="H1781" s="1614"/>
      <c r="I1781" s="1614"/>
      <c r="J1781" s="1614"/>
    </row>
    <row r="1782" spans="1:10" s="54" customFormat="1" ht="16.5" hidden="1" customHeight="1">
      <c r="A1782" s="1614"/>
      <c r="B1782" s="1614"/>
      <c r="C1782" s="1614"/>
      <c r="D1782" s="1614"/>
      <c r="E1782" s="1614"/>
      <c r="F1782" s="1614"/>
      <c r="G1782" s="1614"/>
      <c r="H1782" s="1614"/>
      <c r="I1782" s="1614"/>
      <c r="J1782" s="1614"/>
    </row>
    <row r="1783" spans="1:10" s="54" customFormat="1" ht="16.5" hidden="1" customHeight="1">
      <c r="A1783" s="1614"/>
      <c r="B1783" s="1614"/>
      <c r="C1783" s="1614"/>
      <c r="D1783" s="1614"/>
      <c r="E1783" s="1614"/>
      <c r="F1783" s="1614"/>
      <c r="G1783" s="1614"/>
      <c r="H1783" s="1614"/>
      <c r="I1783" s="1614"/>
      <c r="J1783" s="1614"/>
    </row>
    <row r="1784" spans="1:10" s="54" customFormat="1" ht="16.5" hidden="1" customHeight="1">
      <c r="A1784" s="369"/>
      <c r="B1784" s="369"/>
      <c r="C1784" s="369"/>
      <c r="D1784" s="369"/>
      <c r="E1784" s="369"/>
      <c r="F1784" s="369"/>
      <c r="G1784" s="369"/>
      <c r="H1784" s="369"/>
      <c r="I1784" s="369"/>
      <c r="J1784" s="369"/>
    </row>
    <row r="1785" spans="1:10" s="54" customFormat="1" ht="16.5" customHeight="1">
      <c r="A1785" s="346" t="s">
        <v>488</v>
      </c>
      <c r="B1785" s="456" t="s">
        <v>489</v>
      </c>
      <c r="C1785" s="456"/>
      <c r="D1785" s="456"/>
      <c r="E1785" s="456"/>
      <c r="F1785" s="456"/>
      <c r="G1785" s="456"/>
      <c r="H1785" s="456"/>
      <c r="I1785" s="456"/>
      <c r="J1785" s="456"/>
    </row>
    <row r="1786" spans="1:10" s="54" customFormat="1" ht="16.5" customHeight="1" thickBot="1">
      <c r="A1786" s="24"/>
      <c r="B1786" s="379"/>
      <c r="C1786" s="379"/>
      <c r="D1786" s="379"/>
      <c r="E1786" s="379"/>
      <c r="F1786" s="379"/>
      <c r="G1786" s="379"/>
      <c r="H1786" s="379"/>
      <c r="I1786" s="379"/>
      <c r="J1786" s="379"/>
    </row>
    <row r="1787" spans="1:10" s="54" customFormat="1" ht="16.5" customHeight="1" thickTop="1" thickBot="1">
      <c r="A1787" s="2337" t="s">
        <v>492</v>
      </c>
      <c r="B1787" s="2338"/>
      <c r="C1787" s="718" t="s">
        <v>494</v>
      </c>
      <c r="D1787" s="1487"/>
      <c r="E1787" s="1487"/>
      <c r="F1787" s="793"/>
      <c r="G1787" s="718" t="s">
        <v>135</v>
      </c>
      <c r="H1787" s="793"/>
      <c r="I1787" s="718" t="s">
        <v>136</v>
      </c>
      <c r="J1787" s="2336"/>
    </row>
    <row r="1788" spans="1:10" s="54" customFormat="1" ht="15.75" customHeight="1" thickTop="1">
      <c r="A1788" s="2339" t="s">
        <v>496</v>
      </c>
      <c r="B1788" s="2340"/>
      <c r="C1788" s="2341" t="s">
        <v>495</v>
      </c>
      <c r="D1788" s="2342"/>
      <c r="E1788" s="2342"/>
      <c r="F1788" s="2343"/>
      <c r="G1788" s="2344"/>
      <c r="H1788" s="2345"/>
      <c r="I1788" s="2344"/>
      <c r="J1788" s="2346"/>
    </row>
    <row r="1789" spans="1:10" s="54" customFormat="1" ht="15.75" customHeight="1">
      <c r="A1789" s="2320" t="s">
        <v>498</v>
      </c>
      <c r="B1789" s="2321"/>
      <c r="C1789" s="2274" t="s">
        <v>497</v>
      </c>
      <c r="D1789" s="2275"/>
      <c r="E1789" s="2275"/>
      <c r="F1789" s="2276"/>
      <c r="G1789" s="2277"/>
      <c r="H1789" s="2278"/>
      <c r="I1789" s="2277"/>
      <c r="J1789" s="2279"/>
    </row>
    <row r="1790" spans="1:10" s="54" customFormat="1" ht="15.75" customHeight="1">
      <c r="A1790" s="2320" t="s">
        <v>501</v>
      </c>
      <c r="B1790" s="2321"/>
      <c r="C1790" s="2274" t="s">
        <v>499</v>
      </c>
      <c r="D1790" s="2275"/>
      <c r="E1790" s="2275"/>
      <c r="F1790" s="2276"/>
      <c r="G1790" s="2277"/>
      <c r="H1790" s="2278"/>
      <c r="I1790" s="2277"/>
      <c r="J1790" s="2279"/>
    </row>
    <row r="1791" spans="1:10" s="54" customFormat="1" ht="15.75" customHeight="1">
      <c r="A1791" s="2320" t="s">
        <v>502</v>
      </c>
      <c r="B1791" s="2321"/>
      <c r="C1791" s="2274" t="s">
        <v>500</v>
      </c>
      <c r="D1791" s="2275"/>
      <c r="E1791" s="2275"/>
      <c r="F1791" s="2276"/>
      <c r="G1791" s="2277">
        <v>106481.63</v>
      </c>
      <c r="H1791" s="2278"/>
      <c r="I1791" s="2277"/>
      <c r="J1791" s="2279"/>
    </row>
    <row r="1792" spans="1:10" s="54" customFormat="1" ht="30" customHeight="1">
      <c r="A1792" s="2320" t="s">
        <v>503</v>
      </c>
      <c r="B1792" s="2321"/>
      <c r="C1792" s="2274" t="s">
        <v>514</v>
      </c>
      <c r="D1792" s="2275"/>
      <c r="E1792" s="2275"/>
      <c r="F1792" s="2276"/>
      <c r="G1792" s="2277">
        <v>-20085</v>
      </c>
      <c r="H1792" s="2278"/>
      <c r="I1792" s="2277"/>
      <c r="J1792" s="2279"/>
    </row>
    <row r="1793" spans="1:10" s="54" customFormat="1" ht="16.5" customHeight="1">
      <c r="A1793" s="2320" t="s">
        <v>504</v>
      </c>
      <c r="B1793" s="2321"/>
      <c r="C1793" s="2274" t="s">
        <v>509</v>
      </c>
      <c r="D1793" s="2275"/>
      <c r="E1793" s="2275"/>
      <c r="F1793" s="2276"/>
      <c r="G1793" s="2277">
        <v>-40459</v>
      </c>
      <c r="H1793" s="2278"/>
      <c r="I1793" s="2277"/>
      <c r="J1793" s="2279"/>
    </row>
    <row r="1794" spans="1:10" s="54" customFormat="1" ht="16.5" customHeight="1">
      <c r="A1794" s="2320" t="s">
        <v>505</v>
      </c>
      <c r="B1794" s="2321"/>
      <c r="C1794" s="2274" t="s">
        <v>510</v>
      </c>
      <c r="D1794" s="2275"/>
      <c r="E1794" s="2275"/>
      <c r="F1794" s="2276"/>
      <c r="G1794" s="2277">
        <v>-4434.43</v>
      </c>
      <c r="H1794" s="2278"/>
      <c r="I1794" s="2277"/>
      <c r="J1794" s="2279"/>
    </row>
    <row r="1795" spans="1:10" s="54" customFormat="1" ht="30" customHeight="1">
      <c r="A1795" s="2320" t="s">
        <v>506</v>
      </c>
      <c r="B1795" s="2321"/>
      <c r="C1795" s="2274" t="s">
        <v>955</v>
      </c>
      <c r="D1795" s="2275"/>
      <c r="E1795" s="2275"/>
      <c r="F1795" s="2276"/>
      <c r="G1795" s="2277">
        <v>-149</v>
      </c>
      <c r="H1795" s="2278"/>
      <c r="I1795" s="2277"/>
      <c r="J1795" s="2279"/>
    </row>
    <row r="1796" spans="1:10" s="54" customFormat="1" ht="30" customHeight="1">
      <c r="A1796" s="2320" t="s">
        <v>507</v>
      </c>
      <c r="B1796" s="2321"/>
      <c r="C1796" s="2274" t="s">
        <v>515</v>
      </c>
      <c r="D1796" s="2275"/>
      <c r="E1796" s="2275"/>
      <c r="F1796" s="2276"/>
      <c r="G1796" s="2277"/>
      <c r="H1796" s="2278"/>
      <c r="I1796" s="2277"/>
      <c r="J1796" s="2279"/>
    </row>
    <row r="1797" spans="1:10" s="54" customFormat="1" ht="30" customHeight="1">
      <c r="A1797" s="2320" t="s">
        <v>508</v>
      </c>
      <c r="B1797" s="2321"/>
      <c r="C1797" s="2274" t="s">
        <v>527</v>
      </c>
      <c r="D1797" s="2275"/>
      <c r="E1797" s="2275"/>
      <c r="F1797" s="2276"/>
      <c r="G1797" s="2277"/>
      <c r="H1797" s="2278"/>
      <c r="I1797" s="2277"/>
      <c r="J1797" s="2279"/>
    </row>
    <row r="1798" spans="1:10" s="54" customFormat="1" ht="45" customHeight="1">
      <c r="A1798" s="2320" t="s">
        <v>511</v>
      </c>
      <c r="B1798" s="2321"/>
      <c r="C1798" s="2274" t="s">
        <v>526</v>
      </c>
      <c r="D1798" s="2275"/>
      <c r="E1798" s="2275"/>
      <c r="F1798" s="2276"/>
      <c r="G1798" s="2277"/>
      <c r="H1798" s="2278"/>
      <c r="I1798" s="2277"/>
      <c r="J1798" s="2279"/>
    </row>
    <row r="1799" spans="1:10" s="54" customFormat="1" ht="45" customHeight="1">
      <c r="A1799" s="2320" t="s">
        <v>512</v>
      </c>
      <c r="B1799" s="2321"/>
      <c r="C1799" s="2274" t="s">
        <v>516</v>
      </c>
      <c r="D1799" s="2275"/>
      <c r="E1799" s="2275"/>
      <c r="F1799" s="2276"/>
      <c r="G1799" s="2277"/>
      <c r="H1799" s="2278"/>
      <c r="I1799" s="2277"/>
      <c r="J1799" s="2279"/>
    </row>
    <row r="1800" spans="1:10" s="54" customFormat="1" ht="60" customHeight="1">
      <c r="A1800" s="2320" t="s">
        <v>513</v>
      </c>
      <c r="B1800" s="2321"/>
      <c r="C1800" s="2274" t="s">
        <v>517</v>
      </c>
      <c r="D1800" s="2275"/>
      <c r="E1800" s="2275"/>
      <c r="F1800" s="2276"/>
      <c r="G1800" s="2277"/>
      <c r="H1800" s="2278"/>
      <c r="I1800" s="2277"/>
      <c r="J1800" s="2279"/>
    </row>
    <row r="1801" spans="1:10" s="54" customFormat="1" ht="60" customHeight="1">
      <c r="A1801" s="2320" t="s">
        <v>518</v>
      </c>
      <c r="B1801" s="2321"/>
      <c r="C1801" s="2274" t="s">
        <v>956</v>
      </c>
      <c r="D1801" s="2275"/>
      <c r="E1801" s="2275"/>
      <c r="F1801" s="2276"/>
      <c r="G1801" s="2277"/>
      <c r="H1801" s="2278"/>
      <c r="I1801" s="2277"/>
      <c r="J1801" s="2279"/>
    </row>
    <row r="1802" spans="1:10" s="54" customFormat="1" ht="45" customHeight="1">
      <c r="A1802" s="2320" t="s">
        <v>519</v>
      </c>
      <c r="B1802" s="2321"/>
      <c r="C1802" s="2274" t="s">
        <v>528</v>
      </c>
      <c r="D1802" s="2275"/>
      <c r="E1802" s="2275"/>
      <c r="F1802" s="2276"/>
      <c r="G1802" s="2277"/>
      <c r="H1802" s="2278"/>
      <c r="I1802" s="2277"/>
      <c r="J1802" s="2279"/>
    </row>
    <row r="1803" spans="1:10" s="54" customFormat="1" ht="45" customHeight="1" thickBot="1">
      <c r="A1803" s="2332" t="s">
        <v>520</v>
      </c>
      <c r="B1803" s="2333"/>
      <c r="C1803" s="2282" t="s">
        <v>529</v>
      </c>
      <c r="D1803" s="2283"/>
      <c r="E1803" s="2283"/>
      <c r="F1803" s="2284"/>
      <c r="G1803" s="2285">
        <v>-3246</v>
      </c>
      <c r="H1803" s="2286"/>
      <c r="I1803" s="2285"/>
      <c r="J1803" s="2287"/>
    </row>
    <row r="1804" spans="1:10" s="54" customFormat="1" ht="60" customHeight="1" thickBot="1">
      <c r="A1804" s="2334" t="s">
        <v>521</v>
      </c>
      <c r="B1804" s="2335"/>
      <c r="C1804" s="2198" t="s">
        <v>957</v>
      </c>
      <c r="D1804" s="2199"/>
      <c r="E1804" s="2199"/>
      <c r="F1804" s="2200"/>
      <c r="G1804" s="2269">
        <f>IF(SUM(G1788:H1803)=0,"",SUM(G1788:H1803))</f>
        <v>38108.200000000004</v>
      </c>
      <c r="H1804" s="2270"/>
      <c r="I1804" s="2269" t="str">
        <f>IF(SUM(I1788:J1803)=0,"",SUM(I1788:J1803))</f>
        <v/>
      </c>
      <c r="J1804" s="2271"/>
    </row>
    <row r="1805" spans="1:10" s="54" customFormat="1" ht="30" customHeight="1">
      <c r="A1805" s="2330" t="s">
        <v>522</v>
      </c>
      <c r="B1805" s="2331"/>
      <c r="C1805" s="2290" t="s">
        <v>676</v>
      </c>
      <c r="D1805" s="2291"/>
      <c r="E1805" s="2291"/>
      <c r="F1805" s="2292"/>
      <c r="G1805" s="2293">
        <v>0.91</v>
      </c>
      <c r="H1805" s="2294"/>
      <c r="I1805" s="2293"/>
      <c r="J1805" s="2295"/>
    </row>
    <row r="1806" spans="1:10" s="54" customFormat="1" ht="30" customHeight="1">
      <c r="A1806" s="2320" t="s">
        <v>523</v>
      </c>
      <c r="B1806" s="2321"/>
      <c r="C1806" s="2274" t="s">
        <v>530</v>
      </c>
      <c r="D1806" s="2275"/>
      <c r="E1806" s="2275"/>
      <c r="F1806" s="2276"/>
      <c r="G1806" s="2277"/>
      <c r="H1806" s="2278"/>
      <c r="I1806" s="2277"/>
      <c r="J1806" s="2279"/>
    </row>
    <row r="1807" spans="1:10" s="54" customFormat="1" ht="45" customHeight="1">
      <c r="A1807" s="2320" t="s">
        <v>524</v>
      </c>
      <c r="B1807" s="2321"/>
      <c r="C1807" s="2274" t="s">
        <v>531</v>
      </c>
      <c r="D1807" s="2275"/>
      <c r="E1807" s="2275"/>
      <c r="F1807" s="2276"/>
      <c r="G1807" s="2277"/>
      <c r="H1807" s="2278"/>
      <c r="I1807" s="2277"/>
      <c r="J1807" s="2279"/>
    </row>
    <row r="1808" spans="1:10" s="54" customFormat="1" ht="16.5" customHeight="1">
      <c r="A1808" s="403"/>
      <c r="B1808" s="403"/>
      <c r="C1808" s="404"/>
      <c r="D1808" s="404"/>
      <c r="E1808" s="404"/>
      <c r="F1808" s="404"/>
      <c r="G1808" s="405"/>
      <c r="H1808" s="405"/>
      <c r="I1808" s="405"/>
      <c r="J1808" s="405"/>
    </row>
    <row r="1809" spans="1:10" s="54" customFormat="1" ht="16.5" customHeight="1">
      <c r="A1809" s="409"/>
      <c r="B1809" s="409"/>
      <c r="C1809" s="43"/>
      <c r="D1809" s="43"/>
      <c r="E1809" s="43"/>
      <c r="F1809" s="43"/>
      <c r="G1809" s="410"/>
      <c r="H1809" s="410"/>
      <c r="I1809" s="410"/>
      <c r="J1809" s="410"/>
    </row>
    <row r="1810" spans="1:10" s="54" customFormat="1" ht="16.5" customHeight="1">
      <c r="A1810" s="406"/>
      <c r="B1810" s="406"/>
      <c r="C1810" s="407"/>
      <c r="D1810" s="407"/>
      <c r="E1810" s="407"/>
      <c r="F1810" s="407"/>
      <c r="G1810" s="408"/>
      <c r="H1810" s="408"/>
      <c r="I1810" s="408"/>
      <c r="J1810" s="408"/>
    </row>
    <row r="1811" spans="1:10" s="54" customFormat="1" ht="45" customHeight="1" thickBot="1">
      <c r="A1811" s="2332" t="s">
        <v>525</v>
      </c>
      <c r="B1811" s="2333"/>
      <c r="C1811" s="2282" t="s">
        <v>532</v>
      </c>
      <c r="D1811" s="2283"/>
      <c r="E1811" s="2283"/>
      <c r="F1811" s="2284"/>
      <c r="G1811" s="2285"/>
      <c r="H1811" s="2286"/>
      <c r="I1811" s="2285"/>
      <c r="J1811" s="2287"/>
    </row>
    <row r="1812" spans="1:10" s="54" customFormat="1" ht="30" customHeight="1" thickBot="1">
      <c r="A1812" s="2334"/>
      <c r="B1812" s="2335"/>
      <c r="C1812" s="2298" t="s">
        <v>533</v>
      </c>
      <c r="D1812" s="2299"/>
      <c r="E1812" s="2299"/>
      <c r="F1812" s="2300"/>
      <c r="G1812" s="2269">
        <f>IF(SUM(G1805:H1811)=0,"",SUM(G1805:H1811))</f>
        <v>0.91</v>
      </c>
      <c r="H1812" s="2270"/>
      <c r="I1812" s="2269" t="str">
        <f>IF(SUM(I1805:J1811)=0,"",SUM(I1805:J1811))</f>
        <v/>
      </c>
      <c r="J1812" s="2271"/>
    </row>
    <row r="1813" spans="1:10" s="54" customFormat="1" ht="45" customHeight="1">
      <c r="A1813" s="2330" t="s">
        <v>534</v>
      </c>
      <c r="B1813" s="2331"/>
      <c r="C1813" s="2290" t="s">
        <v>958</v>
      </c>
      <c r="D1813" s="2291"/>
      <c r="E1813" s="2291"/>
      <c r="F1813" s="2292"/>
      <c r="G1813" s="2293">
        <v>-8433.08</v>
      </c>
      <c r="H1813" s="2294"/>
      <c r="I1813" s="2293"/>
      <c r="J1813" s="2295"/>
    </row>
    <row r="1814" spans="1:10" s="54" customFormat="1" ht="30" customHeight="1">
      <c r="A1814" s="2320" t="s">
        <v>535</v>
      </c>
      <c r="B1814" s="2321"/>
      <c r="C1814" s="2274" t="s">
        <v>538</v>
      </c>
      <c r="D1814" s="2275"/>
      <c r="E1814" s="2275"/>
      <c r="F1814" s="2276"/>
      <c r="G1814" s="2277"/>
      <c r="H1814" s="2278"/>
      <c r="I1814" s="2277"/>
      <c r="J1814" s="2279"/>
    </row>
    <row r="1815" spans="1:10" s="54" customFormat="1" ht="30" customHeight="1" thickBot="1">
      <c r="A1815" s="2322" t="s">
        <v>536</v>
      </c>
      <c r="B1815" s="2323"/>
      <c r="C1815" s="2324" t="s">
        <v>539</v>
      </c>
      <c r="D1815" s="2325"/>
      <c r="E1815" s="2325"/>
      <c r="F1815" s="2326"/>
      <c r="G1815" s="2327"/>
      <c r="H1815" s="2328"/>
      <c r="I1815" s="2327"/>
      <c r="J1815" s="2329"/>
    </row>
    <row r="1816" spans="1:10" s="54" customFormat="1" ht="30.75" customHeight="1" thickBot="1">
      <c r="A1816" s="2196" t="s">
        <v>537</v>
      </c>
      <c r="B1816" s="2197"/>
      <c r="C1816" s="2198" t="s">
        <v>540</v>
      </c>
      <c r="D1816" s="2199"/>
      <c r="E1816" s="2199"/>
      <c r="F1816" s="2200"/>
      <c r="G1816" s="2269">
        <f>IF(IF(G1804="",0,G1804)+IF(G1812="",0,G1812)+G1813+G1814+G1815=0,"",IF(G1804="",0,G1804)+IF(G1812="",0,G1812)+G1813+G1814+G1815)</f>
        <v>29676.030000000006</v>
      </c>
      <c r="H1816" s="2270"/>
      <c r="I1816" s="2269" t="str">
        <f>IF(IF(I1804="",0,I1804)+IF(I1812="",0,I1812)+I1813+I1814+I1815=0,"",IF(I1804="",0,I1804)+IF(I1812="",0,I1812)+I1813+I1814+I1815)</f>
        <v/>
      </c>
      <c r="J1816" s="2271"/>
    </row>
    <row r="1817" spans="1:10" s="54" customFormat="1" ht="15.75" customHeight="1">
      <c r="A1817" s="2312"/>
      <c r="B1817" s="2313"/>
      <c r="C1817" s="2314" t="s">
        <v>550</v>
      </c>
      <c r="D1817" s="2315"/>
      <c r="E1817" s="2315"/>
      <c r="F1817" s="2316"/>
      <c r="G1817" s="2317"/>
      <c r="H1817" s="2318"/>
      <c r="I1817" s="2317"/>
      <c r="J1817" s="2319"/>
    </row>
    <row r="1818" spans="1:10" s="54" customFormat="1" ht="30" customHeight="1">
      <c r="A1818" s="2272" t="s">
        <v>541</v>
      </c>
      <c r="B1818" s="2273"/>
      <c r="C1818" s="2274" t="s">
        <v>546</v>
      </c>
      <c r="D1818" s="2275"/>
      <c r="E1818" s="2275"/>
      <c r="F1818" s="2276"/>
      <c r="G1818" s="2277"/>
      <c r="H1818" s="2278"/>
      <c r="I1818" s="2277"/>
      <c r="J1818" s="2279"/>
    </row>
    <row r="1819" spans="1:10" s="54" customFormat="1" ht="31.5" customHeight="1">
      <c r="A1819" s="2272" t="s">
        <v>542</v>
      </c>
      <c r="B1819" s="2273"/>
      <c r="C1819" s="2274" t="s">
        <v>547</v>
      </c>
      <c r="D1819" s="2275"/>
      <c r="E1819" s="2275"/>
      <c r="F1819" s="2276"/>
      <c r="G1819" s="2277">
        <v>-54259</v>
      </c>
      <c r="H1819" s="2278"/>
      <c r="I1819" s="2277"/>
      <c r="J1819" s="2279"/>
    </row>
    <row r="1820" spans="1:10" s="54" customFormat="1" ht="67.5" customHeight="1">
      <c r="A1820" s="2272" t="s">
        <v>543</v>
      </c>
      <c r="B1820" s="2273"/>
      <c r="C1820" s="2274" t="s">
        <v>959</v>
      </c>
      <c r="D1820" s="2275"/>
      <c r="E1820" s="2275"/>
      <c r="F1820" s="2276"/>
      <c r="G1820" s="2277"/>
      <c r="H1820" s="2278"/>
      <c r="I1820" s="2277"/>
      <c r="J1820" s="2279"/>
    </row>
    <row r="1821" spans="1:10" s="54" customFormat="1" ht="30" customHeight="1">
      <c r="A1821" s="2272" t="s">
        <v>544</v>
      </c>
      <c r="B1821" s="2273"/>
      <c r="C1821" s="2274" t="s">
        <v>548</v>
      </c>
      <c r="D1821" s="2275"/>
      <c r="E1821" s="2275"/>
      <c r="F1821" s="2276"/>
      <c r="G1821" s="2277"/>
      <c r="H1821" s="2278"/>
      <c r="I1821" s="2277"/>
      <c r="J1821" s="2279"/>
    </row>
    <row r="1822" spans="1:10" s="54" customFormat="1" ht="30" customHeight="1">
      <c r="A1822" s="2272" t="s">
        <v>545</v>
      </c>
      <c r="B1822" s="2273"/>
      <c r="C1822" s="2274" t="s">
        <v>549</v>
      </c>
      <c r="D1822" s="2275"/>
      <c r="E1822" s="2275"/>
      <c r="F1822" s="2276"/>
      <c r="G1822" s="2277"/>
      <c r="H1822" s="2278"/>
      <c r="I1822" s="2277"/>
      <c r="J1822" s="2279"/>
    </row>
    <row r="1823" spans="1:10" s="54" customFormat="1" ht="67.5" customHeight="1">
      <c r="A1823" s="2272" t="s">
        <v>551</v>
      </c>
      <c r="B1823" s="2273"/>
      <c r="C1823" s="2274" t="s">
        <v>554</v>
      </c>
      <c r="D1823" s="2275"/>
      <c r="E1823" s="2275"/>
      <c r="F1823" s="2276"/>
      <c r="G1823" s="2277"/>
      <c r="H1823" s="2278"/>
      <c r="I1823" s="2277"/>
      <c r="J1823" s="2279"/>
    </row>
    <row r="1824" spans="1:10" s="54" customFormat="1" ht="45" customHeight="1">
      <c r="A1824" s="2272" t="s">
        <v>552</v>
      </c>
      <c r="B1824" s="2273"/>
      <c r="C1824" s="2274" t="s">
        <v>555</v>
      </c>
      <c r="D1824" s="2275"/>
      <c r="E1824" s="2275"/>
      <c r="F1824" s="2276"/>
      <c r="G1824" s="2277"/>
      <c r="H1824" s="2278"/>
      <c r="I1824" s="2277"/>
      <c r="J1824" s="2279"/>
    </row>
    <row r="1825" spans="1:10" s="54" customFormat="1" ht="60" customHeight="1">
      <c r="A1825" s="2272" t="s">
        <v>553</v>
      </c>
      <c r="B1825" s="2273"/>
      <c r="C1825" s="2274" t="s">
        <v>556</v>
      </c>
      <c r="D1825" s="2275"/>
      <c r="E1825" s="2275"/>
      <c r="F1825" s="2276"/>
      <c r="G1825" s="2277"/>
      <c r="H1825" s="2278"/>
      <c r="I1825" s="2277"/>
      <c r="J1825" s="2279"/>
    </row>
    <row r="1826" spans="1:10" s="54" customFormat="1" ht="67.5" customHeight="1">
      <c r="A1826" s="2272" t="s">
        <v>567</v>
      </c>
      <c r="B1826" s="2273"/>
      <c r="C1826" s="2274" t="s">
        <v>569</v>
      </c>
      <c r="D1826" s="2275"/>
      <c r="E1826" s="2275"/>
      <c r="F1826" s="2276"/>
      <c r="G1826" s="2277"/>
      <c r="H1826" s="2278"/>
      <c r="I1826" s="2277"/>
      <c r="J1826" s="2279"/>
    </row>
    <row r="1827" spans="1:10" s="54" customFormat="1" ht="67.5" customHeight="1">
      <c r="A1827" s="2272" t="s">
        <v>557</v>
      </c>
      <c r="B1827" s="2273"/>
      <c r="C1827" s="2274" t="s">
        <v>570</v>
      </c>
      <c r="D1827" s="2275"/>
      <c r="E1827" s="2275"/>
      <c r="F1827" s="2276"/>
      <c r="G1827" s="2277"/>
      <c r="H1827" s="2278"/>
      <c r="I1827" s="2277"/>
      <c r="J1827" s="2279"/>
    </row>
    <row r="1828" spans="1:10" s="54" customFormat="1" ht="30" customHeight="1">
      <c r="A1828" s="2272" t="s">
        <v>558</v>
      </c>
      <c r="B1828" s="2273"/>
      <c r="C1828" s="2274" t="s">
        <v>571</v>
      </c>
      <c r="D1828" s="2275"/>
      <c r="E1828" s="2275"/>
      <c r="F1828" s="2276"/>
      <c r="G1828" s="2277"/>
      <c r="H1828" s="2278"/>
      <c r="I1828" s="2277"/>
      <c r="J1828" s="2279"/>
    </row>
    <row r="1829" spans="1:10" s="54" customFormat="1" ht="16.5" customHeight="1">
      <c r="A1829" s="411"/>
      <c r="B1829" s="411"/>
      <c r="C1829" s="404"/>
      <c r="D1829" s="404"/>
      <c r="E1829" s="404"/>
      <c r="F1829" s="404"/>
      <c r="G1829" s="405"/>
      <c r="H1829" s="405"/>
      <c r="I1829" s="405"/>
      <c r="J1829" s="405"/>
    </row>
    <row r="1830" spans="1:10" s="54" customFormat="1" ht="16.5" customHeight="1">
      <c r="A1830" s="412"/>
      <c r="B1830" s="412"/>
      <c r="C1830" s="407"/>
      <c r="D1830" s="407"/>
      <c r="E1830" s="407"/>
      <c r="F1830" s="407"/>
      <c r="G1830" s="408"/>
      <c r="H1830" s="408"/>
      <c r="I1830" s="408"/>
      <c r="J1830" s="408"/>
    </row>
    <row r="1831" spans="1:10" s="54" customFormat="1" ht="45" customHeight="1">
      <c r="A1831" s="2272" t="s">
        <v>559</v>
      </c>
      <c r="B1831" s="2273"/>
      <c r="C1831" s="2274" t="s">
        <v>572</v>
      </c>
      <c r="D1831" s="2275"/>
      <c r="E1831" s="2275"/>
      <c r="F1831" s="2276"/>
      <c r="G1831" s="2277"/>
      <c r="H1831" s="2278"/>
      <c r="I1831" s="2277"/>
      <c r="J1831" s="2279"/>
    </row>
    <row r="1832" spans="1:10" s="54" customFormat="1" ht="60" customHeight="1">
      <c r="A1832" s="2272" t="s">
        <v>560</v>
      </c>
      <c r="B1832" s="2273"/>
      <c r="C1832" s="2274" t="s">
        <v>573</v>
      </c>
      <c r="D1832" s="2275"/>
      <c r="E1832" s="2275"/>
      <c r="F1832" s="2276"/>
      <c r="G1832" s="2277"/>
      <c r="H1832" s="2278"/>
      <c r="I1832" s="2277"/>
      <c r="J1832" s="2279"/>
    </row>
    <row r="1833" spans="1:10" s="54" customFormat="1" ht="60" customHeight="1">
      <c r="A1833" s="2272" t="s">
        <v>561</v>
      </c>
      <c r="B1833" s="2273"/>
      <c r="C1833" s="2274" t="s">
        <v>574</v>
      </c>
      <c r="D1833" s="2275"/>
      <c r="E1833" s="2275"/>
      <c r="F1833" s="2276"/>
      <c r="G1833" s="2277"/>
      <c r="H1833" s="2278"/>
      <c r="I1833" s="2277"/>
      <c r="J1833" s="2279"/>
    </row>
    <row r="1834" spans="1:10" s="54" customFormat="1" ht="30" customHeight="1">
      <c r="A1834" s="2272" t="s">
        <v>562</v>
      </c>
      <c r="B1834" s="2273"/>
      <c r="C1834" s="2274" t="s">
        <v>575</v>
      </c>
      <c r="D1834" s="2275"/>
      <c r="E1834" s="2275"/>
      <c r="F1834" s="2276"/>
      <c r="G1834" s="2277"/>
      <c r="H1834" s="2278"/>
      <c r="I1834" s="2277"/>
      <c r="J1834" s="2279"/>
    </row>
    <row r="1835" spans="1:10" s="54" customFormat="1" ht="30" customHeight="1">
      <c r="A1835" s="2272" t="s">
        <v>563</v>
      </c>
      <c r="B1835" s="2273"/>
      <c r="C1835" s="2274" t="s">
        <v>568</v>
      </c>
      <c r="D1835" s="2275"/>
      <c r="E1835" s="2275"/>
      <c r="F1835" s="2276"/>
      <c r="G1835" s="2277"/>
      <c r="H1835" s="2278"/>
      <c r="I1835" s="2277"/>
      <c r="J1835" s="2279"/>
    </row>
    <row r="1836" spans="1:10" s="54" customFormat="1" ht="30" customHeight="1">
      <c r="A1836" s="2272" t="s">
        <v>564</v>
      </c>
      <c r="B1836" s="2273"/>
      <c r="C1836" s="2274" t="s">
        <v>576</v>
      </c>
      <c r="D1836" s="2275"/>
      <c r="E1836" s="2275"/>
      <c r="F1836" s="2276"/>
      <c r="G1836" s="2277"/>
      <c r="H1836" s="2278"/>
      <c r="I1836" s="2277"/>
      <c r="J1836" s="2279"/>
    </row>
    <row r="1837" spans="1:10" s="54" customFormat="1" ht="30" customHeight="1">
      <c r="A1837" s="2272" t="s">
        <v>565</v>
      </c>
      <c r="B1837" s="2273"/>
      <c r="C1837" s="2274" t="s">
        <v>577</v>
      </c>
      <c r="D1837" s="2275"/>
      <c r="E1837" s="2275"/>
      <c r="F1837" s="2276"/>
      <c r="G1837" s="2277"/>
      <c r="H1837" s="2278"/>
      <c r="I1837" s="2277"/>
      <c r="J1837" s="2279"/>
    </row>
    <row r="1838" spans="1:10" s="54" customFormat="1" ht="30" customHeight="1" thickBot="1">
      <c r="A1838" s="2280" t="s">
        <v>566</v>
      </c>
      <c r="B1838" s="2281"/>
      <c r="C1838" s="2282" t="s">
        <v>578</v>
      </c>
      <c r="D1838" s="2283"/>
      <c r="E1838" s="2283"/>
      <c r="F1838" s="2284"/>
      <c r="G1838" s="2285"/>
      <c r="H1838" s="2286"/>
      <c r="I1838" s="2285"/>
      <c r="J1838" s="2287"/>
    </row>
    <row r="1839" spans="1:10" s="54" customFormat="1" ht="30" customHeight="1" thickBot="1">
      <c r="A1839" s="2196" t="s">
        <v>579</v>
      </c>
      <c r="B1839" s="2197"/>
      <c r="C1839" s="2198" t="s">
        <v>580</v>
      </c>
      <c r="D1839" s="2299"/>
      <c r="E1839" s="2299"/>
      <c r="F1839" s="2300"/>
      <c r="G1839" s="2269">
        <f>IF(SUM(G1818:H1838)=0,"",SUM(G1818:H1838))</f>
        <v>-54259</v>
      </c>
      <c r="H1839" s="2270"/>
      <c r="I1839" s="2269" t="str">
        <f>IF(SUM(I1818:J1838)=0,"",SUM(I1818:J1838))</f>
        <v/>
      </c>
      <c r="J1839" s="2271"/>
    </row>
    <row r="1840" spans="1:10" s="54" customFormat="1" ht="15.75" customHeight="1" thickBot="1">
      <c r="A1840" s="2296"/>
      <c r="B1840" s="2297"/>
      <c r="C1840" s="2298" t="s">
        <v>581</v>
      </c>
      <c r="D1840" s="2299"/>
      <c r="E1840" s="2299"/>
      <c r="F1840" s="2300"/>
      <c r="G1840" s="2301"/>
      <c r="H1840" s="2302"/>
      <c r="I1840" s="2301"/>
      <c r="J1840" s="2303"/>
    </row>
    <row r="1841" spans="1:14" s="54" customFormat="1" ht="29.25" customHeight="1" thickBot="1">
      <c r="A1841" s="2304" t="s">
        <v>582</v>
      </c>
      <c r="B1841" s="2305"/>
      <c r="C1841" s="2306" t="s">
        <v>589</v>
      </c>
      <c r="D1841" s="2307"/>
      <c r="E1841" s="2307"/>
      <c r="F1841" s="2308"/>
      <c r="G1841" s="2309" t="str">
        <f>IF(SUM(G1842:H1849)=0,"",SUM(G1842:H1849))</f>
        <v/>
      </c>
      <c r="H1841" s="2310"/>
      <c r="I1841" s="2309" t="str">
        <f>IF(SUM(I1842:J1849)=0,"",SUM(I1842:J1849))</f>
        <v/>
      </c>
      <c r="J1841" s="2311"/>
      <c r="N1841" s="388"/>
    </row>
    <row r="1842" spans="1:14" s="54" customFormat="1" ht="29.25" customHeight="1">
      <c r="A1842" s="2288" t="s">
        <v>583</v>
      </c>
      <c r="B1842" s="2289"/>
      <c r="C1842" s="2290" t="s">
        <v>588</v>
      </c>
      <c r="D1842" s="2291"/>
      <c r="E1842" s="2291"/>
      <c r="F1842" s="2292"/>
      <c r="G1842" s="2293"/>
      <c r="H1842" s="2294"/>
      <c r="I1842" s="2293"/>
      <c r="J1842" s="2295"/>
    </row>
    <row r="1843" spans="1:14" s="54" customFormat="1" ht="45" customHeight="1">
      <c r="A1843" s="2272" t="s">
        <v>584</v>
      </c>
      <c r="B1843" s="2273"/>
      <c r="C1843" s="2274" t="s">
        <v>590</v>
      </c>
      <c r="D1843" s="2275"/>
      <c r="E1843" s="2275"/>
      <c r="F1843" s="2276"/>
      <c r="G1843" s="2277"/>
      <c r="H1843" s="2278"/>
      <c r="I1843" s="2277"/>
      <c r="J1843" s="2279"/>
    </row>
    <row r="1844" spans="1:14" s="54" customFormat="1" ht="15" customHeight="1">
      <c r="A1844" s="2272" t="s">
        <v>585</v>
      </c>
      <c r="B1844" s="2273"/>
      <c r="C1844" s="2274" t="s">
        <v>591</v>
      </c>
      <c r="D1844" s="2275"/>
      <c r="E1844" s="2275"/>
      <c r="F1844" s="2276"/>
      <c r="G1844" s="2277"/>
      <c r="H1844" s="2278"/>
      <c r="I1844" s="2277"/>
      <c r="J1844" s="2279"/>
    </row>
    <row r="1845" spans="1:14" s="54" customFormat="1" ht="15" customHeight="1">
      <c r="A1845" s="2272" t="s">
        <v>586</v>
      </c>
      <c r="B1845" s="2273"/>
      <c r="C1845" s="2274" t="s">
        <v>592</v>
      </c>
      <c r="D1845" s="2275"/>
      <c r="E1845" s="2275"/>
      <c r="F1845" s="2276"/>
      <c r="G1845" s="2277"/>
      <c r="H1845" s="2278"/>
      <c r="I1845" s="2277"/>
      <c r="J1845" s="2279"/>
    </row>
    <row r="1846" spans="1:14" s="54" customFormat="1" ht="45" customHeight="1">
      <c r="A1846" s="2272" t="s">
        <v>587</v>
      </c>
      <c r="B1846" s="2273"/>
      <c r="C1846" s="2274" t="s">
        <v>697</v>
      </c>
      <c r="D1846" s="2275"/>
      <c r="E1846" s="2275"/>
      <c r="F1846" s="2276"/>
      <c r="G1846" s="2277"/>
      <c r="H1846" s="2278"/>
      <c r="I1846" s="2277"/>
      <c r="J1846" s="2279"/>
    </row>
    <row r="1847" spans="1:14" s="54" customFormat="1" ht="30" customHeight="1">
      <c r="A1847" s="2272" t="s">
        <v>593</v>
      </c>
      <c r="B1847" s="2273"/>
      <c r="C1847" s="2274" t="s">
        <v>699</v>
      </c>
      <c r="D1847" s="2275"/>
      <c r="E1847" s="2275"/>
      <c r="F1847" s="2276"/>
      <c r="G1847" s="2277"/>
      <c r="H1847" s="2278"/>
      <c r="I1847" s="2277"/>
      <c r="J1847" s="2279"/>
    </row>
    <row r="1848" spans="1:14" s="54" customFormat="1" ht="45" customHeight="1">
      <c r="A1848" s="2272" t="s">
        <v>594</v>
      </c>
      <c r="B1848" s="2273"/>
      <c r="C1848" s="2274" t="s">
        <v>596</v>
      </c>
      <c r="D1848" s="2275"/>
      <c r="E1848" s="2275"/>
      <c r="F1848" s="2276"/>
      <c r="G1848" s="2277"/>
      <c r="H1848" s="2278"/>
      <c r="I1848" s="2277"/>
      <c r="J1848" s="2279"/>
    </row>
    <row r="1849" spans="1:14" s="54" customFormat="1" ht="30" customHeight="1" thickBot="1">
      <c r="A1849" s="2280" t="s">
        <v>595</v>
      </c>
      <c r="B1849" s="2281"/>
      <c r="C1849" s="2282" t="s">
        <v>597</v>
      </c>
      <c r="D1849" s="2283"/>
      <c r="E1849" s="2283"/>
      <c r="F1849" s="2284"/>
      <c r="G1849" s="2285"/>
      <c r="H1849" s="2286"/>
      <c r="I1849" s="2285"/>
      <c r="J1849" s="2287"/>
    </row>
    <row r="1850" spans="1:14" s="54" customFormat="1" ht="45" customHeight="1" thickBot="1">
      <c r="A1850" s="2296" t="s">
        <v>598</v>
      </c>
      <c r="B1850" s="2297"/>
      <c r="C1850" s="2198" t="s">
        <v>601</v>
      </c>
      <c r="D1850" s="2199"/>
      <c r="E1850" s="2199"/>
      <c r="F1850" s="2200"/>
      <c r="G1850" s="2269">
        <f>IF(SUM(G1851:H1862)=0,"",SUM(G1851:H1862))</f>
        <v>-32</v>
      </c>
      <c r="H1850" s="2270"/>
      <c r="I1850" s="2269" t="str">
        <f>IF(SUM(I1851:J1862)=0,"",SUM(I1851:J1862))</f>
        <v/>
      </c>
      <c r="J1850" s="2271"/>
    </row>
    <row r="1851" spans="1:14" s="54" customFormat="1" ht="15.75" customHeight="1">
      <c r="A1851" s="2288" t="s">
        <v>599</v>
      </c>
      <c r="B1851" s="2289"/>
      <c r="C1851" s="2290" t="s">
        <v>602</v>
      </c>
      <c r="D1851" s="2291"/>
      <c r="E1851" s="2291"/>
      <c r="F1851" s="2292"/>
      <c r="G1851" s="2293"/>
      <c r="H1851" s="2294"/>
      <c r="I1851" s="2293"/>
      <c r="J1851" s="2295"/>
    </row>
    <row r="1852" spans="1:14" s="54" customFormat="1" ht="30" customHeight="1">
      <c r="A1852" s="2272" t="s">
        <v>600</v>
      </c>
      <c r="B1852" s="2273"/>
      <c r="C1852" s="2274" t="s">
        <v>603</v>
      </c>
      <c r="D1852" s="2275"/>
      <c r="E1852" s="2275"/>
      <c r="F1852" s="2276"/>
      <c r="G1852" s="2277"/>
      <c r="H1852" s="2278"/>
      <c r="I1852" s="2277"/>
      <c r="J1852" s="2279"/>
    </row>
    <row r="1853" spans="1:14" s="54" customFormat="1" ht="16.5" customHeight="1">
      <c r="A1853" s="411"/>
      <c r="B1853" s="411"/>
      <c r="C1853" s="404"/>
      <c r="D1853" s="404"/>
      <c r="E1853" s="404"/>
      <c r="F1853" s="404"/>
      <c r="G1853" s="405"/>
      <c r="H1853" s="405"/>
      <c r="I1853" s="405"/>
      <c r="J1853" s="405"/>
    </row>
    <row r="1854" spans="1:14" s="54" customFormat="1" ht="16.5" customHeight="1">
      <c r="A1854" s="413"/>
      <c r="B1854" s="413"/>
      <c r="C1854" s="43"/>
      <c r="D1854" s="43"/>
      <c r="E1854" s="43"/>
      <c r="F1854" s="43"/>
      <c r="G1854" s="410"/>
      <c r="H1854" s="410"/>
      <c r="I1854" s="410"/>
      <c r="J1854" s="410"/>
    </row>
    <row r="1855" spans="1:14" s="54" customFormat="1" ht="16.5" customHeight="1">
      <c r="A1855" s="412"/>
      <c r="B1855" s="412"/>
      <c r="C1855" s="407"/>
      <c r="D1855" s="407"/>
      <c r="E1855" s="407"/>
      <c r="F1855" s="407"/>
      <c r="G1855" s="408"/>
      <c r="H1855" s="408"/>
      <c r="I1855" s="408"/>
      <c r="J1855" s="408"/>
    </row>
    <row r="1856" spans="1:14" s="54" customFormat="1" ht="67.5" customHeight="1">
      <c r="A1856" s="2272" t="s">
        <v>604</v>
      </c>
      <c r="B1856" s="2273"/>
      <c r="C1856" s="2274" t="s">
        <v>610</v>
      </c>
      <c r="D1856" s="2275"/>
      <c r="E1856" s="2275"/>
      <c r="F1856" s="2276"/>
      <c r="G1856" s="2277"/>
      <c r="H1856" s="2278"/>
      <c r="I1856" s="2277"/>
      <c r="J1856" s="2279"/>
    </row>
    <row r="1857" spans="1:10" s="54" customFormat="1" ht="67.5" customHeight="1">
      <c r="A1857" s="2272" t="s">
        <v>605</v>
      </c>
      <c r="B1857" s="2273"/>
      <c r="C1857" s="2274" t="s">
        <v>960</v>
      </c>
      <c r="D1857" s="2275"/>
      <c r="E1857" s="2275"/>
      <c r="F1857" s="2276"/>
      <c r="G1857" s="2277"/>
      <c r="H1857" s="2278"/>
      <c r="I1857" s="2277"/>
      <c r="J1857" s="2279"/>
    </row>
    <row r="1858" spans="1:10" s="54" customFormat="1" ht="15.75" customHeight="1">
      <c r="A1858" s="2272" t="s">
        <v>606</v>
      </c>
      <c r="B1858" s="2273"/>
      <c r="C1858" s="2274" t="s">
        <v>611</v>
      </c>
      <c r="D1858" s="2275"/>
      <c r="E1858" s="2275"/>
      <c r="F1858" s="2276"/>
      <c r="G1858" s="2277"/>
      <c r="H1858" s="2278"/>
      <c r="I1858" s="2277"/>
      <c r="J1858" s="2279"/>
    </row>
    <row r="1859" spans="1:10" s="54" customFormat="1" ht="15.75" customHeight="1">
      <c r="A1859" s="2272" t="s">
        <v>607</v>
      </c>
      <c r="B1859" s="2273"/>
      <c r="C1859" s="2274" t="s">
        <v>612</v>
      </c>
      <c r="D1859" s="2275"/>
      <c r="E1859" s="2275"/>
      <c r="F1859" s="2276"/>
      <c r="G1859" s="2277"/>
      <c r="H1859" s="2278"/>
      <c r="I1859" s="2277"/>
      <c r="J1859" s="2279"/>
    </row>
    <row r="1860" spans="1:10" s="54" customFormat="1" ht="45" customHeight="1">
      <c r="A1860" s="2272" t="s">
        <v>608</v>
      </c>
      <c r="B1860" s="2273"/>
      <c r="C1860" s="2274" t="s">
        <v>614</v>
      </c>
      <c r="D1860" s="2275"/>
      <c r="E1860" s="2275"/>
      <c r="F1860" s="2276"/>
      <c r="G1860" s="2277"/>
      <c r="H1860" s="2278"/>
      <c r="I1860" s="2277"/>
      <c r="J1860" s="2279"/>
    </row>
    <row r="1861" spans="1:10" s="54" customFormat="1" ht="67.5" customHeight="1">
      <c r="A1861" s="2272" t="s">
        <v>609</v>
      </c>
      <c r="B1861" s="2273"/>
      <c r="C1861" s="2274" t="s">
        <v>615</v>
      </c>
      <c r="D1861" s="2275"/>
      <c r="E1861" s="2275"/>
      <c r="F1861" s="2276"/>
      <c r="G1861" s="2277"/>
      <c r="H1861" s="2278"/>
      <c r="I1861" s="2277"/>
      <c r="J1861" s="2279"/>
    </row>
    <row r="1862" spans="1:10" s="54" customFormat="1" ht="67.5" customHeight="1">
      <c r="A1862" s="2272" t="s">
        <v>613</v>
      </c>
      <c r="B1862" s="2273"/>
      <c r="C1862" s="2274" t="s">
        <v>616</v>
      </c>
      <c r="D1862" s="2275"/>
      <c r="E1862" s="2275"/>
      <c r="F1862" s="2276"/>
      <c r="G1862" s="2277">
        <v>-32</v>
      </c>
      <c r="H1862" s="2278"/>
      <c r="I1862" s="2277"/>
      <c r="J1862" s="2279"/>
    </row>
    <row r="1863" spans="1:10" s="54" customFormat="1" ht="30" customHeight="1">
      <c r="A1863" s="2272" t="s">
        <v>617</v>
      </c>
      <c r="B1863" s="2273"/>
      <c r="C1863" s="2274" t="s">
        <v>621</v>
      </c>
      <c r="D1863" s="2275"/>
      <c r="E1863" s="2275"/>
      <c r="F1863" s="2276"/>
      <c r="G1863" s="2277"/>
      <c r="H1863" s="2278"/>
      <c r="I1863" s="2277"/>
      <c r="J1863" s="2279"/>
    </row>
    <row r="1864" spans="1:10" s="54" customFormat="1" ht="45" customHeight="1">
      <c r="A1864" s="2272" t="s">
        <v>618</v>
      </c>
      <c r="B1864" s="2273"/>
      <c r="C1864" s="2274" t="s">
        <v>622</v>
      </c>
      <c r="D1864" s="2275"/>
      <c r="E1864" s="2275" t="s">
        <v>38</v>
      </c>
      <c r="F1864" s="2276"/>
      <c r="G1864" s="2277"/>
      <c r="H1864" s="2278"/>
      <c r="I1864" s="2277"/>
      <c r="J1864" s="2279"/>
    </row>
    <row r="1865" spans="1:10" s="54" customFormat="1" ht="60" customHeight="1">
      <c r="A1865" s="2272" t="s">
        <v>619</v>
      </c>
      <c r="B1865" s="2273"/>
      <c r="C1865" s="2274" t="s">
        <v>623</v>
      </c>
      <c r="D1865" s="2275"/>
      <c r="E1865" s="2275"/>
      <c r="F1865" s="2276"/>
      <c r="G1865" s="2277"/>
      <c r="H1865" s="2278"/>
      <c r="I1865" s="2277"/>
      <c r="J1865" s="2279"/>
    </row>
    <row r="1866" spans="1:10" s="54" customFormat="1" ht="60" customHeight="1">
      <c r="A1866" s="2272" t="s">
        <v>620</v>
      </c>
      <c r="B1866" s="2273"/>
      <c r="C1866" s="2274" t="s">
        <v>624</v>
      </c>
      <c r="D1866" s="2275"/>
      <c r="E1866" s="2275"/>
      <c r="F1866" s="2276"/>
      <c r="G1866" s="2277"/>
      <c r="H1866" s="2278"/>
      <c r="I1866" s="2277"/>
      <c r="J1866" s="2279"/>
    </row>
    <row r="1867" spans="1:10" s="54" customFormat="1" ht="30" customHeight="1">
      <c r="A1867" s="2272" t="s">
        <v>625</v>
      </c>
      <c r="B1867" s="2273"/>
      <c r="C1867" s="2274" t="s">
        <v>961</v>
      </c>
      <c r="D1867" s="2275"/>
      <c r="E1867" s="2275"/>
      <c r="F1867" s="2276"/>
      <c r="G1867" s="2277"/>
      <c r="H1867" s="2278"/>
      <c r="I1867" s="2277"/>
      <c r="J1867" s="2279"/>
    </row>
    <row r="1868" spans="1:10" s="54" customFormat="1" ht="30" customHeight="1">
      <c r="A1868" s="2272" t="s">
        <v>626</v>
      </c>
      <c r="B1868" s="2273"/>
      <c r="C1868" s="2274" t="s">
        <v>628</v>
      </c>
      <c r="D1868" s="2275"/>
      <c r="E1868" s="2275"/>
      <c r="F1868" s="2276"/>
      <c r="G1868" s="2277"/>
      <c r="H1868" s="2278"/>
      <c r="I1868" s="2277"/>
      <c r="J1868" s="2279"/>
    </row>
    <row r="1869" spans="1:10" s="54" customFormat="1" ht="30" customHeight="1" thickBot="1">
      <c r="A1869" s="2280" t="s">
        <v>627</v>
      </c>
      <c r="B1869" s="2281"/>
      <c r="C1869" s="2282" t="s">
        <v>629</v>
      </c>
      <c r="D1869" s="2283"/>
      <c r="E1869" s="2283"/>
      <c r="F1869" s="2284"/>
      <c r="G1869" s="2285"/>
      <c r="H1869" s="2286"/>
      <c r="I1869" s="2285"/>
      <c r="J1869" s="2287"/>
    </row>
    <row r="1870" spans="1:10" s="54" customFormat="1" ht="30" customHeight="1" thickBot="1">
      <c r="A1870" s="2196" t="s">
        <v>78</v>
      </c>
      <c r="B1870" s="2197"/>
      <c r="C1870" s="2198" t="s">
        <v>630</v>
      </c>
      <c r="D1870" s="2199"/>
      <c r="E1870" s="2199"/>
      <c r="F1870" s="2200"/>
      <c r="G1870" s="2269">
        <f>IF((IF(G1841="",0,G1841)+IF(G1850="",0,G1850)+G1863+G1864+G1865+G1866+G1867+G1868+G1869)=0,"",IF(G1841="",0,G1841)+IF(G1850="",0,G1850)+G1863+G1864+G1865+G1866+G1867+G1868+G1869)</f>
        <v>-32</v>
      </c>
      <c r="H1870" s="2270"/>
      <c r="I1870" s="2269" t="str">
        <f>IF((IF(I1841="",0,I1841)+IF(I1850="",0,I1850)+I1863+I1864+I1865+I1866+I1867+I1868+I1869)=0,"",IF(I1841="",0,I1841)+IF(I1850="",0,I1850)+I1863+I1864+I1865+I1866+I1867+I1868+I1869)</f>
        <v/>
      </c>
      <c r="J1870" s="2271"/>
    </row>
    <row r="1871" spans="1:10" s="54" customFormat="1" ht="45" customHeight="1" thickBot="1">
      <c r="A1871" s="2196" t="s">
        <v>631</v>
      </c>
      <c r="B1871" s="2197"/>
      <c r="C1871" s="2198" t="s">
        <v>710</v>
      </c>
      <c r="D1871" s="2199"/>
      <c r="E1871" s="2199"/>
      <c r="F1871" s="2200"/>
      <c r="G1871" s="2269">
        <f>IF(IF(G1816="",0,G1816)+IF(G1839="",0,G1839)+IF(G1870="",0,G1870)=0,"",IF(G1816="",0,G1816)+IF(G1839="",0,G1839)+IF(G1870="",0,G1870))</f>
        <v>-24614.969999999994</v>
      </c>
      <c r="H1871" s="2270"/>
      <c r="I1871" s="2269" t="str">
        <f>IF(IF(I1816="",0,I1816)+IF(I1839="",0,I1839)+IF(I1870="",0,I1870)=0,"",IF(I1816="",0,I1816)+IF(I1839="",0,I1839)+IF(I1870="",0,I1870))</f>
        <v/>
      </c>
      <c r="J1871" s="2271"/>
    </row>
    <row r="1872" spans="1:10" s="54" customFormat="1" ht="45" customHeight="1" thickBot="1">
      <c r="A1872" s="2196" t="s">
        <v>88</v>
      </c>
      <c r="B1872" s="2197"/>
      <c r="C1872" s="2198" t="s">
        <v>711</v>
      </c>
      <c r="D1872" s="2199"/>
      <c r="E1872" s="2199"/>
      <c r="F1872" s="2200"/>
      <c r="G1872" s="2258"/>
      <c r="H1872" s="2259"/>
      <c r="I1872" s="2258"/>
      <c r="J1872" s="2260"/>
    </row>
    <row r="1873" spans="1:10" s="54" customFormat="1" ht="16.5" customHeight="1">
      <c r="A1873" s="419"/>
      <c r="B1873" s="419"/>
      <c r="C1873" s="420"/>
      <c r="D1873" s="420"/>
      <c r="E1873" s="420"/>
      <c r="F1873" s="420"/>
      <c r="G1873" s="421"/>
      <c r="H1873" s="421"/>
      <c r="I1873" s="421"/>
      <c r="J1873" s="421"/>
    </row>
    <row r="1874" spans="1:10" s="54" customFormat="1" ht="16.5" customHeight="1" thickBot="1">
      <c r="A1874" s="422"/>
      <c r="B1874" s="422"/>
      <c r="C1874" s="423"/>
      <c r="D1874" s="423"/>
      <c r="E1874" s="423"/>
      <c r="F1874" s="423"/>
      <c r="G1874" s="424"/>
      <c r="H1874" s="424"/>
      <c r="I1874" s="424"/>
      <c r="J1874" s="424"/>
    </row>
    <row r="1875" spans="1:10" s="54" customFormat="1" ht="66.75" customHeight="1" thickBot="1">
      <c r="A1875" s="2196" t="s">
        <v>106</v>
      </c>
      <c r="B1875" s="2197"/>
      <c r="C1875" s="2198" t="s">
        <v>962</v>
      </c>
      <c r="D1875" s="2199"/>
      <c r="E1875" s="2199"/>
      <c r="F1875" s="2200"/>
      <c r="G1875" s="2258"/>
      <c r="H1875" s="2259"/>
      <c r="I1875" s="2258"/>
      <c r="J1875" s="2260"/>
    </row>
    <row r="1876" spans="1:10" s="54" customFormat="1" ht="60" customHeight="1" thickBot="1">
      <c r="A1876" s="2196" t="s">
        <v>272</v>
      </c>
      <c r="B1876" s="2197"/>
      <c r="C1876" s="2198" t="s">
        <v>632</v>
      </c>
      <c r="D1876" s="2199"/>
      <c r="E1876" s="2199"/>
      <c r="F1876" s="2200"/>
      <c r="G1876" s="2258"/>
      <c r="H1876" s="2259"/>
      <c r="I1876" s="2258"/>
      <c r="J1876" s="2260"/>
    </row>
    <row r="1877" spans="1:10" s="54" customFormat="1" ht="67.5" customHeight="1" thickBot="1">
      <c r="A1877" s="2261" t="s">
        <v>372</v>
      </c>
      <c r="B1877" s="2262"/>
      <c r="C1877" s="2263" t="s">
        <v>633</v>
      </c>
      <c r="D1877" s="2264"/>
      <c r="E1877" s="2264"/>
      <c r="F1877" s="2265"/>
      <c r="G1877" s="2266"/>
      <c r="H1877" s="2267"/>
      <c r="I1877" s="2266"/>
      <c r="J1877" s="2268"/>
    </row>
    <row r="1878" spans="1:10" s="54" customFormat="1" ht="15.75" customHeight="1" thickTop="1">
      <c r="A1878" s="414"/>
      <c r="B1878" s="414"/>
      <c r="C1878" s="415"/>
      <c r="D1878" s="415"/>
      <c r="E1878" s="415"/>
      <c r="F1878" s="415"/>
      <c r="G1878" s="416"/>
      <c r="H1878" s="416"/>
      <c r="I1878" s="416"/>
      <c r="J1878" s="416"/>
    </row>
    <row r="1879" spans="1:10" s="54" customFormat="1" ht="15.75" customHeight="1">
      <c r="A1879" s="414"/>
      <c r="B1879" s="414"/>
      <c r="C1879" s="415"/>
      <c r="D1879" s="415"/>
      <c r="E1879" s="415"/>
      <c r="F1879" s="415"/>
      <c r="G1879" s="416"/>
      <c r="H1879" s="416"/>
      <c r="I1879" s="416"/>
      <c r="J1879" s="416"/>
    </row>
    <row r="1880" spans="1:10" s="54" customFormat="1" ht="15.75" customHeight="1">
      <c r="A1880" s="414"/>
      <c r="B1880" s="414"/>
      <c r="C1880" s="415"/>
      <c r="D1880" s="415"/>
      <c r="E1880" s="415"/>
      <c r="F1880" s="415"/>
      <c r="G1880" s="416"/>
      <c r="H1880" s="416"/>
      <c r="I1880" s="416"/>
      <c r="J1880" s="416"/>
    </row>
    <row r="1881" spans="1:10" s="54" customFormat="1" ht="15.75" customHeight="1">
      <c r="A1881" s="414"/>
      <c r="B1881" s="414"/>
      <c r="C1881" s="415"/>
      <c r="D1881" s="415"/>
      <c r="E1881" s="415"/>
      <c r="F1881" s="415"/>
      <c r="G1881" s="416"/>
      <c r="H1881" s="416"/>
      <c r="I1881" s="416"/>
      <c r="J1881" s="416"/>
    </row>
    <row r="1882" spans="1:10" s="54" customFormat="1" ht="15.75" customHeight="1">
      <c r="A1882" s="414"/>
      <c r="B1882" s="414"/>
      <c r="C1882" s="415"/>
      <c r="D1882" s="415"/>
      <c r="E1882" s="415"/>
      <c r="F1882" s="415"/>
      <c r="G1882" s="416"/>
      <c r="H1882" s="416"/>
      <c r="I1882" s="416"/>
      <c r="J1882" s="416"/>
    </row>
    <row r="1883" spans="1:10" s="54" customFormat="1" ht="15.75" customHeight="1">
      <c r="A1883" s="414"/>
      <c r="B1883" s="414"/>
      <c r="C1883" s="415"/>
      <c r="D1883" s="415"/>
      <c r="E1883" s="415"/>
      <c r="F1883" s="415"/>
      <c r="G1883" s="416"/>
      <c r="H1883" s="416"/>
      <c r="I1883" s="416"/>
      <c r="J1883" s="416"/>
    </row>
    <row r="1884" spans="1:10" s="54" customFormat="1" ht="15.75" customHeight="1">
      <c r="A1884" s="414"/>
      <c r="B1884" s="414"/>
      <c r="C1884" s="415"/>
      <c r="D1884" s="415"/>
      <c r="E1884" s="415"/>
      <c r="F1884" s="415"/>
      <c r="G1884" s="416"/>
      <c r="H1884" s="416"/>
      <c r="I1884" s="416"/>
      <c r="J1884" s="416"/>
    </row>
    <row r="1885" spans="1:10" s="54" customFormat="1" ht="15.75" customHeight="1">
      <c r="A1885" s="414"/>
      <c r="B1885" s="414"/>
      <c r="C1885" s="415"/>
      <c r="D1885" s="415"/>
      <c r="E1885" s="415"/>
      <c r="F1885" s="415"/>
      <c r="G1885" s="416"/>
      <c r="H1885" s="416"/>
      <c r="I1885" s="416"/>
      <c r="J1885" s="416"/>
    </row>
    <row r="1886" spans="1:10" s="54" customFormat="1" ht="15.75" customHeight="1">
      <c r="A1886" s="414"/>
      <c r="B1886" s="414"/>
      <c r="C1886" s="415"/>
      <c r="D1886" s="415"/>
      <c r="E1886" s="415"/>
      <c r="F1886" s="415"/>
      <c r="G1886" s="416"/>
      <c r="H1886" s="416"/>
      <c r="I1886" s="416"/>
      <c r="J1886" s="416"/>
    </row>
    <row r="1887" spans="1:10" s="54" customFormat="1" ht="15.75" customHeight="1">
      <c r="A1887" s="414"/>
      <c r="B1887" s="414"/>
      <c r="C1887" s="415"/>
      <c r="D1887" s="415"/>
      <c r="E1887" s="415"/>
      <c r="F1887" s="415"/>
      <c r="G1887" s="416"/>
      <c r="H1887" s="416"/>
      <c r="I1887" s="416"/>
      <c r="J1887" s="416"/>
    </row>
    <row r="1888" spans="1:10" s="54" customFormat="1" ht="15.75" customHeight="1">
      <c r="A1888" s="414"/>
      <c r="B1888" s="414"/>
      <c r="C1888" s="415"/>
      <c r="D1888" s="415"/>
      <c r="E1888" s="415"/>
      <c r="F1888" s="415"/>
      <c r="G1888" s="416"/>
      <c r="H1888" s="416"/>
      <c r="I1888" s="416"/>
      <c r="J1888" s="416"/>
    </row>
    <row r="1889" spans="1:10" s="54" customFormat="1" ht="15.75" customHeight="1">
      <c r="A1889" s="414"/>
      <c r="B1889" s="414"/>
      <c r="C1889" s="415"/>
      <c r="D1889" s="415"/>
      <c r="E1889" s="415"/>
      <c r="F1889" s="415"/>
      <c r="G1889" s="416"/>
      <c r="H1889" s="416"/>
      <c r="I1889" s="416"/>
      <c r="J1889" s="416"/>
    </row>
    <row r="1890" spans="1:10" s="54" customFormat="1" ht="15.75" customHeight="1">
      <c r="A1890" s="414"/>
      <c r="B1890" s="414"/>
      <c r="C1890" s="415"/>
      <c r="D1890" s="415"/>
      <c r="E1890" s="415"/>
      <c r="F1890" s="415"/>
      <c r="G1890" s="416"/>
      <c r="H1890" s="416"/>
      <c r="I1890" s="416"/>
      <c r="J1890" s="416"/>
    </row>
    <row r="1891" spans="1:10" s="54" customFormat="1" ht="15.75" customHeight="1">
      <c r="A1891" s="414"/>
      <c r="B1891" s="414"/>
      <c r="C1891" s="415"/>
      <c r="D1891" s="415"/>
      <c r="E1891" s="415"/>
      <c r="F1891" s="415"/>
      <c r="G1891" s="416"/>
      <c r="H1891" s="416"/>
      <c r="I1891" s="416"/>
      <c r="J1891" s="416"/>
    </row>
    <row r="1892" spans="1:10" s="54" customFormat="1" ht="15.75" customHeight="1">
      <c r="A1892" s="414"/>
      <c r="B1892" s="414"/>
      <c r="C1892" s="415"/>
      <c r="D1892" s="415"/>
      <c r="E1892" s="415"/>
      <c r="F1892" s="415"/>
      <c r="G1892" s="416"/>
      <c r="H1892" s="416"/>
      <c r="I1892" s="416"/>
      <c r="J1892" s="416"/>
    </row>
    <row r="1893" spans="1:10" s="54" customFormat="1" ht="15.75" customHeight="1">
      <c r="A1893" s="414"/>
      <c r="B1893" s="414"/>
      <c r="C1893" s="415"/>
      <c r="D1893" s="415"/>
      <c r="E1893" s="415"/>
      <c r="F1893" s="415"/>
      <c r="G1893" s="416"/>
      <c r="H1893" s="416"/>
      <c r="I1893" s="416"/>
      <c r="J1893" s="416"/>
    </row>
    <row r="1894" spans="1:10" s="54" customFormat="1" ht="15.75" customHeight="1">
      <c r="A1894" s="414"/>
      <c r="B1894" s="414"/>
      <c r="C1894" s="415"/>
      <c r="D1894" s="415"/>
      <c r="E1894" s="415"/>
      <c r="F1894" s="415"/>
      <c r="G1894" s="416"/>
      <c r="H1894" s="416"/>
      <c r="I1894" s="416"/>
      <c r="J1894" s="416"/>
    </row>
    <row r="1895" spans="1:10" s="54" customFormat="1" ht="15.75" customHeight="1">
      <c r="A1895" s="414"/>
      <c r="B1895" s="414"/>
      <c r="C1895" s="415"/>
      <c r="D1895" s="415"/>
      <c r="E1895" s="415"/>
      <c r="F1895" s="415"/>
      <c r="G1895" s="416"/>
      <c r="H1895" s="416"/>
      <c r="I1895" s="416"/>
      <c r="J1895" s="416"/>
    </row>
    <row r="1896" spans="1:10" s="54" customFormat="1" ht="15.75" customHeight="1">
      <c r="A1896" s="414"/>
      <c r="B1896" s="414"/>
      <c r="C1896" s="415"/>
      <c r="D1896" s="415"/>
      <c r="E1896" s="415"/>
      <c r="F1896" s="415"/>
      <c r="G1896" s="416"/>
      <c r="H1896" s="416"/>
      <c r="I1896" s="416"/>
      <c r="J1896" s="416"/>
    </row>
    <row r="1897" spans="1:10" s="54" customFormat="1" ht="15.75" customHeight="1">
      <c r="A1897" s="414"/>
      <c r="B1897" s="414"/>
      <c r="C1897" s="415"/>
      <c r="D1897" s="415"/>
      <c r="E1897" s="415"/>
      <c r="F1897" s="415"/>
      <c r="G1897" s="416"/>
      <c r="H1897" s="416"/>
      <c r="I1897" s="416"/>
      <c r="J1897" s="416"/>
    </row>
    <row r="1898" spans="1:10" s="54" customFormat="1" ht="15.75" customHeight="1">
      <c r="A1898" s="414"/>
      <c r="B1898" s="414"/>
      <c r="C1898" s="415"/>
      <c r="D1898" s="415"/>
      <c r="E1898" s="415"/>
      <c r="F1898" s="415"/>
      <c r="G1898" s="416"/>
      <c r="H1898" s="416"/>
      <c r="I1898" s="416"/>
      <c r="J1898" s="416"/>
    </row>
    <row r="1899" spans="1:10" s="54" customFormat="1" ht="15.75" customHeight="1">
      <c r="A1899" s="414"/>
      <c r="B1899" s="414"/>
      <c r="C1899" s="415"/>
      <c r="D1899" s="415"/>
      <c r="E1899" s="415"/>
      <c r="F1899" s="415"/>
      <c r="G1899" s="416"/>
      <c r="H1899" s="416"/>
      <c r="I1899" s="416"/>
      <c r="J1899" s="416"/>
    </row>
    <row r="1900" spans="1:10" s="54" customFormat="1" ht="15.75" customHeight="1">
      <c r="A1900" s="414"/>
      <c r="B1900" s="414"/>
      <c r="C1900" s="415"/>
      <c r="D1900" s="415"/>
      <c r="E1900" s="415"/>
      <c r="F1900" s="415"/>
      <c r="G1900" s="416"/>
      <c r="H1900" s="416"/>
      <c r="I1900" s="416"/>
      <c r="J1900" s="416"/>
    </row>
    <row r="1901" spans="1:10" s="54" customFormat="1" ht="15.75" customHeight="1">
      <c r="A1901" s="414"/>
      <c r="B1901" s="414"/>
      <c r="C1901" s="415"/>
      <c r="D1901" s="415"/>
      <c r="E1901" s="415"/>
      <c r="F1901" s="415"/>
      <c r="G1901" s="416"/>
      <c r="H1901" s="416"/>
      <c r="I1901" s="416"/>
      <c r="J1901" s="416"/>
    </row>
    <row r="1902" spans="1:10" s="54" customFormat="1" ht="15.75" customHeight="1">
      <c r="A1902" s="414"/>
      <c r="B1902" s="414"/>
      <c r="C1902" s="415"/>
      <c r="D1902" s="415"/>
      <c r="E1902" s="415"/>
      <c r="F1902" s="415"/>
      <c r="G1902" s="416"/>
      <c r="H1902" s="416"/>
      <c r="I1902" s="416"/>
      <c r="J1902" s="416"/>
    </row>
    <row r="1903" spans="1:10" s="54" customFormat="1" ht="15.75" customHeight="1">
      <c r="A1903" s="414"/>
      <c r="B1903" s="414"/>
      <c r="C1903" s="415"/>
      <c r="D1903" s="415"/>
      <c r="E1903" s="415"/>
      <c r="F1903" s="415"/>
      <c r="G1903" s="416"/>
      <c r="H1903" s="416"/>
      <c r="I1903" s="416"/>
      <c r="J1903" s="416"/>
    </row>
    <row r="1904" spans="1:10" s="54" customFormat="1" ht="15.75" customHeight="1">
      <c r="A1904" s="414"/>
      <c r="B1904" s="414"/>
      <c r="C1904" s="415"/>
      <c r="D1904" s="415"/>
      <c r="E1904" s="415"/>
      <c r="F1904" s="415"/>
      <c r="G1904" s="416"/>
      <c r="H1904" s="416"/>
      <c r="I1904" s="416"/>
      <c r="J1904" s="416"/>
    </row>
    <row r="1905" spans="1:10" s="54" customFormat="1" ht="15.75" customHeight="1">
      <c r="B1905" s="414"/>
      <c r="C1905" s="415"/>
      <c r="D1905" s="415"/>
      <c r="E1905" s="415"/>
      <c r="F1905" s="415"/>
      <c r="G1905" s="416"/>
      <c r="H1905" s="416"/>
      <c r="I1905" s="416"/>
      <c r="J1905" s="416"/>
    </row>
    <row r="1906" spans="1:10" s="54" customFormat="1" ht="15.75" customHeight="1">
      <c r="B1906" s="414"/>
      <c r="C1906" s="415"/>
      <c r="D1906" s="415"/>
      <c r="E1906" s="415"/>
      <c r="F1906" s="415"/>
      <c r="G1906" s="416"/>
      <c r="H1906" s="416"/>
      <c r="I1906" s="416"/>
      <c r="J1906" s="416"/>
    </row>
    <row r="1907" spans="1:10" s="54" customFormat="1" ht="15.75" customHeight="1">
      <c r="B1907" s="414"/>
      <c r="C1907" s="415"/>
      <c r="D1907" s="415"/>
      <c r="E1907" s="415"/>
      <c r="F1907" s="415"/>
      <c r="G1907" s="416"/>
      <c r="H1907" s="416"/>
      <c r="I1907" s="416"/>
      <c r="J1907" s="416"/>
    </row>
    <row r="1908" spans="1:10" s="54" customFormat="1" ht="15.75" customHeight="1">
      <c r="B1908" s="414"/>
      <c r="C1908" s="415"/>
      <c r="D1908" s="415"/>
      <c r="E1908" s="415"/>
      <c r="F1908" s="415"/>
      <c r="G1908" s="416"/>
      <c r="H1908" s="416"/>
      <c r="I1908" s="416"/>
      <c r="J1908" s="416"/>
    </row>
    <row r="1909" spans="1:10" s="54" customFormat="1" ht="15.75" customHeight="1">
      <c r="A1909" s="414"/>
      <c r="B1909" s="414"/>
      <c r="C1909" s="415"/>
      <c r="D1909" s="415"/>
      <c r="E1909" s="415"/>
      <c r="F1909" s="415"/>
      <c r="G1909" s="416"/>
      <c r="H1909" s="416"/>
      <c r="I1909" s="416"/>
      <c r="J1909" s="416"/>
    </row>
    <row r="1910" spans="1:10" s="54" customFormat="1" ht="16.5" customHeight="1">
      <c r="A1910" s="2192"/>
      <c r="B1910" s="2192"/>
      <c r="C1910" s="2190"/>
      <c r="D1910" s="2190"/>
      <c r="E1910" s="2190"/>
      <c r="F1910" s="2190"/>
      <c r="G1910" s="915"/>
      <c r="H1910" s="915"/>
      <c r="I1910" s="915"/>
      <c r="J1910" s="915"/>
    </row>
    <row r="1911" spans="1:10" s="54" customFormat="1" ht="16.5" customHeight="1">
      <c r="A1911" s="380"/>
      <c r="B1911" s="380"/>
      <c r="C1911" s="378"/>
      <c r="D1911" s="378"/>
      <c r="E1911" s="378"/>
      <c r="F1911" s="378"/>
      <c r="G1911" s="370"/>
      <c r="H1911" s="370"/>
      <c r="I1911" s="370"/>
      <c r="J1911" s="370"/>
    </row>
    <row r="1912" spans="1:10" s="54" customFormat="1" ht="16.5" customHeight="1">
      <c r="A1912" s="380"/>
      <c r="B1912" s="380"/>
      <c r="C1912" s="378"/>
      <c r="D1912" s="378"/>
      <c r="E1912" s="378"/>
      <c r="F1912" s="378"/>
      <c r="G1912" s="370"/>
      <c r="H1912" s="370"/>
      <c r="I1912" s="370"/>
      <c r="J1912" s="370"/>
    </row>
    <row r="1913" spans="1:10" s="54" customFormat="1" ht="16.5" customHeight="1">
      <c r="A1913" s="414"/>
      <c r="B1913" s="380"/>
      <c r="C1913" s="378"/>
      <c r="D1913" s="378"/>
      <c r="E1913" s="378"/>
      <c r="F1913" s="378"/>
      <c r="G1913" s="370"/>
      <c r="H1913" s="370"/>
      <c r="I1913" s="370"/>
      <c r="J1913" s="370"/>
    </row>
    <row r="1914" spans="1:10" s="54" customFormat="1" ht="16.5" customHeight="1">
      <c r="A1914" s="380"/>
      <c r="B1914" s="380"/>
      <c r="C1914" s="378"/>
      <c r="D1914" s="378"/>
      <c r="E1914" s="378"/>
      <c r="F1914" s="378"/>
      <c r="G1914" s="370"/>
      <c r="H1914" s="370"/>
      <c r="I1914" s="370"/>
      <c r="J1914" s="370"/>
    </row>
    <row r="1915" spans="1:10" s="54" customFormat="1" ht="16.5" hidden="1" customHeight="1">
      <c r="A1915" s="346" t="s">
        <v>634</v>
      </c>
      <c r="B1915" s="456" t="s">
        <v>635</v>
      </c>
      <c r="C1915" s="456"/>
      <c r="D1915" s="456"/>
      <c r="E1915" s="456"/>
      <c r="F1915" s="456"/>
      <c r="G1915" s="456"/>
      <c r="H1915" s="456"/>
      <c r="I1915" s="456"/>
      <c r="J1915" s="456"/>
    </row>
    <row r="1916" spans="1:10" s="54" customFormat="1" ht="16.5" hidden="1" customHeight="1" thickBot="1">
      <c r="A1916" s="2192"/>
      <c r="B1916" s="2192"/>
      <c r="C1916" s="2190"/>
      <c r="D1916" s="2190"/>
      <c r="E1916" s="2190"/>
      <c r="F1916" s="2190"/>
      <c r="G1916" s="915"/>
      <c r="H1916" s="915"/>
      <c r="I1916" s="915"/>
      <c r="J1916" s="915"/>
    </row>
    <row r="1917" spans="1:10" s="54" customFormat="1" ht="45" hidden="1" customHeight="1" thickTop="1" thickBot="1">
      <c r="A1917" s="2256" t="s">
        <v>492</v>
      </c>
      <c r="B1917" s="2257"/>
      <c r="C1917" s="941" t="s">
        <v>494</v>
      </c>
      <c r="D1917" s="942"/>
      <c r="E1917" s="942"/>
      <c r="F1917" s="719"/>
      <c r="G1917" s="941" t="s">
        <v>6</v>
      </c>
      <c r="H1917" s="792"/>
      <c r="I1917" s="941" t="s">
        <v>493</v>
      </c>
      <c r="J1917" s="943"/>
    </row>
    <row r="1918" spans="1:10" s="54" customFormat="1" ht="15.75" hidden="1" customHeight="1" thickTop="1" thickBot="1">
      <c r="A1918" s="2248"/>
      <c r="B1918" s="2249"/>
      <c r="C1918" s="2250" t="s">
        <v>636</v>
      </c>
      <c r="D1918" s="2251"/>
      <c r="E1918" s="2251"/>
      <c r="F1918" s="2252"/>
      <c r="G1918" s="2253"/>
      <c r="H1918" s="2254"/>
      <c r="I1918" s="2253"/>
      <c r="J1918" s="2255"/>
    </row>
    <row r="1919" spans="1:10" s="54" customFormat="1" ht="30" hidden="1" customHeight="1" thickBot="1">
      <c r="A1919" s="2237" t="s">
        <v>637</v>
      </c>
      <c r="B1919" s="2238"/>
      <c r="C1919" s="2239" t="s">
        <v>639</v>
      </c>
      <c r="D1919" s="2240"/>
      <c r="E1919" s="2240"/>
      <c r="F1919" s="2241"/>
      <c r="G1919" s="2242">
        <v>38076.44</v>
      </c>
      <c r="H1919" s="2243"/>
      <c r="I1919" s="2242"/>
      <c r="J1919" s="2244"/>
    </row>
    <row r="1920" spans="1:10" s="54" customFormat="1" ht="52.5" hidden="1" customHeight="1" thickBot="1">
      <c r="A1920" s="2237" t="s">
        <v>490</v>
      </c>
      <c r="B1920" s="2238"/>
      <c r="C1920" s="2239" t="s">
        <v>963</v>
      </c>
      <c r="D1920" s="2240"/>
      <c r="E1920" s="2240"/>
      <c r="F1920" s="2241"/>
      <c r="G1920" s="2245">
        <f>IF(SUM(G1921:H1933)=0,"",SUM(G1921:H1933))</f>
        <v>3245</v>
      </c>
      <c r="H1920" s="2246"/>
      <c r="I1920" s="2245" t="str">
        <f>IF(SUM(I1921:J1933)=0,"",SUM(I1921:J1933))</f>
        <v/>
      </c>
      <c r="J1920" s="2247"/>
    </row>
    <row r="1921" spans="1:10" s="54" customFormat="1" ht="30" hidden="1" customHeight="1">
      <c r="A1921" s="2229" t="s">
        <v>638</v>
      </c>
      <c r="B1921" s="2230"/>
      <c r="C1921" s="2231" t="s">
        <v>640</v>
      </c>
      <c r="D1921" s="2232"/>
      <c r="E1921" s="2232"/>
      <c r="F1921" s="2233"/>
      <c r="G1921" s="2234">
        <v>3246</v>
      </c>
      <c r="H1921" s="2235"/>
      <c r="I1921" s="2234"/>
      <c r="J1921" s="2236"/>
    </row>
    <row r="1922" spans="1:10" s="54" customFormat="1" ht="60" hidden="1" customHeight="1">
      <c r="A1922" s="1197" t="s">
        <v>491</v>
      </c>
      <c r="B1922" s="1198"/>
      <c r="C1922" s="1189" t="s">
        <v>641</v>
      </c>
      <c r="D1922" s="1190"/>
      <c r="E1922" s="1190"/>
      <c r="F1922" s="1191"/>
      <c r="G1922" s="1171"/>
      <c r="H1922" s="1172"/>
      <c r="I1922" s="1171"/>
      <c r="J1922" s="1196"/>
    </row>
    <row r="1923" spans="1:10" s="54" customFormat="1" ht="30" hidden="1" customHeight="1">
      <c r="A1923" s="1197" t="s">
        <v>642</v>
      </c>
      <c r="B1923" s="1198"/>
      <c r="C1923" s="1189" t="s">
        <v>648</v>
      </c>
      <c r="D1923" s="1190"/>
      <c r="E1923" s="1190"/>
      <c r="F1923" s="1191"/>
      <c r="G1923" s="1171"/>
      <c r="H1923" s="1172"/>
      <c r="I1923" s="1171"/>
      <c r="J1923" s="1196"/>
    </row>
    <row r="1924" spans="1:10" s="54" customFormat="1" ht="15.75" hidden="1" customHeight="1">
      <c r="A1924" s="1197" t="s">
        <v>643</v>
      </c>
      <c r="B1924" s="1198"/>
      <c r="C1924" s="1189" t="s">
        <v>649</v>
      </c>
      <c r="D1924" s="1190"/>
      <c r="E1924" s="1190"/>
      <c r="F1924" s="1191"/>
      <c r="G1924" s="1171"/>
      <c r="H1924" s="1172"/>
      <c r="I1924" s="1171"/>
      <c r="J1924" s="1196"/>
    </row>
    <row r="1925" spans="1:10" s="54" customFormat="1" ht="15.75" hidden="1" customHeight="1">
      <c r="A1925" s="1197" t="s">
        <v>644</v>
      </c>
      <c r="B1925" s="1198"/>
      <c r="C1925" s="1189" t="s">
        <v>650</v>
      </c>
      <c r="D1925" s="1190"/>
      <c r="E1925" s="1190"/>
      <c r="F1925" s="1191"/>
      <c r="G1925" s="1171"/>
      <c r="H1925" s="1172"/>
      <c r="I1925" s="1171"/>
      <c r="J1925" s="1196"/>
    </row>
    <row r="1926" spans="1:10" s="54" customFormat="1" ht="30" hidden="1" customHeight="1">
      <c r="A1926" s="1197" t="s">
        <v>645</v>
      </c>
      <c r="B1926" s="1198"/>
      <c r="C1926" s="1189" t="s">
        <v>651</v>
      </c>
      <c r="D1926" s="1190"/>
      <c r="E1926" s="1190"/>
      <c r="F1926" s="1191"/>
      <c r="G1926" s="1171"/>
      <c r="H1926" s="1172"/>
      <c r="I1926" s="1171"/>
      <c r="J1926" s="1196"/>
    </row>
    <row r="1927" spans="1:10" s="54" customFormat="1" ht="30" hidden="1" customHeight="1">
      <c r="A1927" s="1197" t="s">
        <v>646</v>
      </c>
      <c r="B1927" s="1198"/>
      <c r="C1927" s="1189" t="s">
        <v>652</v>
      </c>
      <c r="D1927" s="1190"/>
      <c r="E1927" s="1190"/>
      <c r="F1927" s="1191"/>
      <c r="G1927" s="1171"/>
      <c r="H1927" s="1172"/>
      <c r="I1927" s="1171"/>
      <c r="J1927" s="1196"/>
    </row>
    <row r="1928" spans="1:10" s="54" customFormat="1" ht="15.75" hidden="1" customHeight="1">
      <c r="A1928" s="1197" t="s">
        <v>647</v>
      </c>
      <c r="B1928" s="1198"/>
      <c r="C1928" s="1189" t="s">
        <v>653</v>
      </c>
      <c r="D1928" s="1190"/>
      <c r="E1928" s="1190"/>
      <c r="F1928" s="1191"/>
      <c r="G1928" s="1171"/>
      <c r="H1928" s="1172"/>
      <c r="I1928" s="1171"/>
      <c r="J1928" s="1196"/>
    </row>
    <row r="1929" spans="1:10" s="54" customFormat="1" ht="15.75" hidden="1" customHeight="1">
      <c r="A1929" s="1197" t="s">
        <v>654</v>
      </c>
      <c r="B1929" s="1198"/>
      <c r="C1929" s="1189" t="s">
        <v>659</v>
      </c>
      <c r="D1929" s="1190"/>
      <c r="E1929" s="1190"/>
      <c r="F1929" s="1191"/>
      <c r="G1929" s="1171">
        <v>-1</v>
      </c>
      <c r="H1929" s="1172"/>
      <c r="I1929" s="1171"/>
      <c r="J1929" s="1196"/>
    </row>
    <row r="1930" spans="1:10" s="54" customFormat="1" ht="45" hidden="1" customHeight="1">
      <c r="A1930" s="1197" t="s">
        <v>655</v>
      </c>
      <c r="B1930" s="1198"/>
      <c r="C1930" s="1189" t="s">
        <v>660</v>
      </c>
      <c r="D1930" s="1190"/>
      <c r="E1930" s="1190"/>
      <c r="F1930" s="1191"/>
      <c r="G1930" s="1171"/>
      <c r="H1930" s="1172"/>
      <c r="I1930" s="1171"/>
      <c r="J1930" s="1196"/>
    </row>
    <row r="1931" spans="1:10" s="54" customFormat="1" ht="45" hidden="1" customHeight="1">
      <c r="A1931" s="1197" t="s">
        <v>656</v>
      </c>
      <c r="B1931" s="1198"/>
      <c r="C1931" s="1189" t="s">
        <v>964</v>
      </c>
      <c r="D1931" s="1190"/>
      <c r="E1931" s="1190"/>
      <c r="F1931" s="1191"/>
      <c r="G1931" s="1171"/>
      <c r="H1931" s="1172"/>
      <c r="I1931" s="1171"/>
      <c r="J1931" s="1196"/>
    </row>
    <row r="1932" spans="1:10" s="54" customFormat="1" ht="45" hidden="1" customHeight="1">
      <c r="A1932" s="1197" t="s">
        <v>657</v>
      </c>
      <c r="B1932" s="1198"/>
      <c r="C1932" s="1189" t="s">
        <v>661</v>
      </c>
      <c r="D1932" s="1190"/>
      <c r="E1932" s="1190"/>
      <c r="F1932" s="1191"/>
      <c r="G1932" s="1171"/>
      <c r="H1932" s="1172"/>
      <c r="I1932" s="1171"/>
      <c r="J1932" s="1196"/>
    </row>
    <row r="1933" spans="1:10" s="54" customFormat="1" ht="67.5" hidden="1" customHeight="1" thickBot="1">
      <c r="A1933" s="2374" t="s">
        <v>658</v>
      </c>
      <c r="B1933" s="2375"/>
      <c r="C1933" s="2392" t="s">
        <v>662</v>
      </c>
      <c r="D1933" s="2393"/>
      <c r="E1933" s="2393"/>
      <c r="F1933" s="2394"/>
      <c r="G1933" s="2395"/>
      <c r="H1933" s="2396"/>
      <c r="I1933" s="2395"/>
      <c r="J1933" s="2397"/>
    </row>
    <row r="1934" spans="1:10" s="54" customFormat="1" ht="110.25" hidden="1" customHeight="1" thickBot="1">
      <c r="A1934" s="2384" t="s">
        <v>663</v>
      </c>
      <c r="B1934" s="2385"/>
      <c r="C1934" s="2239" t="s">
        <v>965</v>
      </c>
      <c r="D1934" s="2240"/>
      <c r="E1934" s="2240"/>
      <c r="F1934" s="2241"/>
      <c r="G1934" s="2245" t="str">
        <f>IF(SUM(G1935:H1939)=0,"",SUM(G1935:H1939))</f>
        <v/>
      </c>
      <c r="H1934" s="2246"/>
      <c r="I1934" s="2245" t="str">
        <f>IF(SUM(I1935:J1939)=0,"",SUM(I1935:J1939))</f>
        <v/>
      </c>
      <c r="J1934" s="2247"/>
    </row>
    <row r="1935" spans="1:10" s="54" customFormat="1" ht="30" hidden="1" customHeight="1">
      <c r="A1935" s="2229" t="s">
        <v>664</v>
      </c>
      <c r="B1935" s="2230"/>
      <c r="C1935" s="2231" t="s">
        <v>669</v>
      </c>
      <c r="D1935" s="2232"/>
      <c r="E1935" s="2232"/>
      <c r="F1935" s="2233"/>
      <c r="G1935" s="2234"/>
      <c r="H1935" s="2235"/>
      <c r="I1935" s="2234"/>
      <c r="J1935" s="2236"/>
    </row>
    <row r="1936" spans="1:10" s="54" customFormat="1" ht="16.5" hidden="1" customHeight="1">
      <c r="A1936" s="411"/>
      <c r="B1936" s="411"/>
      <c r="C1936" s="404"/>
      <c r="D1936" s="404"/>
      <c r="E1936" s="404"/>
      <c r="F1936" s="404"/>
      <c r="G1936" s="405"/>
      <c r="H1936" s="405"/>
      <c r="I1936" s="405"/>
      <c r="J1936" s="405"/>
    </row>
    <row r="1937" spans="1:10" s="54" customFormat="1" ht="30" hidden="1" customHeight="1">
      <c r="A1937" s="1197" t="s">
        <v>665</v>
      </c>
      <c r="B1937" s="1198"/>
      <c r="C1937" s="1189" t="s">
        <v>668</v>
      </c>
      <c r="D1937" s="1190"/>
      <c r="E1937" s="1190"/>
      <c r="F1937" s="1191"/>
      <c r="G1937" s="1171"/>
      <c r="H1937" s="1172"/>
      <c r="I1937" s="1171"/>
      <c r="J1937" s="1196"/>
    </row>
    <row r="1938" spans="1:10" s="54" customFormat="1" ht="15.75" hidden="1" customHeight="1">
      <c r="A1938" s="1197" t="s">
        <v>666</v>
      </c>
      <c r="B1938" s="1198"/>
      <c r="C1938" s="1189" t="s">
        <v>667</v>
      </c>
      <c r="D1938" s="1190"/>
      <c r="E1938" s="1190"/>
      <c r="F1938" s="1191"/>
      <c r="G1938" s="1171"/>
      <c r="H1938" s="1172"/>
      <c r="I1938" s="1171"/>
      <c r="J1938" s="1196"/>
    </row>
    <row r="1939" spans="1:10" s="54" customFormat="1" ht="45" hidden="1" customHeight="1" thickBot="1">
      <c r="A1939" s="2374" t="s">
        <v>670</v>
      </c>
      <c r="B1939" s="2375"/>
      <c r="C1939" s="2392" t="s">
        <v>672</v>
      </c>
      <c r="D1939" s="2393"/>
      <c r="E1939" s="2393"/>
      <c r="F1939" s="2394"/>
      <c r="G1939" s="2395"/>
      <c r="H1939" s="2396"/>
      <c r="I1939" s="2395"/>
      <c r="J1939" s="2397"/>
    </row>
    <row r="1940" spans="1:10" s="54" customFormat="1" ht="69" hidden="1" customHeight="1" thickBot="1">
      <c r="A1940" s="2412"/>
      <c r="B1940" s="2413"/>
      <c r="C1940" s="2398" t="s">
        <v>673</v>
      </c>
      <c r="D1940" s="2399"/>
      <c r="E1940" s="2399"/>
      <c r="F1940" s="2400"/>
      <c r="G1940" s="2380">
        <f>IF(IF(G1920="",0,G1920)+IF(G1934="",0,G1934)+G1919=0,"",IF(G1920="",0,G1920)+IF(G1934="",0,G1934)+G1919)</f>
        <v>41321.440000000002</v>
      </c>
      <c r="H1940" s="2381"/>
      <c r="I1940" s="2380" t="str">
        <f>IF(IF(I1920="",0,I1920)+IF(I1934="",0,I1934)+I1919=0,"",IF(I1920="",0,I1920)+IF(I1934="",0,I1934)+I1919)</f>
        <v/>
      </c>
      <c r="J1940" s="2382"/>
    </row>
    <row r="1941" spans="1:10" s="54" customFormat="1" ht="30" hidden="1" customHeight="1">
      <c r="A1941" s="2401" t="s">
        <v>671</v>
      </c>
      <c r="B1941" s="2402"/>
      <c r="C1941" s="2403" t="s">
        <v>676</v>
      </c>
      <c r="D1941" s="2404"/>
      <c r="E1941" s="2404"/>
      <c r="F1941" s="2405"/>
      <c r="G1941" s="2409"/>
      <c r="H1941" s="2410"/>
      <c r="I1941" s="2409"/>
      <c r="J1941" s="2411"/>
    </row>
    <row r="1942" spans="1:10" s="54" customFormat="1" ht="30" hidden="1" customHeight="1">
      <c r="A1942" s="1197" t="s">
        <v>674</v>
      </c>
      <c r="B1942" s="1198"/>
      <c r="C1942" s="1189" t="s">
        <v>530</v>
      </c>
      <c r="D1942" s="1190"/>
      <c r="E1942" s="1190"/>
      <c r="F1942" s="1191"/>
      <c r="G1942" s="1171"/>
      <c r="H1942" s="1172"/>
      <c r="I1942" s="1171"/>
      <c r="J1942" s="1196"/>
    </row>
    <row r="1943" spans="1:10" s="54" customFormat="1" ht="45" hidden="1" customHeight="1">
      <c r="A1943" s="1197" t="s">
        <v>675</v>
      </c>
      <c r="B1943" s="1198"/>
      <c r="C1943" s="1189" t="s">
        <v>677</v>
      </c>
      <c r="D1943" s="1190"/>
      <c r="E1943" s="1190"/>
      <c r="F1943" s="1191"/>
      <c r="G1943" s="1171"/>
      <c r="H1943" s="1172"/>
      <c r="I1943" s="1171"/>
      <c r="J1943" s="1196"/>
    </row>
    <row r="1944" spans="1:10" s="54" customFormat="1" ht="45" hidden="1" customHeight="1" thickBot="1">
      <c r="A1944" s="2374" t="s">
        <v>678</v>
      </c>
      <c r="B1944" s="2375"/>
      <c r="C1944" s="2392" t="s">
        <v>680</v>
      </c>
      <c r="D1944" s="2393"/>
      <c r="E1944" s="2393"/>
      <c r="F1944" s="2394"/>
      <c r="G1944" s="2395"/>
      <c r="H1944" s="2396"/>
      <c r="I1944" s="2395"/>
      <c r="J1944" s="2397"/>
    </row>
    <row r="1945" spans="1:10" s="54" customFormat="1" ht="30" hidden="1" customHeight="1" thickBot="1">
      <c r="A1945" s="2364"/>
      <c r="B1945" s="2365"/>
      <c r="C1945" s="2398" t="s">
        <v>681</v>
      </c>
      <c r="D1945" s="2399"/>
      <c r="E1945" s="2399"/>
      <c r="F1945" s="2400"/>
      <c r="G1945" s="2380">
        <f>IF(IF(G1940="",0,G1940)+SUM(G1941:H1944)=0,"",(IF(G1940="",0,G1940)+SUM(G1941:H1944)))</f>
        <v>41321.440000000002</v>
      </c>
      <c r="H1945" s="2381"/>
      <c r="I1945" s="2380" t="str">
        <f>IF(IF(I1940="",0,I1940)+SUM(I1941:J1944)=0,"",(IF(I1940="",0,I1940)+SUM(I1941:J1944)))</f>
        <v/>
      </c>
      <c r="J1945" s="2382"/>
    </row>
    <row r="1946" spans="1:10" s="54" customFormat="1" ht="45" hidden="1" customHeight="1">
      <c r="A1946" s="2229" t="s">
        <v>679</v>
      </c>
      <c r="B1946" s="2230"/>
      <c r="C1946" s="2231" t="s">
        <v>682</v>
      </c>
      <c r="D1946" s="2232"/>
      <c r="E1946" s="2232"/>
      <c r="F1946" s="2233"/>
      <c r="G1946" s="2234"/>
      <c r="H1946" s="2235"/>
      <c r="I1946" s="2234"/>
      <c r="J1946" s="2236"/>
    </row>
    <row r="1947" spans="1:10" s="54" customFormat="1" ht="30" hidden="1" customHeight="1">
      <c r="A1947" s="1197" t="s">
        <v>683</v>
      </c>
      <c r="B1947" s="1198"/>
      <c r="C1947" s="1189" t="s">
        <v>538</v>
      </c>
      <c r="D1947" s="1190"/>
      <c r="E1947" s="1190"/>
      <c r="F1947" s="1191"/>
      <c r="G1947" s="1171"/>
      <c r="H1947" s="1172"/>
      <c r="I1947" s="1171"/>
      <c r="J1947" s="1196"/>
    </row>
    <row r="1948" spans="1:10" s="54" customFormat="1" ht="30" hidden="1" customHeight="1" thickBot="1">
      <c r="A1948" s="1197" t="s">
        <v>684</v>
      </c>
      <c r="B1948" s="1198"/>
      <c r="C1948" s="1189" t="s">
        <v>539</v>
      </c>
      <c r="D1948" s="1190"/>
      <c r="E1948" s="1190"/>
      <c r="F1948" s="1191"/>
      <c r="G1948" s="1171"/>
      <c r="H1948" s="1172"/>
      <c r="I1948" s="1171"/>
      <c r="J1948" s="1196"/>
    </row>
    <row r="1949" spans="1:10" s="54" customFormat="1" ht="30" hidden="1" customHeight="1" thickBot="1">
      <c r="A1949" s="2196" t="s">
        <v>685</v>
      </c>
      <c r="B1949" s="2197"/>
      <c r="C1949" s="2198" t="s">
        <v>686</v>
      </c>
      <c r="D1949" s="2199"/>
      <c r="E1949" s="2199"/>
      <c r="F1949" s="2366"/>
      <c r="G1949" s="2269">
        <f>IF(IF(G1945="",0,G1945)+SUM(G1946:H1948)=0,"",IF(G1945="",0,G1945)+SUM(G1946:H1948))</f>
        <v>41321.440000000002</v>
      </c>
      <c r="H1949" s="2270"/>
      <c r="I1949" s="2269" t="str">
        <f>IF(IF(I1945="",0,I1945)+SUM(I1946:J1948)=0,"",IF(I1945="",0,I1945)+SUM(I1946:J1948))</f>
        <v/>
      </c>
      <c r="J1949" s="2271"/>
    </row>
    <row r="1950" spans="1:10" s="54" customFormat="1" ht="15.75" hidden="1" customHeight="1">
      <c r="A1950" s="2401"/>
      <c r="B1950" s="2402"/>
      <c r="C1950" s="2403" t="s">
        <v>550</v>
      </c>
      <c r="D1950" s="2404"/>
      <c r="E1950" s="2404"/>
      <c r="F1950" s="2405"/>
      <c r="G1950" s="2406"/>
      <c r="H1950" s="2407"/>
      <c r="I1950" s="2406"/>
      <c r="J1950" s="2408"/>
    </row>
    <row r="1951" spans="1:10" s="54" customFormat="1" ht="30" hidden="1" customHeight="1">
      <c r="A1951" s="1197" t="s">
        <v>541</v>
      </c>
      <c r="B1951" s="1198"/>
      <c r="C1951" s="1189" t="s">
        <v>546</v>
      </c>
      <c r="D1951" s="1190"/>
      <c r="E1951" s="1190"/>
      <c r="F1951" s="1191"/>
      <c r="G1951" s="1171"/>
      <c r="H1951" s="1172"/>
      <c r="I1951" s="1171"/>
      <c r="J1951" s="1196"/>
    </row>
    <row r="1952" spans="1:10" s="54" customFormat="1" ht="30" hidden="1" customHeight="1">
      <c r="A1952" s="1197" t="s">
        <v>542</v>
      </c>
      <c r="B1952" s="1198"/>
      <c r="C1952" s="1189" t="s">
        <v>547</v>
      </c>
      <c r="D1952" s="1190"/>
      <c r="E1952" s="1190"/>
      <c r="F1952" s="1191"/>
      <c r="G1952" s="1171"/>
      <c r="H1952" s="1172"/>
      <c r="I1952" s="1171"/>
      <c r="J1952" s="1196"/>
    </row>
    <row r="1953" spans="1:10" s="54" customFormat="1" ht="67.5" hidden="1" customHeight="1">
      <c r="A1953" s="1197" t="s">
        <v>543</v>
      </c>
      <c r="B1953" s="1198"/>
      <c r="C1953" s="1189" t="s">
        <v>959</v>
      </c>
      <c r="D1953" s="1190"/>
      <c r="E1953" s="1190"/>
      <c r="F1953" s="1191"/>
      <c r="G1953" s="1171"/>
      <c r="H1953" s="1172"/>
      <c r="I1953" s="1171"/>
      <c r="J1953" s="1196"/>
    </row>
    <row r="1954" spans="1:10" s="54" customFormat="1" ht="30" hidden="1" customHeight="1">
      <c r="A1954" s="1197" t="s">
        <v>544</v>
      </c>
      <c r="B1954" s="1198"/>
      <c r="C1954" s="1189" t="s">
        <v>548</v>
      </c>
      <c r="D1954" s="1190"/>
      <c r="E1954" s="1190"/>
      <c r="F1954" s="1191"/>
      <c r="G1954" s="1171"/>
      <c r="H1954" s="1172"/>
      <c r="I1954" s="1171"/>
      <c r="J1954" s="1196"/>
    </row>
    <row r="1955" spans="1:10" s="54" customFormat="1" ht="30" hidden="1" customHeight="1">
      <c r="A1955" s="1197" t="s">
        <v>545</v>
      </c>
      <c r="B1955" s="1198"/>
      <c r="C1955" s="1189" t="s">
        <v>549</v>
      </c>
      <c r="D1955" s="1190"/>
      <c r="E1955" s="1190"/>
      <c r="F1955" s="1191"/>
      <c r="G1955" s="1171"/>
      <c r="H1955" s="1172"/>
      <c r="I1955" s="1171"/>
      <c r="J1955" s="1196"/>
    </row>
    <row r="1956" spans="1:10" s="54" customFormat="1" ht="67.5" hidden="1" customHeight="1">
      <c r="A1956" s="1197" t="s">
        <v>551</v>
      </c>
      <c r="B1956" s="1198"/>
      <c r="C1956" s="1189" t="s">
        <v>966</v>
      </c>
      <c r="D1956" s="1190"/>
      <c r="E1956" s="1190"/>
      <c r="F1956" s="1191"/>
      <c r="G1956" s="1171"/>
      <c r="H1956" s="1172"/>
      <c r="I1956" s="1171"/>
      <c r="J1956" s="1196"/>
    </row>
    <row r="1957" spans="1:10" s="54" customFormat="1" ht="16.5" hidden="1" customHeight="1">
      <c r="A1957" s="411"/>
      <c r="B1957" s="411"/>
      <c r="C1957" s="404"/>
      <c r="D1957" s="404"/>
      <c r="E1957" s="404"/>
      <c r="F1957" s="404"/>
      <c r="G1957" s="405"/>
      <c r="H1957" s="405"/>
      <c r="I1957" s="405"/>
      <c r="J1957" s="405"/>
    </row>
    <row r="1958" spans="1:10" s="54" customFormat="1" ht="15.75" hidden="1" customHeight="1">
      <c r="A1958" s="412"/>
      <c r="B1958" s="412"/>
      <c r="C1958" s="407"/>
      <c r="D1958" s="407"/>
      <c r="E1958" s="407"/>
      <c r="F1958" s="407"/>
      <c r="G1958" s="408"/>
      <c r="H1958" s="408"/>
      <c r="I1958" s="408"/>
      <c r="J1958" s="408"/>
    </row>
    <row r="1959" spans="1:10" s="54" customFormat="1" ht="45" hidden="1" customHeight="1">
      <c r="A1959" s="1197" t="s">
        <v>552</v>
      </c>
      <c r="B1959" s="1198"/>
      <c r="C1959" s="1189" t="s">
        <v>555</v>
      </c>
      <c r="D1959" s="1190"/>
      <c r="E1959" s="1190"/>
      <c r="F1959" s="1191"/>
      <c r="G1959" s="1171"/>
      <c r="H1959" s="1172"/>
      <c r="I1959" s="1171"/>
      <c r="J1959" s="1196"/>
    </row>
    <row r="1960" spans="1:10" s="54" customFormat="1" ht="60" hidden="1" customHeight="1">
      <c r="A1960" s="1197" t="s">
        <v>553</v>
      </c>
      <c r="B1960" s="1198"/>
      <c r="C1960" s="1189" t="s">
        <v>967</v>
      </c>
      <c r="D1960" s="1190"/>
      <c r="E1960" s="1190"/>
      <c r="F1960" s="1191"/>
      <c r="G1960" s="1171"/>
      <c r="H1960" s="1172"/>
      <c r="I1960" s="1171"/>
      <c r="J1960" s="1196"/>
    </row>
    <row r="1961" spans="1:10" s="54" customFormat="1" ht="60" hidden="1" customHeight="1">
      <c r="A1961" s="1197" t="s">
        <v>567</v>
      </c>
      <c r="B1961" s="1198"/>
      <c r="C1961" s="1189" t="s">
        <v>687</v>
      </c>
      <c r="D1961" s="1190"/>
      <c r="E1961" s="1190"/>
      <c r="F1961" s="1191"/>
      <c r="G1961" s="1171"/>
      <c r="H1961" s="1172"/>
      <c r="I1961" s="1171"/>
      <c r="J1961" s="1196"/>
    </row>
    <row r="1962" spans="1:10" s="54" customFormat="1" ht="67.5" hidden="1" customHeight="1">
      <c r="A1962" s="1197" t="s">
        <v>557</v>
      </c>
      <c r="B1962" s="1198"/>
      <c r="C1962" s="1189" t="s">
        <v>570</v>
      </c>
      <c r="D1962" s="1190"/>
      <c r="E1962" s="1190"/>
      <c r="F1962" s="1191"/>
      <c r="G1962" s="1171"/>
      <c r="H1962" s="1172"/>
      <c r="I1962" s="1171"/>
      <c r="J1962" s="1196"/>
    </row>
    <row r="1963" spans="1:10" s="54" customFormat="1" ht="30" hidden="1" customHeight="1">
      <c r="A1963" s="1197" t="s">
        <v>558</v>
      </c>
      <c r="B1963" s="1198"/>
      <c r="C1963" s="1189" t="s">
        <v>688</v>
      </c>
      <c r="D1963" s="1190"/>
      <c r="E1963" s="1190"/>
      <c r="F1963" s="1191"/>
      <c r="G1963" s="1171"/>
      <c r="H1963" s="1172"/>
      <c r="I1963" s="1171"/>
      <c r="J1963" s="1196"/>
    </row>
    <row r="1964" spans="1:10" s="54" customFormat="1" ht="45" hidden="1" customHeight="1">
      <c r="A1964" s="1197" t="s">
        <v>559</v>
      </c>
      <c r="B1964" s="1198"/>
      <c r="C1964" s="1189" t="s">
        <v>689</v>
      </c>
      <c r="D1964" s="1190"/>
      <c r="E1964" s="1190"/>
      <c r="F1964" s="1191"/>
      <c r="G1964" s="1171"/>
      <c r="H1964" s="1172"/>
      <c r="I1964" s="1171"/>
      <c r="J1964" s="1196"/>
    </row>
    <row r="1965" spans="1:10" s="54" customFormat="1" ht="60" hidden="1" customHeight="1">
      <c r="A1965" s="1197" t="s">
        <v>560</v>
      </c>
      <c r="B1965" s="1198"/>
      <c r="C1965" s="1189" t="s">
        <v>690</v>
      </c>
      <c r="D1965" s="1190"/>
      <c r="E1965" s="1190"/>
      <c r="F1965" s="1191"/>
      <c r="G1965" s="1171"/>
      <c r="H1965" s="1172"/>
      <c r="I1965" s="1171"/>
      <c r="J1965" s="1196"/>
    </row>
    <row r="1966" spans="1:10" s="54" customFormat="1" ht="60" hidden="1" customHeight="1">
      <c r="A1966" s="1197" t="s">
        <v>561</v>
      </c>
      <c r="B1966" s="1198"/>
      <c r="C1966" s="1189" t="s">
        <v>691</v>
      </c>
      <c r="D1966" s="1190"/>
      <c r="E1966" s="1190"/>
      <c r="F1966" s="1191"/>
      <c r="G1966" s="1171"/>
      <c r="H1966" s="1172"/>
      <c r="I1966" s="1171"/>
      <c r="J1966" s="1196"/>
    </row>
    <row r="1967" spans="1:10" s="54" customFormat="1" ht="30" hidden="1" customHeight="1">
      <c r="A1967" s="1197" t="s">
        <v>562</v>
      </c>
      <c r="B1967" s="1198"/>
      <c r="C1967" s="1189" t="s">
        <v>692</v>
      </c>
      <c r="D1967" s="1190"/>
      <c r="E1967" s="1190"/>
      <c r="F1967" s="1191"/>
      <c r="G1967" s="1171"/>
      <c r="H1967" s="1172"/>
      <c r="I1967" s="1171"/>
      <c r="J1967" s="1196"/>
    </row>
    <row r="1968" spans="1:10" s="54" customFormat="1" ht="30" hidden="1" customHeight="1">
      <c r="A1968" s="1197" t="s">
        <v>563</v>
      </c>
      <c r="B1968" s="1198"/>
      <c r="C1968" s="1189" t="s">
        <v>568</v>
      </c>
      <c r="D1968" s="1190"/>
      <c r="E1968" s="1190"/>
      <c r="F1968" s="1191"/>
      <c r="G1968" s="1171"/>
      <c r="H1968" s="1172"/>
      <c r="I1968" s="1171"/>
      <c r="J1968" s="1196"/>
    </row>
    <row r="1969" spans="1:10" s="54" customFormat="1" ht="30" hidden="1" customHeight="1">
      <c r="A1969" s="1197" t="s">
        <v>564</v>
      </c>
      <c r="B1969" s="1198"/>
      <c r="C1969" s="1189" t="s">
        <v>576</v>
      </c>
      <c r="D1969" s="1190"/>
      <c r="E1969" s="1190"/>
      <c r="F1969" s="1191"/>
      <c r="G1969" s="1171"/>
      <c r="H1969" s="1172"/>
      <c r="I1969" s="1171"/>
      <c r="J1969" s="1196"/>
    </row>
    <row r="1970" spans="1:10" s="54" customFormat="1" ht="34.5" hidden="1" customHeight="1">
      <c r="A1970" s="1197" t="s">
        <v>565</v>
      </c>
      <c r="B1970" s="1198"/>
      <c r="C1970" s="1189" t="s">
        <v>577</v>
      </c>
      <c r="D1970" s="1190"/>
      <c r="E1970" s="1190"/>
      <c r="F1970" s="1191"/>
      <c r="G1970" s="1171"/>
      <c r="H1970" s="1172"/>
      <c r="I1970" s="1171"/>
      <c r="J1970" s="1196"/>
    </row>
    <row r="1971" spans="1:10" s="54" customFormat="1" ht="30" hidden="1" customHeight="1" thickBot="1">
      <c r="A1971" s="2374" t="s">
        <v>566</v>
      </c>
      <c r="B1971" s="2375"/>
      <c r="C1971" s="2392" t="s">
        <v>693</v>
      </c>
      <c r="D1971" s="2393"/>
      <c r="E1971" s="2393"/>
      <c r="F1971" s="2394"/>
      <c r="G1971" s="2395"/>
      <c r="H1971" s="2396"/>
      <c r="I1971" s="2395"/>
      <c r="J1971" s="2397"/>
    </row>
    <row r="1972" spans="1:10" s="54" customFormat="1" ht="28.5" hidden="1" customHeight="1" thickBot="1">
      <c r="A1972" s="2364" t="s">
        <v>694</v>
      </c>
      <c r="B1972" s="2365"/>
      <c r="C1972" s="2398" t="s">
        <v>695</v>
      </c>
      <c r="D1972" s="2399"/>
      <c r="E1972" s="2399"/>
      <c r="F1972" s="2400"/>
      <c r="G1972" s="2380" t="str">
        <f>IF(SUM(G1951:H1971)=0,"",SUM(G1951:H1971))</f>
        <v/>
      </c>
      <c r="H1972" s="2381"/>
      <c r="I1972" s="2380" t="str">
        <f>IF(SUM(I1951:J1971)=0,"",SUM(I1951:J1971))</f>
        <v/>
      </c>
      <c r="J1972" s="2382"/>
    </row>
    <row r="1973" spans="1:10" s="54" customFormat="1" ht="15.75" hidden="1" customHeight="1" thickBot="1">
      <c r="A1973" s="2384"/>
      <c r="B1973" s="2385"/>
      <c r="C1973" s="2386" t="s">
        <v>581</v>
      </c>
      <c r="D1973" s="2387"/>
      <c r="E1973" s="2387"/>
      <c r="F1973" s="2388"/>
      <c r="G1973" s="2242"/>
      <c r="H1973" s="2243"/>
      <c r="I1973" s="2242"/>
      <c r="J1973" s="2244"/>
    </row>
    <row r="1974" spans="1:10" s="54" customFormat="1" ht="29.25" hidden="1" customHeight="1" thickBot="1">
      <c r="A1974" s="2384" t="s">
        <v>582</v>
      </c>
      <c r="B1974" s="2385"/>
      <c r="C1974" s="2389" t="s">
        <v>696</v>
      </c>
      <c r="D1974" s="2390"/>
      <c r="E1974" s="2390"/>
      <c r="F1974" s="2391"/>
      <c r="G1974" s="2380" t="str">
        <f>IF(SUM(G1975:H1983)=0,"",SUM(G1975:H1983))</f>
        <v/>
      </c>
      <c r="H1974" s="2381"/>
      <c r="I1974" s="2380" t="str">
        <f>IF(SUM(I1975:J1983)=0,"",SUM(I1975:J1983))</f>
        <v/>
      </c>
      <c r="J1974" s="2382"/>
    </row>
    <row r="1975" spans="1:10" s="54" customFormat="1" ht="30" hidden="1" customHeight="1">
      <c r="A1975" s="2229" t="s">
        <v>583</v>
      </c>
      <c r="B1975" s="2230"/>
      <c r="C1975" s="2290" t="s">
        <v>588</v>
      </c>
      <c r="D1975" s="2291"/>
      <c r="E1975" s="2291"/>
      <c r="F1975" s="2383"/>
      <c r="G1975" s="2293"/>
      <c r="H1975" s="2294"/>
      <c r="I1975" s="2293"/>
      <c r="J1975" s="2295"/>
    </row>
    <row r="1976" spans="1:10" s="54" customFormat="1" ht="45" hidden="1" customHeight="1">
      <c r="A1976" s="1197" t="s">
        <v>584</v>
      </c>
      <c r="B1976" s="1198"/>
      <c r="C1976" s="2274" t="s">
        <v>698</v>
      </c>
      <c r="D1976" s="2275"/>
      <c r="E1976" s="2275"/>
      <c r="F1976" s="2360"/>
      <c r="G1976" s="2277"/>
      <c r="H1976" s="2278"/>
      <c r="I1976" s="2277"/>
      <c r="J1976" s="2279"/>
    </row>
    <row r="1977" spans="1:10" s="54" customFormat="1" ht="15.75" hidden="1" customHeight="1">
      <c r="A1977" s="1197" t="s">
        <v>585</v>
      </c>
      <c r="B1977" s="1198"/>
      <c r="C1977" s="2274" t="s">
        <v>591</v>
      </c>
      <c r="D1977" s="2275"/>
      <c r="E1977" s="2275"/>
      <c r="F1977" s="2360"/>
      <c r="G1977" s="2277"/>
      <c r="H1977" s="2278"/>
      <c r="I1977" s="2277"/>
      <c r="J1977" s="2279"/>
    </row>
    <row r="1978" spans="1:10" s="54" customFormat="1" ht="15.75" hidden="1" customHeight="1">
      <c r="A1978" s="1197" t="s">
        <v>586</v>
      </c>
      <c r="B1978" s="1198"/>
      <c r="C1978" s="2274" t="s">
        <v>592</v>
      </c>
      <c r="D1978" s="2275"/>
      <c r="E1978" s="2275"/>
      <c r="F1978" s="2360"/>
      <c r="G1978" s="2277"/>
      <c r="H1978" s="2278"/>
      <c r="I1978" s="2277"/>
      <c r="J1978" s="2279"/>
    </row>
    <row r="1979" spans="1:10" s="54" customFormat="1" ht="15.75" hidden="1" customHeight="1">
      <c r="A1979" s="411"/>
      <c r="B1979" s="411"/>
      <c r="C1979" s="404"/>
      <c r="D1979" s="404"/>
      <c r="E1979" s="404"/>
      <c r="F1979" s="404"/>
      <c r="G1979" s="405"/>
      <c r="H1979" s="405"/>
      <c r="I1979" s="405"/>
      <c r="J1979" s="405"/>
    </row>
    <row r="1980" spans="1:10" s="54" customFormat="1" ht="45" hidden="1" customHeight="1">
      <c r="A1980" s="1197" t="s">
        <v>587</v>
      </c>
      <c r="B1980" s="1198"/>
      <c r="C1980" s="2274" t="s">
        <v>697</v>
      </c>
      <c r="D1980" s="2275"/>
      <c r="E1980" s="2275"/>
      <c r="F1980" s="2360"/>
      <c r="G1980" s="2277"/>
      <c r="H1980" s="2278"/>
      <c r="I1980" s="2277"/>
      <c r="J1980" s="2279"/>
    </row>
    <row r="1981" spans="1:10" s="54" customFormat="1" ht="30" hidden="1" customHeight="1">
      <c r="A1981" s="1197" t="s">
        <v>593</v>
      </c>
      <c r="B1981" s="1198"/>
      <c r="C1981" s="2274" t="s">
        <v>699</v>
      </c>
      <c r="D1981" s="2275"/>
      <c r="E1981" s="2275"/>
      <c r="F1981" s="2360"/>
      <c r="G1981" s="2277"/>
      <c r="H1981" s="2278"/>
      <c r="I1981" s="2277"/>
      <c r="J1981" s="2279"/>
    </row>
    <row r="1982" spans="1:10" s="54" customFormat="1" ht="45" hidden="1" customHeight="1">
      <c r="A1982" s="1197" t="s">
        <v>594</v>
      </c>
      <c r="B1982" s="1198"/>
      <c r="C1982" s="2274" t="s">
        <v>700</v>
      </c>
      <c r="D1982" s="2275"/>
      <c r="E1982" s="2275"/>
      <c r="F1982" s="2360"/>
      <c r="G1982" s="2277"/>
      <c r="H1982" s="2278"/>
      <c r="I1982" s="2277"/>
      <c r="J1982" s="2279"/>
    </row>
    <row r="1983" spans="1:10" s="54" customFormat="1" ht="30" hidden="1" customHeight="1" thickBot="1">
      <c r="A1983" s="2374" t="s">
        <v>595</v>
      </c>
      <c r="B1983" s="2375"/>
      <c r="C1983" s="2282" t="s">
        <v>701</v>
      </c>
      <c r="D1983" s="2283"/>
      <c r="E1983" s="2283"/>
      <c r="F1983" s="2376"/>
      <c r="G1983" s="2285"/>
      <c r="H1983" s="2286"/>
      <c r="I1983" s="2285"/>
      <c r="J1983" s="2287"/>
    </row>
    <row r="1984" spans="1:10" s="54" customFormat="1" ht="45" hidden="1" customHeight="1" thickBot="1">
      <c r="A1984" s="2377" t="s">
        <v>598</v>
      </c>
      <c r="B1984" s="2378"/>
      <c r="C1984" s="2298" t="s">
        <v>702</v>
      </c>
      <c r="D1984" s="2299"/>
      <c r="E1984" s="2299"/>
      <c r="F1984" s="2379"/>
      <c r="G1984" s="2380" t="str">
        <f>IF(SUM(G1985:H1993)=0,"",SUM(G1985:H1993))</f>
        <v/>
      </c>
      <c r="H1984" s="2381"/>
      <c r="I1984" s="2380" t="str">
        <f>IF(SUM(I1985:J1993)=0,"",SUM(I1985:J1993))</f>
        <v/>
      </c>
      <c r="J1984" s="2382"/>
    </row>
    <row r="1985" spans="1:10" s="54" customFormat="1" ht="15" hidden="1" customHeight="1">
      <c r="A1985" s="2229" t="s">
        <v>599</v>
      </c>
      <c r="B1985" s="2230"/>
      <c r="C1985" s="2290" t="s">
        <v>602</v>
      </c>
      <c r="D1985" s="2291"/>
      <c r="E1985" s="2291"/>
      <c r="F1985" s="2383"/>
      <c r="G1985" s="2293"/>
      <c r="H1985" s="2294"/>
      <c r="I1985" s="2293"/>
      <c r="J1985" s="2295"/>
    </row>
    <row r="1986" spans="1:10" s="54" customFormat="1" ht="15.75" hidden="1" customHeight="1">
      <c r="A1986" s="1197" t="s">
        <v>600</v>
      </c>
      <c r="B1986" s="1198"/>
      <c r="C1986" s="2274" t="s">
        <v>703</v>
      </c>
      <c r="D1986" s="2275"/>
      <c r="E1986" s="2275"/>
      <c r="F1986" s="2360"/>
      <c r="G1986" s="2277"/>
      <c r="H1986" s="2278"/>
      <c r="I1986" s="2277"/>
      <c r="J1986" s="2279"/>
    </row>
    <row r="1987" spans="1:10" s="54" customFormat="1" ht="67.5" hidden="1" customHeight="1">
      <c r="A1987" s="1197" t="s">
        <v>604</v>
      </c>
      <c r="B1987" s="1198"/>
      <c r="C1987" s="2274" t="s">
        <v>610</v>
      </c>
      <c r="D1987" s="2275"/>
      <c r="E1987" s="2275"/>
      <c r="F1987" s="2360"/>
      <c r="G1987" s="2277"/>
      <c r="H1987" s="2278"/>
      <c r="I1987" s="2277"/>
      <c r="J1987" s="2279"/>
    </row>
    <row r="1988" spans="1:10" s="54" customFormat="1" ht="67.5" hidden="1" customHeight="1">
      <c r="A1988" s="1197" t="s">
        <v>605</v>
      </c>
      <c r="B1988" s="1198"/>
      <c r="C1988" s="2274" t="s">
        <v>704</v>
      </c>
      <c r="D1988" s="2275"/>
      <c r="E1988" s="2275"/>
      <c r="F1988" s="2360"/>
      <c r="G1988" s="2277"/>
      <c r="H1988" s="2278"/>
      <c r="I1988" s="2277"/>
      <c r="J1988" s="2279"/>
    </row>
    <row r="1989" spans="1:10" s="54" customFormat="1" ht="15.75" hidden="1" customHeight="1">
      <c r="A1989" s="1197" t="s">
        <v>606</v>
      </c>
      <c r="B1989" s="1198"/>
      <c r="C1989" s="2274" t="s">
        <v>611</v>
      </c>
      <c r="D1989" s="2275"/>
      <c r="E1989" s="2275"/>
      <c r="F1989" s="2360"/>
      <c r="G1989" s="2277"/>
      <c r="H1989" s="2278"/>
      <c r="I1989" s="2277"/>
      <c r="J1989" s="2279"/>
    </row>
    <row r="1990" spans="1:10" s="54" customFormat="1" ht="15.75" hidden="1" customHeight="1">
      <c r="A1990" s="1197" t="s">
        <v>607</v>
      </c>
      <c r="B1990" s="1198"/>
      <c r="C1990" s="2274" t="s">
        <v>612</v>
      </c>
      <c r="D1990" s="2275"/>
      <c r="E1990" s="2275"/>
      <c r="F1990" s="2360"/>
      <c r="G1990" s="2277"/>
      <c r="H1990" s="2278"/>
      <c r="I1990" s="2277"/>
      <c r="J1990" s="2279"/>
    </row>
    <row r="1991" spans="1:10" s="54" customFormat="1" ht="45" hidden="1" customHeight="1">
      <c r="A1991" s="1197" t="s">
        <v>608</v>
      </c>
      <c r="B1991" s="1198"/>
      <c r="C1991" s="2274" t="s">
        <v>614</v>
      </c>
      <c r="D1991" s="2275"/>
      <c r="E1991" s="2275"/>
      <c r="F1991" s="2360"/>
      <c r="G1991" s="2277"/>
      <c r="H1991" s="2278"/>
      <c r="I1991" s="2277"/>
      <c r="J1991" s="2279"/>
    </row>
    <row r="1992" spans="1:10" s="54" customFormat="1" ht="67.5" hidden="1" customHeight="1">
      <c r="A1992" s="1197" t="s">
        <v>609</v>
      </c>
      <c r="B1992" s="1198"/>
      <c r="C1992" s="2274" t="s">
        <v>705</v>
      </c>
      <c r="D1992" s="2275"/>
      <c r="E1992" s="2275"/>
      <c r="F1992" s="2360"/>
      <c r="G1992" s="2277"/>
      <c r="H1992" s="2278"/>
      <c r="I1992" s="2277"/>
      <c r="J1992" s="2279"/>
    </row>
    <row r="1993" spans="1:10" s="54" customFormat="1" ht="83.25" hidden="1" customHeight="1">
      <c r="A1993" s="1197" t="s">
        <v>613</v>
      </c>
      <c r="B1993" s="1198"/>
      <c r="C1993" s="2274" t="s">
        <v>706</v>
      </c>
      <c r="D1993" s="2275"/>
      <c r="E1993" s="2275"/>
      <c r="F1993" s="2360"/>
      <c r="G1993" s="2277"/>
      <c r="H1993" s="2278"/>
      <c r="I1993" s="2277"/>
      <c r="J1993" s="2279"/>
    </row>
    <row r="1994" spans="1:10" s="54" customFormat="1" ht="30" hidden="1" customHeight="1">
      <c r="A1994" s="1197" t="s">
        <v>617</v>
      </c>
      <c r="B1994" s="1198"/>
      <c r="C1994" s="2274" t="s">
        <v>707</v>
      </c>
      <c r="D1994" s="2275"/>
      <c r="E1994" s="2275"/>
      <c r="F1994" s="2360"/>
      <c r="G1994" s="2277"/>
      <c r="H1994" s="2278"/>
      <c r="I1994" s="2277"/>
      <c r="J1994" s="2279"/>
    </row>
    <row r="1995" spans="1:10" s="54" customFormat="1" ht="45" hidden="1" customHeight="1">
      <c r="A1995" s="1197" t="s">
        <v>618</v>
      </c>
      <c r="B1995" s="1198"/>
      <c r="C1995" s="2274" t="s">
        <v>708</v>
      </c>
      <c r="D1995" s="2275"/>
      <c r="E1995" s="2275"/>
      <c r="F1995" s="2360"/>
      <c r="G1995" s="2277"/>
      <c r="H1995" s="2278"/>
      <c r="I1995" s="2277"/>
      <c r="J1995" s="2279"/>
    </row>
    <row r="1996" spans="1:10" s="54" customFormat="1" ht="60" hidden="1" customHeight="1">
      <c r="A1996" s="1197" t="s">
        <v>619</v>
      </c>
      <c r="B1996" s="1198"/>
      <c r="C1996" s="2274" t="s">
        <v>968</v>
      </c>
      <c r="D1996" s="2275"/>
      <c r="E1996" s="2275"/>
      <c r="F1996" s="2360"/>
      <c r="G1996" s="2277"/>
      <c r="H1996" s="2278"/>
      <c r="I1996" s="2277"/>
      <c r="J1996" s="2279"/>
    </row>
    <row r="1997" spans="1:10" s="54" customFormat="1" ht="16.5" hidden="1" customHeight="1">
      <c r="A1997" s="411"/>
      <c r="B1997" s="411"/>
      <c r="C1997" s="404"/>
      <c r="D1997" s="404"/>
      <c r="E1997" s="404"/>
      <c r="F1997" s="404"/>
      <c r="G1997" s="405"/>
      <c r="H1997" s="405"/>
      <c r="I1997" s="417"/>
      <c r="J1997" s="417"/>
    </row>
    <row r="1998" spans="1:10" s="54" customFormat="1" ht="16.5" hidden="1" customHeight="1">
      <c r="A1998" s="413"/>
      <c r="B1998" s="413"/>
      <c r="C1998" s="43"/>
      <c r="D1998" s="43"/>
      <c r="E1998" s="43"/>
      <c r="F1998" s="43"/>
      <c r="G1998" s="410"/>
      <c r="H1998" s="410"/>
      <c r="I1998" s="416"/>
      <c r="J1998" s="416"/>
    </row>
    <row r="1999" spans="1:10" s="54" customFormat="1" ht="16.5" hidden="1" customHeight="1">
      <c r="A1999" s="413"/>
      <c r="B1999" s="413"/>
      <c r="C1999" s="43"/>
      <c r="D1999" s="43"/>
      <c r="E1999" s="43"/>
      <c r="F1999" s="43"/>
      <c r="G1999" s="410"/>
      <c r="H1999" s="410"/>
      <c r="I1999" s="416"/>
      <c r="J1999" s="416"/>
    </row>
    <row r="2000" spans="1:10" s="54" customFormat="1" ht="16.5" hidden="1" customHeight="1">
      <c r="A2000" s="412"/>
      <c r="B2000" s="412"/>
      <c r="C2000" s="438"/>
      <c r="D2000" s="438"/>
      <c r="E2000" s="438"/>
      <c r="F2000" s="438"/>
      <c r="G2000" s="439"/>
      <c r="H2000" s="439"/>
      <c r="I2000" s="418"/>
      <c r="J2000" s="418"/>
    </row>
    <row r="2001" spans="1:10" s="54" customFormat="1" ht="60" hidden="1" customHeight="1">
      <c r="A2001" s="1197" t="s">
        <v>620</v>
      </c>
      <c r="B2001" s="1198"/>
      <c r="C2001" s="2274" t="s">
        <v>624</v>
      </c>
      <c r="D2001" s="2275"/>
      <c r="E2001" s="2275"/>
      <c r="F2001" s="2360"/>
      <c r="G2001" s="2277"/>
      <c r="H2001" s="2278"/>
      <c r="I2001" s="2277"/>
      <c r="J2001" s="2279"/>
    </row>
    <row r="2002" spans="1:10" s="54" customFormat="1" ht="30" hidden="1" customHeight="1">
      <c r="A2002" s="1197" t="s">
        <v>625</v>
      </c>
      <c r="B2002" s="1198"/>
      <c r="C2002" s="2274" t="s">
        <v>709</v>
      </c>
      <c r="D2002" s="2275"/>
      <c r="E2002" s="2275"/>
      <c r="F2002" s="2360"/>
      <c r="G2002" s="2277"/>
      <c r="H2002" s="2278"/>
      <c r="I2002" s="2277"/>
      <c r="J2002" s="2279"/>
    </row>
    <row r="2003" spans="1:10" s="54" customFormat="1" ht="30" hidden="1" customHeight="1">
      <c r="A2003" s="1197" t="s">
        <v>626</v>
      </c>
      <c r="B2003" s="1198"/>
      <c r="C2003" s="2274" t="s">
        <v>628</v>
      </c>
      <c r="D2003" s="2275"/>
      <c r="E2003" s="2275"/>
      <c r="F2003" s="2360"/>
      <c r="G2003" s="2277"/>
      <c r="H2003" s="2278"/>
      <c r="I2003" s="2277"/>
      <c r="J2003" s="2279"/>
    </row>
    <row r="2004" spans="1:10" s="54" customFormat="1" ht="30" hidden="1" customHeight="1" thickBot="1">
      <c r="A2004" s="2374" t="s">
        <v>627</v>
      </c>
      <c r="B2004" s="2375"/>
      <c r="C2004" s="2282" t="s">
        <v>629</v>
      </c>
      <c r="D2004" s="2283"/>
      <c r="E2004" s="2283"/>
      <c r="F2004" s="2376"/>
      <c r="G2004" s="2285"/>
      <c r="H2004" s="2286"/>
      <c r="I2004" s="2285"/>
      <c r="J2004" s="2287"/>
    </row>
    <row r="2005" spans="1:10" s="54" customFormat="1" ht="30" hidden="1" customHeight="1" thickBot="1">
      <c r="A2005" s="2364" t="s">
        <v>78</v>
      </c>
      <c r="B2005" s="2365"/>
      <c r="C2005" s="2198" t="s">
        <v>630</v>
      </c>
      <c r="D2005" s="2199"/>
      <c r="E2005" s="2199"/>
      <c r="F2005" s="2366"/>
      <c r="G2005" s="2269" t="str">
        <f>IF(IF(G1974="",0,G1974)+IF(G1984="",0,G1984)+SUM(G1994:H2004)=0,"",IF(G1974="",0,G1974)+IF(G1984="",0,G1984)+SUM(G1994:H2004))</f>
        <v/>
      </c>
      <c r="H2005" s="2270"/>
      <c r="I2005" s="2269" t="str">
        <f>IF(IF(I1974="",0,I1974)+IF(I1984="",0,I1984)+SUM(I1994:J2004)=0,"",IF(I1974="",0,I1974)+IF(I1984="",0,I1984)+SUM(I1994:J2004))</f>
        <v/>
      </c>
      <c r="J2005" s="2271"/>
    </row>
    <row r="2006" spans="1:10" s="54" customFormat="1" ht="45" hidden="1" customHeight="1" thickBot="1">
      <c r="A2006" s="2364" t="s">
        <v>631</v>
      </c>
      <c r="B2006" s="2365"/>
      <c r="C2006" s="2198" t="s">
        <v>710</v>
      </c>
      <c r="D2006" s="2199"/>
      <c r="E2006" s="2199"/>
      <c r="F2006" s="2366"/>
      <c r="G2006" s="2269">
        <f>IF(IF(G1949="",0,G1949)+IF(G1972="",0,G1972)+IF(G2005="",0,G2005)=0,"",IF(G1949="",0,G1949)+IF(G1972="",0,G1972)+IF(G2005="",0,G2005))</f>
        <v>41321.440000000002</v>
      </c>
      <c r="H2006" s="2270"/>
      <c r="I2006" s="2269" t="str">
        <f>IF(IF(I1949="",0,I1949)+IF(I1972="",0,I1972)+IF(I2005="",0,I2005)=0,"",IF(I1949="",0,I1949)+IF(I1972="",0,I1972)+IF(I2005="",0,I2005))</f>
        <v/>
      </c>
      <c r="J2006" s="2271"/>
    </row>
    <row r="2007" spans="1:10" s="54" customFormat="1" ht="45" hidden="1" customHeight="1" thickBot="1">
      <c r="A2007" s="2364" t="s">
        <v>88</v>
      </c>
      <c r="B2007" s="2365"/>
      <c r="C2007" s="2198" t="s">
        <v>711</v>
      </c>
      <c r="D2007" s="2199"/>
      <c r="E2007" s="2199"/>
      <c r="F2007" s="2366"/>
      <c r="G2007" s="2258"/>
      <c r="H2007" s="2259"/>
      <c r="I2007" s="2258"/>
      <c r="J2007" s="2260"/>
    </row>
    <row r="2008" spans="1:10" s="54" customFormat="1" ht="66.75" hidden="1" customHeight="1" thickBot="1">
      <c r="A2008" s="2364" t="s">
        <v>106</v>
      </c>
      <c r="B2008" s="2365"/>
      <c r="C2008" s="2198" t="s">
        <v>712</v>
      </c>
      <c r="D2008" s="2199"/>
      <c r="E2008" s="2199"/>
      <c r="F2008" s="2366"/>
      <c r="G2008" s="2258"/>
      <c r="H2008" s="2259"/>
      <c r="I2008" s="2258"/>
      <c r="J2008" s="2260"/>
    </row>
    <row r="2009" spans="1:10" s="54" customFormat="1" ht="60" hidden="1" customHeight="1" thickBot="1">
      <c r="A2009" s="2364" t="s">
        <v>272</v>
      </c>
      <c r="B2009" s="2365"/>
      <c r="C2009" s="2198" t="s">
        <v>713</v>
      </c>
      <c r="D2009" s="2199"/>
      <c r="E2009" s="2199"/>
      <c r="F2009" s="2366"/>
      <c r="G2009" s="2258"/>
      <c r="H2009" s="2259"/>
      <c r="I2009" s="2258"/>
      <c r="J2009" s="2260"/>
    </row>
    <row r="2010" spans="1:10" s="54" customFormat="1" ht="67.5" hidden="1" customHeight="1" thickBot="1">
      <c r="A2010" s="2361" t="s">
        <v>372</v>
      </c>
      <c r="B2010" s="2362"/>
      <c r="C2010" s="2263" t="s">
        <v>633</v>
      </c>
      <c r="D2010" s="2264"/>
      <c r="E2010" s="2264"/>
      <c r="F2010" s="2363"/>
      <c r="G2010" s="2266"/>
      <c r="H2010" s="2267"/>
      <c r="I2010" s="2266"/>
      <c r="J2010" s="2268"/>
    </row>
    <row r="2011" spans="1:10" s="54" customFormat="1" ht="16.5" hidden="1" customHeight="1" thickTop="1">
      <c r="A2011" s="26"/>
      <c r="B2011" s="26"/>
      <c r="C2011" s="49"/>
      <c r="D2011" s="49"/>
      <c r="E2011" s="49"/>
      <c r="F2011" s="49"/>
      <c r="G2011" s="42"/>
      <c r="H2011" s="42"/>
      <c r="I2011" s="42"/>
      <c r="J2011" s="42"/>
    </row>
    <row r="2012" spans="1:10">
      <c r="A2012" s="1187" t="s">
        <v>49</v>
      </c>
      <c r="B2012" s="1187"/>
      <c r="C2012" s="1187"/>
      <c r="D2012" s="1187"/>
      <c r="E2012" s="1187"/>
    </row>
    <row r="2013" spans="1:10">
      <c r="A2013" s="1186" t="s">
        <v>50</v>
      </c>
      <c r="B2013" s="1186"/>
      <c r="C2013" s="1186"/>
      <c r="D2013" s="1186"/>
    </row>
  </sheetData>
  <dataConsolidate/>
  <mergeCells count="3260">
    <mergeCell ref="I1043:J1043"/>
    <mergeCell ref="D1047:E1047"/>
    <mergeCell ref="I1047:J1047"/>
    <mergeCell ref="A1044:C1044"/>
    <mergeCell ref="D1044:E1044"/>
    <mergeCell ref="I1044:J1044"/>
    <mergeCell ref="A1045:C1045"/>
    <mergeCell ref="D1045:E1045"/>
    <mergeCell ref="I1045:J1045"/>
    <mergeCell ref="A1049:J1049"/>
    <mergeCell ref="A1050:J1055"/>
    <mergeCell ref="B1057:J1057"/>
    <mergeCell ref="A1067:J1067"/>
    <mergeCell ref="B43:J43"/>
    <mergeCell ref="B44:J44"/>
    <mergeCell ref="A1046:C1046"/>
    <mergeCell ref="D1046:E1046"/>
    <mergeCell ref="I1046:J1046"/>
    <mergeCell ref="A1047:C1047"/>
    <mergeCell ref="B259:B260"/>
    <mergeCell ref="B299:J299"/>
    <mergeCell ref="B300:B301"/>
    <mergeCell ref="A299:A301"/>
    <mergeCell ref="A258:A260"/>
    <mergeCell ref="B258:J258"/>
    <mergeCell ref="A298:B298"/>
    <mergeCell ref="A280:J280"/>
    <mergeCell ref="J259:J260"/>
    <mergeCell ref="A262:J262"/>
    <mergeCell ref="H827:J827"/>
    <mergeCell ref="A827:G827"/>
    <mergeCell ref="A828:G828"/>
    <mergeCell ref="A1947:B1947"/>
    <mergeCell ref="C1947:F1947"/>
    <mergeCell ref="G1947:H1947"/>
    <mergeCell ref="I1947:J1947"/>
    <mergeCell ref="A1944:B1944"/>
    <mergeCell ref="B62:J62"/>
    <mergeCell ref="A118:D118"/>
    <mergeCell ref="E118:G118"/>
    <mergeCell ref="H118:J118"/>
    <mergeCell ref="A195:J195"/>
    <mergeCell ref="A234:B234"/>
    <mergeCell ref="A209:B209"/>
    <mergeCell ref="A188:B188"/>
    <mergeCell ref="A196:J201"/>
    <mergeCell ref="F211:F212"/>
    <mergeCell ref="A819:J819"/>
    <mergeCell ref="IQ706:IV707"/>
    <mergeCell ref="IG706:IP707"/>
    <mergeCell ref="HC706:HL707"/>
    <mergeCell ref="FY706:GH707"/>
    <mergeCell ref="B748:J748"/>
    <mergeCell ref="A756:J756"/>
    <mergeCell ref="B810:J810"/>
    <mergeCell ref="I815:J815"/>
    <mergeCell ref="A817:B817"/>
    <mergeCell ref="A955:J955"/>
    <mergeCell ref="A941:J941"/>
    <mergeCell ref="G943:H943"/>
    <mergeCell ref="G942:J942"/>
    <mergeCell ref="A927:D927"/>
    <mergeCell ref="A956:J961"/>
    <mergeCell ref="A928:D928"/>
    <mergeCell ref="A1942:B1942"/>
    <mergeCell ref="C1942:F1942"/>
    <mergeCell ref="G1942:H1942"/>
    <mergeCell ref="I1942:J1942"/>
    <mergeCell ref="A1943:B1943"/>
    <mergeCell ref="C1943:F1943"/>
    <mergeCell ref="G1943:H1943"/>
    <mergeCell ref="I1943:J1943"/>
    <mergeCell ref="C1944:F1944"/>
    <mergeCell ref="G1944:H1944"/>
    <mergeCell ref="I1944:J1944"/>
    <mergeCell ref="A1945:B1945"/>
    <mergeCell ref="C1945:F1945"/>
    <mergeCell ref="G1945:H1945"/>
    <mergeCell ref="I1945:J1945"/>
    <mergeCell ref="A1946:B1946"/>
    <mergeCell ref="C1946:F1946"/>
    <mergeCell ref="G1946:H1946"/>
    <mergeCell ref="I1946:J1946"/>
    <mergeCell ref="C1935:F1935"/>
    <mergeCell ref="G1935:H1935"/>
    <mergeCell ref="I1935:J1935"/>
    <mergeCell ref="A1937:B1937"/>
    <mergeCell ref="C1937:F1937"/>
    <mergeCell ref="G1937:H1937"/>
    <mergeCell ref="I1937:J1937"/>
    <mergeCell ref="A1938:B1938"/>
    <mergeCell ref="C1938:F1938"/>
    <mergeCell ref="G1938:H1938"/>
    <mergeCell ref="I1938:J1938"/>
    <mergeCell ref="A1939:B1939"/>
    <mergeCell ref="C1939:F1939"/>
    <mergeCell ref="G1939:H1939"/>
    <mergeCell ref="I1939:J1939"/>
    <mergeCell ref="A1941:B1941"/>
    <mergeCell ref="C1940:F1940"/>
    <mergeCell ref="G1940:H1940"/>
    <mergeCell ref="I1940:J1940"/>
    <mergeCell ref="C1941:F1941"/>
    <mergeCell ref="G1941:H1941"/>
    <mergeCell ref="I1941:J1941"/>
    <mergeCell ref="A1940:B1940"/>
    <mergeCell ref="A1949:B1949"/>
    <mergeCell ref="C1949:F1949"/>
    <mergeCell ref="G1949:H1949"/>
    <mergeCell ref="I1949:J1949"/>
    <mergeCell ref="A1950:B1950"/>
    <mergeCell ref="C1950:F1950"/>
    <mergeCell ref="G1950:H1950"/>
    <mergeCell ref="I1950:J1950"/>
    <mergeCell ref="A1929:B1929"/>
    <mergeCell ref="C1929:F1929"/>
    <mergeCell ref="G1929:H1929"/>
    <mergeCell ref="I1929:J1929"/>
    <mergeCell ref="A1948:B1948"/>
    <mergeCell ref="C1948:F1948"/>
    <mergeCell ref="G1948:H1948"/>
    <mergeCell ref="I1948:J1948"/>
    <mergeCell ref="C1931:F1931"/>
    <mergeCell ref="G1931:H1931"/>
    <mergeCell ref="I1931:J1931"/>
    <mergeCell ref="A1932:B1932"/>
    <mergeCell ref="C1932:F1932"/>
    <mergeCell ref="G1932:H1932"/>
    <mergeCell ref="I1932:J1932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A1935:B1935"/>
    <mergeCell ref="A1955:B1955"/>
    <mergeCell ref="C1955:F1955"/>
    <mergeCell ref="G1955:H1955"/>
    <mergeCell ref="I1955:J1955"/>
    <mergeCell ref="A1956:B1956"/>
    <mergeCell ref="C1956:F1956"/>
    <mergeCell ref="G1956:H1956"/>
    <mergeCell ref="I1956:J1956"/>
    <mergeCell ref="A1953:B1953"/>
    <mergeCell ref="C1953:F1953"/>
    <mergeCell ref="G1953:H1953"/>
    <mergeCell ref="I1953:J1953"/>
    <mergeCell ref="A1954:B1954"/>
    <mergeCell ref="C1954:F1954"/>
    <mergeCell ref="G1954:H1954"/>
    <mergeCell ref="I1954:J1954"/>
    <mergeCell ref="A1951:B1951"/>
    <mergeCell ref="C1951:F1951"/>
    <mergeCell ref="G1951:H1951"/>
    <mergeCell ref="I1951:J1951"/>
    <mergeCell ref="A1952:B1952"/>
    <mergeCell ref="C1952:F1952"/>
    <mergeCell ref="G1952:H1952"/>
    <mergeCell ref="I1952:J1952"/>
    <mergeCell ref="A1963:B1963"/>
    <mergeCell ref="C1963:F1963"/>
    <mergeCell ref="G1963:H1963"/>
    <mergeCell ref="I1963:J1963"/>
    <mergeCell ref="A1964:B1964"/>
    <mergeCell ref="C1964:F1964"/>
    <mergeCell ref="G1964:H1964"/>
    <mergeCell ref="I1964:J1964"/>
    <mergeCell ref="A1961:B1961"/>
    <mergeCell ref="C1961:F1961"/>
    <mergeCell ref="G1961:H1961"/>
    <mergeCell ref="I1961:J1961"/>
    <mergeCell ref="A1962:B1962"/>
    <mergeCell ref="C1962:F1962"/>
    <mergeCell ref="G1962:H1962"/>
    <mergeCell ref="I1962:J1962"/>
    <mergeCell ref="A1959:B1959"/>
    <mergeCell ref="C1959:F1959"/>
    <mergeCell ref="G1959:H1959"/>
    <mergeCell ref="I1959:J1959"/>
    <mergeCell ref="A1960:B1960"/>
    <mergeCell ref="C1960:F1960"/>
    <mergeCell ref="G1960:H1960"/>
    <mergeCell ref="I1960:J1960"/>
    <mergeCell ref="A1969:B1969"/>
    <mergeCell ref="C1969:F1969"/>
    <mergeCell ref="G1969:H1969"/>
    <mergeCell ref="I1969:J1969"/>
    <mergeCell ref="A1970:B1970"/>
    <mergeCell ref="C1970:F1970"/>
    <mergeCell ref="G1970:H1970"/>
    <mergeCell ref="I1970:J1970"/>
    <mergeCell ref="A1967:B1967"/>
    <mergeCell ref="C1967:F1967"/>
    <mergeCell ref="G1967:H1967"/>
    <mergeCell ref="I1967:J1967"/>
    <mergeCell ref="A1968:B1968"/>
    <mergeCell ref="C1968:F1968"/>
    <mergeCell ref="G1968:H1968"/>
    <mergeCell ref="I1968:J1968"/>
    <mergeCell ref="A1965:B1965"/>
    <mergeCell ref="C1965:F1965"/>
    <mergeCell ref="G1965:H1965"/>
    <mergeCell ref="I1965:J1965"/>
    <mergeCell ref="A1966:B1966"/>
    <mergeCell ref="C1966:F1966"/>
    <mergeCell ref="G1966:H1966"/>
    <mergeCell ref="I1966:J1966"/>
    <mergeCell ref="A1975:B1975"/>
    <mergeCell ref="C1975:F1975"/>
    <mergeCell ref="G1975:H1975"/>
    <mergeCell ref="I1975:J1975"/>
    <mergeCell ref="A1976:B1976"/>
    <mergeCell ref="C1976:F1976"/>
    <mergeCell ref="G1976:H1976"/>
    <mergeCell ref="I1976:J1976"/>
    <mergeCell ref="A1973:B1973"/>
    <mergeCell ref="C1973:F1973"/>
    <mergeCell ref="G1973:H1973"/>
    <mergeCell ref="I1973:J1973"/>
    <mergeCell ref="A1974:B1974"/>
    <mergeCell ref="C1974:F1974"/>
    <mergeCell ref="G1974:H1974"/>
    <mergeCell ref="I1974:J1974"/>
    <mergeCell ref="A1971:B1971"/>
    <mergeCell ref="C1971:F1971"/>
    <mergeCell ref="G1971:H1971"/>
    <mergeCell ref="I1971:J1971"/>
    <mergeCell ref="A1972:B1972"/>
    <mergeCell ref="C1972:F1972"/>
    <mergeCell ref="G1972:H1972"/>
    <mergeCell ref="I1972:J1972"/>
    <mergeCell ref="A1982:B1982"/>
    <mergeCell ref="C1982:F1982"/>
    <mergeCell ref="G1982:H1982"/>
    <mergeCell ref="I1982:J1982"/>
    <mergeCell ref="A1983:B1983"/>
    <mergeCell ref="C1983:F1983"/>
    <mergeCell ref="G1983:H1983"/>
    <mergeCell ref="I1983:J1983"/>
    <mergeCell ref="A1980:B1980"/>
    <mergeCell ref="C1980:F1980"/>
    <mergeCell ref="G1980:H1980"/>
    <mergeCell ref="I1980:J1980"/>
    <mergeCell ref="A1981:B1981"/>
    <mergeCell ref="C1981:F1981"/>
    <mergeCell ref="G1981:H1981"/>
    <mergeCell ref="I1981:J1981"/>
    <mergeCell ref="A1977:B1977"/>
    <mergeCell ref="C1977:F1977"/>
    <mergeCell ref="G1977:H1977"/>
    <mergeCell ref="I1977:J1977"/>
    <mergeCell ref="A1978:B1978"/>
    <mergeCell ref="C1978:F1978"/>
    <mergeCell ref="G1978:H1978"/>
    <mergeCell ref="I1978:J1978"/>
    <mergeCell ref="A1986:B1986"/>
    <mergeCell ref="C1986:F1986"/>
    <mergeCell ref="G1986:H1986"/>
    <mergeCell ref="I1986:J1986"/>
    <mergeCell ref="A1987:B1987"/>
    <mergeCell ref="C1987:F1987"/>
    <mergeCell ref="G1987:H1987"/>
    <mergeCell ref="I1987:J1987"/>
    <mergeCell ref="A1984:B1984"/>
    <mergeCell ref="C1984:F1984"/>
    <mergeCell ref="G1984:H1984"/>
    <mergeCell ref="I1984:J1984"/>
    <mergeCell ref="A1985:B1985"/>
    <mergeCell ref="C1985:F1985"/>
    <mergeCell ref="G1985:H1985"/>
    <mergeCell ref="I1985:J1985"/>
    <mergeCell ref="G1996:H1996"/>
    <mergeCell ref="I1996:J1996"/>
    <mergeCell ref="A1995:B1995"/>
    <mergeCell ref="C1995:F1995"/>
    <mergeCell ref="G1995:H1995"/>
    <mergeCell ref="I1995:J1995"/>
    <mergeCell ref="A1992:B1992"/>
    <mergeCell ref="C1992:F1992"/>
    <mergeCell ref="G1992:H1992"/>
    <mergeCell ref="I1992:J1992"/>
    <mergeCell ref="A1993:B1993"/>
    <mergeCell ref="C1993:F1993"/>
    <mergeCell ref="G1993:H1993"/>
    <mergeCell ref="I1993:J1993"/>
    <mergeCell ref="A1990:B1990"/>
    <mergeCell ref="C1990:F1990"/>
    <mergeCell ref="G1990:H1990"/>
    <mergeCell ref="I1990:J1990"/>
    <mergeCell ref="A1991:B1991"/>
    <mergeCell ref="C1991:F1991"/>
    <mergeCell ref="G1991:H1991"/>
    <mergeCell ref="I1991:J1991"/>
    <mergeCell ref="A1988:B1988"/>
    <mergeCell ref="C1988:F1988"/>
    <mergeCell ref="G1988:H1988"/>
    <mergeCell ref="I1988:J1988"/>
    <mergeCell ref="A1989:B1989"/>
    <mergeCell ref="C1989:F1989"/>
    <mergeCell ref="G1989:H1989"/>
    <mergeCell ref="I1989:J1989"/>
    <mergeCell ref="A2005:B2005"/>
    <mergeCell ref="C2005:F2005"/>
    <mergeCell ref="G2005:H2005"/>
    <mergeCell ref="I2005:J2005"/>
    <mergeCell ref="G2002:H2002"/>
    <mergeCell ref="I2002:J2002"/>
    <mergeCell ref="A2003:B2003"/>
    <mergeCell ref="C2003:F2003"/>
    <mergeCell ref="G2003:H2003"/>
    <mergeCell ref="I2003:J2003"/>
    <mergeCell ref="A1994:B1994"/>
    <mergeCell ref="C1994:F1994"/>
    <mergeCell ref="G1994:H1994"/>
    <mergeCell ref="I1994:J1994"/>
    <mergeCell ref="A2001:B2001"/>
    <mergeCell ref="C2001:F2001"/>
    <mergeCell ref="G2001:H2001"/>
    <mergeCell ref="I2001:J2001"/>
    <mergeCell ref="A1996:B1996"/>
    <mergeCell ref="C1996:F1996"/>
    <mergeCell ref="A2010:B2010"/>
    <mergeCell ref="C2010:F2010"/>
    <mergeCell ref="G2010:H2010"/>
    <mergeCell ref="I2010:J2010"/>
    <mergeCell ref="A2009:B2009"/>
    <mergeCell ref="C2009:F2009"/>
    <mergeCell ref="G2009:H2009"/>
    <mergeCell ref="A71:F71"/>
    <mergeCell ref="A72:F72"/>
    <mergeCell ref="A73:F73"/>
    <mergeCell ref="E1677:F1677"/>
    <mergeCell ref="G1677:H1677"/>
    <mergeCell ref="A2008:B2008"/>
    <mergeCell ref="C2008:F2008"/>
    <mergeCell ref="G2008:H2008"/>
    <mergeCell ref="A2002:B2002"/>
    <mergeCell ref="C2002:F2002"/>
    <mergeCell ref="I2008:J2008"/>
    <mergeCell ref="D1726:E1726"/>
    <mergeCell ref="I2009:J2009"/>
    <mergeCell ref="A2006:B2006"/>
    <mergeCell ref="C2006:F2006"/>
    <mergeCell ref="G2006:H2006"/>
    <mergeCell ref="I2006:J2006"/>
    <mergeCell ref="A2007:B2007"/>
    <mergeCell ref="C2007:F2007"/>
    <mergeCell ref="G2007:H2007"/>
    <mergeCell ref="I2007:J2007"/>
    <mergeCell ref="A2004:B2004"/>
    <mergeCell ref="C2004:F2004"/>
    <mergeCell ref="G2004:H2004"/>
    <mergeCell ref="I2004:J2004"/>
    <mergeCell ref="G1670:H1670"/>
    <mergeCell ref="I1670:J1670"/>
    <mergeCell ref="G1672:H1672"/>
    <mergeCell ref="I1672:J1672"/>
    <mergeCell ref="E1672:F1672"/>
    <mergeCell ref="E1675:F1675"/>
    <mergeCell ref="G1675:H1675"/>
    <mergeCell ref="I1675:J1675"/>
    <mergeCell ref="G1674:H1674"/>
    <mergeCell ref="I1674:J1674"/>
    <mergeCell ref="E1676:F1676"/>
    <mergeCell ref="G1676:H1676"/>
    <mergeCell ref="I1676:J1676"/>
    <mergeCell ref="I1677:J1677"/>
    <mergeCell ref="B1696:J1696"/>
    <mergeCell ref="A1676:D1676"/>
    <mergeCell ref="A1698:B1698"/>
    <mergeCell ref="A1680:J1688"/>
    <mergeCell ref="A1677:D1677"/>
    <mergeCell ref="A1702:C1702"/>
    <mergeCell ref="D1702:E1702"/>
    <mergeCell ref="I1702:J1702"/>
    <mergeCell ref="B1785:J1785"/>
    <mergeCell ref="A1703:C1703"/>
    <mergeCell ref="D1703:E1703"/>
    <mergeCell ref="I1703:J1703"/>
    <mergeCell ref="A1706:C1706"/>
    <mergeCell ref="A1726:C1726"/>
    <mergeCell ref="D1706:E1706"/>
    <mergeCell ref="I1700:J1700"/>
    <mergeCell ref="D1720:E1720"/>
    <mergeCell ref="I1720:J1720"/>
    <mergeCell ref="A1714:C1714"/>
    <mergeCell ref="D1714:E1714"/>
    <mergeCell ref="A1721:C1721"/>
    <mergeCell ref="D1721:E1721"/>
    <mergeCell ref="I1721:J1721"/>
    <mergeCell ref="A1722:C1722"/>
    <mergeCell ref="D1722:E1722"/>
    <mergeCell ref="I1722:J1722"/>
    <mergeCell ref="A1724:C1724"/>
    <mergeCell ref="D1724:E1724"/>
    <mergeCell ref="I1724:J1724"/>
    <mergeCell ref="D1700:E1700"/>
    <mergeCell ref="D1699:J1699"/>
    <mergeCell ref="A1701:C1701"/>
    <mergeCell ref="A1699:C1700"/>
    <mergeCell ref="D1701:E1701"/>
    <mergeCell ref="I1701:J1701"/>
    <mergeCell ref="A1709:C1709"/>
    <mergeCell ref="D1709:E1709"/>
    <mergeCell ref="I1709:J1709"/>
    <mergeCell ref="I1710:J1710"/>
    <mergeCell ref="A1723:C1723"/>
    <mergeCell ref="D1723:E1723"/>
    <mergeCell ref="I1723:J1723"/>
    <mergeCell ref="I1706:J1706"/>
    <mergeCell ref="A1707:C1707"/>
    <mergeCell ref="D1707:E1707"/>
    <mergeCell ref="I1707:J1707"/>
    <mergeCell ref="B1758:J1758"/>
    <mergeCell ref="A1760:J1760"/>
    <mergeCell ref="A1761:J1772"/>
    <mergeCell ref="B1774:J1774"/>
    <mergeCell ref="A1776:J1776"/>
    <mergeCell ref="A1778:J1783"/>
    <mergeCell ref="A1716:C1716"/>
    <mergeCell ref="D1716:E1716"/>
    <mergeCell ref="I1716:J1716"/>
    <mergeCell ref="A1715:C1715"/>
    <mergeCell ref="D1715:E1715"/>
    <mergeCell ref="I1715:J1715"/>
    <mergeCell ref="I1714:J1714"/>
    <mergeCell ref="A1712:C1712"/>
    <mergeCell ref="D1712:E1712"/>
    <mergeCell ref="I1712:J1712"/>
    <mergeCell ref="A1713:C1713"/>
    <mergeCell ref="D1713:E1713"/>
    <mergeCell ref="I1713:J1713"/>
    <mergeCell ref="A1729:C1729"/>
    <mergeCell ref="D1729:E1729"/>
    <mergeCell ref="I1729:J1729"/>
    <mergeCell ref="A1730:C1730"/>
    <mergeCell ref="D1730:E1730"/>
    <mergeCell ref="I1730:J1730"/>
    <mergeCell ref="A1727:C1727"/>
    <mergeCell ref="D1727:E1727"/>
    <mergeCell ref="I1727:J1727"/>
    <mergeCell ref="A1728:C1728"/>
    <mergeCell ref="D1728:E1728"/>
    <mergeCell ref="I1728:J1728"/>
    <mergeCell ref="A1735:C1735"/>
    <mergeCell ref="A1791:B1791"/>
    <mergeCell ref="C1791:F1791"/>
    <mergeCell ref="G1791:H1791"/>
    <mergeCell ref="I1791:J1791"/>
    <mergeCell ref="A1792:B1792"/>
    <mergeCell ref="C1792:F1792"/>
    <mergeCell ref="G1792:H1792"/>
    <mergeCell ref="I1792:J1792"/>
    <mergeCell ref="A1789:B1789"/>
    <mergeCell ref="C1789:F1789"/>
    <mergeCell ref="G1789:H1789"/>
    <mergeCell ref="I1789:J1789"/>
    <mergeCell ref="A1790:B1790"/>
    <mergeCell ref="C1790:F1790"/>
    <mergeCell ref="G1790:H1790"/>
    <mergeCell ref="I1790:J1790"/>
    <mergeCell ref="I1787:J1787"/>
    <mergeCell ref="G1787:H1787"/>
    <mergeCell ref="A1787:B1787"/>
    <mergeCell ref="C1787:F1787"/>
    <mergeCell ref="A1788:B1788"/>
    <mergeCell ref="C1788:F1788"/>
    <mergeCell ref="G1788:H1788"/>
    <mergeCell ref="I1788:J1788"/>
    <mergeCell ref="G1796:H1796"/>
    <mergeCell ref="I1796:J1796"/>
    <mergeCell ref="A1793:B1793"/>
    <mergeCell ref="C1793:F1793"/>
    <mergeCell ref="G1793:H1793"/>
    <mergeCell ref="I1793:J1793"/>
    <mergeCell ref="A1794:B1794"/>
    <mergeCell ref="C1794:F1794"/>
    <mergeCell ref="G1794:H1794"/>
    <mergeCell ref="I1794:J1794"/>
    <mergeCell ref="G1824:H1824"/>
    <mergeCell ref="I1824:J1824"/>
    <mergeCell ref="A1806:B1806"/>
    <mergeCell ref="C1806:F1806"/>
    <mergeCell ref="G1806:H1806"/>
    <mergeCell ref="I1806:J1806"/>
    <mergeCell ref="A1807:B1807"/>
    <mergeCell ref="C1807:F1807"/>
    <mergeCell ref="G1807:H1807"/>
    <mergeCell ref="I1807:J1807"/>
    <mergeCell ref="A1804:B1804"/>
    <mergeCell ref="C1804:F1804"/>
    <mergeCell ref="G1804:H1804"/>
    <mergeCell ref="I1804:J1804"/>
    <mergeCell ref="A1801:B1801"/>
    <mergeCell ref="A1805:B1805"/>
    <mergeCell ref="C1805:F1805"/>
    <mergeCell ref="A1800:B1800"/>
    <mergeCell ref="A1704:C1704"/>
    <mergeCell ref="D1704:E1704"/>
    <mergeCell ref="I1704:J1704"/>
    <mergeCell ref="A1745:J1756"/>
    <mergeCell ref="C1801:F1801"/>
    <mergeCell ref="G1801:H1801"/>
    <mergeCell ref="I1801:J1801"/>
    <mergeCell ref="C1802:F1802"/>
    <mergeCell ref="G1802:H1802"/>
    <mergeCell ref="I1802:J1802"/>
    <mergeCell ref="A1799:B1799"/>
    <mergeCell ref="C1799:F1799"/>
    <mergeCell ref="G1799:H1799"/>
    <mergeCell ref="I1799:J1799"/>
    <mergeCell ref="C1800:F1800"/>
    <mergeCell ref="G1800:H1800"/>
    <mergeCell ref="I1800:J1800"/>
    <mergeCell ref="A1797:B1797"/>
    <mergeCell ref="C1797:F1797"/>
    <mergeCell ref="G1797:H1797"/>
    <mergeCell ref="I1797:J1797"/>
    <mergeCell ref="A1798:B1798"/>
    <mergeCell ref="C1798:F1798"/>
    <mergeCell ref="G1798:H1798"/>
    <mergeCell ref="I1798:J1798"/>
    <mergeCell ref="A1795:B1795"/>
    <mergeCell ref="C1795:F1795"/>
    <mergeCell ref="G1795:H1795"/>
    <mergeCell ref="I1795:J1795"/>
    <mergeCell ref="A1796:B1796"/>
    <mergeCell ref="C1796:F1796"/>
    <mergeCell ref="G1805:H1805"/>
    <mergeCell ref="I1805:J1805"/>
    <mergeCell ref="A1802:B1802"/>
    <mergeCell ref="A1815:B1815"/>
    <mergeCell ref="C1815:F1815"/>
    <mergeCell ref="G1815:H1815"/>
    <mergeCell ref="I1815:J1815"/>
    <mergeCell ref="A1816:B1816"/>
    <mergeCell ref="C1816:F1816"/>
    <mergeCell ref="G1816:H1816"/>
    <mergeCell ref="I1816:J1816"/>
    <mergeCell ref="A1813:B1813"/>
    <mergeCell ref="C1813:F1813"/>
    <mergeCell ref="G1813:H1813"/>
    <mergeCell ref="I1813:J1813"/>
    <mergeCell ref="A1814:B1814"/>
    <mergeCell ref="C1814:F1814"/>
    <mergeCell ref="G1814:H1814"/>
    <mergeCell ref="I1814:J1814"/>
    <mergeCell ref="A1811:B1811"/>
    <mergeCell ref="C1811:F1811"/>
    <mergeCell ref="G1811:H1811"/>
    <mergeCell ref="I1811:J1811"/>
    <mergeCell ref="A1812:B1812"/>
    <mergeCell ref="C1812:F1812"/>
    <mergeCell ref="G1812:H1812"/>
    <mergeCell ref="I1812:J1812"/>
    <mergeCell ref="A1803:B1803"/>
    <mergeCell ref="C1803:F1803"/>
    <mergeCell ref="G1803:H1803"/>
    <mergeCell ref="I1803:J1803"/>
    <mergeCell ref="A1821:B1821"/>
    <mergeCell ref="C1821:F1821"/>
    <mergeCell ref="G1821:H1821"/>
    <mergeCell ref="I1821:J1821"/>
    <mergeCell ref="A1822:B1822"/>
    <mergeCell ref="C1822:F1822"/>
    <mergeCell ref="G1822:H1822"/>
    <mergeCell ref="I1822:J1822"/>
    <mergeCell ref="A1819:B1819"/>
    <mergeCell ref="C1819:F1819"/>
    <mergeCell ref="G1819:H1819"/>
    <mergeCell ref="I1819:J1819"/>
    <mergeCell ref="A1820:B1820"/>
    <mergeCell ref="C1820:F1820"/>
    <mergeCell ref="G1820:H1820"/>
    <mergeCell ref="I1820:J1820"/>
    <mergeCell ref="A1817:B1817"/>
    <mergeCell ref="C1817:F1817"/>
    <mergeCell ref="G1817:H1817"/>
    <mergeCell ref="I1817:J1817"/>
    <mergeCell ref="A1818:B1818"/>
    <mergeCell ref="C1818:F1818"/>
    <mergeCell ref="G1818:H1818"/>
    <mergeCell ref="I1818:J1818"/>
    <mergeCell ref="A1826:B1826"/>
    <mergeCell ref="C1826:F1826"/>
    <mergeCell ref="G1826:H1826"/>
    <mergeCell ref="I1826:J1826"/>
    <mergeCell ref="A1827:B1827"/>
    <mergeCell ref="C1827:F1827"/>
    <mergeCell ref="G1827:H1827"/>
    <mergeCell ref="I1827:J1827"/>
    <mergeCell ref="A1823:B1823"/>
    <mergeCell ref="C1823:F1823"/>
    <mergeCell ref="G1823:H1823"/>
    <mergeCell ref="I1823:J1823"/>
    <mergeCell ref="A1825:B1825"/>
    <mergeCell ref="C1825:F1825"/>
    <mergeCell ref="G1825:H1825"/>
    <mergeCell ref="I1825:J1825"/>
    <mergeCell ref="A1824:B1824"/>
    <mergeCell ref="C1824:F1824"/>
    <mergeCell ref="A1834:B1834"/>
    <mergeCell ref="C1834:F1834"/>
    <mergeCell ref="G1834:H1834"/>
    <mergeCell ref="I1834:J1834"/>
    <mergeCell ref="A1835:B1835"/>
    <mergeCell ref="C1835:F1835"/>
    <mergeCell ref="G1835:H1835"/>
    <mergeCell ref="I1835:J1835"/>
    <mergeCell ref="A1832:B1832"/>
    <mergeCell ref="C1832:F1832"/>
    <mergeCell ref="G1832:H1832"/>
    <mergeCell ref="I1832:J1832"/>
    <mergeCell ref="A1833:B1833"/>
    <mergeCell ref="C1833:F1833"/>
    <mergeCell ref="G1833:H1833"/>
    <mergeCell ref="I1833:J1833"/>
    <mergeCell ref="A1828:B1828"/>
    <mergeCell ref="C1828:F1828"/>
    <mergeCell ref="G1828:H1828"/>
    <mergeCell ref="I1828:J1828"/>
    <mergeCell ref="A1831:B1831"/>
    <mergeCell ref="C1831:F1831"/>
    <mergeCell ref="G1831:H1831"/>
    <mergeCell ref="I1831:J1831"/>
    <mergeCell ref="A1840:B1840"/>
    <mergeCell ref="C1840:F1840"/>
    <mergeCell ref="G1840:H1840"/>
    <mergeCell ref="I1840:J1840"/>
    <mergeCell ref="A1841:B1841"/>
    <mergeCell ref="C1841:F1841"/>
    <mergeCell ref="G1841:H1841"/>
    <mergeCell ref="I1841:J1841"/>
    <mergeCell ref="A1838:B1838"/>
    <mergeCell ref="C1838:F1838"/>
    <mergeCell ref="G1838:H1838"/>
    <mergeCell ref="I1838:J1838"/>
    <mergeCell ref="A1839:B1839"/>
    <mergeCell ref="C1839:F1839"/>
    <mergeCell ref="G1839:H1839"/>
    <mergeCell ref="I1839:J1839"/>
    <mergeCell ref="A1836:B1836"/>
    <mergeCell ref="C1836:F1836"/>
    <mergeCell ref="G1836:H1836"/>
    <mergeCell ref="I1836:J1836"/>
    <mergeCell ref="A1837:B1837"/>
    <mergeCell ref="C1837:F1837"/>
    <mergeCell ref="G1837:H1837"/>
    <mergeCell ref="I1837:J1837"/>
    <mergeCell ref="G1847:H1847"/>
    <mergeCell ref="I1847:J1847"/>
    <mergeCell ref="A1844:B1844"/>
    <mergeCell ref="C1844:F1844"/>
    <mergeCell ref="G1844:H1844"/>
    <mergeCell ref="I1844:J1844"/>
    <mergeCell ref="A1845:B1845"/>
    <mergeCell ref="C1845:F1845"/>
    <mergeCell ref="G1845:H1845"/>
    <mergeCell ref="I1845:J1845"/>
    <mergeCell ref="A1842:B1842"/>
    <mergeCell ref="C1842:F1842"/>
    <mergeCell ref="G1842:H1842"/>
    <mergeCell ref="I1842:J1842"/>
    <mergeCell ref="A1843:B1843"/>
    <mergeCell ref="C1843:F1843"/>
    <mergeCell ref="G1843:H1843"/>
    <mergeCell ref="I1843:J1843"/>
    <mergeCell ref="A1851:B1851"/>
    <mergeCell ref="C1851:F1851"/>
    <mergeCell ref="G1851:H1851"/>
    <mergeCell ref="I1851:J1851"/>
    <mergeCell ref="A1852:B1852"/>
    <mergeCell ref="C1852:F1852"/>
    <mergeCell ref="G1852:H1852"/>
    <mergeCell ref="I1852:J1852"/>
    <mergeCell ref="A1850:B1850"/>
    <mergeCell ref="C1850:F1850"/>
    <mergeCell ref="G1850:H1850"/>
    <mergeCell ref="I1850:J1850"/>
    <mergeCell ref="A1673:D1673"/>
    <mergeCell ref="E1673:F1673"/>
    <mergeCell ref="G1673:H1673"/>
    <mergeCell ref="I1673:J1673"/>
    <mergeCell ref="A1674:D1674"/>
    <mergeCell ref="E1674:F1674"/>
    <mergeCell ref="A1848:B1848"/>
    <mergeCell ref="C1848:F1848"/>
    <mergeCell ref="G1848:H1848"/>
    <mergeCell ref="I1848:J1848"/>
    <mergeCell ref="A1849:B1849"/>
    <mergeCell ref="C1849:F1849"/>
    <mergeCell ref="G1849:H1849"/>
    <mergeCell ref="I1849:J1849"/>
    <mergeCell ref="A1846:B1846"/>
    <mergeCell ref="C1846:F1846"/>
    <mergeCell ref="G1846:H1846"/>
    <mergeCell ref="I1846:J1846"/>
    <mergeCell ref="A1847:B1847"/>
    <mergeCell ref="C1847:F1847"/>
    <mergeCell ref="A1860:B1860"/>
    <mergeCell ref="C1860:F1860"/>
    <mergeCell ref="G1860:H1860"/>
    <mergeCell ref="I1860:J1860"/>
    <mergeCell ref="A1861:B1861"/>
    <mergeCell ref="C1861:F1861"/>
    <mergeCell ref="G1861:H1861"/>
    <mergeCell ref="I1861:J1861"/>
    <mergeCell ref="A1858:B1858"/>
    <mergeCell ref="C1858:F1858"/>
    <mergeCell ref="G1858:H1858"/>
    <mergeCell ref="I1858:J1858"/>
    <mergeCell ref="A1859:B1859"/>
    <mergeCell ref="C1859:F1859"/>
    <mergeCell ref="G1859:H1859"/>
    <mergeCell ref="I1859:J1859"/>
    <mergeCell ref="A1856:B1856"/>
    <mergeCell ref="C1856:F1856"/>
    <mergeCell ref="G1856:H1856"/>
    <mergeCell ref="I1856:J1856"/>
    <mergeCell ref="A1857:B1857"/>
    <mergeCell ref="C1857:F1857"/>
    <mergeCell ref="G1857:H1857"/>
    <mergeCell ref="I1857:J1857"/>
    <mergeCell ref="C1866:F1866"/>
    <mergeCell ref="G1866:H1866"/>
    <mergeCell ref="I1866:J1866"/>
    <mergeCell ref="A1867:B1867"/>
    <mergeCell ref="C1867:F1867"/>
    <mergeCell ref="G1867:H1867"/>
    <mergeCell ref="I1867:J1867"/>
    <mergeCell ref="A1864:B1864"/>
    <mergeCell ref="C1864:F1864"/>
    <mergeCell ref="G1864:H1864"/>
    <mergeCell ref="I1864:J1864"/>
    <mergeCell ref="A1865:B1865"/>
    <mergeCell ref="C1865:F1865"/>
    <mergeCell ref="G1865:H1865"/>
    <mergeCell ref="I1865:J1865"/>
    <mergeCell ref="A1862:B1862"/>
    <mergeCell ref="C1862:F1862"/>
    <mergeCell ref="G1862:H1862"/>
    <mergeCell ref="I1862:J1862"/>
    <mergeCell ref="A1863:B1863"/>
    <mergeCell ref="C1863:F1863"/>
    <mergeCell ref="G1863:H1863"/>
    <mergeCell ref="I1863:J1863"/>
    <mergeCell ref="G1876:H1876"/>
    <mergeCell ref="I1876:J1876"/>
    <mergeCell ref="A1877:B1877"/>
    <mergeCell ref="C1877:F1877"/>
    <mergeCell ref="G1877:H1877"/>
    <mergeCell ref="I1877:J1877"/>
    <mergeCell ref="A1672:D1672"/>
    <mergeCell ref="A1872:B1872"/>
    <mergeCell ref="C1872:F1872"/>
    <mergeCell ref="G1872:H1872"/>
    <mergeCell ref="I1872:J1872"/>
    <mergeCell ref="A1875:B1875"/>
    <mergeCell ref="C1875:F1875"/>
    <mergeCell ref="G1875:H1875"/>
    <mergeCell ref="I1875:J1875"/>
    <mergeCell ref="A1870:B1870"/>
    <mergeCell ref="C1870:F1870"/>
    <mergeCell ref="G1870:H1870"/>
    <mergeCell ref="I1870:J1870"/>
    <mergeCell ref="A1871:B1871"/>
    <mergeCell ref="C1871:F1871"/>
    <mergeCell ref="G1871:H1871"/>
    <mergeCell ref="I1871:J1871"/>
    <mergeCell ref="A1868:B1868"/>
    <mergeCell ref="C1868:F1868"/>
    <mergeCell ref="G1868:H1868"/>
    <mergeCell ref="I1868:J1868"/>
    <mergeCell ref="A1869:B1869"/>
    <mergeCell ref="C1869:F1869"/>
    <mergeCell ref="G1869:H1869"/>
    <mergeCell ref="I1869:J1869"/>
    <mergeCell ref="A1866:B1866"/>
    <mergeCell ref="C1922:F1922"/>
    <mergeCell ref="G1922:H1922"/>
    <mergeCell ref="I1922:J1922"/>
    <mergeCell ref="A1919:B1919"/>
    <mergeCell ref="C1919:F1919"/>
    <mergeCell ref="G1919:H1919"/>
    <mergeCell ref="I1919:J1919"/>
    <mergeCell ref="A1920:B1920"/>
    <mergeCell ref="C1920:F1920"/>
    <mergeCell ref="G1920:H1920"/>
    <mergeCell ref="I1920:J1920"/>
    <mergeCell ref="C1916:F1916"/>
    <mergeCell ref="G1916:H1916"/>
    <mergeCell ref="I1916:J1916"/>
    <mergeCell ref="A1918:B1918"/>
    <mergeCell ref="C1918:F1918"/>
    <mergeCell ref="G1918:H1918"/>
    <mergeCell ref="I1918:J1918"/>
    <mergeCell ref="G1917:H1917"/>
    <mergeCell ref="I1917:J1917"/>
    <mergeCell ref="A1917:B1917"/>
    <mergeCell ref="A1916:B1916"/>
    <mergeCell ref="A1927:B1927"/>
    <mergeCell ref="C1927:F1927"/>
    <mergeCell ref="G1927:H1927"/>
    <mergeCell ref="I1927:J1927"/>
    <mergeCell ref="A1928:B1928"/>
    <mergeCell ref="C1928:F1928"/>
    <mergeCell ref="G1928:H1928"/>
    <mergeCell ref="I1928:J1928"/>
    <mergeCell ref="A1925:B1925"/>
    <mergeCell ref="C1925:F1925"/>
    <mergeCell ref="G1925:H1925"/>
    <mergeCell ref="I1925:J1925"/>
    <mergeCell ref="A1671:D1671"/>
    <mergeCell ref="C1924:F1924"/>
    <mergeCell ref="G1924:H1924"/>
    <mergeCell ref="I1924:J1924"/>
    <mergeCell ref="A1921:B1921"/>
    <mergeCell ref="B1915:J1915"/>
    <mergeCell ref="A1926:B1926"/>
    <mergeCell ref="C1926:F1926"/>
    <mergeCell ref="G1926:H1926"/>
    <mergeCell ref="I1926:J1926"/>
    <mergeCell ref="C1917:F1917"/>
    <mergeCell ref="A1923:B1923"/>
    <mergeCell ref="C1923:F1923"/>
    <mergeCell ref="G1923:H1923"/>
    <mergeCell ref="I1923:J1923"/>
    <mergeCell ref="A1924:B1924"/>
    <mergeCell ref="C1921:F1921"/>
    <mergeCell ref="G1921:H1921"/>
    <mergeCell ref="I1921:J1921"/>
    <mergeCell ref="A1922:B1922"/>
    <mergeCell ref="I1667:J1667"/>
    <mergeCell ref="G1667:H1667"/>
    <mergeCell ref="A1666:D1667"/>
    <mergeCell ref="E1666:F1667"/>
    <mergeCell ref="G1666:J1666"/>
    <mergeCell ref="E1671:F1671"/>
    <mergeCell ref="G1671:H1671"/>
    <mergeCell ref="I1671:J1671"/>
    <mergeCell ref="I1726:J1726"/>
    <mergeCell ref="A1670:D1670"/>
    <mergeCell ref="A1668:D1668"/>
    <mergeCell ref="E1668:F1668"/>
    <mergeCell ref="G1668:H1668"/>
    <mergeCell ref="I1668:J1668"/>
    <mergeCell ref="A1669:D1669"/>
    <mergeCell ref="E1669:F1669"/>
    <mergeCell ref="G1669:H1669"/>
    <mergeCell ref="I1669:J1669"/>
    <mergeCell ref="E1670:F1670"/>
    <mergeCell ref="A1675:D1675"/>
    <mergeCell ref="A1725:C1725"/>
    <mergeCell ref="D1725:E1725"/>
    <mergeCell ref="I1725:J1725"/>
    <mergeCell ref="A1708:C1708"/>
    <mergeCell ref="D1708:E1708"/>
    <mergeCell ref="I1708:J1708"/>
    <mergeCell ref="A1711:C1711"/>
    <mergeCell ref="D1711:E1711"/>
    <mergeCell ref="I1711:J1711"/>
    <mergeCell ref="A1718:B1718"/>
    <mergeCell ref="A1719:C1720"/>
    <mergeCell ref="D1719:J1719"/>
    <mergeCell ref="A1910:B1910"/>
    <mergeCell ref="C1910:F1910"/>
    <mergeCell ref="G1910:H1910"/>
    <mergeCell ref="I1910:J1910"/>
    <mergeCell ref="A1705:C1705"/>
    <mergeCell ref="D1705:E1705"/>
    <mergeCell ref="I1705:J1705"/>
    <mergeCell ref="A1710:C1710"/>
    <mergeCell ref="D1710:E1710"/>
    <mergeCell ref="A1744:J1744"/>
    <mergeCell ref="A1876:B1876"/>
    <mergeCell ref="C1876:F1876"/>
    <mergeCell ref="E1627:F1627"/>
    <mergeCell ref="A1628:D1628"/>
    <mergeCell ref="E1628:F1628"/>
    <mergeCell ref="G1628:H1628"/>
    <mergeCell ref="I1628:J1628"/>
    <mergeCell ref="A1629:D1629"/>
    <mergeCell ref="E1629:F1629"/>
    <mergeCell ref="G1629:H1629"/>
    <mergeCell ref="I1629:J1629"/>
    <mergeCell ref="A1630:D1630"/>
    <mergeCell ref="E1630:F1630"/>
    <mergeCell ref="G1630:H1630"/>
    <mergeCell ref="I1630:J1630"/>
    <mergeCell ref="A1635:J1647"/>
    <mergeCell ref="B1664:J1664"/>
    <mergeCell ref="A1631:D1631"/>
    <mergeCell ref="E1631:F1631"/>
    <mergeCell ref="G1631:H1631"/>
    <mergeCell ref="I1631:J1631"/>
    <mergeCell ref="A1679:J1679"/>
    <mergeCell ref="A1610:D1610"/>
    <mergeCell ref="E1610:F1610"/>
    <mergeCell ref="G1610:H1610"/>
    <mergeCell ref="I1610:J1610"/>
    <mergeCell ref="A1603:B1603"/>
    <mergeCell ref="A1613:J1621"/>
    <mergeCell ref="A1608:D1608"/>
    <mergeCell ref="E1608:F1608"/>
    <mergeCell ref="G1608:H1608"/>
    <mergeCell ref="I1608:J1608"/>
    <mergeCell ref="G1606:H1606"/>
    <mergeCell ref="I1606:J1606"/>
    <mergeCell ref="A1607:D1607"/>
    <mergeCell ref="E1607:F1607"/>
    <mergeCell ref="G1627:H1627"/>
    <mergeCell ref="I1627:J1627"/>
    <mergeCell ref="A1623:B1623"/>
    <mergeCell ref="A1624:D1625"/>
    <mergeCell ref="E1624:F1625"/>
    <mergeCell ref="G1624:J1624"/>
    <mergeCell ref="G1625:H1625"/>
    <mergeCell ref="I1625:J1625"/>
    <mergeCell ref="E1606:F1606"/>
    <mergeCell ref="A1632:D1632"/>
    <mergeCell ref="E1632:F1632"/>
    <mergeCell ref="G1632:H1632"/>
    <mergeCell ref="I1632:J1632"/>
    <mergeCell ref="A1626:D1626"/>
    <mergeCell ref="E1626:F1626"/>
    <mergeCell ref="G1626:H1626"/>
    <mergeCell ref="I1626:J1626"/>
    <mergeCell ref="A1627:D1627"/>
    <mergeCell ref="G1607:H1607"/>
    <mergeCell ref="I1607:J1607"/>
    <mergeCell ref="B1568:J1568"/>
    <mergeCell ref="E1570:G1570"/>
    <mergeCell ref="H1570:J1570"/>
    <mergeCell ref="A1609:D1609"/>
    <mergeCell ref="E1609:F1609"/>
    <mergeCell ref="G1609:H1609"/>
    <mergeCell ref="I1609:J1609"/>
    <mergeCell ref="A1606:D1606"/>
    <mergeCell ref="H1572:J1572"/>
    <mergeCell ref="E1573:G1573"/>
    <mergeCell ref="H1573:J1573"/>
    <mergeCell ref="A1570:D1573"/>
    <mergeCell ref="G1604:J1604"/>
    <mergeCell ref="E1604:F1605"/>
    <mergeCell ref="A1604:D1605"/>
    <mergeCell ref="E1572:G1572"/>
    <mergeCell ref="A1574:D1575"/>
    <mergeCell ref="A1576:D1577"/>
    <mergeCell ref="A1578:D1579"/>
    <mergeCell ref="A1580:D1581"/>
    <mergeCell ref="A1582:D1583"/>
    <mergeCell ref="A1584:D1585"/>
    <mergeCell ref="A1586:D1587"/>
    <mergeCell ref="A1588:D1589"/>
    <mergeCell ref="A1592:J1599"/>
    <mergeCell ref="B1601:J1601"/>
    <mergeCell ref="I1605:J1605"/>
    <mergeCell ref="G1605:H1605"/>
    <mergeCell ref="A1590:D1590"/>
    <mergeCell ref="E1535:G1535"/>
    <mergeCell ref="H1535:J1535"/>
    <mergeCell ref="A1536:D1536"/>
    <mergeCell ref="E1536:G1536"/>
    <mergeCell ref="H1536:J1536"/>
    <mergeCell ref="H1539:J1539"/>
    <mergeCell ref="A1537:D1537"/>
    <mergeCell ref="E1537:G1537"/>
    <mergeCell ref="H1537:J1537"/>
    <mergeCell ref="A1540:D1540"/>
    <mergeCell ref="E1540:G1540"/>
    <mergeCell ref="H1540:J1540"/>
    <mergeCell ref="A1591:J1591"/>
    <mergeCell ref="A1541:D1541"/>
    <mergeCell ref="E1541:G1541"/>
    <mergeCell ref="H1541:J1541"/>
    <mergeCell ref="A1538:D1538"/>
    <mergeCell ref="E1538:G1538"/>
    <mergeCell ref="H1538:J1538"/>
    <mergeCell ref="A1539:D1539"/>
    <mergeCell ref="E1539:G1539"/>
    <mergeCell ref="A1543:J1543"/>
    <mergeCell ref="A1512:F1513"/>
    <mergeCell ref="G1512:J1512"/>
    <mergeCell ref="G1513:H1513"/>
    <mergeCell ref="I1513:J1513"/>
    <mergeCell ref="A1544:J1560"/>
    <mergeCell ref="A1514:F1514"/>
    <mergeCell ref="G1514:H1514"/>
    <mergeCell ref="I1514:J1514"/>
    <mergeCell ref="A1515:F1515"/>
    <mergeCell ref="G1515:H1515"/>
    <mergeCell ref="I1515:J1515"/>
    <mergeCell ref="A1516:F1516"/>
    <mergeCell ref="G1516:H1516"/>
    <mergeCell ref="I1516:J1516"/>
    <mergeCell ref="A1517:F1517"/>
    <mergeCell ref="G1517:H1517"/>
    <mergeCell ref="I1517:J1517"/>
    <mergeCell ref="A1518:F1518"/>
    <mergeCell ref="G1518:H1518"/>
    <mergeCell ref="I1518:J1518"/>
    <mergeCell ref="A1519:F1519"/>
    <mergeCell ref="G1519:H1519"/>
    <mergeCell ref="I1519:J1519"/>
    <mergeCell ref="A1522:J1529"/>
    <mergeCell ref="H1533:J1533"/>
    <mergeCell ref="E1533:G1533"/>
    <mergeCell ref="A1533:D1533"/>
    <mergeCell ref="A1534:D1534"/>
    <mergeCell ref="E1534:G1534"/>
    <mergeCell ref="H1534:J1534"/>
    <mergeCell ref="B1531:J1531"/>
    <mergeCell ref="A1535:D1535"/>
    <mergeCell ref="A1506:F1506"/>
    <mergeCell ref="G1506:H1506"/>
    <mergeCell ref="I1506:J1506"/>
    <mergeCell ref="I1503:J1503"/>
    <mergeCell ref="G1503:H1503"/>
    <mergeCell ref="A1507:F1507"/>
    <mergeCell ref="G1507:H1507"/>
    <mergeCell ref="I1507:J1507"/>
    <mergeCell ref="A1504:F1504"/>
    <mergeCell ref="G1504:H1504"/>
    <mergeCell ref="A1508:F1508"/>
    <mergeCell ref="G1508:H1508"/>
    <mergeCell ref="I1508:J1508"/>
    <mergeCell ref="A1509:F1509"/>
    <mergeCell ref="G1509:H1509"/>
    <mergeCell ref="I1509:J1509"/>
    <mergeCell ref="A1511:B1511"/>
    <mergeCell ref="A1477:D1477"/>
    <mergeCell ref="E1477:G1477"/>
    <mergeCell ref="H1477:J1477"/>
    <mergeCell ref="A1478:D1478"/>
    <mergeCell ref="A1479:D1479"/>
    <mergeCell ref="E1479:G1479"/>
    <mergeCell ref="H1479:J1479"/>
    <mergeCell ref="A1505:F1505"/>
    <mergeCell ref="G1505:H1505"/>
    <mergeCell ref="I1505:J1505"/>
    <mergeCell ref="E1478:G1478"/>
    <mergeCell ref="H1478:J1478"/>
    <mergeCell ref="A1481:D1481"/>
    <mergeCell ref="A1501:B1501"/>
    <mergeCell ref="A1480:D1480"/>
    <mergeCell ref="E1481:G1481"/>
    <mergeCell ref="H1481:J1481"/>
    <mergeCell ref="I1504:J1504"/>
    <mergeCell ref="G1502:J1502"/>
    <mergeCell ref="A1502:F1503"/>
    <mergeCell ref="E1482:G1482"/>
    <mergeCell ref="H1482:J1482"/>
    <mergeCell ref="A1483:D1483"/>
    <mergeCell ref="A1521:J1521"/>
    <mergeCell ref="A1482:D1482"/>
    <mergeCell ref="H1456:J1456"/>
    <mergeCell ref="E1456:G1456"/>
    <mergeCell ref="A1456:D1457"/>
    <mergeCell ref="A1484:D1484"/>
    <mergeCell ref="E1484:G1484"/>
    <mergeCell ref="H1485:J1485"/>
    <mergeCell ref="A1488:J1495"/>
    <mergeCell ref="B1497:J1497"/>
    <mergeCell ref="E1483:G1483"/>
    <mergeCell ref="H1483:J1483"/>
    <mergeCell ref="H1484:J1484"/>
    <mergeCell ref="A1485:D1485"/>
    <mergeCell ref="E1485:G1485"/>
    <mergeCell ref="A1458:D1458"/>
    <mergeCell ref="A1459:D1459"/>
    <mergeCell ref="B1474:J1474"/>
    <mergeCell ref="H1476:J1476"/>
    <mergeCell ref="A1465:D1465"/>
    <mergeCell ref="A1466:D1466"/>
    <mergeCell ref="A1467:D1467"/>
    <mergeCell ref="A1468:D1468"/>
    <mergeCell ref="A1469:D1469"/>
    <mergeCell ref="E1480:G1480"/>
    <mergeCell ref="H1480:J1480"/>
    <mergeCell ref="I1446:J1446"/>
    <mergeCell ref="A1447:F1447"/>
    <mergeCell ref="G1447:H1447"/>
    <mergeCell ref="I1447:J1447"/>
    <mergeCell ref="A1448:F1448"/>
    <mergeCell ref="G1448:H1448"/>
    <mergeCell ref="I1448:J1448"/>
    <mergeCell ref="A1446:F1446"/>
    <mergeCell ref="A1449:F1449"/>
    <mergeCell ref="G1449:H1449"/>
    <mergeCell ref="I1449:J1449"/>
    <mergeCell ref="E1476:G1476"/>
    <mergeCell ref="A1476:D1476"/>
    <mergeCell ref="A1470:D1470"/>
    <mergeCell ref="A1460:D1460"/>
    <mergeCell ref="A1461:D1461"/>
    <mergeCell ref="A1462:D1462"/>
    <mergeCell ref="A1463:D1463"/>
    <mergeCell ref="A1464:D1464"/>
    <mergeCell ref="A1450:F1450"/>
    <mergeCell ref="G1450:H1450"/>
    <mergeCell ref="I1450:J1450"/>
    <mergeCell ref="A1451:F1451"/>
    <mergeCell ref="G1451:H1451"/>
    <mergeCell ref="I1451:J1451"/>
    <mergeCell ref="A1422:D1422"/>
    <mergeCell ref="E1422:G1422"/>
    <mergeCell ref="H1422:J1422"/>
    <mergeCell ref="A1423:D1423"/>
    <mergeCell ref="E1423:G1423"/>
    <mergeCell ref="H1423:J1423"/>
    <mergeCell ref="A1424:D1424"/>
    <mergeCell ref="E1424:G1424"/>
    <mergeCell ref="H1424:J1424"/>
    <mergeCell ref="A1427:D1427"/>
    <mergeCell ref="E1427:G1427"/>
    <mergeCell ref="H1427:J1427"/>
    <mergeCell ref="E1426:G1426"/>
    <mergeCell ref="H1426:J1426"/>
    <mergeCell ref="A1425:D1425"/>
    <mergeCell ref="E1425:G1425"/>
    <mergeCell ref="E1430:G1430"/>
    <mergeCell ref="H1430:J1430"/>
    <mergeCell ref="A1428:D1428"/>
    <mergeCell ref="E1428:G1428"/>
    <mergeCell ref="H1428:J1428"/>
    <mergeCell ref="A1429:D1429"/>
    <mergeCell ref="H1425:J1425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18:D1418"/>
    <mergeCell ref="E1418:G1418"/>
    <mergeCell ref="H1418:J1418"/>
    <mergeCell ref="A1420:D1420"/>
    <mergeCell ref="E1420:G1420"/>
    <mergeCell ref="H1420:J1420"/>
    <mergeCell ref="A1421:D1421"/>
    <mergeCell ref="E1421:G1421"/>
    <mergeCell ref="H1421:J1421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2:D1412"/>
    <mergeCell ref="E1412:G1412"/>
    <mergeCell ref="H1412:J1412"/>
    <mergeCell ref="A1413:D1413"/>
    <mergeCell ref="E1413:G1413"/>
    <mergeCell ref="H1413:J1413"/>
    <mergeCell ref="A1414:D1414"/>
    <mergeCell ref="E1414:G1414"/>
    <mergeCell ref="H1414:J1414"/>
    <mergeCell ref="H1272:J1272"/>
    <mergeCell ref="E1273:G1273"/>
    <mergeCell ref="H1273:J1273"/>
    <mergeCell ref="J1289:J1290"/>
    <mergeCell ref="I1289:I1290"/>
    <mergeCell ref="A1274:D1274"/>
    <mergeCell ref="E1274:G1274"/>
    <mergeCell ref="H1274:J1274"/>
    <mergeCell ref="A1275:D1275"/>
    <mergeCell ref="E1275:G1275"/>
    <mergeCell ref="H1275:J1275"/>
    <mergeCell ref="H1287:J1287"/>
    <mergeCell ref="H1288:J1288"/>
    <mergeCell ref="A1287:D1290"/>
    <mergeCell ref="A1408:D1408"/>
    <mergeCell ref="E1408:G1408"/>
    <mergeCell ref="H1408:J1408"/>
    <mergeCell ref="E1289:E1290"/>
    <mergeCell ref="H1289:H1290"/>
    <mergeCell ref="G1289:G1290"/>
    <mergeCell ref="F1289:F1290"/>
    <mergeCell ref="A1328:J1333"/>
    <mergeCell ref="F1337:G1337"/>
    <mergeCell ref="H1337:J1337"/>
    <mergeCell ref="A1337:D1338"/>
    <mergeCell ref="B1335:J1335"/>
    <mergeCell ref="I1318:J1318"/>
    <mergeCell ref="G1318:H1318"/>
    <mergeCell ref="E1318:F1318"/>
    <mergeCell ref="C1318:D1318"/>
    <mergeCell ref="A1318:B1319"/>
    <mergeCell ref="A1323:B1323"/>
    <mergeCell ref="A1320:B1320"/>
    <mergeCell ref="A1321:B1321"/>
    <mergeCell ref="A1322:B1322"/>
    <mergeCell ref="A1291:D1291"/>
    <mergeCell ref="A1292:D1292"/>
    <mergeCell ref="A1293:D1293"/>
    <mergeCell ref="A1294:D1294"/>
    <mergeCell ref="A1297:J1309"/>
    <mergeCell ref="B1314:J1314"/>
    <mergeCell ref="A1317:J1317"/>
    <mergeCell ref="A1363:D1363"/>
    <mergeCell ref="A1350:J1350"/>
    <mergeCell ref="A1364:D1364"/>
    <mergeCell ref="E1364:G1364"/>
    <mergeCell ref="H1364:J1364"/>
    <mergeCell ref="B1360:J1361"/>
    <mergeCell ref="A1343:D1343"/>
    <mergeCell ref="A1344:D1344"/>
    <mergeCell ref="A1345:D1345"/>
    <mergeCell ref="A1346:D1346"/>
    <mergeCell ref="A1347:D1347"/>
    <mergeCell ref="A1348:D1348"/>
    <mergeCell ref="A1339:D1339"/>
    <mergeCell ref="A1340:D1340"/>
    <mergeCell ref="A1341:D1341"/>
    <mergeCell ref="H1338:I1338"/>
    <mergeCell ref="H1339:I1339"/>
    <mergeCell ref="A1342:D1342"/>
    <mergeCell ref="H1346:I1346"/>
    <mergeCell ref="H1347:I1347"/>
    <mergeCell ref="H1348:I1348"/>
    <mergeCell ref="A1395:D1395"/>
    <mergeCell ref="E1395:G1395"/>
    <mergeCell ref="H1395:J1395"/>
    <mergeCell ref="A1385:J1388"/>
    <mergeCell ref="H1392:J1392"/>
    <mergeCell ref="E1392:G1392"/>
    <mergeCell ref="A1392:D1392"/>
    <mergeCell ref="A1393:D1393"/>
    <mergeCell ref="E1393:G1393"/>
    <mergeCell ref="H1393:J1393"/>
    <mergeCell ref="A1381:D1381"/>
    <mergeCell ref="E1381:G1381"/>
    <mergeCell ref="H1381:J1381"/>
    <mergeCell ref="A1382:D1382"/>
    <mergeCell ref="E1382:G1382"/>
    <mergeCell ref="H1382:J1382"/>
    <mergeCell ref="H1369:J1369"/>
    <mergeCell ref="A1379:D1379"/>
    <mergeCell ref="E1379:G1379"/>
    <mergeCell ref="H1379:J1379"/>
    <mergeCell ref="A1374:D1374"/>
    <mergeCell ref="E1374:G1374"/>
    <mergeCell ref="H1374:J1374"/>
    <mergeCell ref="A1375:D1375"/>
    <mergeCell ref="E1375:G1375"/>
    <mergeCell ref="H1375:J1375"/>
    <mergeCell ref="E1372:G1372"/>
    <mergeCell ref="H1372:J1372"/>
    <mergeCell ref="A1373:D1373"/>
    <mergeCell ref="E1373:G1373"/>
    <mergeCell ref="H1373:J1373"/>
    <mergeCell ref="A1369:D1369"/>
    <mergeCell ref="A1215:J1220"/>
    <mergeCell ref="A1224:B1224"/>
    <mergeCell ref="A1255:J1255"/>
    <mergeCell ref="F1235:G1235"/>
    <mergeCell ref="H1235:J1235"/>
    <mergeCell ref="A1246:B1246"/>
    <mergeCell ref="C1246:D1246"/>
    <mergeCell ref="E1250:F1250"/>
    <mergeCell ref="G1250:H1250"/>
    <mergeCell ref="I1250:J1250"/>
    <mergeCell ref="A1407:D1407"/>
    <mergeCell ref="E1407:G1407"/>
    <mergeCell ref="H1407:J1407"/>
    <mergeCell ref="A1253:B1253"/>
    <mergeCell ref="C1253:D1253"/>
    <mergeCell ref="E1253:F1253"/>
    <mergeCell ref="G1253:H1253"/>
    <mergeCell ref="I1253:J1253"/>
    <mergeCell ref="A1256:J1262"/>
    <mergeCell ref="A1270:D1270"/>
    <mergeCell ref="A1405:D1405"/>
    <mergeCell ref="E1405:G1405"/>
    <mergeCell ref="H1405:J1405"/>
    <mergeCell ref="A1272:D1272"/>
    <mergeCell ref="A1398:D1398"/>
    <mergeCell ref="E1398:G1398"/>
    <mergeCell ref="H1398:J1398"/>
    <mergeCell ref="E1404:G1404"/>
    <mergeCell ref="A1404:D1404"/>
    <mergeCell ref="A1399:D1399"/>
    <mergeCell ref="E1399:G1399"/>
    <mergeCell ref="H1399:J1399"/>
    <mergeCell ref="A1205:D1205"/>
    <mergeCell ref="E1205:G1205"/>
    <mergeCell ref="H1205:J1205"/>
    <mergeCell ref="A1208:D1208"/>
    <mergeCell ref="E1208:G1208"/>
    <mergeCell ref="H1208:J1208"/>
    <mergeCell ref="A1206:D1206"/>
    <mergeCell ref="E1206:G1206"/>
    <mergeCell ref="H1206:J1206"/>
    <mergeCell ref="A1209:D1209"/>
    <mergeCell ref="E1209:G1209"/>
    <mergeCell ref="H1209:J1209"/>
    <mergeCell ref="A1210:D1210"/>
    <mergeCell ref="E1210:G1210"/>
    <mergeCell ref="H1210:J1210"/>
    <mergeCell ref="A1212:D1212"/>
    <mergeCell ref="E1212:G1212"/>
    <mergeCell ref="H1212:J1212"/>
    <mergeCell ref="D1226:E1226"/>
    <mergeCell ref="D1227:E1227"/>
    <mergeCell ref="C1241:F1241"/>
    <mergeCell ref="G1241:J1241"/>
    <mergeCell ref="A1225:C1226"/>
    <mergeCell ref="A1227:C1227"/>
    <mergeCell ref="A1228:C1228"/>
    <mergeCell ref="D1228:E1228"/>
    <mergeCell ref="F1228:G1228"/>
    <mergeCell ref="H1228:J1228"/>
    <mergeCell ref="D1225:G1225"/>
    <mergeCell ref="F1226:G1226"/>
    <mergeCell ref="A1239:B1239"/>
    <mergeCell ref="G1240:J1240"/>
    <mergeCell ref="C1240:F1240"/>
    <mergeCell ref="A1240:B1242"/>
    <mergeCell ref="H1225:J1226"/>
    <mergeCell ref="H1227:J1227"/>
    <mergeCell ref="F1227:G1227"/>
    <mergeCell ref="D1235:E1235"/>
    <mergeCell ref="A1231:C1231"/>
    <mergeCell ref="D1231:E1231"/>
    <mergeCell ref="F1231:G1231"/>
    <mergeCell ref="H1231:J1231"/>
    <mergeCell ref="F1237:G1237"/>
    <mergeCell ref="H1237:J1237"/>
    <mergeCell ref="I1242:J1242"/>
    <mergeCell ref="G1242:H1242"/>
    <mergeCell ref="E1242:F1242"/>
    <mergeCell ref="C1242:D1242"/>
    <mergeCell ref="A1233:C1233"/>
    <mergeCell ref="D1233:E1233"/>
    <mergeCell ref="F1233:G1233"/>
    <mergeCell ref="H1233:J1233"/>
    <mergeCell ref="A1234:C1234"/>
    <mergeCell ref="D1234:E1234"/>
    <mergeCell ref="F1234:G1234"/>
    <mergeCell ref="H1234:J1234"/>
    <mergeCell ref="A1236:C1236"/>
    <mergeCell ref="A1229:C1229"/>
    <mergeCell ref="D1229:E1229"/>
    <mergeCell ref="F1229:G1229"/>
    <mergeCell ref="H1229:J1229"/>
    <mergeCell ref="A1232:C1232"/>
    <mergeCell ref="D1232:E1232"/>
    <mergeCell ref="F1232:G1232"/>
    <mergeCell ref="H1232:J1232"/>
    <mergeCell ref="E1203:G1203"/>
    <mergeCell ref="H1203:J1203"/>
    <mergeCell ref="E1270:G1270"/>
    <mergeCell ref="H1270:J1270"/>
    <mergeCell ref="H1269:J1269"/>
    <mergeCell ref="E1269:G1269"/>
    <mergeCell ref="E1268:J1268"/>
    <mergeCell ref="A1268:D1269"/>
    <mergeCell ref="I1244:J1244"/>
    <mergeCell ref="E1249:F1249"/>
    <mergeCell ref="A1245:B1245"/>
    <mergeCell ref="C1245:D1245"/>
    <mergeCell ref="I1248:J1248"/>
    <mergeCell ref="G1245:H1245"/>
    <mergeCell ref="I1245:J1245"/>
    <mergeCell ref="A1248:B1248"/>
    <mergeCell ref="C1248:D1248"/>
    <mergeCell ref="E1248:F1248"/>
    <mergeCell ref="C1249:D1249"/>
    <mergeCell ref="G1249:H1249"/>
    <mergeCell ref="A1243:B1243"/>
    <mergeCell ref="C1243:D1243"/>
    <mergeCell ref="E1243:F1243"/>
    <mergeCell ref="G1243:H1243"/>
    <mergeCell ref="G1248:H1248"/>
    <mergeCell ref="C1244:D1244"/>
    <mergeCell ref="E1244:F1244"/>
    <mergeCell ref="G1244:H1244"/>
    <mergeCell ref="I1243:J1243"/>
    <mergeCell ref="A1244:B1244"/>
    <mergeCell ref="A1237:C1237"/>
    <mergeCell ref="D1237:E1237"/>
    <mergeCell ref="A1230:C1230"/>
    <mergeCell ref="D1230:E1230"/>
    <mergeCell ref="F1230:G1230"/>
    <mergeCell ref="A1180:J1180"/>
    <mergeCell ref="D1236:E1236"/>
    <mergeCell ref="F1236:G1236"/>
    <mergeCell ref="H1236:J1236"/>
    <mergeCell ref="A1247:B1247"/>
    <mergeCell ref="C1247:D1247"/>
    <mergeCell ref="E1247:F1247"/>
    <mergeCell ref="G1247:H1247"/>
    <mergeCell ref="I1247:J1247"/>
    <mergeCell ref="E1245:F1245"/>
    <mergeCell ref="E1246:F1246"/>
    <mergeCell ref="A1184:B1184"/>
    <mergeCell ref="F1184:G1184"/>
    <mergeCell ref="I1184:J1184"/>
    <mergeCell ref="H1230:J1230"/>
    <mergeCell ref="A1235:C1235"/>
    <mergeCell ref="E1196:G1196"/>
    <mergeCell ref="A1196:D1196"/>
    <mergeCell ref="A1197:D1197"/>
    <mergeCell ref="E1197:G1197"/>
    <mergeCell ref="H1197:J1197"/>
    <mergeCell ref="A1198:D1198"/>
    <mergeCell ref="E1198:G1198"/>
    <mergeCell ref="H1198:J1198"/>
    <mergeCell ref="A1200:D1200"/>
    <mergeCell ref="A1204:D1204"/>
    <mergeCell ref="E1204:G1204"/>
    <mergeCell ref="H1204:J1204"/>
    <mergeCell ref="A1203:D1203"/>
    <mergeCell ref="A1153:B1153"/>
    <mergeCell ref="A1165:B1165"/>
    <mergeCell ref="F1165:G1165"/>
    <mergeCell ref="I1165:J1165"/>
    <mergeCell ref="A1166:B1166"/>
    <mergeCell ref="I1166:J1166"/>
    <mergeCell ref="A1162:B1162"/>
    <mergeCell ref="A1181:B1181"/>
    <mergeCell ref="F1181:G1181"/>
    <mergeCell ref="I1181:J1181"/>
    <mergeCell ref="H1211:J1211"/>
    <mergeCell ref="A1214:J1214"/>
    <mergeCell ref="B1222:J1222"/>
    <mergeCell ref="A1182:B1182"/>
    <mergeCell ref="F1182:G1182"/>
    <mergeCell ref="I1182:J1182"/>
    <mergeCell ref="A1183:B1183"/>
    <mergeCell ref="F1183:G1183"/>
    <mergeCell ref="I1183:J1183"/>
    <mergeCell ref="A1175:J1175"/>
    <mergeCell ref="A1176:B1176"/>
    <mergeCell ref="F1176:G1176"/>
    <mergeCell ref="I1176:J1176"/>
    <mergeCell ref="A1177:B1177"/>
    <mergeCell ref="F1177:G1177"/>
    <mergeCell ref="I1177:J1177"/>
    <mergeCell ref="A1179:B1179"/>
    <mergeCell ref="F1179:G1179"/>
    <mergeCell ref="I1179:J1179"/>
    <mergeCell ref="E1200:G1200"/>
    <mergeCell ref="H1200:J1200"/>
    <mergeCell ref="A1201:D1201"/>
    <mergeCell ref="F1169:G1169"/>
    <mergeCell ref="I1169:J1169"/>
    <mergeCell ref="A1158:J1158"/>
    <mergeCell ref="A1159:B1159"/>
    <mergeCell ref="F1159:G1159"/>
    <mergeCell ref="I1159:J1159"/>
    <mergeCell ref="A1160:B1160"/>
    <mergeCell ref="F1160:G1160"/>
    <mergeCell ref="A1174:B1174"/>
    <mergeCell ref="A1211:D1211"/>
    <mergeCell ref="E1211:G1211"/>
    <mergeCell ref="I1160:J1160"/>
    <mergeCell ref="A1161:B1161"/>
    <mergeCell ref="F1161:G1161"/>
    <mergeCell ref="I1161:J1161"/>
    <mergeCell ref="F1166:G1166"/>
    <mergeCell ref="A1178:B1178"/>
    <mergeCell ref="F1178:G1178"/>
    <mergeCell ref="F1162:G1162"/>
    <mergeCell ref="I1162:J1162"/>
    <mergeCell ref="A1163:J1163"/>
    <mergeCell ref="I1164:J1164"/>
    <mergeCell ref="A1164:B1164"/>
    <mergeCell ref="F1164:G1164"/>
    <mergeCell ref="A1167:B1167"/>
    <mergeCell ref="F1167:G1167"/>
    <mergeCell ref="I1167:J1167"/>
    <mergeCell ref="E1201:G1201"/>
    <mergeCell ref="H1201:J1201"/>
    <mergeCell ref="A1202:D1202"/>
    <mergeCell ref="E1202:G1202"/>
    <mergeCell ref="H1202:J1202"/>
    <mergeCell ref="E1133:G1133"/>
    <mergeCell ref="H1133:J1133"/>
    <mergeCell ref="A1134:D1134"/>
    <mergeCell ref="E1134:G1134"/>
    <mergeCell ref="H1134:J1134"/>
    <mergeCell ref="A1137:J1139"/>
    <mergeCell ref="G1143:H1143"/>
    <mergeCell ref="D1143:E1143"/>
    <mergeCell ref="A1143:C1143"/>
    <mergeCell ref="A1144:C1144"/>
    <mergeCell ref="A1207:D1207"/>
    <mergeCell ref="E1207:G1207"/>
    <mergeCell ref="H1207:J1207"/>
    <mergeCell ref="A1145:C1145"/>
    <mergeCell ref="D1144:E1144"/>
    <mergeCell ref="C1155:C1156"/>
    <mergeCell ref="I1157:J1157"/>
    <mergeCell ref="D1145:E1145"/>
    <mergeCell ref="G1144:H1144"/>
    <mergeCell ref="G1145:H1145"/>
    <mergeCell ref="A1157:B1157"/>
    <mergeCell ref="F1157:G1157"/>
    <mergeCell ref="A1155:B1156"/>
    <mergeCell ref="A1148:J1150"/>
    <mergeCell ref="I1178:J1178"/>
    <mergeCell ref="I1155:J1156"/>
    <mergeCell ref="H1155:H1156"/>
    <mergeCell ref="F1155:G1156"/>
    <mergeCell ref="E1155:E1156"/>
    <mergeCell ref="D1155:D1156"/>
    <mergeCell ref="A1168:J1168"/>
    <mergeCell ref="A1169:B1169"/>
    <mergeCell ref="H828:J828"/>
    <mergeCell ref="A931:J931"/>
    <mergeCell ref="B921:J921"/>
    <mergeCell ref="A948:F948"/>
    <mergeCell ref="G948:H948"/>
    <mergeCell ref="A1129:D1129"/>
    <mergeCell ref="E1129:G1129"/>
    <mergeCell ref="H1129:J1129"/>
    <mergeCell ref="A1130:D1130"/>
    <mergeCell ref="E1130:G1130"/>
    <mergeCell ref="H1130:J1130"/>
    <mergeCell ref="A1131:D1131"/>
    <mergeCell ref="E1131:G1131"/>
    <mergeCell ref="H1131:J1131"/>
    <mergeCell ref="A929:D929"/>
    <mergeCell ref="A932:J935"/>
    <mergeCell ref="A942:F943"/>
    <mergeCell ref="A963:J963"/>
    <mergeCell ref="A973:J973"/>
    <mergeCell ref="A974:J984"/>
    <mergeCell ref="A1013:J1013"/>
    <mergeCell ref="B1019:J1019"/>
    <mergeCell ref="I965:J965"/>
    <mergeCell ref="G965:H965"/>
    <mergeCell ref="G964:J964"/>
    <mergeCell ref="A964:F965"/>
    <mergeCell ref="A966:F966"/>
    <mergeCell ref="I1031:J1031"/>
    <mergeCell ref="A1035:B1035"/>
    <mergeCell ref="D842:E842"/>
    <mergeCell ref="A829:G829"/>
    <mergeCell ref="I862:J862"/>
    <mergeCell ref="A730:J730"/>
    <mergeCell ref="B772:J772"/>
    <mergeCell ref="A286:J294"/>
    <mergeCell ref="A798:C798"/>
    <mergeCell ref="D798:E798"/>
    <mergeCell ref="I798:J798"/>
    <mergeCell ref="A584:J589"/>
    <mergeCell ref="I529:J529"/>
    <mergeCell ref="A238:J243"/>
    <mergeCell ref="A797:C797"/>
    <mergeCell ref="D797:E797"/>
    <mergeCell ref="A745:D745"/>
    <mergeCell ref="A529:C529"/>
    <mergeCell ref="A799:C799"/>
    <mergeCell ref="D799:E799"/>
    <mergeCell ref="E740:G740"/>
    <mergeCell ref="H740:J740"/>
    <mergeCell ref="E743:G743"/>
    <mergeCell ref="H741:J741"/>
    <mergeCell ref="H774:J774"/>
    <mergeCell ref="E774:G774"/>
    <mergeCell ref="A781:J781"/>
    <mergeCell ref="A741:D741"/>
    <mergeCell ref="E741:G741"/>
    <mergeCell ref="I797:J797"/>
    <mergeCell ref="A796:C796"/>
    <mergeCell ref="D796:E796"/>
    <mergeCell ref="E744:G744"/>
    <mergeCell ref="H744:J744"/>
    <mergeCell ref="A710:B710"/>
    <mergeCell ref="A744:D744"/>
    <mergeCell ref="A753:D753"/>
    <mergeCell ref="E751:G752"/>
    <mergeCell ref="H751:J752"/>
    <mergeCell ref="H753:J753"/>
    <mergeCell ref="E753:G753"/>
    <mergeCell ref="E754:G754"/>
    <mergeCell ref="H754:J754"/>
    <mergeCell ref="A774:D774"/>
    <mergeCell ref="A750:D752"/>
    <mergeCell ref="E750:J750"/>
    <mergeCell ref="A754:D754"/>
    <mergeCell ref="E776:G776"/>
    <mergeCell ref="H776:J776"/>
    <mergeCell ref="A777:D777"/>
    <mergeCell ref="E777:G777"/>
    <mergeCell ref="H777:J777"/>
    <mergeCell ref="I814:J814"/>
    <mergeCell ref="E778:G778"/>
    <mergeCell ref="H778:J778"/>
    <mergeCell ref="A779:D779"/>
    <mergeCell ref="E779:G779"/>
    <mergeCell ref="H779:J779"/>
    <mergeCell ref="A776:D776"/>
    <mergeCell ref="G812:H812"/>
    <mergeCell ref="I799:J799"/>
    <mergeCell ref="I812:J813"/>
    <mergeCell ref="E816:F816"/>
    <mergeCell ref="E817:F817"/>
    <mergeCell ref="A814:B814"/>
    <mergeCell ref="E812:F813"/>
    <mergeCell ref="C812:D813"/>
    <mergeCell ref="C814:D814"/>
    <mergeCell ref="A812:B813"/>
    <mergeCell ref="A775:D775"/>
    <mergeCell ref="E775:G775"/>
    <mergeCell ref="H775:J775"/>
    <mergeCell ref="A816:B816"/>
    <mergeCell ref="E724:F724"/>
    <mergeCell ref="G724:H724"/>
    <mergeCell ref="D794:E794"/>
    <mergeCell ref="A792:C792"/>
    <mergeCell ref="D792:E792"/>
    <mergeCell ref="I792:J792"/>
    <mergeCell ref="E726:F726"/>
    <mergeCell ref="G726:H726"/>
    <mergeCell ref="A723:D723"/>
    <mergeCell ref="E723:F723"/>
    <mergeCell ref="E745:G745"/>
    <mergeCell ref="H745:J745"/>
    <mergeCell ref="A742:D742"/>
    <mergeCell ref="E742:G742"/>
    <mergeCell ref="H742:J742"/>
    <mergeCell ref="A743:D743"/>
    <mergeCell ref="A738:B738"/>
    <mergeCell ref="A739:D739"/>
    <mergeCell ref="E739:G739"/>
    <mergeCell ref="H739:J739"/>
    <mergeCell ref="H743:J743"/>
    <mergeCell ref="A740:D740"/>
    <mergeCell ref="A793:C793"/>
    <mergeCell ref="D793:E793"/>
    <mergeCell ref="I793:J793"/>
    <mergeCell ref="H790:H791"/>
    <mergeCell ref="G790:G791"/>
    <mergeCell ref="D790:E791"/>
    <mergeCell ref="A789:C791"/>
    <mergeCell ref="D789:J789"/>
    <mergeCell ref="A782:J786"/>
    <mergeCell ref="A778:D778"/>
    <mergeCell ref="I725:J725"/>
    <mergeCell ref="A718:D718"/>
    <mergeCell ref="E718:F718"/>
    <mergeCell ref="G718:H718"/>
    <mergeCell ref="I718:J718"/>
    <mergeCell ref="A719:D719"/>
    <mergeCell ref="E719:F719"/>
    <mergeCell ref="G719:H719"/>
    <mergeCell ref="I726:J726"/>
    <mergeCell ref="A727:D727"/>
    <mergeCell ref="E727:F727"/>
    <mergeCell ref="G727:H727"/>
    <mergeCell ref="I727:J727"/>
    <mergeCell ref="A724:D724"/>
    <mergeCell ref="I724:J724"/>
    <mergeCell ref="A725:D725"/>
    <mergeCell ref="I796:J796"/>
    <mergeCell ref="A728:D728"/>
    <mergeCell ref="E728:F728"/>
    <mergeCell ref="G728:H728"/>
    <mergeCell ref="I728:J728"/>
    <mergeCell ref="A795:C795"/>
    <mergeCell ref="I795:J795"/>
    <mergeCell ref="D795:E795"/>
    <mergeCell ref="G723:H723"/>
    <mergeCell ref="I723:J723"/>
    <mergeCell ref="A726:D726"/>
    <mergeCell ref="A794:C794"/>
    <mergeCell ref="I794:J794"/>
    <mergeCell ref="A788:B788"/>
    <mergeCell ref="F790:F791"/>
    <mergeCell ref="I790:J791"/>
    <mergeCell ref="HM704:HV705"/>
    <mergeCell ref="HW704:IF705"/>
    <mergeCell ref="DQ704:DZ705"/>
    <mergeCell ref="EA704:EJ705"/>
    <mergeCell ref="EK704:ET705"/>
    <mergeCell ref="EU704:FD705"/>
    <mergeCell ref="FE704:FN705"/>
    <mergeCell ref="IG704:IP705"/>
    <mergeCell ref="IQ704:IV705"/>
    <mergeCell ref="U706:AD707"/>
    <mergeCell ref="AE706:AN707"/>
    <mergeCell ref="AO706:AX707"/>
    <mergeCell ref="AY706:BH707"/>
    <mergeCell ref="FO706:FX707"/>
    <mergeCell ref="BI706:BR707"/>
    <mergeCell ref="BS706:CB707"/>
    <mergeCell ref="FY704:GH705"/>
    <mergeCell ref="CC706:CL707"/>
    <mergeCell ref="CM706:CV707"/>
    <mergeCell ref="CW706:DF707"/>
    <mergeCell ref="DG706:DP707"/>
    <mergeCell ref="GI706:GR707"/>
    <mergeCell ref="GS706:HB707"/>
    <mergeCell ref="HM706:HV707"/>
    <mergeCell ref="HW706:IF707"/>
    <mergeCell ref="DQ706:DZ707"/>
    <mergeCell ref="EA706:EJ707"/>
    <mergeCell ref="EK706:ET707"/>
    <mergeCell ref="EU706:FD707"/>
    <mergeCell ref="FE706:FN707"/>
    <mergeCell ref="HM681:HV683"/>
    <mergeCell ref="DG681:DP683"/>
    <mergeCell ref="DQ681:DZ683"/>
    <mergeCell ref="EA681:EJ683"/>
    <mergeCell ref="EK681:ET683"/>
    <mergeCell ref="EU681:FD683"/>
    <mergeCell ref="HW681:IF683"/>
    <mergeCell ref="IG681:IP683"/>
    <mergeCell ref="IQ681:IV683"/>
    <mergeCell ref="A721:D721"/>
    <mergeCell ref="E721:F721"/>
    <mergeCell ref="G721:H721"/>
    <mergeCell ref="I721:J721"/>
    <mergeCell ref="FO681:FX683"/>
    <mergeCell ref="C691:D693"/>
    <mergeCell ref="A690:B693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U704:AD705"/>
    <mergeCell ref="AE704:AN705"/>
    <mergeCell ref="AO704:AX705"/>
    <mergeCell ref="FY681:GH683"/>
    <mergeCell ref="GI681:GR683"/>
    <mergeCell ref="GS681:HB683"/>
    <mergeCell ref="HC681:HL683"/>
    <mergeCell ref="AY704:BH705"/>
    <mergeCell ref="A712:D712"/>
    <mergeCell ref="E712:F712"/>
    <mergeCell ref="G712:H712"/>
    <mergeCell ref="I712:J712"/>
    <mergeCell ref="FO704:FX705"/>
    <mergeCell ref="BI704:BR705"/>
    <mergeCell ref="BS704:CB705"/>
    <mergeCell ref="CC704:CL705"/>
    <mergeCell ref="CM704:CV705"/>
    <mergeCell ref="CW704:DF705"/>
    <mergeCell ref="DG704:DP705"/>
    <mergeCell ref="GI704:GR705"/>
    <mergeCell ref="GS704:HB705"/>
    <mergeCell ref="HC704:HL705"/>
    <mergeCell ref="I711:J711"/>
    <mergeCell ref="G711:H711"/>
    <mergeCell ref="E711:F711"/>
    <mergeCell ref="A711:D711"/>
    <mergeCell ref="B708:J708"/>
    <mergeCell ref="A667:D667"/>
    <mergeCell ref="E667:G667"/>
    <mergeCell ref="H667:J667"/>
    <mergeCell ref="A668:D668"/>
    <mergeCell ref="E668:G668"/>
    <mergeCell ref="H668:J668"/>
    <mergeCell ref="K681:T683"/>
    <mergeCell ref="U681:AD683"/>
    <mergeCell ref="AE681:AN683"/>
    <mergeCell ref="AO681:AX683"/>
    <mergeCell ref="A722:D722"/>
    <mergeCell ref="E722:F722"/>
    <mergeCell ref="G722:H722"/>
    <mergeCell ref="I722:J722"/>
    <mergeCell ref="C690:J690"/>
    <mergeCell ref="A694:B694"/>
    <mergeCell ref="FE681:FN683"/>
    <mergeCell ref="AY681:BH683"/>
    <mergeCell ref="BI681:BR683"/>
    <mergeCell ref="BS681:CB683"/>
    <mergeCell ref="CC681:CL683"/>
    <mergeCell ref="CM681:CV683"/>
    <mergeCell ref="CW681:DF683"/>
    <mergeCell ref="A713:J713"/>
    <mergeCell ref="A720:J720"/>
    <mergeCell ref="E716:F716"/>
    <mergeCell ref="G716:H716"/>
    <mergeCell ref="I716:J716"/>
    <mergeCell ref="A714:D714"/>
    <mergeCell ref="E714:F714"/>
    <mergeCell ref="G714:H714"/>
    <mergeCell ref="I714:J714"/>
    <mergeCell ref="IQ658:IV660"/>
    <mergeCell ref="A662:B662"/>
    <mergeCell ref="EU658:FD660"/>
    <mergeCell ref="FE658:FN660"/>
    <mergeCell ref="FO658:FX660"/>
    <mergeCell ref="FY658:GH660"/>
    <mergeCell ref="EA658:EJ660"/>
    <mergeCell ref="EK658:ET660"/>
    <mergeCell ref="HC658:HL660"/>
    <mergeCell ref="HM658:HV660"/>
    <mergeCell ref="U658:AD660"/>
    <mergeCell ref="H664:J664"/>
    <mergeCell ref="A665:D665"/>
    <mergeCell ref="E665:G665"/>
    <mergeCell ref="H665:J665"/>
    <mergeCell ref="A666:D666"/>
    <mergeCell ref="E666:G666"/>
    <mergeCell ref="H666:J666"/>
    <mergeCell ref="D651:E651"/>
    <mergeCell ref="F651:G651"/>
    <mergeCell ref="H651:J651"/>
    <mergeCell ref="A655:J660"/>
    <mergeCell ref="A651:C651"/>
    <mergeCell ref="A649:C649"/>
    <mergeCell ref="DG658:DP660"/>
    <mergeCell ref="DQ658:DZ660"/>
    <mergeCell ref="D649:E649"/>
    <mergeCell ref="F649:G649"/>
    <mergeCell ref="F652:G652"/>
    <mergeCell ref="K658:T660"/>
    <mergeCell ref="AE658:AN660"/>
    <mergeCell ref="AO658:AX660"/>
    <mergeCell ref="A654:J654"/>
    <mergeCell ref="HW658:IF660"/>
    <mergeCell ref="IG658:IP660"/>
    <mergeCell ref="AY658:BH660"/>
    <mergeCell ref="BI658:BR660"/>
    <mergeCell ref="BS658:CB660"/>
    <mergeCell ref="CC658:CL660"/>
    <mergeCell ref="GI658:GR660"/>
    <mergeCell ref="GS658:HB660"/>
    <mergeCell ref="CM658:CV660"/>
    <mergeCell ref="CW658:DF660"/>
    <mergeCell ref="E624:G624"/>
    <mergeCell ref="H625:J625"/>
    <mergeCell ref="A626:D626"/>
    <mergeCell ref="E626:G626"/>
    <mergeCell ref="H626:J626"/>
    <mergeCell ref="E623:G623"/>
    <mergeCell ref="A625:D625"/>
    <mergeCell ref="E625:G625"/>
    <mergeCell ref="A647:B647"/>
    <mergeCell ref="A648:C648"/>
    <mergeCell ref="D648:E648"/>
    <mergeCell ref="F648:G648"/>
    <mergeCell ref="A627:D627"/>
    <mergeCell ref="E627:G627"/>
    <mergeCell ref="H627:J627"/>
    <mergeCell ref="H648:J648"/>
    <mergeCell ref="D650:E650"/>
    <mergeCell ref="F650:G650"/>
    <mergeCell ref="H650:J650"/>
    <mergeCell ref="A558:C558"/>
    <mergeCell ref="A575:B575"/>
    <mergeCell ref="A574:B574"/>
    <mergeCell ref="A576:B576"/>
    <mergeCell ref="A577:B577"/>
    <mergeCell ref="A578:B578"/>
    <mergeCell ref="A579:B579"/>
    <mergeCell ref="A580:B580"/>
    <mergeCell ref="D652:E652"/>
    <mergeCell ref="A581:B581"/>
    <mergeCell ref="C574:D574"/>
    <mergeCell ref="C575:D575"/>
    <mergeCell ref="C576:D576"/>
    <mergeCell ref="C577:D577"/>
    <mergeCell ref="C578:D578"/>
    <mergeCell ref="C579:D579"/>
    <mergeCell ref="C580:D580"/>
    <mergeCell ref="E622:G622"/>
    <mergeCell ref="A622:D622"/>
    <mergeCell ref="A612:J619"/>
    <mergeCell ref="A611:J611"/>
    <mergeCell ref="H652:J652"/>
    <mergeCell ref="A623:D623"/>
    <mergeCell ref="H649:J649"/>
    <mergeCell ref="A650:C650"/>
    <mergeCell ref="A621:B621"/>
    <mergeCell ref="H622:J622"/>
    <mergeCell ref="A652:C652"/>
    <mergeCell ref="A624:D624"/>
    <mergeCell ref="H624:J624"/>
    <mergeCell ref="A630:J640"/>
    <mergeCell ref="H623:J623"/>
    <mergeCell ref="B535:J535"/>
    <mergeCell ref="I698:J698"/>
    <mergeCell ref="I699:J699"/>
    <mergeCell ref="I700:J700"/>
    <mergeCell ref="E697:F697"/>
    <mergeCell ref="E698:F698"/>
    <mergeCell ref="A542:B542"/>
    <mergeCell ref="A543:B543"/>
    <mergeCell ref="G540:H540"/>
    <mergeCell ref="G541:H541"/>
    <mergeCell ref="G542:H542"/>
    <mergeCell ref="G543:H543"/>
    <mergeCell ref="I543:J543"/>
    <mergeCell ref="I544:J544"/>
    <mergeCell ref="I539:J539"/>
    <mergeCell ref="A553:C553"/>
    <mergeCell ref="A554:C554"/>
    <mergeCell ref="A544:B544"/>
    <mergeCell ref="A547:J549"/>
    <mergeCell ref="G544:H544"/>
    <mergeCell ref="G553:H553"/>
    <mergeCell ref="I553:J553"/>
    <mergeCell ref="I554:J554"/>
    <mergeCell ref="G555:H555"/>
    <mergeCell ref="I555:J555"/>
    <mergeCell ref="G556:H556"/>
    <mergeCell ref="I556:J556"/>
    <mergeCell ref="G557:H557"/>
    <mergeCell ref="I557:J557"/>
    <mergeCell ref="A555:C555"/>
    <mergeCell ref="A556:C556"/>
    <mergeCell ref="A557:C557"/>
    <mergeCell ref="C581:D581"/>
    <mergeCell ref="E432:F432"/>
    <mergeCell ref="G554:H554"/>
    <mergeCell ref="A569:B569"/>
    <mergeCell ref="A609:C609"/>
    <mergeCell ref="I540:J540"/>
    <mergeCell ref="I541:J541"/>
    <mergeCell ref="I542:J542"/>
    <mergeCell ref="A540:B540"/>
    <mergeCell ref="A541:B541"/>
    <mergeCell ref="D532:F532"/>
    <mergeCell ref="I482:I484"/>
    <mergeCell ref="J482:J484"/>
    <mergeCell ref="A486:J486"/>
    <mergeCell ref="A492:J492"/>
    <mergeCell ref="I532:J532"/>
    <mergeCell ref="G528:H528"/>
    <mergeCell ref="D482:D484"/>
    <mergeCell ref="A432:B432"/>
    <mergeCell ref="A559:C559"/>
    <mergeCell ref="A562:J566"/>
    <mergeCell ref="G558:H558"/>
    <mergeCell ref="I558:J558"/>
    <mergeCell ref="F605:G605"/>
    <mergeCell ref="H605:J605"/>
    <mergeCell ref="A606:C606"/>
    <mergeCell ref="D606:E606"/>
    <mergeCell ref="F606:G606"/>
    <mergeCell ref="H606:J606"/>
    <mergeCell ref="F607:G607"/>
    <mergeCell ref="H607:J607"/>
    <mergeCell ref="C537:C538"/>
    <mergeCell ref="A336:F336"/>
    <mergeCell ref="I414:J415"/>
    <mergeCell ref="A366:D366"/>
    <mergeCell ref="E366:G366"/>
    <mergeCell ref="A359:D359"/>
    <mergeCell ref="E356:G356"/>
    <mergeCell ref="D609:E609"/>
    <mergeCell ref="F609:G609"/>
    <mergeCell ref="H609:J609"/>
    <mergeCell ref="A421:J421"/>
    <mergeCell ref="A608:C608"/>
    <mergeCell ref="H610:J610"/>
    <mergeCell ref="A424:B424"/>
    <mergeCell ref="E424:F424"/>
    <mergeCell ref="A427:B427"/>
    <mergeCell ref="A428:B428"/>
    <mergeCell ref="D608:E608"/>
    <mergeCell ref="D610:E610"/>
    <mergeCell ref="F610:G610"/>
    <mergeCell ref="A532:C532"/>
    <mergeCell ref="D529:F529"/>
    <mergeCell ref="A422:B422"/>
    <mergeCell ref="E428:F428"/>
    <mergeCell ref="G559:H559"/>
    <mergeCell ref="I559:J559"/>
    <mergeCell ref="A570:B572"/>
    <mergeCell ref="C570:J570"/>
    <mergeCell ref="C573:D573"/>
    <mergeCell ref="A573:B573"/>
    <mergeCell ref="I573:J573"/>
    <mergeCell ref="E571:F572"/>
    <mergeCell ref="G571:H571"/>
    <mergeCell ref="E357:G357"/>
    <mergeCell ref="B387:J388"/>
    <mergeCell ref="H377:J377"/>
    <mergeCell ref="C300:C301"/>
    <mergeCell ref="H259:H260"/>
    <mergeCell ref="E369:G369"/>
    <mergeCell ref="H369:J369"/>
    <mergeCell ref="I259:I260"/>
    <mergeCell ref="A274:J274"/>
    <mergeCell ref="H346:J346"/>
    <mergeCell ref="C259:C260"/>
    <mergeCell ref="A303:J303"/>
    <mergeCell ref="D300:D301"/>
    <mergeCell ref="E300:E301"/>
    <mergeCell ref="F300:F301"/>
    <mergeCell ref="A364:D365"/>
    <mergeCell ref="E364:J364"/>
    <mergeCell ref="E365:G365"/>
    <mergeCell ref="H365:J365"/>
    <mergeCell ref="A321:J321"/>
    <mergeCell ref="B361:J362"/>
    <mergeCell ref="A326:J326"/>
    <mergeCell ref="E358:G358"/>
    <mergeCell ref="E359:G359"/>
    <mergeCell ref="H356:J356"/>
    <mergeCell ref="H358:J358"/>
    <mergeCell ref="A338:F338"/>
    <mergeCell ref="G338:J338"/>
    <mergeCell ref="A327:J332"/>
    <mergeCell ref="G336:J336"/>
    <mergeCell ref="A337:F337"/>
    <mergeCell ref="G337:J337"/>
    <mergeCell ref="A219:B219"/>
    <mergeCell ref="A377:D377"/>
    <mergeCell ref="E377:G377"/>
    <mergeCell ref="E374:G374"/>
    <mergeCell ref="A343:D343"/>
    <mergeCell ref="A344:D344"/>
    <mergeCell ref="G211:G212"/>
    <mergeCell ref="A373:D373"/>
    <mergeCell ref="A214:J214"/>
    <mergeCell ref="A215:B215"/>
    <mergeCell ref="G249:J249"/>
    <mergeCell ref="A247:F247"/>
    <mergeCell ref="A248:F248"/>
    <mergeCell ref="A257:B257"/>
    <mergeCell ref="E344:G344"/>
    <mergeCell ref="H357:J357"/>
    <mergeCell ref="B371:J371"/>
    <mergeCell ref="H368:J368"/>
    <mergeCell ref="H359:J359"/>
    <mergeCell ref="A369:D369"/>
    <mergeCell ref="A268:J268"/>
    <mergeCell ref="A285:J285"/>
    <mergeCell ref="I300:I301"/>
    <mergeCell ref="J300:J301"/>
    <mergeCell ref="G300:G301"/>
    <mergeCell ref="H300:H301"/>
    <mergeCell ref="E259:E260"/>
    <mergeCell ref="F259:F260"/>
    <mergeCell ref="G259:G260"/>
    <mergeCell ref="A368:D368"/>
    <mergeCell ref="E368:G368"/>
    <mergeCell ref="A346:D346"/>
    <mergeCell ref="E577:F577"/>
    <mergeCell ref="I169:I170"/>
    <mergeCell ref="A189:B189"/>
    <mergeCell ref="A182:B182"/>
    <mergeCell ref="A183:B183"/>
    <mergeCell ref="A184:J184"/>
    <mergeCell ref="A185:B185"/>
    <mergeCell ref="A176:B176"/>
    <mergeCell ref="A177:B177"/>
    <mergeCell ref="A190:J190"/>
    <mergeCell ref="C210:J210"/>
    <mergeCell ref="A186:B186"/>
    <mergeCell ref="A187:B187"/>
    <mergeCell ref="A191:B191"/>
    <mergeCell ref="A192:B192"/>
    <mergeCell ref="A374:D374"/>
    <mergeCell ref="A179:B179"/>
    <mergeCell ref="A180:B180"/>
    <mergeCell ref="A181:B181"/>
    <mergeCell ref="A178:J178"/>
    <mergeCell ref="A357:D357"/>
    <mergeCell ref="D259:D260"/>
    <mergeCell ref="A315:J315"/>
    <mergeCell ref="E346:G346"/>
    <mergeCell ref="H366:J366"/>
    <mergeCell ref="A345:D345"/>
    <mergeCell ref="E345:G345"/>
    <mergeCell ref="H345:J345"/>
    <mergeCell ref="B352:J352"/>
    <mergeCell ref="A237:J237"/>
    <mergeCell ref="A309:J309"/>
    <mergeCell ref="A347:D347"/>
    <mergeCell ref="I579:J579"/>
    <mergeCell ref="A399:B399"/>
    <mergeCell ref="A400:B400"/>
    <mergeCell ref="A348:D348"/>
    <mergeCell ref="A604:B604"/>
    <mergeCell ref="A605:C605"/>
    <mergeCell ref="D605:E605"/>
    <mergeCell ref="F608:G608"/>
    <mergeCell ref="H608:J608"/>
    <mergeCell ref="E400:G400"/>
    <mergeCell ref="E401:G401"/>
    <mergeCell ref="C400:D400"/>
    <mergeCell ref="C401:D401"/>
    <mergeCell ref="A607:C607"/>
    <mergeCell ref="D607:E607"/>
    <mergeCell ref="E398:G398"/>
    <mergeCell ref="E392:F392"/>
    <mergeCell ref="E393:F393"/>
    <mergeCell ref="E394:F394"/>
    <mergeCell ref="A394:D394"/>
    <mergeCell ref="I392:J392"/>
    <mergeCell ref="I393:J393"/>
    <mergeCell ref="I394:J394"/>
    <mergeCell ref="A594:F594"/>
    <mergeCell ref="G594:J594"/>
    <mergeCell ref="A593:F593"/>
    <mergeCell ref="G593:J593"/>
    <mergeCell ref="B591:J591"/>
    <mergeCell ref="E578:F578"/>
    <mergeCell ref="E579:F579"/>
    <mergeCell ref="B551:J551"/>
    <mergeCell ref="B568:J568"/>
    <mergeCell ref="I211:I212"/>
    <mergeCell ref="A153:D153"/>
    <mergeCell ref="A218:B218"/>
    <mergeCell ref="E343:G343"/>
    <mergeCell ref="E416:F416"/>
    <mergeCell ref="E581:F581"/>
    <mergeCell ref="A597:J600"/>
    <mergeCell ref="A595:F595"/>
    <mergeCell ref="G595:J595"/>
    <mergeCell ref="B602:J602"/>
    <mergeCell ref="A127:J129"/>
    <mergeCell ref="A217:B217"/>
    <mergeCell ref="A222:B222"/>
    <mergeCell ref="A224:B224"/>
    <mergeCell ref="A216:B216"/>
    <mergeCell ref="A349:D349"/>
    <mergeCell ref="A173:B173"/>
    <mergeCell ref="A174:B174"/>
    <mergeCell ref="G392:H392"/>
    <mergeCell ref="G393:H393"/>
    <mergeCell ref="E376:G376"/>
    <mergeCell ref="G247:J247"/>
    <mergeCell ref="G248:J248"/>
    <mergeCell ref="H374:J374"/>
    <mergeCell ref="A249:F249"/>
    <mergeCell ref="C169:C170"/>
    <mergeCell ref="D169:D170"/>
    <mergeCell ref="E169:E170"/>
    <mergeCell ref="I580:J580"/>
    <mergeCell ref="E580:F580"/>
    <mergeCell ref="A220:J220"/>
    <mergeCell ref="A221:B221"/>
    <mergeCell ref="A94:C94"/>
    <mergeCell ref="E115:G115"/>
    <mergeCell ref="A115:D115"/>
    <mergeCell ref="A116:D116"/>
    <mergeCell ref="E116:G116"/>
    <mergeCell ref="H111:J111"/>
    <mergeCell ref="H119:J119"/>
    <mergeCell ref="A120:D120"/>
    <mergeCell ref="E120:G120"/>
    <mergeCell ref="H120:J120"/>
    <mergeCell ref="A121:D121"/>
    <mergeCell ref="E121:G121"/>
    <mergeCell ref="H121:J121"/>
    <mergeCell ref="I581:J581"/>
    <mergeCell ref="A583:J583"/>
    <mergeCell ref="H399:J399"/>
    <mergeCell ref="H400:J400"/>
    <mergeCell ref="H401:J401"/>
    <mergeCell ref="C399:D399"/>
    <mergeCell ref="G532:H532"/>
    <mergeCell ref="D527:F528"/>
    <mergeCell ref="A527:C528"/>
    <mergeCell ref="I576:J576"/>
    <mergeCell ref="F169:F170"/>
    <mergeCell ref="J169:J170"/>
    <mergeCell ref="C211:C212"/>
    <mergeCell ref="D211:D212"/>
    <mergeCell ref="E211:E212"/>
    <mergeCell ref="C168:J168"/>
    <mergeCell ref="H169:H170"/>
    <mergeCell ref="G169:G170"/>
    <mergeCell ref="H211:H212"/>
    <mergeCell ref="H112:J112"/>
    <mergeCell ref="A109:D109"/>
    <mergeCell ref="E109:G109"/>
    <mergeCell ref="H109:J109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9:C89"/>
    <mergeCell ref="B49:J49"/>
    <mergeCell ref="B50:J50"/>
    <mergeCell ref="A51:I51"/>
    <mergeCell ref="B61:J61"/>
    <mergeCell ref="B47:J47"/>
    <mergeCell ref="B84:J84"/>
    <mergeCell ref="D88:F88"/>
    <mergeCell ref="B56:J57"/>
    <mergeCell ref="D94:F94"/>
    <mergeCell ref="G94:J94"/>
    <mergeCell ref="B96:J96"/>
    <mergeCell ref="G89:J89"/>
    <mergeCell ref="G90:J90"/>
    <mergeCell ref="G91:J91"/>
    <mergeCell ref="G92:J92"/>
    <mergeCell ref="G93:J93"/>
    <mergeCell ref="A101:D101"/>
    <mergeCell ref="A36:F36"/>
    <mergeCell ref="A34:B34"/>
    <mergeCell ref="F38:G38"/>
    <mergeCell ref="H37:J37"/>
    <mergeCell ref="B69:J69"/>
    <mergeCell ref="G72:J72"/>
    <mergeCell ref="B78:J78"/>
    <mergeCell ref="A85:J85"/>
    <mergeCell ref="H105:J105"/>
    <mergeCell ref="E105:G105"/>
    <mergeCell ref="H98:J98"/>
    <mergeCell ref="E103:G103"/>
    <mergeCell ref="E104:G104"/>
    <mergeCell ref="H99:J99"/>
    <mergeCell ref="A100:D100"/>
    <mergeCell ref="E100:G100"/>
    <mergeCell ref="H100:J100"/>
    <mergeCell ref="E101:G101"/>
    <mergeCell ref="H101:J101"/>
    <mergeCell ref="D92:F92"/>
    <mergeCell ref="D93:F93"/>
    <mergeCell ref="A98:D98"/>
    <mergeCell ref="E98:G98"/>
    <mergeCell ref="E99:G99"/>
    <mergeCell ref="A99:D99"/>
    <mergeCell ref="D89:F89"/>
    <mergeCell ref="D90:F90"/>
    <mergeCell ref="D91:F91"/>
    <mergeCell ref="A90:C90"/>
    <mergeCell ref="A91:C91"/>
    <mergeCell ref="A92:C92"/>
    <mergeCell ref="A93:C93"/>
    <mergeCell ref="A65:I65"/>
    <mergeCell ref="A68:I68"/>
    <mergeCell ref="B80:C80"/>
    <mergeCell ref="B58:J58"/>
    <mergeCell ref="A87:C87"/>
    <mergeCell ref="D87:F87"/>
    <mergeCell ref="G87:J87"/>
    <mergeCell ref="A88:C88"/>
    <mergeCell ref="H38:J38"/>
    <mergeCell ref="A37:C37"/>
    <mergeCell ref="D37:E37"/>
    <mergeCell ref="F37:G37"/>
    <mergeCell ref="G88:J88"/>
    <mergeCell ref="B54:J54"/>
    <mergeCell ref="B41:J41"/>
    <mergeCell ref="B42:J42"/>
    <mergeCell ref="B52:J52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B25:J25"/>
    <mergeCell ref="H26:J26"/>
    <mergeCell ref="F26:G26"/>
    <mergeCell ref="A26:C26"/>
    <mergeCell ref="H153:J153"/>
    <mergeCell ref="H154:J154"/>
    <mergeCell ref="E152:G152"/>
    <mergeCell ref="E153:G153"/>
    <mergeCell ref="E154:G154"/>
    <mergeCell ref="A150:D150"/>
    <mergeCell ref="A154:D154"/>
    <mergeCell ref="H150:J150"/>
    <mergeCell ref="H151:J151"/>
    <mergeCell ref="A151:D151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G73:J73"/>
    <mergeCell ref="B66:J66"/>
    <mergeCell ref="B7:C7"/>
    <mergeCell ref="H19:J19"/>
    <mergeCell ref="A19:D19"/>
    <mergeCell ref="B11:J11"/>
    <mergeCell ref="B13:J13"/>
    <mergeCell ref="D6:J6"/>
    <mergeCell ref="H135:J135"/>
    <mergeCell ref="H136:J136"/>
    <mergeCell ref="D134:E134"/>
    <mergeCell ref="D135:E135"/>
    <mergeCell ref="B142:J142"/>
    <mergeCell ref="A137:C137"/>
    <mergeCell ref="H137:J137"/>
    <mergeCell ref="B138:J138"/>
    <mergeCell ref="B139:J139"/>
    <mergeCell ref="B140:J140"/>
    <mergeCell ref="B141:J141"/>
    <mergeCell ref="E151:G151"/>
    <mergeCell ref="B145:J145"/>
    <mergeCell ref="A152:D152"/>
    <mergeCell ref="E150:G150"/>
    <mergeCell ref="B149:J149"/>
    <mergeCell ref="H152:J152"/>
    <mergeCell ref="B147:J147"/>
    <mergeCell ref="B148:J148"/>
    <mergeCell ref="B146:J146"/>
    <mergeCell ref="A105:D105"/>
    <mergeCell ref="E112:G112"/>
    <mergeCell ref="A104:D104"/>
    <mergeCell ref="A107:D107"/>
    <mergeCell ref="A106:D106"/>
    <mergeCell ref="A111:D111"/>
    <mergeCell ref="E111:G111"/>
    <mergeCell ref="F131:G131"/>
    <mergeCell ref="A112:D112"/>
    <mergeCell ref="A114:D114"/>
    <mergeCell ref="H114:J114"/>
    <mergeCell ref="B125:J125"/>
    <mergeCell ref="A117:D117"/>
    <mergeCell ref="E117:G117"/>
    <mergeCell ref="H117:J117"/>
    <mergeCell ref="A119:D119"/>
    <mergeCell ref="E119:G119"/>
    <mergeCell ref="H113:J113"/>
    <mergeCell ref="A113:D113"/>
    <mergeCell ref="E108:G108"/>
    <mergeCell ref="E113:G113"/>
    <mergeCell ref="A131:C131"/>
    <mergeCell ref="H131:J131"/>
    <mergeCell ref="E114:G114"/>
    <mergeCell ref="E107:G107"/>
    <mergeCell ref="E106:G106"/>
    <mergeCell ref="A110:D110"/>
    <mergeCell ref="E110:G110"/>
    <mergeCell ref="H106:J106"/>
    <mergeCell ref="H110:J110"/>
    <mergeCell ref="H115:J115"/>
    <mergeCell ref="H116:J116"/>
    <mergeCell ref="A160:D160"/>
    <mergeCell ref="G158:J158"/>
    <mergeCell ref="A158:D158"/>
    <mergeCell ref="A159:D159"/>
    <mergeCell ref="B76:J76"/>
    <mergeCell ref="D80:E80"/>
    <mergeCell ref="G160:J160"/>
    <mergeCell ref="E347:G347"/>
    <mergeCell ref="E348:G348"/>
    <mergeCell ref="E349:G349"/>
    <mergeCell ref="H347:J347"/>
    <mergeCell ref="A226:J226"/>
    <mergeCell ref="H344:J344"/>
    <mergeCell ref="B341:J341"/>
    <mergeCell ref="H102:J102"/>
    <mergeCell ref="H103:J103"/>
    <mergeCell ref="H104:J104"/>
    <mergeCell ref="E102:G102"/>
    <mergeCell ref="F136:G136"/>
    <mergeCell ref="A132:C132"/>
    <mergeCell ref="A133:C133"/>
    <mergeCell ref="D131:E131"/>
    <mergeCell ref="A134:C134"/>
    <mergeCell ref="A135:C135"/>
    <mergeCell ref="A136:C136"/>
    <mergeCell ref="H132:J132"/>
    <mergeCell ref="H133:J133"/>
    <mergeCell ref="B163:J163"/>
    <mergeCell ref="A233:B233"/>
    <mergeCell ref="A108:D108"/>
    <mergeCell ref="A102:D102"/>
    <mergeCell ref="A103:D103"/>
    <mergeCell ref="A530:C530"/>
    <mergeCell ref="D530:F530"/>
    <mergeCell ref="A390:D391"/>
    <mergeCell ref="E390:F391"/>
    <mergeCell ref="A392:D392"/>
    <mergeCell ref="A227:B227"/>
    <mergeCell ref="A228:B228"/>
    <mergeCell ref="G159:J159"/>
    <mergeCell ref="H107:J107"/>
    <mergeCell ref="H108:J108"/>
    <mergeCell ref="A230:B230"/>
    <mergeCell ref="A231:B231"/>
    <mergeCell ref="A232:J232"/>
    <mergeCell ref="A225:B225"/>
    <mergeCell ref="E158:F158"/>
    <mergeCell ref="E159:F159"/>
    <mergeCell ref="E160:F160"/>
    <mergeCell ref="A167:B167"/>
    <mergeCell ref="H134:J134"/>
    <mergeCell ref="D132:E132"/>
    <mergeCell ref="D133:E133"/>
    <mergeCell ref="D136:E136"/>
    <mergeCell ref="F132:G132"/>
    <mergeCell ref="B143:J143"/>
    <mergeCell ref="F137:G137"/>
    <mergeCell ref="D137:E137"/>
    <mergeCell ref="F133:G133"/>
    <mergeCell ref="F134:G134"/>
    <mergeCell ref="F135:G135"/>
    <mergeCell ref="G529:H529"/>
    <mergeCell ref="B525:J525"/>
    <mergeCell ref="B156:J156"/>
    <mergeCell ref="A546:J546"/>
    <mergeCell ref="A561:J561"/>
    <mergeCell ref="H348:J348"/>
    <mergeCell ref="G539:H539"/>
    <mergeCell ref="C414:D414"/>
    <mergeCell ref="C482:C484"/>
    <mergeCell ref="I1029:J1029"/>
    <mergeCell ref="G530:H530"/>
    <mergeCell ref="I530:J530"/>
    <mergeCell ref="A629:J629"/>
    <mergeCell ref="E573:F573"/>
    <mergeCell ref="D537:D538"/>
    <mergeCell ref="E537:E538"/>
    <mergeCell ref="I571:J572"/>
    <mergeCell ref="I574:J574"/>
    <mergeCell ref="I575:J575"/>
    <mergeCell ref="C571:D572"/>
    <mergeCell ref="E399:G399"/>
    <mergeCell ref="A401:B401"/>
    <mergeCell ref="G414:H415"/>
    <mergeCell ref="A393:D393"/>
    <mergeCell ref="H349:J349"/>
    <mergeCell ref="I390:J391"/>
    <mergeCell ref="B396:J396"/>
    <mergeCell ref="I577:J577"/>
    <mergeCell ref="I578:J578"/>
    <mergeCell ref="E574:F574"/>
    <mergeCell ref="E575:F575"/>
    <mergeCell ref="E576:F576"/>
    <mergeCell ref="E814:F814"/>
    <mergeCell ref="A815:B815"/>
    <mergeCell ref="E815:F815"/>
    <mergeCell ref="G1930:H1930"/>
    <mergeCell ref="E354:J354"/>
    <mergeCell ref="E355:G355"/>
    <mergeCell ref="H355:J355"/>
    <mergeCell ref="A354:D355"/>
    <mergeCell ref="A671:J683"/>
    <mergeCell ref="A703:J706"/>
    <mergeCell ref="A731:J736"/>
    <mergeCell ref="A757:J766"/>
    <mergeCell ref="C815:D815"/>
    <mergeCell ref="A539:B539"/>
    <mergeCell ref="A2013:D2013"/>
    <mergeCell ref="A2012:E2012"/>
    <mergeCell ref="A38:C38"/>
    <mergeCell ref="D38:E38"/>
    <mergeCell ref="C1930:F1930"/>
    <mergeCell ref="A663:D663"/>
    <mergeCell ref="E663:G663"/>
    <mergeCell ref="D845:E845"/>
    <mergeCell ref="A841:C841"/>
    <mergeCell ref="I1930:J1930"/>
    <mergeCell ref="A1931:B1931"/>
    <mergeCell ref="A168:B170"/>
    <mergeCell ref="A171:B171"/>
    <mergeCell ref="A419:B419"/>
    <mergeCell ref="A420:B420"/>
    <mergeCell ref="A1930:B1930"/>
    <mergeCell ref="G537:H538"/>
    <mergeCell ref="I537:J538"/>
    <mergeCell ref="A480:B480"/>
    <mergeCell ref="A537:B538"/>
    <mergeCell ref="F537:F538"/>
    <mergeCell ref="A802:J806"/>
    <mergeCell ref="A820:J823"/>
    <mergeCell ref="A670:J670"/>
    <mergeCell ref="B688:J688"/>
    <mergeCell ref="A702:J702"/>
    <mergeCell ref="E691:F693"/>
    <mergeCell ref="E695:F695"/>
    <mergeCell ref="E694:F694"/>
    <mergeCell ref="G692:G693"/>
    <mergeCell ref="H692:H693"/>
    <mergeCell ref="G691:H691"/>
    <mergeCell ref="E696:F696"/>
    <mergeCell ref="I691:J693"/>
    <mergeCell ref="I694:J694"/>
    <mergeCell ref="I695:J695"/>
    <mergeCell ref="I696:J696"/>
    <mergeCell ref="E699:F699"/>
    <mergeCell ref="E700:F700"/>
    <mergeCell ref="I697:J697"/>
    <mergeCell ref="A801:J801"/>
    <mergeCell ref="I719:J719"/>
    <mergeCell ref="A717:D717"/>
    <mergeCell ref="E717:F717"/>
    <mergeCell ref="G717:H717"/>
    <mergeCell ref="I717:J717"/>
    <mergeCell ref="A715:D715"/>
    <mergeCell ref="E715:F715"/>
    <mergeCell ref="G715:H715"/>
    <mergeCell ref="I715:J715"/>
    <mergeCell ref="A716:D716"/>
    <mergeCell ref="E725:F725"/>
    <mergeCell ref="G725:H725"/>
    <mergeCell ref="D843:E843"/>
    <mergeCell ref="D844:E844"/>
    <mergeCell ref="I843:J843"/>
    <mergeCell ref="I844:J844"/>
    <mergeCell ref="H829:J829"/>
    <mergeCell ref="A832:J835"/>
    <mergeCell ref="D839:E840"/>
    <mergeCell ref="A839:C840"/>
    <mergeCell ref="F842:H842"/>
    <mergeCell ref="I839:J840"/>
    <mergeCell ref="F839:H840"/>
    <mergeCell ref="I841:J841"/>
    <mergeCell ref="I842:J842"/>
    <mergeCell ref="A842:C842"/>
    <mergeCell ref="A846:C846"/>
    <mergeCell ref="D846:E846"/>
    <mergeCell ref="F844:H844"/>
    <mergeCell ref="F846:H846"/>
    <mergeCell ref="B837:J837"/>
    <mergeCell ref="E859:F859"/>
    <mergeCell ref="G859:H859"/>
    <mergeCell ref="I845:J845"/>
    <mergeCell ref="I846:J846"/>
    <mergeCell ref="G862:H862"/>
    <mergeCell ref="F843:H843"/>
    <mergeCell ref="F845:H845"/>
    <mergeCell ref="E863:F863"/>
    <mergeCell ref="G863:H863"/>
    <mergeCell ref="E860:F860"/>
    <mergeCell ref="I863:J863"/>
    <mergeCell ref="I859:J859"/>
    <mergeCell ref="A843:C843"/>
    <mergeCell ref="A844:C844"/>
    <mergeCell ref="A845:C845"/>
    <mergeCell ref="A874:J879"/>
    <mergeCell ref="H884:J884"/>
    <mergeCell ref="E884:G884"/>
    <mergeCell ref="E866:F866"/>
    <mergeCell ref="G866:H866"/>
    <mergeCell ref="E867:F867"/>
    <mergeCell ref="G867:H867"/>
    <mergeCell ref="G868:H868"/>
    <mergeCell ref="E869:F869"/>
    <mergeCell ref="G869:H869"/>
    <mergeCell ref="E864:F864"/>
    <mergeCell ref="G864:H864"/>
    <mergeCell ref="A858:B863"/>
    <mergeCell ref="C858:J858"/>
    <mergeCell ref="C859:D863"/>
    <mergeCell ref="E865:F865"/>
    <mergeCell ref="G865:H865"/>
    <mergeCell ref="E862:F862"/>
    <mergeCell ref="A911:D911"/>
    <mergeCell ref="A914:J919"/>
    <mergeCell ref="H923:J923"/>
    <mergeCell ref="E923:G923"/>
    <mergeCell ref="A923:D925"/>
    <mergeCell ref="A913:J913"/>
    <mergeCell ref="H924:J924"/>
    <mergeCell ref="E924:G924"/>
    <mergeCell ref="H899:J899"/>
    <mergeCell ref="A945:F945"/>
    <mergeCell ref="G945:H945"/>
    <mergeCell ref="I945:J945"/>
    <mergeCell ref="A906:D906"/>
    <mergeCell ref="E906:G906"/>
    <mergeCell ref="H906:J906"/>
    <mergeCell ref="A909:D909"/>
    <mergeCell ref="E911:G911"/>
    <mergeCell ref="H911:J911"/>
    <mergeCell ref="A899:D899"/>
    <mergeCell ref="E899:G899"/>
    <mergeCell ref="A887:D887"/>
    <mergeCell ref="E887:G887"/>
    <mergeCell ref="H887:J887"/>
    <mergeCell ref="A888:D888"/>
    <mergeCell ref="E888:G888"/>
    <mergeCell ref="H888:J888"/>
    <mergeCell ref="I869:J869"/>
    <mergeCell ref="I870:J870"/>
    <mergeCell ref="I871:J871"/>
    <mergeCell ref="A950:F950"/>
    <mergeCell ref="G950:H950"/>
    <mergeCell ref="I950:J950"/>
    <mergeCell ref="A951:F951"/>
    <mergeCell ref="G951:H951"/>
    <mergeCell ref="I951:J951"/>
    <mergeCell ref="I944:J944"/>
    <mergeCell ref="A947:F947"/>
    <mergeCell ref="G947:H947"/>
    <mergeCell ref="I947:J947"/>
    <mergeCell ref="A949:F949"/>
    <mergeCell ref="G949:H949"/>
    <mergeCell ref="I949:J949"/>
    <mergeCell ref="I948:J948"/>
    <mergeCell ref="A926:D926"/>
    <mergeCell ref="B937:J937"/>
    <mergeCell ref="B939:J939"/>
    <mergeCell ref="A940:J940"/>
    <mergeCell ref="I943:J943"/>
    <mergeCell ref="A946:F946"/>
    <mergeCell ref="G946:H946"/>
    <mergeCell ref="I946:J946"/>
    <mergeCell ref="A944:F944"/>
    <mergeCell ref="G944:H944"/>
    <mergeCell ref="A970:F970"/>
    <mergeCell ref="G970:H970"/>
    <mergeCell ref="I970:J970"/>
    <mergeCell ref="A969:F969"/>
    <mergeCell ref="G969:H969"/>
    <mergeCell ref="I969:J969"/>
    <mergeCell ref="G966:H966"/>
    <mergeCell ref="I966:J966"/>
    <mergeCell ref="A967:F967"/>
    <mergeCell ref="G967:H967"/>
    <mergeCell ref="I967:J967"/>
    <mergeCell ref="A968:F968"/>
    <mergeCell ref="G968:H968"/>
    <mergeCell ref="I968:J968"/>
    <mergeCell ref="A952:F952"/>
    <mergeCell ref="G952:H952"/>
    <mergeCell ref="I952:J952"/>
    <mergeCell ref="A953:F953"/>
    <mergeCell ref="G953:H953"/>
    <mergeCell ref="I953:J953"/>
    <mergeCell ref="A987:B987"/>
    <mergeCell ref="H988:J988"/>
    <mergeCell ref="A988:G988"/>
    <mergeCell ref="A989:G989"/>
    <mergeCell ref="H989:J989"/>
    <mergeCell ref="A990:G990"/>
    <mergeCell ref="H990:J990"/>
    <mergeCell ref="A1081:F1081"/>
    <mergeCell ref="G1077:H1077"/>
    <mergeCell ref="G1078:H1078"/>
    <mergeCell ref="G1080:H1080"/>
    <mergeCell ref="G1081:H1081"/>
    <mergeCell ref="A1079:F1079"/>
    <mergeCell ref="G1079:H1079"/>
    <mergeCell ref="A971:F971"/>
    <mergeCell ref="G971:H971"/>
    <mergeCell ref="I971:J971"/>
    <mergeCell ref="B1073:J1073"/>
    <mergeCell ref="I1076:J1076"/>
    <mergeCell ref="G1076:H1076"/>
    <mergeCell ref="G1075:J1075"/>
    <mergeCell ref="A1075:F1076"/>
    <mergeCell ref="A1032:C1032"/>
    <mergeCell ref="D1032:E1032"/>
    <mergeCell ref="A1036:C1037"/>
    <mergeCell ref="D1036:J1036"/>
    <mergeCell ref="D1037:E1037"/>
    <mergeCell ref="I1037:J1037"/>
    <mergeCell ref="D1031:E1031"/>
    <mergeCell ref="D1033:E1033"/>
    <mergeCell ref="A1033:C1033"/>
    <mergeCell ref="A1038:C1038"/>
    <mergeCell ref="A997:G997"/>
    <mergeCell ref="H997:J997"/>
    <mergeCell ref="A998:G998"/>
    <mergeCell ref="H998:J998"/>
    <mergeCell ref="A999:G999"/>
    <mergeCell ref="H999:J999"/>
    <mergeCell ref="A994:G994"/>
    <mergeCell ref="H994:J994"/>
    <mergeCell ref="A995:G995"/>
    <mergeCell ref="H995:J995"/>
    <mergeCell ref="A996:G996"/>
    <mergeCell ref="H996:J996"/>
    <mergeCell ref="A991:G991"/>
    <mergeCell ref="H991:J991"/>
    <mergeCell ref="A992:G992"/>
    <mergeCell ref="H992:J992"/>
    <mergeCell ref="A993:G993"/>
    <mergeCell ref="H993:J993"/>
    <mergeCell ref="A1007:G1007"/>
    <mergeCell ref="H1007:J1007"/>
    <mergeCell ref="A1008:G1008"/>
    <mergeCell ref="H1008:J1008"/>
    <mergeCell ref="A1009:G1009"/>
    <mergeCell ref="H1009:J1009"/>
    <mergeCell ref="A1004:G1004"/>
    <mergeCell ref="H1004:J1004"/>
    <mergeCell ref="A1005:G1005"/>
    <mergeCell ref="H1005:J1005"/>
    <mergeCell ref="A1006:G1006"/>
    <mergeCell ref="H1006:J1006"/>
    <mergeCell ref="A1002:G1002"/>
    <mergeCell ref="H1002:J1002"/>
    <mergeCell ref="A1003:G1003"/>
    <mergeCell ref="H1003:J1003"/>
    <mergeCell ref="A1001:B1001"/>
    <mergeCell ref="A1063:D1063"/>
    <mergeCell ref="D1029:E1029"/>
    <mergeCell ref="H1059:J1059"/>
    <mergeCell ref="E1059:G1059"/>
    <mergeCell ref="A1059:D1059"/>
    <mergeCell ref="E1062:G1062"/>
    <mergeCell ref="A1014:J1017"/>
    <mergeCell ref="A1021:B1021"/>
    <mergeCell ref="I1026:J1026"/>
    <mergeCell ref="I1028:J1028"/>
    <mergeCell ref="A1022:C1023"/>
    <mergeCell ref="D1022:J1022"/>
    <mergeCell ref="A1024:C1024"/>
    <mergeCell ref="D1024:E1024"/>
    <mergeCell ref="I1024:J1024"/>
    <mergeCell ref="A1025:C1025"/>
    <mergeCell ref="A1010:G1010"/>
    <mergeCell ref="H1010:J1010"/>
    <mergeCell ref="A1011:G1011"/>
    <mergeCell ref="H1011:J1011"/>
    <mergeCell ref="A1012:G1012"/>
    <mergeCell ref="H1012:J1012"/>
    <mergeCell ref="I1032:J1032"/>
    <mergeCell ref="A1027:C1027"/>
    <mergeCell ref="D1027:E1027"/>
    <mergeCell ref="I1027:J1027"/>
    <mergeCell ref="A1031:C1031"/>
    <mergeCell ref="D1038:E1038"/>
    <mergeCell ref="I1038:J1038"/>
    <mergeCell ref="A1039:C1039"/>
    <mergeCell ref="D1039:E1039"/>
    <mergeCell ref="I1039:J1039"/>
    <mergeCell ref="A1060:D1060"/>
    <mergeCell ref="E1060:G1060"/>
    <mergeCell ref="H1060:J1060"/>
    <mergeCell ref="A1061:D1061"/>
    <mergeCell ref="E1061:G1061"/>
    <mergeCell ref="H1061:J1061"/>
    <mergeCell ref="A1062:D1062"/>
    <mergeCell ref="D1023:E1023"/>
    <mergeCell ref="I1023:J1023"/>
    <mergeCell ref="A1030:C1030"/>
    <mergeCell ref="A1026:C1026"/>
    <mergeCell ref="A1028:C1028"/>
    <mergeCell ref="D1026:E1026"/>
    <mergeCell ref="D1025:E1025"/>
    <mergeCell ref="I1025:J1025"/>
    <mergeCell ref="A1029:C1029"/>
    <mergeCell ref="D1028:E1028"/>
    <mergeCell ref="I1030:J1030"/>
    <mergeCell ref="I1033:J1033"/>
    <mergeCell ref="D1030:E1030"/>
    <mergeCell ref="H1062:J1062"/>
    <mergeCell ref="A1040:C1040"/>
    <mergeCell ref="D1040:E1040"/>
    <mergeCell ref="I1040:J1040"/>
    <mergeCell ref="A1041:C1041"/>
    <mergeCell ref="D1041:E1041"/>
    <mergeCell ref="I1041:J1041"/>
    <mergeCell ref="A1042:C1042"/>
    <mergeCell ref="D1042:E1042"/>
    <mergeCell ref="I1042:J1042"/>
    <mergeCell ref="A1043:C1043"/>
    <mergeCell ref="D1043:E1043"/>
    <mergeCell ref="A1093:D1093"/>
    <mergeCell ref="E1093:G1093"/>
    <mergeCell ref="H1093:J1093"/>
    <mergeCell ref="A1094:D1094"/>
    <mergeCell ref="E1094:G1094"/>
    <mergeCell ref="H1094:J1094"/>
    <mergeCell ref="A1068:J1071"/>
    <mergeCell ref="H1091:J1091"/>
    <mergeCell ref="E1091:G1091"/>
    <mergeCell ref="A1091:D1091"/>
    <mergeCell ref="B1089:J1089"/>
    <mergeCell ref="I1080:J1080"/>
    <mergeCell ref="I1081:J1081"/>
    <mergeCell ref="A1077:F1077"/>
    <mergeCell ref="A1078:F1078"/>
    <mergeCell ref="A1080:F1080"/>
    <mergeCell ref="E1063:G1063"/>
    <mergeCell ref="H1063:J1063"/>
    <mergeCell ref="A1064:D1064"/>
    <mergeCell ref="E1064:G1064"/>
    <mergeCell ref="H1064:J1064"/>
    <mergeCell ref="A1065:D1065"/>
    <mergeCell ref="E1065:G1065"/>
    <mergeCell ref="H1065:J1065"/>
    <mergeCell ref="A1092:D1092"/>
    <mergeCell ref="E1092:G1092"/>
    <mergeCell ref="H1092:J1092"/>
    <mergeCell ref="A1083:J1083"/>
    <mergeCell ref="A1084:J1087"/>
    <mergeCell ref="I1077:J1077"/>
    <mergeCell ref="I1078:J1078"/>
    <mergeCell ref="I1079:J1079"/>
    <mergeCell ref="H1101:J1101"/>
    <mergeCell ref="A1102:D1102"/>
    <mergeCell ref="E1102:G1102"/>
    <mergeCell ref="H1102:J1102"/>
    <mergeCell ref="A1098:D1098"/>
    <mergeCell ref="E1098:G1098"/>
    <mergeCell ref="H1098:J1098"/>
    <mergeCell ref="A1100:D1100"/>
    <mergeCell ref="E1100:G1100"/>
    <mergeCell ref="H1100:J1100"/>
    <mergeCell ref="A1099:D1099"/>
    <mergeCell ref="E1099:G1099"/>
    <mergeCell ref="H1099:J1099"/>
    <mergeCell ref="E1095:G1095"/>
    <mergeCell ref="H1095:J1095"/>
    <mergeCell ref="A1096:D1096"/>
    <mergeCell ref="E1096:G1096"/>
    <mergeCell ref="H1096:J1096"/>
    <mergeCell ref="A1097:D1097"/>
    <mergeCell ref="E1097:G1097"/>
    <mergeCell ref="H1097:J1097"/>
    <mergeCell ref="A1095:D1095"/>
    <mergeCell ref="E1109:G1109"/>
    <mergeCell ref="H1109:J1109"/>
    <mergeCell ref="A901:D901"/>
    <mergeCell ref="E901:G901"/>
    <mergeCell ref="H901:J901"/>
    <mergeCell ref="A210:B212"/>
    <mergeCell ref="A213:B213"/>
    <mergeCell ref="A900:D900"/>
    <mergeCell ref="E900:G900"/>
    <mergeCell ref="H900:J900"/>
    <mergeCell ref="E1105:G1105"/>
    <mergeCell ref="H1105:J1105"/>
    <mergeCell ref="A1106:D1106"/>
    <mergeCell ref="E1106:G1106"/>
    <mergeCell ref="H1106:J1106"/>
    <mergeCell ref="A1112:J1122"/>
    <mergeCell ref="A1108:D1108"/>
    <mergeCell ref="E1108:G1108"/>
    <mergeCell ref="H1108:J1108"/>
    <mergeCell ref="A1109:D1109"/>
    <mergeCell ref="A1107:D1107"/>
    <mergeCell ref="E1107:G1107"/>
    <mergeCell ref="H1107:J1107"/>
    <mergeCell ref="A1103:D1103"/>
    <mergeCell ref="E1103:G1103"/>
    <mergeCell ref="H1103:J1103"/>
    <mergeCell ref="A1104:D1104"/>
    <mergeCell ref="E1104:G1104"/>
    <mergeCell ref="H1104:J1104"/>
    <mergeCell ref="A1105:D1105"/>
    <mergeCell ref="A1101:D1101"/>
    <mergeCell ref="E1101:G1101"/>
    <mergeCell ref="C398:D398"/>
    <mergeCell ref="A443:J443"/>
    <mergeCell ref="A403:J403"/>
    <mergeCell ref="A404:J409"/>
    <mergeCell ref="A437:B437"/>
    <mergeCell ref="A438:A441"/>
    <mergeCell ref="B438:J438"/>
    <mergeCell ref="A413:B415"/>
    <mergeCell ref="A416:B416"/>
    <mergeCell ref="B439:B441"/>
    <mergeCell ref="A380:J385"/>
    <mergeCell ref="A367:D367"/>
    <mergeCell ref="E367:G367"/>
    <mergeCell ref="H367:J367"/>
    <mergeCell ref="E373:G373"/>
    <mergeCell ref="H373:J373"/>
    <mergeCell ref="A375:D375"/>
    <mergeCell ref="E375:G375"/>
    <mergeCell ref="H375:J375"/>
    <mergeCell ref="A376:D376"/>
    <mergeCell ref="A423:B423"/>
    <mergeCell ref="C413:J413"/>
    <mergeCell ref="A417:J417"/>
    <mergeCell ref="G390:H391"/>
    <mergeCell ref="H376:J376"/>
    <mergeCell ref="E414:F415"/>
    <mergeCell ref="A379:J379"/>
    <mergeCell ref="A418:B418"/>
    <mergeCell ref="H398:J398"/>
    <mergeCell ref="A398:B398"/>
    <mergeCell ref="G394:H394"/>
    <mergeCell ref="A449:J449"/>
    <mergeCell ref="A498:J498"/>
    <mergeCell ref="A503:J503"/>
    <mergeCell ref="A504:J516"/>
    <mergeCell ref="B165:J165"/>
    <mergeCell ref="B245:J245"/>
    <mergeCell ref="B255:J255"/>
    <mergeCell ref="B334:J334"/>
    <mergeCell ref="B411:J411"/>
    <mergeCell ref="A431:B431"/>
    <mergeCell ref="A356:D356"/>
    <mergeCell ref="A358:D358"/>
    <mergeCell ref="H482:H484"/>
    <mergeCell ref="D439:D441"/>
    <mergeCell ref="E439:E441"/>
    <mergeCell ref="A461:J474"/>
    <mergeCell ref="I439:I441"/>
    <mergeCell ref="J439:J441"/>
    <mergeCell ref="C439:C441"/>
    <mergeCell ref="A229:B229"/>
    <mergeCell ref="A223:B223"/>
    <mergeCell ref="H343:J343"/>
    <mergeCell ref="J211:J212"/>
    <mergeCell ref="A172:J172"/>
    <mergeCell ref="A175:B175"/>
    <mergeCell ref="E422:F422"/>
    <mergeCell ref="G422:H422"/>
    <mergeCell ref="I422:J422"/>
    <mergeCell ref="E423:F423"/>
    <mergeCell ref="G423:H423"/>
    <mergeCell ref="I423:J423"/>
    <mergeCell ref="E419:F419"/>
    <mergeCell ref="E420:F420"/>
    <mergeCell ref="G418:H418"/>
    <mergeCell ref="G419:H419"/>
    <mergeCell ref="G420:H420"/>
    <mergeCell ref="I418:J418"/>
    <mergeCell ref="I419:J419"/>
    <mergeCell ref="I420:J420"/>
    <mergeCell ref="I416:J416"/>
    <mergeCell ref="E418:F418"/>
    <mergeCell ref="G416:H416"/>
    <mergeCell ref="I428:J428"/>
    <mergeCell ref="E430:F430"/>
    <mergeCell ref="G430:H430"/>
    <mergeCell ref="I430:J430"/>
    <mergeCell ref="E431:F431"/>
    <mergeCell ref="G431:H431"/>
    <mergeCell ref="I431:J431"/>
    <mergeCell ref="G428:H428"/>
    <mergeCell ref="A429:J429"/>
    <mergeCell ref="A430:B430"/>
    <mergeCell ref="G424:H424"/>
    <mergeCell ref="I424:J424"/>
    <mergeCell ref="E426:F426"/>
    <mergeCell ref="G426:H426"/>
    <mergeCell ref="I426:J426"/>
    <mergeCell ref="E427:F427"/>
    <mergeCell ref="G427:H427"/>
    <mergeCell ref="I427:J427"/>
    <mergeCell ref="A425:J425"/>
    <mergeCell ref="A426:B426"/>
    <mergeCell ref="A831:J831"/>
    <mergeCell ref="I528:J528"/>
    <mergeCell ref="A481:A484"/>
    <mergeCell ref="B481:J481"/>
    <mergeCell ref="B482:B484"/>
    <mergeCell ref="E482:E484"/>
    <mergeCell ref="F482:F484"/>
    <mergeCell ref="G482:G484"/>
    <mergeCell ref="B825:J825"/>
    <mergeCell ref="I816:J816"/>
    <mergeCell ref="I817:J817"/>
    <mergeCell ref="C816:D816"/>
    <mergeCell ref="C817:D817"/>
    <mergeCell ref="H663:J663"/>
    <mergeCell ref="A664:D664"/>
    <mergeCell ref="E664:G664"/>
    <mergeCell ref="A848:J848"/>
    <mergeCell ref="B856:J856"/>
    <mergeCell ref="I860:J860"/>
    <mergeCell ref="I861:J861"/>
    <mergeCell ref="A849:J854"/>
    <mergeCell ref="G860:H860"/>
    <mergeCell ref="D841:E841"/>
    <mergeCell ref="F841:H841"/>
    <mergeCell ref="G432:H432"/>
    <mergeCell ref="I432:J432"/>
    <mergeCell ref="A433:H433"/>
    <mergeCell ref="I433:J433"/>
    <mergeCell ref="B435:J435"/>
    <mergeCell ref="A460:J460"/>
    <mergeCell ref="A455:J455"/>
    <mergeCell ref="F439:F441"/>
    <mergeCell ref="G439:G441"/>
    <mergeCell ref="H439:H441"/>
    <mergeCell ref="A520:F520"/>
    <mergeCell ref="G520:J520"/>
    <mergeCell ref="A521:F521"/>
    <mergeCell ref="G521:J521"/>
    <mergeCell ref="B518:J518"/>
    <mergeCell ref="G527:J527"/>
    <mergeCell ref="A522:F522"/>
    <mergeCell ref="G522:J522"/>
    <mergeCell ref="A531:C531"/>
    <mergeCell ref="D531:F531"/>
    <mergeCell ref="G531:H531"/>
    <mergeCell ref="I531:J531"/>
    <mergeCell ref="E861:F861"/>
    <mergeCell ref="G861:H861"/>
    <mergeCell ref="A873:J873"/>
    <mergeCell ref="A886:D886"/>
    <mergeCell ref="E886:G886"/>
    <mergeCell ref="H886:J886"/>
    <mergeCell ref="A884:D884"/>
    <mergeCell ref="A868:B871"/>
    <mergeCell ref="I864:J864"/>
    <mergeCell ref="I865:J865"/>
    <mergeCell ref="I866:J866"/>
    <mergeCell ref="B882:J882"/>
    <mergeCell ref="E870:F870"/>
    <mergeCell ref="G870:H870"/>
    <mergeCell ref="A864:B867"/>
    <mergeCell ref="C864:D867"/>
    <mergeCell ref="I867:J867"/>
    <mergeCell ref="I868:J868"/>
    <mergeCell ref="C868:D871"/>
    <mergeCell ref="E868:F868"/>
    <mergeCell ref="A885:D885"/>
    <mergeCell ref="E885:G885"/>
    <mergeCell ref="H885:J885"/>
    <mergeCell ref="E871:F871"/>
    <mergeCell ref="G871:H871"/>
    <mergeCell ref="A902:D902"/>
    <mergeCell ref="E902:G902"/>
    <mergeCell ref="H902:J902"/>
    <mergeCell ref="A903:D903"/>
    <mergeCell ref="E903:G903"/>
    <mergeCell ref="H903:J903"/>
    <mergeCell ref="A890:D890"/>
    <mergeCell ref="E890:G890"/>
    <mergeCell ref="A896:D896"/>
    <mergeCell ref="E896:G896"/>
    <mergeCell ref="H896:J896"/>
    <mergeCell ref="A897:D897"/>
    <mergeCell ref="E897:G897"/>
    <mergeCell ref="H897:J897"/>
    <mergeCell ref="A894:D894"/>
    <mergeCell ref="E895:G895"/>
    <mergeCell ref="A889:D889"/>
    <mergeCell ref="E889:G889"/>
    <mergeCell ref="H889:J889"/>
    <mergeCell ref="A891:J891"/>
    <mergeCell ref="A898:D898"/>
    <mergeCell ref="E898:G898"/>
    <mergeCell ref="H898:J898"/>
    <mergeCell ref="E894:G894"/>
    <mergeCell ref="H894:J894"/>
    <mergeCell ref="A895:D895"/>
    <mergeCell ref="H895:J895"/>
    <mergeCell ref="H890:J890"/>
    <mergeCell ref="A908:D908"/>
    <mergeCell ref="E908:G908"/>
    <mergeCell ref="H908:J908"/>
    <mergeCell ref="E909:G909"/>
    <mergeCell ref="H909:J909"/>
    <mergeCell ref="A910:D910"/>
    <mergeCell ref="E910:G910"/>
    <mergeCell ref="H910:J910"/>
    <mergeCell ref="A904:D904"/>
    <mergeCell ref="E904:G904"/>
    <mergeCell ref="H904:J904"/>
    <mergeCell ref="A907:D907"/>
    <mergeCell ref="E907:G907"/>
    <mergeCell ref="H907:J907"/>
    <mergeCell ref="A905:D905"/>
    <mergeCell ref="E905:G905"/>
    <mergeCell ref="H905:J905"/>
    <mergeCell ref="A1172:B1172"/>
    <mergeCell ref="F1172:G1172"/>
    <mergeCell ref="I1172:J1172"/>
    <mergeCell ref="A1186:J1186"/>
    <mergeCell ref="B1194:J1194"/>
    <mergeCell ref="A1199:D1199"/>
    <mergeCell ref="E1199:G1199"/>
    <mergeCell ref="H1199:J1199"/>
    <mergeCell ref="A1187:J1192"/>
    <mergeCell ref="H1196:J1196"/>
    <mergeCell ref="A1170:B1170"/>
    <mergeCell ref="F1170:G1170"/>
    <mergeCell ref="I1170:J1170"/>
    <mergeCell ref="A1171:B1171"/>
    <mergeCell ref="F1171:G1171"/>
    <mergeCell ref="I1171:J1171"/>
    <mergeCell ref="A1111:J1111"/>
    <mergeCell ref="B1125:J1125"/>
    <mergeCell ref="A1136:J1136"/>
    <mergeCell ref="B1141:J1141"/>
    <mergeCell ref="A1147:J1147"/>
    <mergeCell ref="B1152:J1152"/>
    <mergeCell ref="A1128:D1128"/>
    <mergeCell ref="E1128:G1128"/>
    <mergeCell ref="H1128:J1128"/>
    <mergeCell ref="H1127:J1127"/>
    <mergeCell ref="E1127:G1127"/>
    <mergeCell ref="A1127:D1127"/>
    <mergeCell ref="A1132:D1132"/>
    <mergeCell ref="E1132:G1132"/>
    <mergeCell ref="H1132:J1132"/>
    <mergeCell ref="A1133:D1133"/>
    <mergeCell ref="B1266:J1266"/>
    <mergeCell ref="A1277:J1277"/>
    <mergeCell ref="B1285:J1285"/>
    <mergeCell ref="A1296:J1296"/>
    <mergeCell ref="B1316:J1316"/>
    <mergeCell ref="A1327:J1327"/>
    <mergeCell ref="A1271:D1271"/>
    <mergeCell ref="E1271:G1271"/>
    <mergeCell ref="H1271:J1271"/>
    <mergeCell ref="A1324:B1324"/>
    <mergeCell ref="G1246:H1246"/>
    <mergeCell ref="I1246:J1246"/>
    <mergeCell ref="A1251:B1251"/>
    <mergeCell ref="C1251:D1251"/>
    <mergeCell ref="E1251:F1251"/>
    <mergeCell ref="G1251:H1251"/>
    <mergeCell ref="I1251:J1251"/>
    <mergeCell ref="I1249:J1249"/>
    <mergeCell ref="C1250:D1250"/>
    <mergeCell ref="A1249:B1249"/>
    <mergeCell ref="A1252:B1252"/>
    <mergeCell ref="C1252:D1252"/>
    <mergeCell ref="E1252:F1252"/>
    <mergeCell ref="G1252:H1252"/>
    <mergeCell ref="I1252:J1252"/>
    <mergeCell ref="A1250:B1250"/>
    <mergeCell ref="A1273:D1273"/>
    <mergeCell ref="A1325:B1325"/>
    <mergeCell ref="A1278:J1283"/>
    <mergeCell ref="E1287:G1287"/>
    <mergeCell ref="E1288:G1288"/>
    <mergeCell ref="E1272:G1272"/>
    <mergeCell ref="A1376:D1376"/>
    <mergeCell ref="E1376:G1376"/>
    <mergeCell ref="H1376:J1376"/>
    <mergeCell ref="A1372:D1372"/>
    <mergeCell ref="A1366:D1366"/>
    <mergeCell ref="E1366:G1366"/>
    <mergeCell ref="H1366:J1366"/>
    <mergeCell ref="H1340:I1340"/>
    <mergeCell ref="H1341:I1341"/>
    <mergeCell ref="H1342:I1342"/>
    <mergeCell ref="H1343:I1343"/>
    <mergeCell ref="H1344:I1344"/>
    <mergeCell ref="H1345:I1345"/>
    <mergeCell ref="A1365:D1365"/>
    <mergeCell ref="A1368:D1368"/>
    <mergeCell ref="E1368:G1368"/>
    <mergeCell ref="H1368:J1368"/>
    <mergeCell ref="E1369:G1369"/>
    <mergeCell ref="E1365:G1365"/>
    <mergeCell ref="H1365:J1365"/>
    <mergeCell ref="A1371:D1371"/>
    <mergeCell ref="E1371:G1371"/>
    <mergeCell ref="H1371:J1371"/>
    <mergeCell ref="A1367:D1367"/>
    <mergeCell ref="E1367:G1367"/>
    <mergeCell ref="H1367:J1367"/>
    <mergeCell ref="A1351:J1358"/>
    <mergeCell ref="H1363:J1363"/>
    <mergeCell ref="E1363:G1363"/>
    <mergeCell ref="A1384:J1384"/>
    <mergeCell ref="B1390:J1390"/>
    <mergeCell ref="A1419:D1419"/>
    <mergeCell ref="E1419:G1419"/>
    <mergeCell ref="H1419:J1419"/>
    <mergeCell ref="A1406:D1406"/>
    <mergeCell ref="E1406:G1406"/>
    <mergeCell ref="H1406:J1406"/>
    <mergeCell ref="B1402:J1402"/>
    <mergeCell ref="H1404:J1404"/>
    <mergeCell ref="A1634:J1634"/>
    <mergeCell ref="A1370:D1370"/>
    <mergeCell ref="E1370:G1370"/>
    <mergeCell ref="H1370:J1370"/>
    <mergeCell ref="A1377:D1377"/>
    <mergeCell ref="E1377:G1377"/>
    <mergeCell ref="H1377:J1377"/>
    <mergeCell ref="A1380:D1380"/>
    <mergeCell ref="E1380:G1380"/>
    <mergeCell ref="H1380:J1380"/>
    <mergeCell ref="A1378:D1378"/>
    <mergeCell ref="E1378:G1378"/>
    <mergeCell ref="H1378:J1378"/>
    <mergeCell ref="A1396:D1396"/>
    <mergeCell ref="E1396:G1396"/>
    <mergeCell ref="H1396:J1396"/>
    <mergeCell ref="A1397:D1397"/>
    <mergeCell ref="E1397:G1397"/>
    <mergeCell ref="H1397:J1397"/>
    <mergeCell ref="A1394:D1394"/>
    <mergeCell ref="E1394:G1394"/>
    <mergeCell ref="H1394:J1394"/>
    <mergeCell ref="B1443:J1443"/>
    <mergeCell ref="B1454:J1454"/>
    <mergeCell ref="A1612:J1612"/>
    <mergeCell ref="E1429:G1429"/>
    <mergeCell ref="H1429:J1429"/>
    <mergeCell ref="A1434:D1434"/>
    <mergeCell ref="E1434:G1434"/>
    <mergeCell ref="A1426:D1426"/>
    <mergeCell ref="A1430:D1430"/>
    <mergeCell ref="A1431:D1431"/>
    <mergeCell ref="E1431:G1431"/>
    <mergeCell ref="H1431:J1431"/>
    <mergeCell ref="A1432:D1432"/>
    <mergeCell ref="E1432:G1432"/>
    <mergeCell ref="H1432:J1432"/>
    <mergeCell ref="A1433:D1433"/>
    <mergeCell ref="E1433:G1433"/>
    <mergeCell ref="H1433:J1433"/>
    <mergeCell ref="A1436:D1436"/>
    <mergeCell ref="E1436:G1436"/>
    <mergeCell ref="H1436:J1436"/>
    <mergeCell ref="A1435:D1435"/>
    <mergeCell ref="E1435:G1435"/>
    <mergeCell ref="H1435:J1435"/>
    <mergeCell ref="H1434:J1434"/>
    <mergeCell ref="B1441:J1441"/>
    <mergeCell ref="I1445:J1445"/>
    <mergeCell ref="G1445:H1445"/>
    <mergeCell ref="A1445:F1445"/>
    <mergeCell ref="A1487:J1487"/>
    <mergeCell ref="B1499:J1499"/>
    <mergeCell ref="G1446:H1446"/>
    <mergeCell ref="D1735:E1735"/>
    <mergeCell ref="I1735:J1735"/>
    <mergeCell ref="A1738:J1738"/>
    <mergeCell ref="A1739:J1740"/>
    <mergeCell ref="B1742:J1742"/>
    <mergeCell ref="A1736:C1736"/>
    <mergeCell ref="D1736:E1736"/>
    <mergeCell ref="I1736:J1736"/>
    <mergeCell ref="A1733:C1733"/>
    <mergeCell ref="D1733:E1733"/>
    <mergeCell ref="I1733:J1733"/>
    <mergeCell ref="A1734:C1734"/>
    <mergeCell ref="D1734:E1734"/>
    <mergeCell ref="I1734:J1734"/>
    <mergeCell ref="A1731:C1731"/>
    <mergeCell ref="D1731:E1731"/>
    <mergeCell ref="I1731:J1731"/>
    <mergeCell ref="A1732:C1732"/>
    <mergeCell ref="D1732:E1732"/>
    <mergeCell ref="I1732:J1732"/>
  </mergeCells>
  <dataValidations count="8">
    <dataValidation type="custom" allowBlank="1" showInputMessage="1" showErrorMessage="1" errorTitle="UPOZORNENIE" error="Pokúšate sa zmeniť bunku s automatickým výpočtom!" sqref="G2005:J2006 E1372:J1372 E1375:J1375 E1379:J1379 E1368:J1368 E1364:J1364 H1348:J1348 C1325:J1325 E1294:J1294 E1275:J1275 E1399:J1399 I721:J727 I714:J718 E719:J719 E906:J906 E929:J929 E900:J900 E894:J894 E885:J885 D652:G652 E742:J742 E745:J745 E728:J728 I793:J799 I695:J700 E779:J779 I864:J871 D846:J846 D799:H799 C700:H700 H650:J652 G971:J971 D544:J544 C581:J581 I574:J580 I540:J543 D559:H559 I555:J559 H607:J609 D609:G609 E1132:J1132 C1244:J1244 C1249:J1249 I1044:J1047 E1063:J1063 E1060:J1060 E1209 D1039:H1039 E1106:J1106 E1102:J1102 E1095:J1095 E1092:J1092 D1043:H1043 I1039:J1042 D1025:J1025 I1030:J1033 D1029:H1029 H1011:J1011 I1026:J1028 H999:J999 E1197:J1197 E1205 H1201 E1201 H1205 H1209 D1228:J1228 D1233:J1233 E1134:J1134 I1470 F1470 E1467:I1467 E1432:J1432 E1427:J1427 E1422:J1422 E1417:J1417 E1412:J1412 G1940:J1940 G1972:J1972 G1949:J1949 G1974:H1974 G1934:J1934 G1920:J1920 G1870:J1871 G1850:J1850 G1841:J1841 G1839:J1839 G1816:J1816 G1812:J1812 G1804:J1804 G1984:J1984 I1702:J1716 I1722:J1736 E1405:J1405">
      <formula1>"xy1"</formula1>
    </dataValidation>
    <dataValidation allowBlank="1" showInputMessage="1" showErrorMessage="1" errorTitle="UPOZORNENIE" error="Pokúšate sa zmeniť bunku s automatickým výpočtom!" sqref="I1974:J1974 E1373:J1374 E1369:J1371 E1376:J1378 E1380:J1382 E1365:J1367 E886:J890 G971:J971 I1043:J1043 I1029:J1029"/>
    <dataValidation type="whole" operator="equal" allowBlank="1" showInputMessage="1" showErrorMessage="1" sqref="G1957:J1958 G1979:J1979 G1997:J2000 G1936:J1936 G1873:J1874 G1853:J1855 G1829:J1830 G1808:J1810">
      <formula1>0</formula1>
    </dataValidation>
    <dataValidation type="custom" allowBlank="1" showInputMessage="1" showErrorMessage="1" sqref="G1945:J1945 E1343:J1343 I815:J816 C817:J817 E1406:J1406">
      <formula1>"xy1"</formula1>
    </dataValidation>
    <dataValidation type="custom" allowBlank="1" showInputMessage="1" showErrorMessage="1" errorTitle="Upozornenie" error="Pokúšate sa zmeniť bunku s automatickým výpočtom" sqref="B456:J457 C219:I219 C231:I231 C225:I225 B308:I308 B454:J454 J444:J447 B448:J448 B499:J500 J493:J496 B497:J497 J487:J490 B491:J491 B314:I314 J450:J453 B320:I320">
      <formula1>"xy1"</formula1>
    </dataValidation>
    <dataValidation type="custom" allowBlank="1" showInputMessage="1" showErrorMessage="1" errorTitle="UPOZORNENIE" error="Pokúšate sa zmeniť bunku s automatickým výpočtom" sqref="I392:J394 C233:J234 C191:J192 J173:J176 J179:J183 J185:J189 C177:J177 J275:J279 J269:J273 J263:J267 B322:J323 J316:J320 B281:J282 B267:I267 J310:J314 J304:J308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4:I444 C179:I179 C185:I185 C173:I173 B450:I450 B263:I263 B269:I269 B275:I275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rowBreaks count="1" manualBreakCount="1">
    <brk id="1914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Upozornenie</vt:lpstr>
      <vt:lpstr>Poznámky ÚJ</vt:lpstr>
      <vt:lpstr>Hárok1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2015-03-20T10:23:31Z</cp:lastPrinted>
  <dcterms:created xsi:type="dcterms:W3CDTF">2015-02-04T07:45:17Z</dcterms:created>
  <dcterms:modified xsi:type="dcterms:W3CDTF">2015-03-20T10:24:36Z</dcterms:modified>
</cp:coreProperties>
</file>