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Blstakova\Desktop\KLIMATI-ČP uzávierka\"/>
    </mc:Choice>
  </mc:AlternateContent>
  <bookViews>
    <workbookView xWindow="0" yWindow="0" windowWidth="28800" windowHeight="12435"/>
  </bookViews>
  <sheets>
    <sheet name="ČP cf 2014" sheetId="5" r:id="rId1"/>
  </sheets>
  <calcPr calcId="152511"/>
</workbook>
</file>

<file path=xl/calcChain.xml><?xml version="1.0" encoding="utf-8"?>
<calcChain xmlns="http://schemas.openxmlformats.org/spreadsheetml/2006/main">
  <c r="C89" i="5" l="1"/>
  <c r="C66" i="5"/>
  <c r="C84" i="5" s="1"/>
  <c r="C55" i="5"/>
  <c r="C30" i="5"/>
  <c r="C21" i="5"/>
  <c r="C20" i="5"/>
  <c r="C19" i="5" s="1"/>
  <c r="C5" i="5"/>
  <c r="D89" i="5"/>
  <c r="D66" i="5"/>
  <c r="D84" i="5" s="1"/>
  <c r="D55" i="5"/>
  <c r="D19" i="5"/>
  <c r="D5" i="5"/>
  <c r="C33" i="5" l="1"/>
  <c r="C85" i="5" s="1"/>
  <c r="D33" i="5"/>
  <c r="D29" i="5"/>
  <c r="C24" i="5"/>
  <c r="C29" i="5"/>
  <c r="D85" i="5"/>
  <c r="D24" i="5"/>
</calcChain>
</file>

<file path=xl/sharedStrings.xml><?xml version="1.0" encoding="utf-8"?>
<sst xmlns="http://schemas.openxmlformats.org/spreadsheetml/2006/main" count="172" uniqueCount="172">
  <si>
    <t>-- Peňažné toky z prevádzkovej činnosti --</t>
  </si>
  <si>
    <t>Z./S.</t>
  </si>
  <si>
    <t>Zisk/Strata (+/-) pred zdanenim</t>
  </si>
  <si>
    <t>A.1</t>
  </si>
  <si>
    <t>NEPEŇAŽNÉ OPERÁCIE OVPLYVŇUJÚCE VH Z BČ</t>
  </si>
  <si>
    <t>A. 1. 1.</t>
  </si>
  <si>
    <t>Odpisy dlhodobého nehmotného majetku a dlhodobého hmotného majetku (+)</t>
  </si>
  <si>
    <t>A. 1. 2.</t>
  </si>
  <si>
    <t>ZC dlhodobého nehmotného a hmotného maj. pri vyradení, s výnimkou predaja  (+) account 549</t>
  </si>
  <si>
    <t>A. 1. 3.</t>
  </si>
  <si>
    <t>Odpis opravnej položky k nadobudnutému majetku (+/-)</t>
  </si>
  <si>
    <t>A. 1. 4.</t>
  </si>
  <si>
    <t>Zmena stavu  rezerv (+/-)</t>
  </si>
  <si>
    <t xml:space="preserve">A. 1. 5. </t>
  </si>
  <si>
    <t>Zmena stavu opravných položiek (+/-)</t>
  </si>
  <si>
    <t xml:space="preserve">A. 1. 6. </t>
  </si>
  <si>
    <t>Zmena stavu položiek časového rozlíšenia nákladov a výnosov (+/-)</t>
  </si>
  <si>
    <t xml:space="preserve">A. 1. 7. </t>
  </si>
  <si>
    <t>Dividendy a iné podiely na zisku účtované do výnosov (-)</t>
  </si>
  <si>
    <t xml:space="preserve">A. 1. 8. </t>
  </si>
  <si>
    <t>Úroky účtované do nákladov (+)</t>
  </si>
  <si>
    <t xml:space="preserve">A. 1. 9. </t>
  </si>
  <si>
    <t>Úroky účtované do výnosov (-)</t>
  </si>
  <si>
    <t xml:space="preserve">A. 1.10. </t>
  </si>
  <si>
    <t>Kurzový rozdiely-zisk z cashu</t>
  </si>
  <si>
    <t xml:space="preserve">A. 1.11. </t>
  </si>
  <si>
    <t>Kurzový rozdiely-strata z cashu</t>
  </si>
  <si>
    <t xml:space="preserve">A. 1. 12. </t>
  </si>
  <si>
    <t>Výsledok z predaja dlhodobého maj., s výnimkou peňažných ekvivalentov  (+/-)</t>
  </si>
  <si>
    <t xml:space="preserve">A. 1. 13. </t>
  </si>
  <si>
    <t>Ostatné nepeňažné</t>
  </si>
  <si>
    <t>A.2.</t>
  </si>
  <si>
    <t>ZMENY STAVU PRACOVNÉHO KAPITÁLU</t>
  </si>
  <si>
    <t xml:space="preserve">A. 2. 1. </t>
  </si>
  <si>
    <t>Zmena stavu pohľadávok z prevádzkovej činnosti (-/+)</t>
  </si>
  <si>
    <t xml:space="preserve">A. 2. 2. </t>
  </si>
  <si>
    <t>Zmena stavu záväzkov z prevádzkovej činnosti (+/-)</t>
  </si>
  <si>
    <t xml:space="preserve">A. 2. 3. </t>
  </si>
  <si>
    <t>Zmena stavu zásob (-/+)</t>
  </si>
  <si>
    <t xml:space="preserve">A. 2. 4. </t>
  </si>
  <si>
    <t>Zmena stavu KD finančného maj. s výnimkou súčastí peňažných prostriedkov a ekvivalentov (-/+)</t>
  </si>
  <si>
    <t>A*</t>
  </si>
  <si>
    <t>Peňažné toky z prevádzkovej činnosti (Z/S + A1 + A2)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</si>
  <si>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</si>
  <si>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</si>
  <si>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</si>
  <si>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</si>
  <si>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 xml:space="preserve">A. 5. </t>
  </si>
  <si>
    <t>Príjmy z dividend a iných podielov na zisku, s výnimkou investičných činností (+)</t>
  </si>
  <si>
    <t xml:space="preserve">A. 6. </t>
  </si>
  <si>
    <t>Výdavky na vyplatené dividendy a iné podiely na zisku, s výnimkou finančných činností (-)</t>
  </si>
  <si>
    <t>Peňažné toky z prevádzkovej činnosti (+/-), (súčet A1. až A. 6.)</t>
  </si>
  <si>
    <t xml:space="preserve">A. 7. </t>
  </si>
  <si>
    <t>Výdavky na daň z príjmov s výnimkou investičných činností alebo činností (-/+)</t>
  </si>
  <si>
    <t xml:space="preserve">A. 8. </t>
  </si>
  <si>
    <t>Príjmy mimoriadneho charakteru vzťahujúce sa na prevádzkovú činnosť (+)</t>
  </si>
  <si>
    <t xml:space="preserve">A. 9. </t>
  </si>
  <si>
    <t>Výdavky mimoriadneho charakteru vzťahujúce sa na prevádzkovú činnosť (-)</t>
  </si>
  <si>
    <t>A.</t>
  </si>
  <si>
    <t>Čistý peňažné toky z prevádzkovej činnosti (súčet A1. až A.. 9.)</t>
  </si>
  <si>
    <t>-- Peňažné toky z investičných činností --</t>
  </si>
  <si>
    <t xml:space="preserve">B. 1. </t>
  </si>
  <si>
    <t>Výdavky na obstaranie dlhodobého nehmotného majetku (-)</t>
  </si>
  <si>
    <t xml:space="preserve">B. 2. </t>
  </si>
  <si>
    <t>Výdavky na obstaranie dlhodobého hmotného majetku (-)1)</t>
  </si>
  <si>
    <t xml:space="preserve">B. 3. </t>
  </si>
  <si>
    <t>Výdavky na obs. dlhodobých CP a podielov s výnimkou peňažných ekvivalentov</t>
  </si>
  <si>
    <t xml:space="preserve">B. 4. </t>
  </si>
  <si>
    <t>Príjmy z predaja dlhodobého nehmotného majetku (+)</t>
  </si>
  <si>
    <t xml:space="preserve">B. 5. </t>
  </si>
  <si>
    <t>Príjmy z predaja dlhodobého hmotného majetku (+)</t>
  </si>
  <si>
    <t xml:space="preserve">B. 6. </t>
  </si>
  <si>
    <t>Príjmy z predaja dlhodobých CP s výnimkou cenných papierov peňažných ekvivalentov</t>
  </si>
  <si>
    <t xml:space="preserve">B. 7. </t>
  </si>
  <si>
    <t>Výdavky na dlhodobé pôžičky účtovnej jednotke, ktorá je súčasťou konsolidovaného celku (-)</t>
  </si>
  <si>
    <t xml:space="preserve">B. 8. </t>
  </si>
  <si>
    <t>Príjmy zo splácania dlhodobých pôžičiek inej účtovnej jednotke, ktorá je súčasťou kons. celku (+)</t>
  </si>
  <si>
    <t xml:space="preserve">B. 9. </t>
  </si>
  <si>
    <t>Výdavky na DD pôžičky poskytnuté tretím osobám (-)</t>
  </si>
  <si>
    <t xml:space="preserve">B. 10. </t>
  </si>
  <si>
    <t>Príjmy zo splácania pôžičiek tretím osobám (+)</t>
  </si>
  <si>
    <t xml:space="preserve">B. 11. </t>
  </si>
  <si>
    <t>Príjmy z prenájmu súboru hnuteľného a nehnuteľného maj. odpisovaného nájomcom (+)</t>
  </si>
  <si>
    <t xml:space="preserve">B. 12. </t>
  </si>
  <si>
    <t>Prijaté úroky, s výnimkou tých, ktoré sa začleňujú do prevádzkových činností (+)</t>
  </si>
  <si>
    <t xml:space="preserve">B. 13. </t>
  </si>
  <si>
    <t>Príjmy z dividend a iných podielov na zisku, s výnimkou začlenených do prevádzkových činností (+)</t>
  </si>
  <si>
    <t xml:space="preserve">B. 14. </t>
  </si>
  <si>
    <t>Výdavky súvisiace s derivátmi okrem obchodovania a finančnej činnosti (-)</t>
  </si>
  <si>
    <t xml:space="preserve">B. 15. </t>
  </si>
  <si>
    <t>Príjmy súvisiace s derivátmi okrem obchodovania a finančnej činnosti (+)</t>
  </si>
  <si>
    <t xml:space="preserve">B. 16. </t>
  </si>
  <si>
    <t>Výdavky na daň z príjmov účtovnej jednotky, ak je ju možné začleniť do investičných činností (-)</t>
  </si>
  <si>
    <t xml:space="preserve">B. 17. </t>
  </si>
  <si>
    <t>Príjmy mimoriadneho charakteru vzťahujúce sa na investičnú činnosť (+)</t>
  </si>
  <si>
    <t xml:space="preserve">B. 18. </t>
  </si>
  <si>
    <t>Výdavky mimoriadneho charakteru vzťahujúce sa na investičnú činnosť (-)</t>
  </si>
  <si>
    <t xml:space="preserve">B. 19. </t>
  </si>
  <si>
    <t>Ostatné príjmy vzťahujúce sa na investičnú činnosť (+)</t>
  </si>
  <si>
    <t xml:space="preserve">B. 20. </t>
  </si>
  <si>
    <t>Ostatné výdavky vzťahujúce sa na investičnú činnosť (-)</t>
  </si>
  <si>
    <t xml:space="preserve">B. </t>
  </si>
  <si>
    <t>Čisté peňažné toky z investičnej činnosti (súčet B. 1. až B. 20.)</t>
  </si>
  <si>
    <t>-- Peňažné toky z finančných činností --</t>
  </si>
  <si>
    <t xml:space="preserve">C. 1. </t>
  </si>
  <si>
    <t>Peňažné toky vo vlastnom imaní (súčet C. 1. 1. až C. 1. 8.)</t>
  </si>
  <si>
    <t xml:space="preserve">C. 1. 1. </t>
  </si>
  <si>
    <t>Príjmy z upísaných akcií a obchodných podielov (+)</t>
  </si>
  <si>
    <t xml:space="preserve">C. 1. 2. </t>
  </si>
  <si>
    <t>Príjmy z ďalších vkladov do vlastného imania spoločníkmi (+)</t>
  </si>
  <si>
    <t xml:space="preserve">C. 1. 3. </t>
  </si>
  <si>
    <t>Prijaté peňažné dary (+)</t>
  </si>
  <si>
    <t xml:space="preserve">C. 1. 4. </t>
  </si>
  <si>
    <t>Príjmy z úhrady straty spoločníkmi (+)</t>
  </si>
  <si>
    <t xml:space="preserve">C. 1. 5. </t>
  </si>
  <si>
    <t>Výdavky na obstaranie alebo spätné odkúpenie vlastných akcií a obchodných podielov (-)</t>
  </si>
  <si>
    <t xml:space="preserve">C. 1. 6. </t>
  </si>
  <si>
    <t>Výdavky spojené so znížením fondov vytvorených účtovnou jednotkou(-)</t>
  </si>
  <si>
    <t xml:space="preserve">C. 1. 7. </t>
  </si>
  <si>
    <t>Výdavky na vyplatenie podielu na vlastnom imaní spoločníkmi(-)</t>
  </si>
  <si>
    <t xml:space="preserve">C. 1. 8. </t>
  </si>
  <si>
    <t>Výdavky z iných dôvodov, ktoré súvisia so znížením vlastného imania (-)</t>
  </si>
  <si>
    <t xml:space="preserve">C. 2. </t>
  </si>
  <si>
    <t>Peňažné toky vznikajúce z DD a KD záväzkov z finančnej činnosti (súčet C.2.1. až C.2.10.)</t>
  </si>
  <si>
    <t xml:space="preserve">C. 2. 1. </t>
  </si>
  <si>
    <t>Príjmy z emisie dlhových cenných papierov (+)</t>
  </si>
  <si>
    <t xml:space="preserve">C. 2. 2. </t>
  </si>
  <si>
    <t>Výdavky na úhradu záväzkov z dlhových cenných papierov (-)</t>
  </si>
  <si>
    <t xml:space="preserve">C. 2. 3. </t>
  </si>
  <si>
    <t>Príjmy z úverov od banky okrem úverov, ktoré boli poskytnuté na hlavný predmet činnosti (+)</t>
  </si>
  <si>
    <t xml:space="preserve">C. 2. 4. </t>
  </si>
  <si>
    <t>Výdavky na splácanie úverov od banky okrem zabezpečenia hlavného predmetu činnosti</t>
  </si>
  <si>
    <t xml:space="preserve">C. 2. 5. </t>
  </si>
  <si>
    <t>Príjmy z prijatých pôžičiek (+)</t>
  </si>
  <si>
    <t xml:space="preserve">C. 2. 6. </t>
  </si>
  <si>
    <t>Výdavky na splácanie pôžičiek (-)</t>
  </si>
  <si>
    <t xml:space="preserve">C 2. 7. </t>
  </si>
  <si>
    <t>Výdavky na úhradu záväzkov z používania maj. (-)</t>
  </si>
  <si>
    <t xml:space="preserve">C. 2. 8. </t>
  </si>
  <si>
    <t>Výdavky na úhradu závä. za prenájom súboru hnuteľného a nehnuteľného majetku  (-)</t>
  </si>
  <si>
    <t xml:space="preserve">C. 2. 9. </t>
  </si>
  <si>
    <t>Príjmy z ostatných DD a KD záväzkov vyplývajúcich z finančnej činnosti účtovnej jednotky</t>
  </si>
  <si>
    <t xml:space="preserve">C. 2. 10. </t>
  </si>
  <si>
    <t>Výdavky na splácanie ostatných DD a KD záväzkov vyplývajúcich z finančnej činnosti (-)</t>
  </si>
  <si>
    <t xml:space="preserve">C. 3. </t>
  </si>
  <si>
    <t>Výdavky na zaplatené úroky, s výnimkou tých, ktoré sa začleňujú do prevádzkových činností (-)</t>
  </si>
  <si>
    <t xml:space="preserve">C. 4. </t>
  </si>
  <si>
    <t>Výdavky na vyplatené dividendy a iné podiely na zisku (-)</t>
  </si>
  <si>
    <t xml:space="preserve">C. 5. </t>
  </si>
  <si>
    <t>Výdavky súvisiace s derivátmi (-)</t>
  </si>
  <si>
    <t xml:space="preserve">C. 6. </t>
  </si>
  <si>
    <t>Príjmy súvisiace s derivátmi (+)</t>
  </si>
  <si>
    <t xml:space="preserve">C. 7. </t>
  </si>
  <si>
    <t>Výdavky na daň z príjmov účtovnej jednotky, ak ich možno začleniť do finančných činností (-)</t>
  </si>
  <si>
    <t xml:space="preserve">C. 8. </t>
  </si>
  <si>
    <t>Príjmy mimoriadneho charakteru vzťahujúce sa na finančnú činnosť (+)</t>
  </si>
  <si>
    <t xml:space="preserve">C. 9. </t>
  </si>
  <si>
    <t>Výdavky mimoriadneho charakteru vzťahujúce sa na finančnú činnosť (-)</t>
  </si>
  <si>
    <t xml:space="preserve">C. </t>
  </si>
  <si>
    <t>Čisté peňažné toky z finančnej činnosti (súčet C. 1. až C. 9.)</t>
  </si>
  <si>
    <t xml:space="preserve">D. </t>
  </si>
  <si>
    <t>Čisté zvýšenie alebo čisté zníženie peňažných prostriedkov (+/-)(súčet A + B + C)</t>
  </si>
  <si>
    <t xml:space="preserve">E. </t>
  </si>
  <si>
    <t>Stav peňažných prostriedkov a peňažných ekvivalentov na začiatku účtovného obdobia (+/-)</t>
  </si>
  <si>
    <t xml:space="preserve">F. </t>
  </si>
  <si>
    <t>Stav peňažných prostriedkov na konci účt. obdobia pred zohľadnením kurzových rozdielov (+/-)</t>
  </si>
  <si>
    <t xml:space="preserve">G. </t>
  </si>
  <si>
    <t>Kurzové rozdiely vyčíslené k peňažným prostriedkom (+/-)</t>
  </si>
  <si>
    <t xml:space="preserve">H. </t>
  </si>
  <si>
    <t>Zostatok peňažných prostriedkov, upravený o kurzové rozdiely (+/-)</t>
  </si>
  <si>
    <t>2013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</si>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</sst>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238"/>
    </font>
    <font>
      <sz val="9"/>
      <color indexed="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/>
    <xf numFmtId="0" fontId="5" fillId="0" borderId="0" xfId="0" applyFont="1"/>
    <xf numFmtId="3" fontId="0" fillId="0" borderId="0" xfId="0" applyNumberFormat="1"/>
    <xf numFmtId="0" fontId="5" fillId="0" borderId="0" xfId="0" applyFont="1" applyBorder="1"/>
    <xf numFmtId="3" fontId="1" fillId="2" borderId="0" xfId="0" applyNumberFormat="1" applyFont="1" applyFill="1" applyBorder="1"/>
    <xf numFmtId="3" fontId="5" fillId="0" borderId="0" xfId="0" applyNumberFormat="1" applyFont="1" applyBorder="1"/>
    <xf numFmtId="2" fontId="8" fillId="0" borderId="0" xfId="0" applyNumberFormat="1" applyFont="1" applyBorder="1" applyAlignment="1" applyProtection="1"/>
    <xf numFmtId="0" fontId="0" fillId="0" borderId="0" xfId="0" applyBorder="1"/>
    <xf numFmtId="3" fontId="6" fillId="0" borderId="0" xfId="0" applyNumberFormat="1" applyFont="1" applyBorder="1"/>
    <xf numFmtId="0" fontId="9" fillId="0" borderId="0" xfId="0" applyFont="1"/>
    <xf numFmtId="0" fontId="7" fillId="0" borderId="0" xfId="0" applyFont="1"/>
    <xf numFmtId="3" fontId="2" fillId="2" borderId="0" xfId="0" applyNumberFormat="1" applyFont="1" applyFill="1" applyBorder="1"/>
    <xf numFmtId="3" fontId="2" fillId="0" borderId="0" xfId="0" applyNumberFormat="1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49" fontId="3" fillId="0" borderId="3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3" fontId="2" fillId="0" borderId="6" xfId="0" applyNumberFormat="1" applyFont="1" applyFill="1" applyBorder="1"/>
    <xf numFmtId="0" fontId="1" fillId="0" borderId="4" xfId="0" applyFont="1" applyFill="1" applyBorder="1"/>
    <xf numFmtId="0" fontId="1" fillId="0" borderId="5" xfId="0" applyFont="1" applyFill="1" applyBorder="1" applyAlignment="1">
      <alignment wrapText="1"/>
    </xf>
    <xf numFmtId="3" fontId="1" fillId="0" borderId="6" xfId="0" applyNumberFormat="1" applyFont="1" applyFill="1" applyBorder="1"/>
    <xf numFmtId="0" fontId="1" fillId="0" borderId="5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wrapText="1"/>
    </xf>
    <xf numFmtId="0" fontId="3" fillId="0" borderId="4" xfId="0" applyFont="1" applyFill="1" applyBorder="1"/>
    <xf numFmtId="0" fontId="3" fillId="0" borderId="5" xfId="0" applyFont="1" applyFill="1" applyBorder="1"/>
    <xf numFmtId="3" fontId="3" fillId="0" borderId="6" xfId="0" applyNumberFormat="1" applyFont="1" applyFill="1" applyBorder="1"/>
    <xf numFmtId="3" fontId="10" fillId="0" borderId="6" xfId="0" applyNumberFormat="1" applyFont="1" applyFill="1" applyBorder="1"/>
    <xf numFmtId="0" fontId="3" fillId="0" borderId="5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9"/>
  <sheetViews>
    <sheetView tabSelected="1" topLeftCell="A68" workbookViewId="0">
      <selection activeCell="B97" sqref="B97"/>
    </sheetView>
  </sheetViews>
  <sheetFormatPr defaultRowHeight="12.75" x14ac:dyDescent="0.2"/>
  <cols>
    <col min="1" max="1" width="8.42578125" customWidth="1"/>
    <col min="2" max="2" width="62.42578125" customWidth="1"/>
    <col min="3" max="3" width="11.7109375" customWidth="1"/>
    <col min="4" max="4" width="12.140625" customWidth="1"/>
    <col min="5" max="5" width="9.28515625" customWidth="1"/>
    <col min="6" max="6" width="9" customWidth="1"/>
    <col min="7" max="7" width="10.140625" bestFit="1" customWidth="1"/>
    <col min="8" max="8" width="12.7109375" customWidth="1"/>
  </cols>
  <sheetData>
    <row r="2" spans="1:12" ht="13.5" thickBot="1" x14ac:dyDescent="0.25">
      <c r="A2" s="1"/>
      <c r="B2" s="1"/>
      <c r="C2" s="2"/>
      <c r="D2" s="2"/>
    </row>
    <row r="3" spans="1:12" ht="14.25" x14ac:dyDescent="0.2">
      <c r="A3" s="17"/>
      <c r="B3" s="18" t="s">
        <v>0</v>
      </c>
      <c r="C3" s="19" t="s">
        <v>171</v>
      </c>
      <c r="D3" s="19" t="s">
        <v>170</v>
      </c>
      <c r="F3" s="16"/>
    </row>
    <row r="4" spans="1:12" x14ac:dyDescent="0.2">
      <c r="A4" s="20" t="s">
        <v>1</v>
      </c>
      <c r="B4" s="21" t="s">
        <v>2</v>
      </c>
      <c r="C4" s="22">
        <v>-87917.819999999745</v>
      </c>
      <c r="D4" s="22">
        <v>114239</v>
      </c>
    </row>
    <row r="5" spans="1:12" x14ac:dyDescent="0.2">
      <c r="A5" s="20" t="s">
        <v>3</v>
      </c>
      <c r="B5" s="21" t="s">
        <v>4</v>
      </c>
      <c r="C5" s="22">
        <f>SUM(C6:C18)</f>
        <v>49286.37</v>
      </c>
      <c r="D5" s="22">
        <f>SUM(D6:D18)</f>
        <v>56654</v>
      </c>
    </row>
    <row r="6" spans="1:12" x14ac:dyDescent="0.2">
      <c r="A6" s="23" t="s">
        <v>5</v>
      </c>
      <c r="B6" s="24" t="s">
        <v>6</v>
      </c>
      <c r="C6" s="25">
        <v>33334.370000000003</v>
      </c>
      <c r="D6" s="25">
        <v>36094</v>
      </c>
      <c r="F6" s="11"/>
      <c r="G6" s="12"/>
      <c r="H6" s="6"/>
    </row>
    <row r="7" spans="1:12" ht="25.5" x14ac:dyDescent="0.2">
      <c r="A7" s="23" t="s">
        <v>7</v>
      </c>
      <c r="B7" s="24" t="s">
        <v>8</v>
      </c>
      <c r="C7" s="25"/>
      <c r="D7" s="25"/>
      <c r="F7" s="3"/>
    </row>
    <row r="8" spans="1:12" x14ac:dyDescent="0.2">
      <c r="A8" s="23" t="s">
        <v>9</v>
      </c>
      <c r="B8" s="26" t="s">
        <v>10</v>
      </c>
      <c r="C8" s="25"/>
      <c r="D8" s="25"/>
    </row>
    <row r="9" spans="1:12" x14ac:dyDescent="0.2">
      <c r="A9" s="23" t="s">
        <v>11</v>
      </c>
      <c r="B9" s="26" t="s">
        <v>12</v>
      </c>
      <c r="C9" s="25">
        <v>4405</v>
      </c>
      <c r="D9" s="25">
        <v>16214</v>
      </c>
      <c r="G9" s="5"/>
    </row>
    <row r="10" spans="1:12" x14ac:dyDescent="0.2">
      <c r="A10" s="23" t="s">
        <v>13</v>
      </c>
      <c r="B10" s="26" t="s">
        <v>14</v>
      </c>
      <c r="C10" s="25"/>
      <c r="D10" s="25"/>
      <c r="F10" s="10"/>
      <c r="G10" s="5"/>
      <c r="I10" s="13"/>
    </row>
    <row r="11" spans="1:12" x14ac:dyDescent="0.2">
      <c r="A11" s="23" t="s">
        <v>15</v>
      </c>
      <c r="B11" s="26" t="s">
        <v>16</v>
      </c>
      <c r="C11" s="25">
        <v>4397</v>
      </c>
      <c r="D11" s="25">
        <v>-4434</v>
      </c>
    </row>
    <row r="12" spans="1:12" x14ac:dyDescent="0.2">
      <c r="A12" s="23" t="s">
        <v>17</v>
      </c>
      <c r="B12" s="26" t="s">
        <v>18</v>
      </c>
      <c r="C12" s="25"/>
      <c r="D12" s="25"/>
      <c r="G12" s="5"/>
    </row>
    <row r="13" spans="1:12" x14ac:dyDescent="0.2">
      <c r="A13" s="23" t="s">
        <v>19</v>
      </c>
      <c r="B13" s="26" t="s">
        <v>20</v>
      </c>
      <c r="C13" s="25">
        <v>7753</v>
      </c>
      <c r="D13" s="25">
        <v>9438</v>
      </c>
    </row>
    <row r="14" spans="1:12" x14ac:dyDescent="0.2">
      <c r="A14" s="23" t="s">
        <v>21</v>
      </c>
      <c r="B14" s="26" t="s">
        <v>22</v>
      </c>
      <c r="C14" s="25">
        <v>-603</v>
      </c>
      <c r="D14" s="25">
        <v>-658</v>
      </c>
    </row>
    <row r="15" spans="1:12" x14ac:dyDescent="0.2">
      <c r="A15" s="23" t="s">
        <v>23</v>
      </c>
      <c r="B15" s="26" t="s">
        <v>24</v>
      </c>
      <c r="C15" s="25"/>
      <c r="D15" s="25"/>
    </row>
    <row r="16" spans="1:12" x14ac:dyDescent="0.2">
      <c r="A16" s="23" t="s">
        <v>25</v>
      </c>
      <c r="B16" s="26" t="s">
        <v>26</v>
      </c>
      <c r="C16" s="25"/>
      <c r="D16" s="25"/>
      <c r="L16" s="6"/>
    </row>
    <row r="17" spans="1:12" ht="25.5" x14ac:dyDescent="0.2">
      <c r="A17" s="23" t="s">
        <v>27</v>
      </c>
      <c r="B17" s="24" t="s">
        <v>28</v>
      </c>
      <c r="C17" s="25"/>
      <c r="D17" s="25"/>
      <c r="G17" s="5"/>
      <c r="I17" s="5"/>
      <c r="L17" s="5"/>
    </row>
    <row r="18" spans="1:12" x14ac:dyDescent="0.2">
      <c r="A18" s="23" t="s">
        <v>29</v>
      </c>
      <c r="B18" s="26" t="s">
        <v>30</v>
      </c>
      <c r="C18" s="25"/>
      <c r="D18" s="25"/>
      <c r="E18" s="5"/>
    </row>
    <row r="19" spans="1:12" x14ac:dyDescent="0.2">
      <c r="A19" s="20" t="s">
        <v>31</v>
      </c>
      <c r="B19" s="21" t="s">
        <v>32</v>
      </c>
      <c r="C19" s="22">
        <f>SUM(C20:C23)</f>
        <v>-123496</v>
      </c>
      <c r="D19" s="22">
        <f>SUM(D20:D23)</f>
        <v>50882</v>
      </c>
    </row>
    <row r="20" spans="1:12" x14ac:dyDescent="0.2">
      <c r="A20" s="23" t="s">
        <v>33</v>
      </c>
      <c r="B20" s="26" t="s">
        <v>34</v>
      </c>
      <c r="C20" s="25">
        <f>175436+15660</f>
        <v>191096</v>
      </c>
      <c r="D20" s="25">
        <v>198784</v>
      </c>
      <c r="G20" s="5"/>
      <c r="K20" s="4"/>
    </row>
    <row r="21" spans="1:12" x14ac:dyDescent="0.2">
      <c r="A21" s="23" t="s">
        <v>35</v>
      </c>
      <c r="B21" s="26" t="s">
        <v>36</v>
      </c>
      <c r="C21" s="25">
        <f>-329033+983+30000</f>
        <v>-298050</v>
      </c>
      <c r="D21" s="25">
        <v>-195170</v>
      </c>
      <c r="G21" s="5"/>
    </row>
    <row r="22" spans="1:12" x14ac:dyDescent="0.2">
      <c r="A22" s="23" t="s">
        <v>37</v>
      </c>
      <c r="B22" s="26" t="s">
        <v>38</v>
      </c>
      <c r="C22" s="25">
        <v>-24541</v>
      </c>
      <c r="D22" s="25">
        <v>47268</v>
      </c>
      <c r="G22" s="5"/>
      <c r="K22" s="6"/>
    </row>
    <row r="23" spans="1:12" ht="25.5" x14ac:dyDescent="0.2">
      <c r="A23" s="23" t="s">
        <v>39</v>
      </c>
      <c r="B23" s="24" t="s">
        <v>40</v>
      </c>
      <c r="C23" s="25">
        <v>7999</v>
      </c>
      <c r="D23" s="25">
        <v>0</v>
      </c>
      <c r="G23" s="5"/>
    </row>
    <row r="24" spans="1:12" x14ac:dyDescent="0.2">
      <c r="A24" s="27" t="s">
        <v>41</v>
      </c>
      <c r="B24" s="21" t="s">
        <v>42</v>
      </c>
      <c r="C24" s="22">
        <f>C4+C5+C19</f>
        <v>-162127.44999999975</v>
      </c>
      <c r="D24" s="22">
        <f>D4+D5+D19</f>
        <v>221775</v>
      </c>
    </row>
    <row r="25" spans="1:12" ht="25.5" x14ac:dyDescent="0.2">
      <c r="A25" s="20" t="s">
        <v>43</v>
      </c>
      <c r="B25" s="28" t="s">
        <v>44</v>
      </c>
      <c r="C25" s="22">
        <v>603</v>
      </c>
      <c r="D25" s="22">
        <v>658</v>
      </c>
      <c r="G25" s="5"/>
    </row>
    <row r="26" spans="1:12" ht="25.5" x14ac:dyDescent="0.2">
      <c r="A26" s="20" t="s">
        <v>45</v>
      </c>
      <c r="B26" s="28" t="s">
        <v>46</v>
      </c>
      <c r="C26" s="22">
        <v>-7753</v>
      </c>
      <c r="D26" s="22">
        <v>-9438</v>
      </c>
      <c r="G26" s="14"/>
      <c r="H26" s="5"/>
    </row>
    <row r="27" spans="1:12" ht="25.5" x14ac:dyDescent="0.2">
      <c r="A27" s="20" t="s">
        <v>47</v>
      </c>
      <c r="B27" s="28" t="s">
        <v>48</v>
      </c>
      <c r="C27" s="22"/>
      <c r="D27" s="22"/>
    </row>
    <row r="28" spans="1:12" ht="25.5" x14ac:dyDescent="0.2">
      <c r="A28" s="20" t="s">
        <v>49</v>
      </c>
      <c r="B28" s="28" t="s">
        <v>50</v>
      </c>
      <c r="C28" s="22">
        <v>-230000</v>
      </c>
      <c r="D28" s="22">
        <v>-156000</v>
      </c>
      <c r="F28" s="14"/>
      <c r="G28" s="5"/>
      <c r="I28" s="5"/>
    </row>
    <row r="29" spans="1:12" x14ac:dyDescent="0.2">
      <c r="A29" s="20"/>
      <c r="B29" s="21" t="s">
        <v>51</v>
      </c>
      <c r="C29" s="22">
        <f>C4+C5+C19+C25+C26+C27+C28</f>
        <v>-399277.44999999972</v>
      </c>
      <c r="D29" s="22">
        <f>D4+D5+D19+D25+D26+D27+D28</f>
        <v>56995</v>
      </c>
      <c r="F29" s="3"/>
    </row>
    <row r="30" spans="1:12" ht="20.25" customHeight="1" x14ac:dyDescent="0.2">
      <c r="A30" s="20" t="s">
        <v>52</v>
      </c>
      <c r="B30" s="28" t="s">
        <v>53</v>
      </c>
      <c r="C30" s="22">
        <f>-114-18540</f>
        <v>-18654</v>
      </c>
      <c r="D30" s="22">
        <v>-44165</v>
      </c>
      <c r="G30" s="5"/>
    </row>
    <row r="31" spans="1:12" x14ac:dyDescent="0.2">
      <c r="A31" s="20" t="s">
        <v>54</v>
      </c>
      <c r="B31" s="28" t="s">
        <v>55</v>
      </c>
      <c r="C31" s="22"/>
      <c r="D31" s="22"/>
      <c r="G31" s="14"/>
      <c r="H31" s="7"/>
      <c r="I31" s="8"/>
      <c r="J31" s="7"/>
    </row>
    <row r="32" spans="1:12" x14ac:dyDescent="0.2">
      <c r="A32" s="20" t="s">
        <v>56</v>
      </c>
      <c r="B32" s="28" t="s">
        <v>57</v>
      </c>
      <c r="C32" s="22"/>
      <c r="D32" s="22"/>
      <c r="H32" s="7"/>
      <c r="I32" s="7"/>
      <c r="J32" s="9"/>
    </row>
    <row r="33" spans="1:8" ht="14.25" x14ac:dyDescent="0.2">
      <c r="A33" s="29" t="s">
        <v>58</v>
      </c>
      <c r="B33" s="30" t="s">
        <v>59</v>
      </c>
      <c r="C33" s="31">
        <f>C4+C5+C19+C25+C26+C27+C28+C30+C31+C32</f>
        <v>-417931.44999999972</v>
      </c>
      <c r="D33" s="31">
        <f>D4+D5+D19+D25+D26+D27+D28+D30+D31+D32</f>
        <v>12830</v>
      </c>
    </row>
    <row r="34" spans="1:8" x14ac:dyDescent="0.2">
      <c r="A34" s="20"/>
      <c r="B34" s="21" t="s">
        <v>60</v>
      </c>
      <c r="C34" s="22"/>
      <c r="D34" s="22"/>
    </row>
    <row r="35" spans="1:8" x14ac:dyDescent="0.2">
      <c r="A35" s="20" t="s">
        <v>61</v>
      </c>
      <c r="B35" s="21" t="s">
        <v>62</v>
      </c>
      <c r="C35" s="22"/>
      <c r="D35" s="22"/>
    </row>
    <row r="36" spans="1:8" x14ac:dyDescent="0.2">
      <c r="A36" s="20" t="s">
        <v>63</v>
      </c>
      <c r="B36" s="21" t="s">
        <v>64</v>
      </c>
      <c r="C36" s="22">
        <v>-46254</v>
      </c>
      <c r="D36" s="22">
        <v>-12279</v>
      </c>
      <c r="G36" s="5"/>
      <c r="H36" s="5"/>
    </row>
    <row r="37" spans="1:8" x14ac:dyDescent="0.2">
      <c r="A37" s="20" t="s">
        <v>65</v>
      </c>
      <c r="B37" s="28" t="s">
        <v>66</v>
      </c>
      <c r="C37" s="22">
        <v>-35000</v>
      </c>
      <c r="D37" s="22">
        <v>0</v>
      </c>
    </row>
    <row r="38" spans="1:8" x14ac:dyDescent="0.2">
      <c r="A38" s="20" t="s">
        <v>67</v>
      </c>
      <c r="B38" s="21" t="s">
        <v>68</v>
      </c>
      <c r="C38" s="22"/>
      <c r="D38" s="22"/>
    </row>
    <row r="39" spans="1:8" x14ac:dyDescent="0.2">
      <c r="A39" s="20" t="s">
        <v>69</v>
      </c>
      <c r="B39" s="21" t="s">
        <v>70</v>
      </c>
      <c r="C39" s="22"/>
      <c r="D39" s="22"/>
      <c r="H39" s="15"/>
    </row>
    <row r="40" spans="1:8" ht="25.5" x14ac:dyDescent="0.2">
      <c r="A40" s="20" t="s">
        <v>71</v>
      </c>
      <c r="B40" s="28" t="s">
        <v>72</v>
      </c>
      <c r="C40" s="22">
        <v>32001</v>
      </c>
      <c r="D40" s="22">
        <v>0</v>
      </c>
    </row>
    <row r="41" spans="1:8" ht="25.5" x14ac:dyDescent="0.2">
      <c r="A41" s="20" t="s">
        <v>73</v>
      </c>
      <c r="B41" s="28" t="s">
        <v>74</v>
      </c>
      <c r="C41" s="22"/>
      <c r="D41" s="22"/>
    </row>
    <row r="42" spans="1:8" ht="25.5" x14ac:dyDescent="0.2">
      <c r="A42" s="20" t="s">
        <v>75</v>
      </c>
      <c r="B42" s="28" t="s">
        <v>76</v>
      </c>
      <c r="C42" s="22"/>
      <c r="D42" s="22"/>
    </row>
    <row r="43" spans="1:8" x14ac:dyDescent="0.2">
      <c r="A43" s="20" t="s">
        <v>77</v>
      </c>
      <c r="B43" s="21" t="s">
        <v>78</v>
      </c>
      <c r="C43" s="22"/>
      <c r="D43" s="22"/>
    </row>
    <row r="44" spans="1:8" x14ac:dyDescent="0.2">
      <c r="A44" s="20" t="s">
        <v>79</v>
      </c>
      <c r="B44" s="21" t="s">
        <v>80</v>
      </c>
      <c r="C44" s="22"/>
      <c r="D44" s="22"/>
    </row>
    <row r="45" spans="1:8" ht="25.5" x14ac:dyDescent="0.2">
      <c r="A45" s="20" t="s">
        <v>81</v>
      </c>
      <c r="B45" s="28" t="s">
        <v>82</v>
      </c>
      <c r="C45" s="22"/>
      <c r="D45" s="22"/>
    </row>
    <row r="46" spans="1:8" ht="25.5" x14ac:dyDescent="0.2">
      <c r="A46" s="20" t="s">
        <v>83</v>
      </c>
      <c r="B46" s="28" t="s">
        <v>84</v>
      </c>
      <c r="C46" s="22"/>
      <c r="D46" s="22"/>
    </row>
    <row r="47" spans="1:8" ht="25.5" x14ac:dyDescent="0.2">
      <c r="A47" s="20" t="s">
        <v>85</v>
      </c>
      <c r="B47" s="28" t="s">
        <v>86</v>
      </c>
      <c r="C47" s="22"/>
      <c r="D47" s="22"/>
    </row>
    <row r="48" spans="1:8" x14ac:dyDescent="0.2">
      <c r="A48" s="20" t="s">
        <v>87</v>
      </c>
      <c r="B48" s="28" t="s">
        <v>88</v>
      </c>
      <c r="C48" s="22"/>
      <c r="D48" s="22"/>
    </row>
    <row r="49" spans="1:8" x14ac:dyDescent="0.2">
      <c r="A49" s="20" t="s">
        <v>89</v>
      </c>
      <c r="B49" s="28" t="s">
        <v>90</v>
      </c>
      <c r="C49" s="22"/>
      <c r="D49" s="22"/>
    </row>
    <row r="50" spans="1:8" ht="25.5" x14ac:dyDescent="0.2">
      <c r="A50" s="20" t="s">
        <v>91</v>
      </c>
      <c r="B50" s="28" t="s">
        <v>92</v>
      </c>
      <c r="C50" s="22"/>
      <c r="D50" s="22"/>
    </row>
    <row r="51" spans="1:8" x14ac:dyDescent="0.2">
      <c r="A51" s="20" t="s">
        <v>93</v>
      </c>
      <c r="B51" s="28" t="s">
        <v>94</v>
      </c>
      <c r="C51" s="22"/>
      <c r="D51" s="22"/>
    </row>
    <row r="52" spans="1:8" x14ac:dyDescent="0.2">
      <c r="A52" s="20" t="s">
        <v>95</v>
      </c>
      <c r="B52" s="28" t="s">
        <v>96</v>
      </c>
      <c r="C52" s="22"/>
      <c r="D52" s="22"/>
    </row>
    <row r="53" spans="1:8" x14ac:dyDescent="0.2">
      <c r="A53" s="20" t="s">
        <v>97</v>
      </c>
      <c r="B53" s="21" t="s">
        <v>98</v>
      </c>
      <c r="C53" s="22"/>
      <c r="D53" s="22"/>
    </row>
    <row r="54" spans="1:8" x14ac:dyDescent="0.2">
      <c r="A54" s="20" t="s">
        <v>99</v>
      </c>
      <c r="B54" s="21" t="s">
        <v>100</v>
      </c>
      <c r="C54" s="22"/>
      <c r="D54" s="22"/>
    </row>
    <row r="55" spans="1:8" ht="14.25" x14ac:dyDescent="0.2">
      <c r="A55" s="29" t="s">
        <v>101</v>
      </c>
      <c r="B55" s="30" t="s">
        <v>102</v>
      </c>
      <c r="C55" s="31">
        <f>SUM(C35:C54)</f>
        <v>-49253</v>
      </c>
      <c r="D55" s="31">
        <f>SUM(D35:D54)</f>
        <v>-12279</v>
      </c>
    </row>
    <row r="56" spans="1:8" x14ac:dyDescent="0.2">
      <c r="A56" s="23"/>
      <c r="B56" s="26" t="s">
        <v>103</v>
      </c>
      <c r="C56" s="25">
        <v>0</v>
      </c>
      <c r="D56" s="25">
        <v>0</v>
      </c>
    </row>
    <row r="57" spans="1:8" x14ac:dyDescent="0.2">
      <c r="A57" s="20" t="s">
        <v>104</v>
      </c>
      <c r="B57" s="21" t="s">
        <v>105</v>
      </c>
      <c r="C57" s="22">
        <v>0</v>
      </c>
      <c r="D57" s="22">
        <v>0</v>
      </c>
    </row>
    <row r="58" spans="1:8" x14ac:dyDescent="0.2">
      <c r="A58" s="23" t="s">
        <v>106</v>
      </c>
      <c r="B58" s="26" t="s">
        <v>107</v>
      </c>
      <c r="C58" s="25"/>
      <c r="D58" s="25"/>
    </row>
    <row r="59" spans="1:8" x14ac:dyDescent="0.2">
      <c r="A59" s="23" t="s">
        <v>108</v>
      </c>
      <c r="B59" s="26" t="s">
        <v>109</v>
      </c>
      <c r="C59" s="25">
        <v>0</v>
      </c>
      <c r="D59" s="25">
        <v>0</v>
      </c>
      <c r="H59" s="5"/>
    </row>
    <row r="60" spans="1:8" x14ac:dyDescent="0.2">
      <c r="A60" s="23" t="s">
        <v>110</v>
      </c>
      <c r="B60" s="26" t="s">
        <v>111</v>
      </c>
      <c r="C60" s="25">
        <v>0</v>
      </c>
      <c r="D60" s="25">
        <v>0</v>
      </c>
    </row>
    <row r="61" spans="1:8" x14ac:dyDescent="0.2">
      <c r="A61" s="23" t="s">
        <v>112</v>
      </c>
      <c r="B61" s="26" t="s">
        <v>113</v>
      </c>
      <c r="C61" s="25">
        <v>0</v>
      </c>
      <c r="D61" s="25">
        <v>0</v>
      </c>
    </row>
    <row r="62" spans="1:8" ht="25.5" x14ac:dyDescent="0.2">
      <c r="A62" s="23" t="s">
        <v>114</v>
      </c>
      <c r="B62" s="24" t="s">
        <v>115</v>
      </c>
      <c r="C62" s="25">
        <v>0</v>
      </c>
      <c r="D62" s="25">
        <v>0</v>
      </c>
    </row>
    <row r="63" spans="1:8" x14ac:dyDescent="0.2">
      <c r="A63" s="23" t="s">
        <v>116</v>
      </c>
      <c r="B63" s="26" t="s">
        <v>117</v>
      </c>
      <c r="C63" s="25">
        <v>0</v>
      </c>
      <c r="D63" s="25">
        <v>0</v>
      </c>
    </row>
    <row r="64" spans="1:8" x14ac:dyDescent="0.2">
      <c r="A64" s="23" t="s">
        <v>118</v>
      </c>
      <c r="B64" s="26" t="s">
        <v>119</v>
      </c>
      <c r="C64" s="25">
        <v>0</v>
      </c>
      <c r="D64" s="25">
        <v>0</v>
      </c>
    </row>
    <row r="65" spans="1:6" x14ac:dyDescent="0.2">
      <c r="A65" s="23" t="s">
        <v>120</v>
      </c>
      <c r="B65" s="26" t="s">
        <v>121</v>
      </c>
      <c r="C65" s="25">
        <v>0</v>
      </c>
      <c r="D65" s="25">
        <v>0</v>
      </c>
    </row>
    <row r="66" spans="1:6" ht="25.5" x14ac:dyDescent="0.2">
      <c r="A66" s="20" t="s">
        <v>122</v>
      </c>
      <c r="B66" s="28" t="s">
        <v>123</v>
      </c>
      <c r="C66" s="22">
        <f>SUM(C67:C76)</f>
        <v>252810</v>
      </c>
      <c r="D66" s="22">
        <f>SUM(D67:D76)</f>
        <v>0</v>
      </c>
    </row>
    <row r="67" spans="1:6" x14ac:dyDescent="0.2">
      <c r="A67" s="23" t="s">
        <v>124</v>
      </c>
      <c r="B67" s="26" t="s">
        <v>125</v>
      </c>
      <c r="C67" s="25"/>
      <c r="D67" s="25"/>
    </row>
    <row r="68" spans="1:6" x14ac:dyDescent="0.2">
      <c r="A68" s="23" t="s">
        <v>126</v>
      </c>
      <c r="B68" s="26" t="s">
        <v>127</v>
      </c>
      <c r="C68" s="25"/>
      <c r="D68" s="25"/>
    </row>
    <row r="69" spans="1:6" ht="25.5" x14ac:dyDescent="0.2">
      <c r="A69" s="23" t="s">
        <v>128</v>
      </c>
      <c r="B69" s="24" t="s">
        <v>129</v>
      </c>
      <c r="C69" s="25">
        <v>252810</v>
      </c>
      <c r="D69" s="25">
        <v>0</v>
      </c>
    </row>
    <row r="70" spans="1:6" ht="25.5" x14ac:dyDescent="0.2">
      <c r="A70" s="23" t="s">
        <v>130</v>
      </c>
      <c r="B70" s="24" t="s">
        <v>131</v>
      </c>
      <c r="C70" s="25"/>
      <c r="D70" s="25"/>
      <c r="E70" s="5"/>
      <c r="F70" s="5"/>
    </row>
    <row r="71" spans="1:6" x14ac:dyDescent="0.2">
      <c r="A71" s="23" t="s">
        <v>132</v>
      </c>
      <c r="B71" s="26" t="s">
        <v>133</v>
      </c>
      <c r="C71" s="25"/>
      <c r="D71" s="25"/>
    </row>
    <row r="72" spans="1:6" x14ac:dyDescent="0.2">
      <c r="A72" s="23" t="s">
        <v>134</v>
      </c>
      <c r="B72" s="26" t="s">
        <v>135</v>
      </c>
      <c r="C72" s="32"/>
      <c r="D72" s="32"/>
    </row>
    <row r="73" spans="1:6" x14ac:dyDescent="0.2">
      <c r="A73" s="23" t="s">
        <v>136</v>
      </c>
      <c r="B73" s="26" t="s">
        <v>137</v>
      </c>
      <c r="C73" s="25"/>
      <c r="D73" s="25"/>
    </row>
    <row r="74" spans="1:6" ht="25.5" x14ac:dyDescent="0.2">
      <c r="A74" s="23" t="s">
        <v>138</v>
      </c>
      <c r="B74" s="24" t="s">
        <v>139</v>
      </c>
      <c r="C74" s="25"/>
      <c r="D74" s="25"/>
      <c r="E74" s="5"/>
    </row>
    <row r="75" spans="1:6" ht="25.5" x14ac:dyDescent="0.2">
      <c r="A75" s="23" t="s">
        <v>140</v>
      </c>
      <c r="B75" s="24" t="s">
        <v>141</v>
      </c>
      <c r="C75" s="25"/>
      <c r="D75" s="25"/>
    </row>
    <row r="76" spans="1:6" ht="25.5" x14ac:dyDescent="0.2">
      <c r="A76" s="23" t="s">
        <v>142</v>
      </c>
      <c r="B76" s="24" t="s">
        <v>143</v>
      </c>
      <c r="C76" s="25"/>
      <c r="D76" s="25"/>
    </row>
    <row r="77" spans="1:6" ht="25.5" x14ac:dyDescent="0.2">
      <c r="A77" s="20" t="s">
        <v>144</v>
      </c>
      <c r="B77" s="28" t="s">
        <v>145</v>
      </c>
      <c r="C77" s="22"/>
      <c r="D77" s="22"/>
    </row>
    <row r="78" spans="1:6" x14ac:dyDescent="0.2">
      <c r="A78" s="20" t="s">
        <v>146</v>
      </c>
      <c r="B78" s="21" t="s">
        <v>147</v>
      </c>
      <c r="C78" s="22"/>
      <c r="D78" s="22"/>
    </row>
    <row r="79" spans="1:6" x14ac:dyDescent="0.2">
      <c r="A79" s="20" t="s">
        <v>148</v>
      </c>
      <c r="B79" s="21" t="s">
        <v>149</v>
      </c>
      <c r="C79" s="22"/>
      <c r="D79" s="22"/>
    </row>
    <row r="80" spans="1:6" x14ac:dyDescent="0.2">
      <c r="A80" s="20" t="s">
        <v>150</v>
      </c>
      <c r="B80" s="21" t="s">
        <v>151</v>
      </c>
      <c r="C80" s="22"/>
      <c r="D80" s="22"/>
    </row>
    <row r="81" spans="1:7" ht="25.5" x14ac:dyDescent="0.2">
      <c r="A81" s="20" t="s">
        <v>152</v>
      </c>
      <c r="B81" s="28" t="s">
        <v>153</v>
      </c>
      <c r="C81" s="22"/>
      <c r="D81" s="22"/>
    </row>
    <row r="82" spans="1:7" x14ac:dyDescent="0.2">
      <c r="A82" s="20" t="s">
        <v>154</v>
      </c>
      <c r="B82" s="21" t="s">
        <v>155</v>
      </c>
      <c r="C82" s="22"/>
      <c r="D82" s="22"/>
    </row>
    <row r="83" spans="1:7" x14ac:dyDescent="0.2">
      <c r="A83" s="20" t="s">
        <v>156</v>
      </c>
      <c r="B83" s="21" t="s">
        <v>157</v>
      </c>
      <c r="C83" s="22"/>
      <c r="D83" s="22"/>
    </row>
    <row r="84" spans="1:7" ht="14.25" x14ac:dyDescent="0.2">
      <c r="A84" s="29" t="s">
        <v>158</v>
      </c>
      <c r="B84" s="30" t="s">
        <v>159</v>
      </c>
      <c r="C84" s="31">
        <f>C57+C66+C77+C78+C79+C80+C81+C82+C83</f>
        <v>252810</v>
      </c>
      <c r="D84" s="31">
        <f>D57+D66+D77+D78+D79+D80+D81+D82+D83</f>
        <v>0</v>
      </c>
    </row>
    <row r="85" spans="1:7" ht="28.5" x14ac:dyDescent="0.2">
      <c r="A85" s="29" t="s">
        <v>160</v>
      </c>
      <c r="B85" s="33" t="s">
        <v>161</v>
      </c>
      <c r="C85" s="31">
        <f>C33+C55+C84</f>
        <v>-214374.44999999972</v>
      </c>
      <c r="D85" s="31">
        <f>D33+D55+D84</f>
        <v>551</v>
      </c>
      <c r="E85" s="6"/>
    </row>
    <row r="86" spans="1:7" ht="28.5" x14ac:dyDescent="0.2">
      <c r="A86" s="29" t="s">
        <v>162</v>
      </c>
      <c r="B86" s="33" t="s">
        <v>163</v>
      </c>
      <c r="C86" s="31">
        <v>788227</v>
      </c>
      <c r="D86" s="31">
        <v>787676</v>
      </c>
      <c r="E86" s="6"/>
    </row>
    <row r="87" spans="1:7" ht="28.5" x14ac:dyDescent="0.2">
      <c r="A87" s="29" t="s">
        <v>164</v>
      </c>
      <c r="B87" s="33" t="s">
        <v>165</v>
      </c>
      <c r="C87" s="31">
        <v>573853</v>
      </c>
      <c r="D87" s="31">
        <v>788227</v>
      </c>
      <c r="F87" s="6"/>
      <c r="G87" s="6"/>
    </row>
    <row r="88" spans="1:7" ht="14.25" x14ac:dyDescent="0.2">
      <c r="A88" s="29" t="s">
        <v>166</v>
      </c>
      <c r="B88" s="30" t="s">
        <v>167</v>
      </c>
      <c r="C88" s="31">
        <v>0</v>
      </c>
      <c r="D88" s="31">
        <v>0</v>
      </c>
    </row>
    <row r="89" spans="1:7" ht="28.5" x14ac:dyDescent="0.2">
      <c r="A89" s="29" t="s">
        <v>168</v>
      </c>
      <c r="B89" s="33" t="s">
        <v>169</v>
      </c>
      <c r="C89" s="31">
        <f>C87+C88</f>
        <v>573853</v>
      </c>
      <c r="D89" s="31">
        <f>D87+D88</f>
        <v>788227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ČP cf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juskova</dc:creator>
  <cp:lastModifiedBy>Michaela Blstakova</cp:lastModifiedBy>
  <cp:lastPrinted>2014-06-12T13:43:12Z</cp:lastPrinted>
  <dcterms:created xsi:type="dcterms:W3CDTF">2013-03-11T08:20:33Z</dcterms:created>
  <dcterms:modified xsi:type="dcterms:W3CDTF">2015-03-29T13:08:59Z</dcterms:modified>
</cp:coreProperties>
</file>