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Hárok1!$A$1:$G$66</definedName>
  </definedNames>
  <calcPr calcId="145621"/>
</workbook>
</file>

<file path=xl/calcChain.xml><?xml version="1.0" encoding="utf-8"?>
<calcChain xmlns="http://schemas.openxmlformats.org/spreadsheetml/2006/main">
  <c r="E66" i="1" l="1"/>
  <c r="G65" i="1"/>
  <c r="G64" i="1"/>
  <c r="G63" i="1"/>
  <c r="G62" i="1"/>
  <c r="G61" i="1"/>
  <c r="E58" i="1"/>
  <c r="G57" i="1"/>
  <c r="G56" i="1"/>
  <c r="G55" i="1"/>
  <c r="G54" i="1"/>
  <c r="G53" i="1"/>
  <c r="G52" i="1"/>
  <c r="G58" i="1" s="1"/>
  <c r="E50" i="1"/>
  <c r="G49" i="1"/>
  <c r="G48" i="1"/>
  <c r="G47" i="1"/>
  <c r="G50" i="1" s="1"/>
  <c r="G37" i="2"/>
  <c r="G36" i="2"/>
  <c r="G35" i="2"/>
  <c r="G34" i="2"/>
  <c r="G33" i="2"/>
  <c r="G32" i="2"/>
  <c r="G29" i="2"/>
  <c r="E29" i="2"/>
  <c r="Q38" i="2"/>
  <c r="G28" i="2"/>
  <c r="G27" i="2"/>
  <c r="G26" i="2"/>
  <c r="G25" i="2"/>
  <c r="G24" i="2"/>
  <c r="G23" i="2"/>
  <c r="G21" i="2"/>
  <c r="G20" i="2"/>
  <c r="G19" i="2"/>
  <c r="G18" i="2"/>
  <c r="F13" i="2"/>
  <c r="E13" i="2"/>
  <c r="E21" i="2"/>
  <c r="F12" i="1"/>
  <c r="E12" i="1"/>
  <c r="E37" i="2"/>
  <c r="G66" i="1" l="1"/>
</calcChain>
</file>

<file path=xl/sharedStrings.xml><?xml version="1.0" encoding="utf-8"?>
<sst xmlns="http://schemas.openxmlformats.org/spreadsheetml/2006/main" count="92" uniqueCount="51">
  <si>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</si>
  <si>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</si>
  <si>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</si>
  <si>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Referencia</t>
  </si>
  <si>
    <t>1)</t>
  </si>
  <si>
    <t>Nedokončená výroba v roku 2013</t>
  </si>
  <si>
    <t>2)</t>
  </si>
  <si>
    <t>Odpisy roka 2013</t>
  </si>
  <si>
    <t>Duplicitné výnosy predchádzajúcich rokov</t>
  </si>
  <si>
    <t>3)</t>
  </si>
  <si>
    <t>4)</t>
  </si>
  <si>
    <t>Zostatok poklanice</t>
  </si>
  <si>
    <t>5)</t>
  </si>
  <si>
    <t>Pôžička spriaznenej osobe</t>
  </si>
  <si>
    <t>6)</t>
  </si>
  <si>
    <t>7)</t>
  </si>
  <si>
    <t>Kurzový zisk z roku 2008</t>
  </si>
  <si>
    <t>Výnosy roka 2012</t>
  </si>
  <si>
    <t>Príloha č. 1 k poznámkam účtovnej závierky spoločnosti Stawi s.r.o k 31.12.2014</t>
  </si>
  <si>
    <t>Spoločnosť počas roka 2014 zaúčtovala tieto významné chyby minulých období:</t>
  </si>
  <si>
    <t>Vplyv týchto úprav na účtovné výkazy k 31.12.2013 je znázornený v nasledujúcej tabuľke:</t>
  </si>
  <si>
    <t>Neobežný majetok</t>
  </si>
  <si>
    <t>Obežný majetok</t>
  </si>
  <si>
    <t>Časové rozlíšenie</t>
  </si>
  <si>
    <t>Aktíva spolu</t>
  </si>
  <si>
    <t>Vlastné imanie</t>
  </si>
  <si>
    <t>Dlhodobé záväzky</t>
  </si>
  <si>
    <t>Krátkodobé záväzky</t>
  </si>
  <si>
    <t>Rezervy</t>
  </si>
  <si>
    <t>Výkaz ziskov a strát</t>
  </si>
  <si>
    <t>Súvaha</t>
  </si>
  <si>
    <t>Výnosy (okrem zmeny stavu zásob)</t>
  </si>
  <si>
    <t>Zmena stavu zásob</t>
  </si>
  <si>
    <t>Náklady (okrem odpisov)</t>
  </si>
  <si>
    <t>Odpisy</t>
  </si>
  <si>
    <t>Výsledok hospodárenia</t>
  </si>
  <si>
    <t>Daň z príjmov</t>
  </si>
  <si>
    <t>vplyv úprav</t>
  </si>
  <si>
    <t>Po úprave</t>
  </si>
  <si>
    <t>Výsledovka</t>
  </si>
  <si>
    <t>Spolu vplyv</t>
  </si>
  <si>
    <t>Vlastné imanie a pasíva spolu</t>
  </si>
  <si>
    <t>Bankové úvery</t>
  </si>
  <si>
    <t>Vplyv úprav týkajúcich sa roka 2013 na účtovné výkazy k 31.12.2013 je znázornený v nasledujúcej tabuľke:</t>
  </si>
  <si>
    <t>1) Spoločnosť počas roka 2014 zistitla, že v roku 2012 nezaúčtovala výnosovú faktúru voči spriaznenej spoločnosti vo výške 17 164 EUR a preto výnosy roka 2012 boli nižšie o 17 164 EUR a pohľadávky roka 2012 boli nižšie o rovnakú sumu a teda hospodársky výsledok roka 2012 bol o 17 164 EUR nižší. Spoločnosť túto faktúru v bežnom roku zaúčtovala do pohľadávok a do nerozdelených ziskov min. období.</t>
  </si>
  <si>
    <t>2) Spoločnosť v roku 2013 vyfakturovala určité hotové výrobky. Avšak, tieto položky neboli odúčtované z účtu nedokončenej výroby a preto nedokončená výroba roka 2013 bola o 33 684 EUR vyššia a zmena stavu nedokončenej výroby bola o 33 684 EUR vyššia a preto hospodársky výsledok roka 2013 bol o 33 684 vyšší. Spoločnosť v roku 2014 odúčtovala zostatok nedkončenej výroby na účet nerozdelených ziskov minulých období.</t>
  </si>
  <si>
    <t>3) Spoločnosť k 1. januáru 2013 zmenila dobu odpisovania vybraného dlhodobého majetku. Spoločnosť nesprávne prepočítala výšku ročných odpisov za rok 2013. Touto chybou boli náklady na odpisy roka 2013 o 19 455 EUR vyššie a zostatková hodnota dlhodobého hmotného majetku nižšia o rovnakú sumu a preto hospodársky výsledok roka 2013 o 19 455 EUR nižší. Spoločnosť v roku 2014 opravila zostatkovú hodnotu dlhodobého majetku cez účet nerozdelených ziskov minulých období.</t>
  </si>
  <si>
    <t>4) Spoločnosť v roku 2012 duplicitne zaúčtovala výnosy a pohľadávky voči spriaznenej spoločnosti. Dôsledkom tejto chyby boli výnosy roka 2012 o 98 068 EUR vyššie a pohľadávky roka 2012 vyššie o rovnakú sumu a preto hospodársky výsledok roka 2012 o 98 068 tisíc vyšší. Spoločnosť počas roka 2014 tieto pohľadávky odúčtovala cez účet nerozdelených ziskov minulých období.</t>
  </si>
  <si>
    <t>5) Spoločnosť v roku 2013 nevykonala inventarizáciu pokladne. Na základe inventarizácie pokladne vykonanej počas roka 2014 bolo zistené, že viacero účtovných zápisov nebolo v predchádzajúcich obdobiach zaúčtovaných a teda zostatok na účte pokladne bol vyšší ako skutočnost. Rozdiel identifikovaný počas roka 2014 bol 60 984 EUR. Tento rozdiel však vznikol v prechádzajúcich obdobiach. Rozdiel roka 2013 nebolo možné v roku 2014 kvantifikovať. Časť rozdielu vznikla nezaúčtovaním pôžičky poskytnujej spriaznenej osobe - viď bod 7. Ostatný rozdiel bol zaúčtovaný do nákladov bežného roka.</t>
  </si>
  <si>
    <t>6) Spoločnosť dostala pôžičku v EUR v roku 2008. Spoločnosť túto pôžicku počas roka splatila. Vzniknutý kurzový rozdiel (výnos) medzi EUR a SKK nebol zaúčtovaný do kurzových výnosov. Dôsledkom tejto nesprávnosti je fakt, že výnosy roka 2008 boli o 11 399 EUR nižšie a záväzky roka 2008 boli o rovnakú hodnotu vyššie a preto hospodársky výsledok roka 2008 bol o 11 399 EUR nižší. Spoločnosť tento kurzový zisk zaúčtovala do výnosov bežného roka.</t>
  </si>
  <si>
    <t>7) Spoločnosť poskytla pôžičky spriaznenej osobe v rokoch 2007 - 2012 vo výške 36 280 EUR. Tieto pôžičky neboli v predchádzajúcich účtovných obdobiach zaúčtované a preto, pohľadávky predchádzajúcich účtovných období boli o 36 280 EUR vyššie a peniaze v pokladnici boli o rovnakú hodnotu nižšie. Spoločnosť danú pôžičku zaúčtovala v bežnom období.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</si>
</sst>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10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/>
    <xf numFmtId="164" fontId="0" fillId="0" borderId="0" xfId="0" applyNumberFormat="1"/>
    <xf numFmtId="3" fontId="5" fillId="0" borderId="3" xfId="0" applyNumberFormat="1" applyFont="1" applyFill="1" applyBorder="1" applyAlignment="1" applyProtection="1">
      <alignment vertical="center" wrapText="1"/>
      <protection locked="0"/>
    </xf>
    <xf numFmtId="3" fontId="5" fillId="0" borderId="4" xfId="0" applyNumberFormat="1" applyFont="1" applyFill="1" applyBorder="1" applyAlignment="1" applyProtection="1">
      <alignment vertical="center" wrapText="1"/>
      <protection locked="0"/>
    </xf>
    <xf numFmtId="3" fontId="5" fillId="0" borderId="6" xfId="0" applyNumberFormat="1" applyFont="1" applyFill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3" fontId="5" fillId="0" borderId="9" xfId="0" applyNumberFormat="1" applyFont="1" applyFill="1" applyBorder="1" applyAlignment="1" applyProtection="1">
      <alignment horizontal="right" vertical="center" wrapText="1" indent="3"/>
      <protection locked="0"/>
    </xf>
    <xf numFmtId="43" fontId="0" fillId="0" borderId="0" xfId="0" applyNumberFormat="1"/>
    <xf numFmtId="43" fontId="9" fillId="0" borderId="0" xfId="0" applyNumberFormat="1" applyFont="1"/>
    <xf numFmtId="3" fontId="0" fillId="0" borderId="0" xfId="0" applyNumberFormat="1"/>
    <xf numFmtId="0" fontId="6" fillId="0" borderId="4" xfId="0" applyFont="1" applyFill="1" applyBorder="1" applyAlignment="1" applyProtection="1">
      <alignment vertical="center" wrapText="1"/>
      <protection locked="0"/>
    </xf>
    <xf numFmtId="0" fontId="10" fillId="0" borderId="0" xfId="0" applyFont="1"/>
    <xf numFmtId="43" fontId="10" fillId="0" borderId="0" xfId="1" applyFont="1"/>
    <xf numFmtId="164" fontId="9" fillId="0" borderId="0" xfId="0" applyNumberFormat="1" applyFont="1"/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4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3" fontId="0" fillId="0" borderId="0" xfId="1" applyFont="1" applyAlignment="1">
      <alignment horizontal="right"/>
    </xf>
    <xf numFmtId="43" fontId="9" fillId="0" borderId="0" xfId="0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vertical="top" wrapText="1"/>
    </xf>
    <xf numFmtId="3" fontId="0" fillId="0" borderId="0" xfId="1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0" fontId="0" fillId="0" borderId="0" xfId="0" applyAlignment="1">
      <alignment horizontal="left" vertical="top" wrapText="1"/>
    </xf>
    <xf numFmtId="0" fontId="2" fillId="0" borderId="0" xfId="0" applyFont="1" applyBorder="1" applyAlignment="1" applyProtection="1">
      <alignment horizontal="left" vertical="justify" wrapText="1"/>
      <protection locked="0"/>
    </xf>
    <xf numFmtId="0" fontId="2" fillId="0" borderId="9" xfId="0" applyFont="1" applyBorder="1" applyAlignment="1" applyProtection="1">
      <alignment horizontal="left" vertical="justify" wrapText="1"/>
      <protection locked="0"/>
    </xf>
    <xf numFmtId="0" fontId="2" fillId="0" borderId="12" xfId="0" applyFont="1" applyBorder="1" applyAlignment="1" applyProtection="1">
      <alignment horizontal="left" vertical="justify" wrapText="1"/>
      <protection locked="0"/>
    </xf>
    <xf numFmtId="0" fontId="2" fillId="0" borderId="13" xfId="0" applyFont="1" applyBorder="1" applyAlignment="1" applyProtection="1">
      <alignment horizontal="left" vertical="justify" wrapText="1"/>
      <protection locked="0"/>
    </xf>
    <xf numFmtId="0" fontId="2" fillId="0" borderId="4" xfId="0" applyFont="1" applyBorder="1" applyAlignment="1" applyProtection="1">
      <alignment horizontal="left" vertical="justify" wrapText="1"/>
      <protection locked="0"/>
    </xf>
    <xf numFmtId="0" fontId="2" fillId="0" borderId="5" xfId="0" applyFont="1" applyBorder="1" applyAlignment="1" applyProtection="1">
      <alignment horizontal="left" vertical="justify" wrapText="1"/>
      <protection locked="0"/>
    </xf>
    <xf numFmtId="0" fontId="2" fillId="0" borderId="6" xfId="0" applyFont="1" applyBorder="1" applyAlignment="1" applyProtection="1">
      <alignment horizontal="left" vertical="justify" wrapText="1"/>
      <protection locked="0"/>
    </xf>
    <xf numFmtId="0" fontId="2" fillId="0" borderId="7" xfId="0" applyFont="1" applyBorder="1" applyAlignment="1" applyProtection="1">
      <alignment horizontal="left" vertical="justify" wrapText="1"/>
      <protection locked="0"/>
    </xf>
    <xf numFmtId="0" fontId="2" fillId="0" borderId="8" xfId="0" applyFont="1" applyBorder="1" applyAlignment="1" applyProtection="1">
      <alignment horizontal="left" vertical="justify" wrapText="1"/>
      <protection locked="0"/>
    </xf>
    <xf numFmtId="0" fontId="2" fillId="0" borderId="1" xfId="0" applyFont="1" applyBorder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justify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tabSelected="1" view="pageBreakPreview" zoomScale="60" zoomScaleNormal="85" workbookViewId="0">
      <selection activeCell="M23" sqref="M23"/>
    </sheetView>
  </sheetViews>
  <sheetFormatPr defaultRowHeight="15" x14ac:dyDescent="0.25"/>
  <cols>
    <col min="1" max="1" width="9.140625" customWidth="1"/>
    <col min="4" max="4" width="25.5703125" customWidth="1"/>
    <col min="5" max="5" width="18.28515625" customWidth="1"/>
    <col min="6" max="6" width="12.42578125" bestFit="1" customWidth="1"/>
    <col min="7" max="7" width="14.42578125" customWidth="1"/>
    <col min="8" max="8" width="14.140625" customWidth="1"/>
    <col min="9" max="9" width="12.140625" bestFit="1" customWidth="1"/>
  </cols>
  <sheetData>
    <row r="1" spans="1:16" x14ac:dyDescent="0.25">
      <c r="A1" s="57" t="s">
        <v>18</v>
      </c>
      <c r="B1" s="57"/>
      <c r="C1" s="57"/>
      <c r="D1" s="57"/>
      <c r="E1" s="57"/>
      <c r="F1" s="57"/>
      <c r="G1" s="57"/>
    </row>
    <row r="2" spans="1:16" ht="15.75" thickBot="1" x14ac:dyDescent="0.3">
      <c r="A2" s="1"/>
      <c r="B2" s="3"/>
      <c r="C2" s="3"/>
      <c r="D2" s="3"/>
      <c r="E2" s="3"/>
      <c r="F2" s="3"/>
      <c r="G2" s="3"/>
      <c r="H2" s="3"/>
    </row>
    <row r="3" spans="1:16" ht="15.75" thickBot="1" x14ac:dyDescent="0.3">
      <c r="A3" s="56" t="s">
        <v>2</v>
      </c>
      <c r="B3" s="56"/>
      <c r="C3" s="56"/>
      <c r="D3" s="56"/>
      <c r="E3" s="2"/>
      <c r="F3" s="2"/>
      <c r="G3" s="2"/>
      <c r="H3" s="2"/>
    </row>
    <row r="4" spans="1:16" ht="16.5" customHeight="1" thickBot="1" x14ac:dyDescent="0.3">
      <c r="A4" s="58" t="s">
        <v>1</v>
      </c>
      <c r="B4" s="58"/>
      <c r="C4" s="58"/>
      <c r="D4" s="59"/>
      <c r="E4" s="19" t="s">
        <v>25</v>
      </c>
      <c r="F4" s="19" t="s">
        <v>39</v>
      </c>
      <c r="G4" s="6" t="s">
        <v>3</v>
      </c>
      <c r="H4" s="5"/>
    </row>
    <row r="5" spans="1:16" x14ac:dyDescent="0.25">
      <c r="A5" s="60" t="s">
        <v>17</v>
      </c>
      <c r="B5" s="60"/>
      <c r="C5" s="60"/>
      <c r="D5" s="60"/>
      <c r="E5" s="16">
        <v>17164</v>
      </c>
      <c r="F5" s="20"/>
      <c r="G5" s="7" t="s">
        <v>4</v>
      </c>
    </row>
    <row r="6" spans="1:16" x14ac:dyDescent="0.25">
      <c r="A6" s="51" t="s">
        <v>5</v>
      </c>
      <c r="B6" s="47"/>
      <c r="C6" s="47"/>
      <c r="D6" s="52"/>
      <c r="E6" s="17">
        <v>-33684</v>
      </c>
      <c r="F6" s="21"/>
      <c r="G6" s="8" t="s">
        <v>6</v>
      </c>
    </row>
    <row r="7" spans="1:16" x14ac:dyDescent="0.25">
      <c r="A7" s="51" t="s">
        <v>7</v>
      </c>
      <c r="B7" s="47"/>
      <c r="C7" s="47"/>
      <c r="D7" s="52"/>
      <c r="E7" s="17">
        <v>19455</v>
      </c>
      <c r="F7" s="21"/>
      <c r="G7" s="8" t="s">
        <v>9</v>
      </c>
    </row>
    <row r="8" spans="1:16" x14ac:dyDescent="0.25">
      <c r="A8" s="51" t="s">
        <v>8</v>
      </c>
      <c r="B8" s="47"/>
      <c r="C8" s="47"/>
      <c r="D8" s="52"/>
      <c r="E8" s="17">
        <v>-98068</v>
      </c>
      <c r="F8" s="21"/>
      <c r="G8" s="8" t="s">
        <v>10</v>
      </c>
    </row>
    <row r="9" spans="1:16" ht="15" customHeight="1" x14ac:dyDescent="0.25">
      <c r="A9" s="51" t="s">
        <v>11</v>
      </c>
      <c r="B9" s="47"/>
      <c r="C9" s="47"/>
      <c r="D9" s="52"/>
      <c r="E9" s="17"/>
      <c r="F9" s="17">
        <v>-24703.21</v>
      </c>
      <c r="G9" s="8" t="s">
        <v>12</v>
      </c>
      <c r="M9" s="47"/>
      <c r="N9" s="47"/>
      <c r="O9" s="47"/>
      <c r="P9" s="47"/>
    </row>
    <row r="10" spans="1:16" ht="15" customHeight="1" x14ac:dyDescent="0.25">
      <c r="A10" s="51" t="s">
        <v>16</v>
      </c>
      <c r="B10" s="47"/>
      <c r="C10" s="47"/>
      <c r="D10" s="52"/>
      <c r="E10" s="17"/>
      <c r="F10" s="17">
        <v>11399</v>
      </c>
      <c r="G10" s="8" t="s">
        <v>14</v>
      </c>
    </row>
    <row r="11" spans="1:16" ht="15.75" thickBot="1" x14ac:dyDescent="0.3">
      <c r="A11" s="53" t="s">
        <v>13</v>
      </c>
      <c r="B11" s="54"/>
      <c r="C11" s="54"/>
      <c r="D11" s="55"/>
      <c r="E11" s="18"/>
      <c r="F11" s="18"/>
      <c r="G11" s="9" t="s">
        <v>15</v>
      </c>
    </row>
    <row r="12" spans="1:16" ht="15.75" thickBot="1" x14ac:dyDescent="0.3">
      <c r="A12" s="48" t="s">
        <v>40</v>
      </c>
      <c r="B12" s="49"/>
      <c r="C12" s="49"/>
      <c r="D12" s="50"/>
      <c r="E12" s="23">
        <f>SUM(E5:E8)</f>
        <v>-95133</v>
      </c>
      <c r="F12" s="23">
        <f>SUM(F5:F11)</f>
        <v>-13304.21</v>
      </c>
      <c r="G12" s="22"/>
      <c r="H12" s="4"/>
    </row>
    <row r="14" spans="1:16" ht="15" customHeight="1" x14ac:dyDescent="0.25">
      <c r="A14" s="46" t="s">
        <v>44</v>
      </c>
      <c r="B14" s="46"/>
      <c r="C14" s="46"/>
      <c r="D14" s="46"/>
      <c r="E14" s="46"/>
      <c r="F14" s="46"/>
      <c r="G14" s="46"/>
      <c r="H14" s="42"/>
    </row>
    <row r="15" spans="1:16" x14ac:dyDescent="0.25">
      <c r="A15" s="46"/>
      <c r="B15" s="46"/>
      <c r="C15" s="46"/>
      <c r="D15" s="46"/>
      <c r="E15" s="46"/>
      <c r="F15" s="46"/>
      <c r="G15" s="46"/>
      <c r="H15" s="42"/>
    </row>
    <row r="16" spans="1:16" ht="51.75" customHeight="1" x14ac:dyDescent="0.25">
      <c r="A16" s="46"/>
      <c r="B16" s="46"/>
      <c r="C16" s="46"/>
      <c r="D16" s="46"/>
      <c r="E16" s="46"/>
      <c r="F16" s="46"/>
      <c r="G16" s="46"/>
      <c r="H16" s="42"/>
    </row>
    <row r="18" spans="1:7" x14ac:dyDescent="0.25">
      <c r="A18" s="46" t="s">
        <v>45</v>
      </c>
      <c r="B18" s="46"/>
      <c r="C18" s="46"/>
      <c r="D18" s="46"/>
      <c r="E18" s="46"/>
      <c r="F18" s="46"/>
      <c r="G18" s="46"/>
    </row>
    <row r="19" spans="1:7" x14ac:dyDescent="0.25">
      <c r="A19" s="46"/>
      <c r="B19" s="46"/>
      <c r="C19" s="46"/>
      <c r="D19" s="46"/>
      <c r="E19" s="46"/>
      <c r="F19" s="46"/>
      <c r="G19" s="46"/>
    </row>
    <row r="20" spans="1:7" ht="41.25" customHeight="1" x14ac:dyDescent="0.25">
      <c r="A20" s="46"/>
      <c r="B20" s="46"/>
      <c r="C20" s="46"/>
      <c r="D20" s="46"/>
      <c r="E20" s="46"/>
      <c r="F20" s="46"/>
      <c r="G20" s="46"/>
    </row>
    <row r="22" spans="1:7" x14ac:dyDescent="0.25">
      <c r="A22" s="46" t="s">
        <v>46</v>
      </c>
      <c r="B22" s="46"/>
      <c r="C22" s="46"/>
      <c r="D22" s="46"/>
      <c r="E22" s="46"/>
      <c r="F22" s="46"/>
      <c r="G22" s="46"/>
    </row>
    <row r="23" spans="1:7" x14ac:dyDescent="0.25">
      <c r="A23" s="46"/>
      <c r="B23" s="46"/>
      <c r="C23" s="46"/>
      <c r="D23" s="46"/>
      <c r="E23" s="46"/>
      <c r="F23" s="46"/>
      <c r="G23" s="46"/>
    </row>
    <row r="24" spans="1:7" x14ac:dyDescent="0.25">
      <c r="A24" s="46"/>
      <c r="B24" s="46"/>
      <c r="C24" s="46"/>
      <c r="D24" s="46"/>
      <c r="E24" s="46"/>
      <c r="F24" s="46"/>
      <c r="G24" s="46"/>
    </row>
    <row r="25" spans="1:7" ht="42.75" customHeight="1" x14ac:dyDescent="0.25">
      <c r="A25" s="46"/>
      <c r="B25" s="46"/>
      <c r="C25" s="46"/>
      <c r="D25" s="46"/>
      <c r="E25" s="46"/>
      <c r="F25" s="46"/>
      <c r="G25" s="46"/>
    </row>
    <row r="27" spans="1:7" x14ac:dyDescent="0.25">
      <c r="A27" s="46" t="s">
        <v>47</v>
      </c>
      <c r="B27" s="46"/>
      <c r="C27" s="46"/>
      <c r="D27" s="46"/>
      <c r="E27" s="46"/>
      <c r="F27" s="46"/>
      <c r="G27" s="46"/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ht="36" customHeight="1" x14ac:dyDescent="0.25">
      <c r="A29" s="46"/>
      <c r="B29" s="46"/>
      <c r="C29" s="46"/>
      <c r="D29" s="46"/>
      <c r="E29" s="46"/>
      <c r="F29" s="46"/>
      <c r="G29" s="46"/>
    </row>
    <row r="31" spans="1:7" x14ac:dyDescent="0.25">
      <c r="A31" s="46" t="s">
        <v>48</v>
      </c>
      <c r="B31" s="46"/>
      <c r="C31" s="46"/>
      <c r="D31" s="46"/>
      <c r="E31" s="46"/>
      <c r="F31" s="46"/>
      <c r="G31" s="46"/>
    </row>
    <row r="32" spans="1:7" x14ac:dyDescent="0.25">
      <c r="A32" s="46"/>
      <c r="B32" s="46"/>
      <c r="C32" s="46"/>
      <c r="D32" s="46"/>
      <c r="E32" s="46"/>
      <c r="F32" s="46"/>
      <c r="G32" s="46"/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ht="57.75" customHeight="1" x14ac:dyDescent="0.25">
      <c r="A34" s="46"/>
      <c r="B34" s="46"/>
      <c r="C34" s="46"/>
      <c r="D34" s="46"/>
      <c r="E34" s="46"/>
      <c r="F34" s="46"/>
      <c r="G34" s="46"/>
    </row>
    <row r="36" spans="1:7" x14ac:dyDescent="0.25">
      <c r="A36" s="46" t="s">
        <v>49</v>
      </c>
      <c r="B36" s="46"/>
      <c r="C36" s="46"/>
      <c r="D36" s="46"/>
      <c r="E36" s="46"/>
      <c r="F36" s="46"/>
      <c r="G36" s="46"/>
    </row>
    <row r="37" spans="1:7" x14ac:dyDescent="0.25">
      <c r="A37" s="46"/>
      <c r="B37" s="46"/>
      <c r="C37" s="46"/>
      <c r="D37" s="46"/>
      <c r="E37" s="46"/>
      <c r="F37" s="46"/>
      <c r="G37" s="46"/>
    </row>
    <row r="38" spans="1:7" ht="51.75" customHeight="1" x14ac:dyDescent="0.25">
      <c r="A38" s="46"/>
      <c r="B38" s="46"/>
      <c r="C38" s="46"/>
      <c r="D38" s="46"/>
      <c r="E38" s="46"/>
      <c r="F38" s="46"/>
      <c r="G38" s="46"/>
    </row>
    <row r="40" spans="1:7" x14ac:dyDescent="0.25">
      <c r="A40" s="46" t="s">
        <v>50</v>
      </c>
      <c r="B40" s="46"/>
      <c r="C40" s="46"/>
      <c r="D40" s="46"/>
      <c r="E40" s="46"/>
      <c r="F40" s="46"/>
      <c r="G40" s="46"/>
    </row>
    <row r="41" spans="1:7" x14ac:dyDescent="0.25">
      <c r="A41" s="46"/>
      <c r="B41" s="46"/>
      <c r="C41" s="46"/>
      <c r="D41" s="46"/>
      <c r="E41" s="46"/>
      <c r="F41" s="46"/>
      <c r="G41" s="46"/>
    </row>
    <row r="42" spans="1:7" ht="35.25" customHeight="1" x14ac:dyDescent="0.25">
      <c r="A42" s="46"/>
      <c r="B42" s="46"/>
      <c r="C42" s="46"/>
      <c r="D42" s="46"/>
      <c r="E42" s="46"/>
      <c r="F42" s="46"/>
      <c r="G42" s="46"/>
    </row>
    <row r="44" spans="1:7" x14ac:dyDescent="0.25">
      <c r="A44" t="s">
        <v>43</v>
      </c>
      <c r="G44" s="31"/>
    </row>
    <row r="45" spans="1:7" x14ac:dyDescent="0.25">
      <c r="E45" s="40">
        <v>41639</v>
      </c>
      <c r="F45" s="41" t="s">
        <v>37</v>
      </c>
      <c r="G45" s="41" t="s">
        <v>38</v>
      </c>
    </row>
    <row r="46" spans="1:7" x14ac:dyDescent="0.25">
      <c r="A46" s="14" t="s">
        <v>30</v>
      </c>
      <c r="E46" s="32"/>
      <c r="F46" s="32"/>
    </row>
    <row r="47" spans="1:7" x14ac:dyDescent="0.25">
      <c r="A47" t="s">
        <v>21</v>
      </c>
      <c r="E47" s="43">
        <v>5399547</v>
      </c>
      <c r="F47" s="33">
        <v>19455</v>
      </c>
      <c r="G47" s="26">
        <f>E47+F47</f>
        <v>5419002</v>
      </c>
    </row>
    <row r="48" spans="1:7" x14ac:dyDescent="0.25">
      <c r="A48" t="s">
        <v>22</v>
      </c>
      <c r="E48" s="43">
        <v>1802214</v>
      </c>
      <c r="F48" s="33">
        <v>-33684</v>
      </c>
      <c r="G48" s="26">
        <f t="shared" ref="G48:G49" si="0">E48+F48</f>
        <v>1768530</v>
      </c>
    </row>
    <row r="49" spans="1:9" x14ac:dyDescent="0.25">
      <c r="A49" t="s">
        <v>23</v>
      </c>
      <c r="E49" s="43">
        <v>14424</v>
      </c>
      <c r="F49" s="33"/>
      <c r="G49" s="26">
        <f t="shared" si="0"/>
        <v>14424</v>
      </c>
    </row>
    <row r="50" spans="1:9" x14ac:dyDescent="0.25">
      <c r="A50" s="14" t="s">
        <v>24</v>
      </c>
      <c r="B50" s="14"/>
      <c r="C50" s="14"/>
      <c r="D50" s="14"/>
      <c r="E50" s="44">
        <f>SUM(E47:E49)</f>
        <v>7216185</v>
      </c>
      <c r="F50" s="33"/>
      <c r="G50" s="45">
        <f>SUM(G47:G49)</f>
        <v>7201956</v>
      </c>
    </row>
    <row r="51" spans="1:9" x14ac:dyDescent="0.25">
      <c r="E51" s="33"/>
      <c r="F51" s="33"/>
      <c r="G51" s="26"/>
    </row>
    <row r="52" spans="1:9" x14ac:dyDescent="0.25">
      <c r="A52" t="s">
        <v>25</v>
      </c>
      <c r="E52" s="43">
        <v>-2716136</v>
      </c>
      <c r="F52" s="33">
        <v>14229</v>
      </c>
      <c r="G52" s="26">
        <f>E52+F52</f>
        <v>-2701907</v>
      </c>
      <c r="I52" s="24"/>
    </row>
    <row r="53" spans="1:9" x14ac:dyDescent="0.25">
      <c r="A53" t="s">
        <v>28</v>
      </c>
      <c r="E53" s="43">
        <v>-36179</v>
      </c>
      <c r="F53" s="33"/>
      <c r="G53" s="26">
        <f t="shared" ref="G53:G54" si="1">E53+F53</f>
        <v>-36179</v>
      </c>
    </row>
    <row r="54" spans="1:9" x14ac:dyDescent="0.25">
      <c r="A54" t="s">
        <v>26</v>
      </c>
      <c r="E54" s="43">
        <v>-1809165</v>
      </c>
      <c r="F54" s="33"/>
      <c r="G54" s="26">
        <f t="shared" si="1"/>
        <v>-1809165</v>
      </c>
    </row>
    <row r="55" spans="1:9" x14ac:dyDescent="0.25">
      <c r="A55" t="s">
        <v>27</v>
      </c>
      <c r="E55" s="43">
        <v>-1491678</v>
      </c>
      <c r="F55" s="33"/>
      <c r="G55" s="26">
        <f>E55+F55</f>
        <v>-1491678</v>
      </c>
    </row>
    <row r="56" spans="1:9" x14ac:dyDescent="0.25">
      <c r="A56" t="s">
        <v>42</v>
      </c>
      <c r="E56" s="43">
        <v>-2189</v>
      </c>
      <c r="F56" s="33"/>
      <c r="G56" s="26">
        <f t="shared" ref="G56:G57" si="2">E56+F56</f>
        <v>-2189</v>
      </c>
    </row>
    <row r="57" spans="1:9" x14ac:dyDescent="0.25">
      <c r="A57" t="s">
        <v>23</v>
      </c>
      <c r="E57" s="43">
        <v>-1160838</v>
      </c>
      <c r="F57" s="33"/>
      <c r="G57" s="26">
        <f t="shared" si="2"/>
        <v>-1160838</v>
      </c>
    </row>
    <row r="58" spans="1:9" x14ac:dyDescent="0.25">
      <c r="A58" s="14" t="s">
        <v>41</v>
      </c>
      <c r="B58" s="14"/>
      <c r="C58" s="14"/>
      <c r="D58" s="14"/>
      <c r="E58" s="44">
        <f>SUM(E52:E57)</f>
        <v>-7216185</v>
      </c>
      <c r="F58" s="33"/>
      <c r="G58" s="45">
        <f>SUM(G52:G57)</f>
        <v>-7201956</v>
      </c>
    </row>
    <row r="59" spans="1:9" x14ac:dyDescent="0.25">
      <c r="E59" s="33"/>
      <c r="F59" s="33"/>
      <c r="G59" s="26"/>
    </row>
    <row r="60" spans="1:9" x14ac:dyDescent="0.25">
      <c r="A60" s="14" t="s">
        <v>29</v>
      </c>
      <c r="E60" s="33"/>
      <c r="F60" s="33"/>
      <c r="G60" s="26"/>
    </row>
    <row r="61" spans="1:9" x14ac:dyDescent="0.25">
      <c r="A61" t="s">
        <v>31</v>
      </c>
      <c r="E61" s="43">
        <v>4903803.0299999993</v>
      </c>
      <c r="F61" s="33">
        <v>0</v>
      </c>
      <c r="G61" s="26">
        <f t="shared" ref="G61:G65" si="3">E61+F61</f>
        <v>4903803.0299999993</v>
      </c>
    </row>
    <row r="62" spans="1:9" x14ac:dyDescent="0.25">
      <c r="A62" t="s">
        <v>32</v>
      </c>
      <c r="E62" s="43">
        <v>44451.69</v>
      </c>
      <c r="F62" s="33">
        <v>-33684</v>
      </c>
      <c r="G62" s="26">
        <f t="shared" si="3"/>
        <v>10767.690000000002</v>
      </c>
    </row>
    <row r="63" spans="1:9" x14ac:dyDescent="0.25">
      <c r="A63" t="s">
        <v>33</v>
      </c>
      <c r="E63" s="43">
        <v>-3846266.62</v>
      </c>
      <c r="F63" s="33"/>
      <c r="G63" s="26">
        <f t="shared" si="3"/>
        <v>-3846266.62</v>
      </c>
    </row>
    <row r="64" spans="1:9" x14ac:dyDescent="0.25">
      <c r="A64" t="s">
        <v>34</v>
      </c>
      <c r="E64" s="43">
        <v>-295532.11</v>
      </c>
      <c r="F64" s="33">
        <v>19455</v>
      </c>
      <c r="G64" s="26">
        <f t="shared" si="3"/>
        <v>-276077.11</v>
      </c>
    </row>
    <row r="65" spans="1:9" x14ac:dyDescent="0.25">
      <c r="A65" t="s">
        <v>36</v>
      </c>
      <c r="E65" s="43">
        <v>-76484</v>
      </c>
      <c r="F65" s="33"/>
      <c r="G65" s="26">
        <f t="shared" si="3"/>
        <v>-76484</v>
      </c>
    </row>
    <row r="66" spans="1:9" x14ac:dyDescent="0.25">
      <c r="A66" s="14" t="s">
        <v>35</v>
      </c>
      <c r="B66" s="14"/>
      <c r="C66" s="14"/>
      <c r="D66" s="14"/>
      <c r="E66" s="44">
        <f>SUM(E61:E65)</f>
        <v>729971.98999999964</v>
      </c>
      <c r="F66" s="44"/>
      <c r="G66" s="45">
        <f>SUM(G61:G65)</f>
        <v>715742.98999999964</v>
      </c>
      <c r="I66" s="24"/>
    </row>
  </sheetData>
  <mergeCells count="19">
    <mergeCell ref="A1:G1"/>
    <mergeCell ref="A4:D4"/>
    <mergeCell ref="A5:D5"/>
    <mergeCell ref="A8:D8"/>
    <mergeCell ref="A9:D9"/>
    <mergeCell ref="A6:D6"/>
    <mergeCell ref="A3:D3"/>
    <mergeCell ref="A7:D7"/>
    <mergeCell ref="M9:P9"/>
    <mergeCell ref="A12:D12"/>
    <mergeCell ref="A18:G20"/>
    <mergeCell ref="A14:G16"/>
    <mergeCell ref="A10:D10"/>
    <mergeCell ref="A11:D11"/>
    <mergeCell ref="A22:G25"/>
    <mergeCell ref="A27:G29"/>
    <mergeCell ref="A31:G34"/>
    <mergeCell ref="A36:G38"/>
    <mergeCell ref="A40:G42"/>
  </mergeCells>
  <pageMargins left="0.70866141732283472" right="0.70866141732283472" top="0.74803149606299213" bottom="0.74803149606299213" header="0.31496062992125984" footer="0.31496062992125984"/>
  <pageSetup scale="80" orientation="portrait" horizontalDpi="1200" verticalDpi="1200" r:id="rId1"/>
  <headerFooter>
    <oddFooter>&amp;R&amp;P</oddFooter>
  </headerFooter>
  <rowBreaks count="1" manualBreakCount="1">
    <brk id="42" max="6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zoomScale="85" zoomScaleNormal="85" workbookViewId="0"/>
  </sheetViews>
  <sheetFormatPr defaultRowHeight="15" x14ac:dyDescent="0.25"/>
  <cols>
    <col min="1" max="1" width="52.28515625" customWidth="1"/>
    <col min="2" max="3" width="9.140625" hidden="1" customWidth="1"/>
    <col min="4" max="4" width="21.28515625" hidden="1" customWidth="1"/>
    <col min="5" max="5" width="14.42578125" bestFit="1" customWidth="1"/>
    <col min="6" max="6" width="15.28515625" customWidth="1"/>
    <col min="7" max="7" width="14.7109375" bestFit="1" customWidth="1"/>
    <col min="8" max="8" width="12.28515625" customWidth="1"/>
    <col min="9" max="9" width="14.7109375" bestFit="1" customWidth="1"/>
    <col min="12" max="12" width="17.28515625" customWidth="1"/>
    <col min="14" max="14" width="12.7109375" customWidth="1"/>
    <col min="17" max="17" width="15.7109375" bestFit="1" customWidth="1"/>
  </cols>
  <sheetData>
    <row r="1" spans="1:10" x14ac:dyDescent="0.25">
      <c r="A1" s="1" t="s">
        <v>18</v>
      </c>
      <c r="B1" s="12"/>
      <c r="C1" s="12"/>
      <c r="D1" s="12"/>
      <c r="E1" s="12"/>
      <c r="F1" s="12"/>
      <c r="G1" s="12"/>
      <c r="H1" s="12"/>
    </row>
    <row r="2" spans="1:10" x14ac:dyDescent="0.25">
      <c r="A2" s="1"/>
      <c r="B2" s="11"/>
      <c r="C2" s="11"/>
      <c r="D2" s="11"/>
      <c r="E2" s="11"/>
      <c r="F2" s="11"/>
      <c r="G2" s="11"/>
      <c r="H2" s="11"/>
    </row>
    <row r="3" spans="1:10" x14ac:dyDescent="0.25">
      <c r="A3" s="13" t="s">
        <v>19</v>
      </c>
      <c r="B3" s="11"/>
      <c r="C3" s="11"/>
      <c r="D3" s="11"/>
      <c r="E3" s="11"/>
      <c r="F3" s="11"/>
      <c r="G3" s="11"/>
      <c r="H3" s="11"/>
    </row>
    <row r="4" spans="1:10" ht="15.75" thickBot="1" x14ac:dyDescent="0.3">
      <c r="A4" s="1"/>
      <c r="B4" s="11"/>
      <c r="C4" s="11"/>
      <c r="D4" s="11"/>
      <c r="E4" s="11"/>
      <c r="F4" s="11"/>
      <c r="G4" s="11"/>
      <c r="H4" s="11"/>
    </row>
    <row r="5" spans="1:10" ht="15.75" thickBot="1" x14ac:dyDescent="0.3">
      <c r="A5" s="59" t="s">
        <v>1</v>
      </c>
      <c r="B5" s="61"/>
      <c r="C5" s="61"/>
      <c r="D5" s="62"/>
      <c r="E5" s="59" t="s">
        <v>0</v>
      </c>
      <c r="F5" s="62"/>
      <c r="G5" s="6" t="s">
        <v>3</v>
      </c>
      <c r="H5" s="5"/>
    </row>
    <row r="6" spans="1:10" x14ac:dyDescent="0.25">
      <c r="A6" s="60" t="s">
        <v>17</v>
      </c>
      <c r="B6" s="60"/>
      <c r="C6" s="60"/>
      <c r="D6" s="60"/>
      <c r="E6" s="16">
        <v>17164</v>
      </c>
      <c r="F6" s="20"/>
      <c r="G6" s="7" t="s">
        <v>4</v>
      </c>
      <c r="H6" s="4"/>
    </row>
    <row r="7" spans="1:10" x14ac:dyDescent="0.25">
      <c r="A7" s="51" t="s">
        <v>5</v>
      </c>
      <c r="B7" s="47"/>
      <c r="C7" s="47"/>
      <c r="D7" s="52"/>
      <c r="E7" s="17">
        <v>-33684</v>
      </c>
      <c r="F7" s="27"/>
      <c r="G7" s="8" t="s">
        <v>6</v>
      </c>
      <c r="H7" s="4"/>
    </row>
    <row r="8" spans="1:10" x14ac:dyDescent="0.25">
      <c r="A8" s="51" t="s">
        <v>7</v>
      </c>
      <c r="B8" s="47"/>
      <c r="C8" s="47"/>
      <c r="D8" s="52"/>
      <c r="E8" s="17">
        <v>19455</v>
      </c>
      <c r="F8" s="27"/>
      <c r="G8" s="8" t="s">
        <v>9</v>
      </c>
      <c r="H8" s="4"/>
    </row>
    <row r="9" spans="1:10" x14ac:dyDescent="0.25">
      <c r="A9" s="51" t="s">
        <v>8</v>
      </c>
      <c r="B9" s="47"/>
      <c r="C9" s="47"/>
      <c r="D9" s="52"/>
      <c r="E9" s="17">
        <v>-98068</v>
      </c>
      <c r="F9" s="27"/>
      <c r="G9" s="8" t="s">
        <v>10</v>
      </c>
      <c r="H9" s="4"/>
    </row>
    <row r="10" spans="1:10" x14ac:dyDescent="0.25">
      <c r="A10" s="51" t="s">
        <v>11</v>
      </c>
      <c r="B10" s="47"/>
      <c r="C10" s="47"/>
      <c r="D10" s="52"/>
      <c r="E10" s="17"/>
      <c r="F10" s="17">
        <v>-24703.21</v>
      </c>
      <c r="G10" s="8" t="s">
        <v>12</v>
      </c>
      <c r="H10" s="4"/>
    </row>
    <row r="11" spans="1:10" x14ac:dyDescent="0.25">
      <c r="A11" s="51" t="s">
        <v>16</v>
      </c>
      <c r="B11" s="47"/>
      <c r="C11" s="47"/>
      <c r="D11" s="52"/>
      <c r="E11" s="17"/>
      <c r="F11" s="17">
        <v>11399</v>
      </c>
      <c r="G11" s="8" t="s">
        <v>14</v>
      </c>
      <c r="H11" s="10"/>
    </row>
    <row r="12" spans="1:10" ht="15.75" thickBot="1" x14ac:dyDescent="0.3">
      <c r="A12" s="53" t="s">
        <v>13</v>
      </c>
      <c r="B12" s="54"/>
      <c r="C12" s="54"/>
      <c r="D12" s="55"/>
      <c r="E12" s="18"/>
      <c r="F12" s="18"/>
      <c r="G12" s="9" t="s">
        <v>15</v>
      </c>
      <c r="H12" s="10"/>
    </row>
    <row r="13" spans="1:10" ht="15.75" thickBot="1" x14ac:dyDescent="0.3">
      <c r="A13" s="48" t="s">
        <v>40</v>
      </c>
      <c r="B13" s="49"/>
      <c r="C13" s="49"/>
      <c r="D13" s="50"/>
      <c r="E13" s="23">
        <f>SUM(E6:E9)</f>
        <v>-95133</v>
      </c>
      <c r="F13" s="23">
        <f>SUM(F6:F12)</f>
        <v>-13304.21</v>
      </c>
      <c r="G13" s="22"/>
      <c r="H13" s="4"/>
    </row>
    <row r="15" spans="1:10" x14ac:dyDescent="0.25">
      <c r="A15" t="s">
        <v>20</v>
      </c>
      <c r="G15" s="31"/>
    </row>
    <row r="16" spans="1:10" x14ac:dyDescent="0.25">
      <c r="E16" s="40">
        <v>41639</v>
      </c>
      <c r="F16" s="41" t="s">
        <v>37</v>
      </c>
      <c r="G16" s="41" t="s">
        <v>38</v>
      </c>
      <c r="J16" s="14"/>
    </row>
    <row r="17" spans="1:17" x14ac:dyDescent="0.25">
      <c r="A17" s="14" t="s">
        <v>30</v>
      </c>
      <c r="E17" s="32"/>
      <c r="F17" s="32"/>
    </row>
    <row r="18" spans="1:17" x14ac:dyDescent="0.25">
      <c r="A18" t="s">
        <v>21</v>
      </c>
      <c r="E18" s="36">
        <v>5399547</v>
      </c>
      <c r="F18" s="33">
        <v>19455</v>
      </c>
      <c r="G18" s="24">
        <f>E18+F18</f>
        <v>5419002</v>
      </c>
      <c r="L18" s="24"/>
      <c r="N18" s="24"/>
    </row>
    <row r="19" spans="1:17" x14ac:dyDescent="0.25">
      <c r="A19" t="s">
        <v>22</v>
      </c>
      <c r="E19" s="36">
        <v>1802214</v>
      </c>
      <c r="F19" s="33">
        <v>-33684</v>
      </c>
      <c r="G19" s="24">
        <f t="shared" ref="G19:G20" si="0">E19+F19</f>
        <v>1768530</v>
      </c>
      <c r="H19" s="26"/>
      <c r="L19" s="24"/>
      <c r="N19" s="24"/>
    </row>
    <row r="20" spans="1:17" x14ac:dyDescent="0.25">
      <c r="A20" t="s">
        <v>23</v>
      </c>
      <c r="E20" s="36">
        <v>14424</v>
      </c>
      <c r="F20" s="32"/>
      <c r="G20" s="24">
        <f t="shared" si="0"/>
        <v>14424</v>
      </c>
      <c r="L20" s="24"/>
      <c r="N20" s="24"/>
    </row>
    <row r="21" spans="1:17" x14ac:dyDescent="0.25">
      <c r="A21" s="14" t="s">
        <v>24</v>
      </c>
      <c r="B21" s="14"/>
      <c r="C21" s="14"/>
      <c r="D21" s="14"/>
      <c r="E21" s="37">
        <f>SUM(E18:E20)</f>
        <v>7216185</v>
      </c>
      <c r="F21" s="32"/>
      <c r="G21" s="25">
        <f>SUM(G18:G20)</f>
        <v>7201956</v>
      </c>
      <c r="L21" s="25"/>
      <c r="N21" s="24"/>
    </row>
    <row r="22" spans="1:17" x14ac:dyDescent="0.25">
      <c r="E22" s="32"/>
      <c r="F22" s="32"/>
      <c r="L22" s="24"/>
      <c r="N22" s="24"/>
    </row>
    <row r="23" spans="1:17" x14ac:dyDescent="0.25">
      <c r="A23" t="s">
        <v>25</v>
      </c>
      <c r="E23" s="36">
        <v>-2716136</v>
      </c>
      <c r="F23" s="33">
        <v>14229</v>
      </c>
      <c r="G23" s="24">
        <f>E23+F23</f>
        <v>-2701907</v>
      </c>
      <c r="H23" s="26"/>
      <c r="L23" s="24"/>
      <c r="N23" s="24"/>
    </row>
    <row r="24" spans="1:17" x14ac:dyDescent="0.25">
      <c r="A24" t="s">
        <v>28</v>
      </c>
      <c r="E24" s="36">
        <v>-36179</v>
      </c>
      <c r="F24" s="32"/>
      <c r="G24" s="24">
        <f t="shared" ref="G24:G25" si="1">E24+F24</f>
        <v>-36179</v>
      </c>
      <c r="L24" s="24"/>
      <c r="N24" s="24"/>
    </row>
    <row r="25" spans="1:17" x14ac:dyDescent="0.25">
      <c r="A25" t="s">
        <v>26</v>
      </c>
      <c r="E25" s="36">
        <v>-1809165</v>
      </c>
      <c r="F25" s="32"/>
      <c r="G25" s="24">
        <f t="shared" si="1"/>
        <v>-1809165</v>
      </c>
      <c r="L25" s="24"/>
      <c r="N25" s="24"/>
    </row>
    <row r="26" spans="1:17" ht="18.75" x14ac:dyDescent="0.3">
      <c r="A26" t="s">
        <v>27</v>
      </c>
      <c r="E26" s="36">
        <v>-1491678</v>
      </c>
      <c r="F26" s="32"/>
      <c r="G26" s="24">
        <f>E26+F26</f>
        <v>-1491678</v>
      </c>
      <c r="L26" s="24"/>
      <c r="N26" s="24"/>
      <c r="P26" s="28"/>
      <c r="Q26" s="29"/>
    </row>
    <row r="27" spans="1:17" x14ac:dyDescent="0.25">
      <c r="A27" t="s">
        <v>42</v>
      </c>
      <c r="E27" s="36">
        <v>-2189</v>
      </c>
      <c r="F27" s="32"/>
      <c r="G27" s="24">
        <f t="shared" ref="G27:G28" si="2">E27+F27</f>
        <v>-2189</v>
      </c>
      <c r="L27" s="24"/>
      <c r="N27" s="24"/>
    </row>
    <row r="28" spans="1:17" x14ac:dyDescent="0.25">
      <c r="A28" t="s">
        <v>23</v>
      </c>
      <c r="E28" s="36">
        <v>-1160838</v>
      </c>
      <c r="F28" s="32"/>
      <c r="G28" s="24">
        <f t="shared" si="2"/>
        <v>-1160838</v>
      </c>
      <c r="L28" s="24"/>
      <c r="N28" s="24"/>
    </row>
    <row r="29" spans="1:17" x14ac:dyDescent="0.25">
      <c r="A29" s="14" t="s">
        <v>41</v>
      </c>
      <c r="B29" s="14"/>
      <c r="C29" s="14"/>
      <c r="D29" s="14"/>
      <c r="E29" s="37">
        <f>SUM(E23:E28)</f>
        <v>-7216185</v>
      </c>
      <c r="F29" s="34"/>
      <c r="G29" s="25">
        <f>SUM(G23:G28)</f>
        <v>-7201956</v>
      </c>
      <c r="L29" s="25"/>
      <c r="N29" s="24"/>
    </row>
    <row r="30" spans="1:17" x14ac:dyDescent="0.25">
      <c r="E30" s="32"/>
      <c r="F30" s="32"/>
      <c r="L30" s="24"/>
      <c r="N30" s="24"/>
      <c r="Q30" s="24"/>
    </row>
    <row r="31" spans="1:17" x14ac:dyDescent="0.25">
      <c r="A31" s="14" t="s">
        <v>29</v>
      </c>
      <c r="E31" s="32"/>
      <c r="F31" s="32"/>
      <c r="L31" s="24"/>
      <c r="N31" s="24"/>
      <c r="Q31" s="24"/>
    </row>
    <row r="32" spans="1:17" x14ac:dyDescent="0.25">
      <c r="A32" t="s">
        <v>31</v>
      </c>
      <c r="E32" s="38">
        <v>4903803.0299999993</v>
      </c>
      <c r="F32" s="35">
        <v>0</v>
      </c>
      <c r="G32" s="24">
        <f t="shared" ref="G32:G36" si="3">E32+F32</f>
        <v>4903803.0299999993</v>
      </c>
      <c r="L32" s="24"/>
      <c r="N32" s="24"/>
      <c r="Q32" s="24"/>
    </row>
    <row r="33" spans="1:17" x14ac:dyDescent="0.25">
      <c r="A33" t="s">
        <v>32</v>
      </c>
      <c r="E33" s="38">
        <v>44451.69</v>
      </c>
      <c r="F33" s="33">
        <v>-33684</v>
      </c>
      <c r="G33" s="24">
        <f t="shared" si="3"/>
        <v>10767.690000000002</v>
      </c>
      <c r="L33" s="24"/>
      <c r="N33" s="24"/>
      <c r="Q33" s="24"/>
    </row>
    <row r="34" spans="1:17" x14ac:dyDescent="0.25">
      <c r="A34" t="s">
        <v>33</v>
      </c>
      <c r="E34" s="38">
        <v>-3846266.62</v>
      </c>
      <c r="F34" s="32"/>
      <c r="G34" s="24">
        <f t="shared" si="3"/>
        <v>-3846266.62</v>
      </c>
      <c r="L34" s="24"/>
      <c r="N34" s="24"/>
      <c r="Q34" s="24"/>
    </row>
    <row r="35" spans="1:17" x14ac:dyDescent="0.25">
      <c r="A35" t="s">
        <v>34</v>
      </c>
      <c r="E35" s="38">
        <v>-295532.11</v>
      </c>
      <c r="F35" s="33">
        <v>19455</v>
      </c>
      <c r="G35" s="24">
        <f t="shared" si="3"/>
        <v>-276077.11</v>
      </c>
      <c r="L35" s="24"/>
      <c r="N35" s="24"/>
      <c r="Q35" s="24"/>
    </row>
    <row r="36" spans="1:17" x14ac:dyDescent="0.25">
      <c r="A36" t="s">
        <v>36</v>
      </c>
      <c r="E36" s="38">
        <v>-76484</v>
      </c>
      <c r="F36" s="32"/>
      <c r="G36" s="24">
        <f t="shared" si="3"/>
        <v>-76484</v>
      </c>
      <c r="L36" s="24"/>
      <c r="N36" s="24"/>
      <c r="Q36" s="24"/>
    </row>
    <row r="37" spans="1:17" x14ac:dyDescent="0.25">
      <c r="A37" s="14" t="s">
        <v>35</v>
      </c>
      <c r="B37" s="14"/>
      <c r="C37" s="14"/>
      <c r="D37" s="14"/>
      <c r="E37" s="39">
        <f>SUM(E32:E36)</f>
        <v>729971.98999999964</v>
      </c>
      <c r="F37" s="31"/>
      <c r="G37" s="30">
        <f>SUM(G32:G36)</f>
        <v>715742.98999999964</v>
      </c>
      <c r="L37" s="15"/>
      <c r="N37" s="24"/>
      <c r="Q37" s="24"/>
    </row>
    <row r="38" spans="1:17" x14ac:dyDescent="0.25">
      <c r="Q38" s="24">
        <f t="shared" ref="Q38" si="4">E31*-1</f>
        <v>0</v>
      </c>
    </row>
  </sheetData>
  <mergeCells count="10">
    <mergeCell ref="A5:D5"/>
    <mergeCell ref="E5:F5"/>
    <mergeCell ref="A6:D6"/>
    <mergeCell ref="A12:D12"/>
    <mergeCell ref="A13:D13"/>
    <mergeCell ref="A10:D10"/>
    <mergeCell ref="A11:D11"/>
    <mergeCell ref="A7:D7"/>
    <mergeCell ref="A8:D8"/>
    <mergeCell ref="A9:D9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2015-05-29T12:00:16Z</dcterms:modified>
</cp:coreProperties>
</file>