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0" yWindow="60" windowWidth="15480" windowHeight="1164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ÚJ'!$A$1:$J$2064</definedName>
    <definedName name="OLE_LINK1" localSheetId="1">'Poznámky ÚJ'!$A$263</definedName>
  </definedNames>
  <calcPr calcId="125725"/>
</workbook>
</file>

<file path=xl/calcChain.xml><?xml version="1.0" encoding="utf-8"?>
<calcChain xmlns="http://schemas.openxmlformats.org/spreadsheetml/2006/main">
  <c r="E1453" i="1"/>
  <c r="I1787"/>
  <c r="H1789"/>
  <c r="G1789"/>
  <c r="F1789"/>
  <c r="D1789"/>
  <c r="H1769"/>
  <c r="G1769"/>
  <c r="F1769"/>
  <c r="D1769"/>
  <c r="I1781"/>
  <c r="I1782"/>
  <c r="F1524"/>
  <c r="G1524" s="1"/>
  <c r="F1525"/>
  <c r="G1525" s="1"/>
  <c r="F1526"/>
  <c r="G1526" s="1"/>
  <c r="F1527"/>
  <c r="G1527" s="1"/>
  <c r="F1523"/>
  <c r="G1523" s="1"/>
  <c r="F1522"/>
  <c r="I1789" l="1"/>
  <c r="F1529"/>
  <c r="I325"/>
  <c r="I280" s="1"/>
  <c r="I284" s="1"/>
  <c r="J294"/>
  <c r="J281"/>
  <c r="J282"/>
  <c r="J295"/>
  <c r="J293"/>
  <c r="J289"/>
  <c r="J288"/>
  <c r="J287"/>
  <c r="J283"/>
  <c r="B339"/>
  <c r="B337"/>
  <c r="B292" s="1"/>
  <c r="J336"/>
  <c r="J335"/>
  <c r="J334"/>
  <c r="J333"/>
  <c r="J327"/>
  <c r="B331"/>
  <c r="B286" s="1"/>
  <c r="B290" s="1"/>
  <c r="J330"/>
  <c r="J329"/>
  <c r="J328"/>
  <c r="D325"/>
  <c r="B325"/>
  <c r="J322"/>
  <c r="J321"/>
  <c r="J324"/>
  <c r="J323"/>
  <c r="G2037"/>
  <c r="I2037"/>
  <c r="G2027"/>
  <c r="I2027"/>
  <c r="I2025"/>
  <c r="G2025"/>
  <c r="G1987"/>
  <c r="I1987"/>
  <c r="G1973"/>
  <c r="G1903"/>
  <c r="G1894"/>
  <c r="G1892"/>
  <c r="I1892"/>
  <c r="G1865"/>
  <c r="G1857"/>
  <c r="I1973"/>
  <c r="H1176"/>
  <c r="H1178" s="1"/>
  <c r="E1176"/>
  <c r="E1178" s="1"/>
  <c r="G751"/>
  <c r="G760"/>
  <c r="I757"/>
  <c r="I759"/>
  <c r="I758"/>
  <c r="I756"/>
  <c r="I755"/>
  <c r="I754"/>
  <c r="I753"/>
  <c r="I748"/>
  <c r="E751"/>
  <c r="I746"/>
  <c r="I750"/>
  <c r="I749"/>
  <c r="I747"/>
  <c r="I409"/>
  <c r="I411"/>
  <c r="I410"/>
  <c r="I1779"/>
  <c r="I1788"/>
  <c r="I1786"/>
  <c r="I1785"/>
  <c r="I1784"/>
  <c r="I1783"/>
  <c r="I1780"/>
  <c r="I1778"/>
  <c r="I1777"/>
  <c r="I1776"/>
  <c r="I1775"/>
  <c r="I1756"/>
  <c r="I1532"/>
  <c r="I1769"/>
  <c r="I1768"/>
  <c r="I1767"/>
  <c r="I1766"/>
  <c r="I1765"/>
  <c r="I1764"/>
  <c r="I1763"/>
  <c r="I1762"/>
  <c r="I1761"/>
  <c r="I1760"/>
  <c r="I1759"/>
  <c r="I1758"/>
  <c r="I1757"/>
  <c r="I1903"/>
  <c r="I1894"/>
  <c r="I1865"/>
  <c r="I1857"/>
  <c r="I1529"/>
  <c r="H1529"/>
  <c r="F1532"/>
  <c r="H1493"/>
  <c r="E1493"/>
  <c r="H1488"/>
  <c r="H1483"/>
  <c r="H1478"/>
  <c r="H1473"/>
  <c r="H1467"/>
  <c r="E1467"/>
  <c r="H1453"/>
  <c r="H1429"/>
  <c r="H1433"/>
  <c r="E1433"/>
  <c r="H1422"/>
  <c r="H1418"/>
  <c r="E1418"/>
  <c r="H1426"/>
  <c r="E1396"/>
  <c r="F1396"/>
  <c r="G1396"/>
  <c r="H1396"/>
  <c r="H1401" s="1"/>
  <c r="J1396"/>
  <c r="J1401" s="1"/>
  <c r="J1378"/>
  <c r="I1378"/>
  <c r="H1378"/>
  <c r="G1378"/>
  <c r="F1378"/>
  <c r="E1378"/>
  <c r="D1378"/>
  <c r="C1378"/>
  <c r="J1347"/>
  <c r="I1347"/>
  <c r="H1347"/>
  <c r="G1347"/>
  <c r="F1347"/>
  <c r="E1347"/>
  <c r="H1328"/>
  <c r="E1328"/>
  <c r="C1302"/>
  <c r="I1302"/>
  <c r="G1302"/>
  <c r="E1302"/>
  <c r="I1297"/>
  <c r="G1297"/>
  <c r="E1297"/>
  <c r="C1297"/>
  <c r="D1286"/>
  <c r="H1286"/>
  <c r="F1286"/>
  <c r="H1281"/>
  <c r="F1281"/>
  <c r="D1281"/>
  <c r="H1262"/>
  <c r="E1262"/>
  <c r="H1258"/>
  <c r="E1258"/>
  <c r="E1254"/>
  <c r="E1250"/>
  <c r="H1254"/>
  <c r="H1250"/>
  <c r="E1150"/>
  <c r="H1150"/>
  <c r="H1146"/>
  <c r="E1146"/>
  <c r="H1139"/>
  <c r="E1139"/>
  <c r="H1136"/>
  <c r="E1136"/>
  <c r="H1104"/>
  <c r="H1107"/>
  <c r="I1091"/>
  <c r="I1090"/>
  <c r="I1089"/>
  <c r="I1088"/>
  <c r="H1087"/>
  <c r="G1087"/>
  <c r="F1087"/>
  <c r="D1087"/>
  <c r="I1086"/>
  <c r="I1085"/>
  <c r="I1084"/>
  <c r="H1083"/>
  <c r="G1083"/>
  <c r="F1083"/>
  <c r="D1083"/>
  <c r="D1062"/>
  <c r="I1067"/>
  <c r="D1066"/>
  <c r="I1070"/>
  <c r="I1069"/>
  <c r="I1068"/>
  <c r="H1066"/>
  <c r="G1066"/>
  <c r="I1064"/>
  <c r="I1065"/>
  <c r="I1063"/>
  <c r="H1062"/>
  <c r="G1062"/>
  <c r="F1062"/>
  <c r="H1048"/>
  <c r="H1036"/>
  <c r="I1004"/>
  <c r="G1004"/>
  <c r="J962"/>
  <c r="I962"/>
  <c r="H962"/>
  <c r="G962"/>
  <c r="F962"/>
  <c r="E962"/>
  <c r="E939"/>
  <c r="H918"/>
  <c r="E918"/>
  <c r="H939"/>
  <c r="H933"/>
  <c r="E933"/>
  <c r="H927"/>
  <c r="I901"/>
  <c r="I898"/>
  <c r="I896"/>
  <c r="I903"/>
  <c r="I902"/>
  <c r="I900"/>
  <c r="I899"/>
  <c r="I897"/>
  <c r="I878"/>
  <c r="F878"/>
  <c r="D878"/>
  <c r="H849"/>
  <c r="G849"/>
  <c r="I848"/>
  <c r="I847"/>
  <c r="F831"/>
  <c r="H831"/>
  <c r="G831"/>
  <c r="I713"/>
  <c r="H717"/>
  <c r="G717"/>
  <c r="I597"/>
  <c r="I591"/>
  <c r="I592"/>
  <c r="I596"/>
  <c r="I595"/>
  <c r="I594"/>
  <c r="I593"/>
  <c r="H598"/>
  <c r="G598"/>
  <c r="E598"/>
  <c r="C598"/>
  <c r="I574"/>
  <c r="I572"/>
  <c r="G576"/>
  <c r="F576"/>
  <c r="E576"/>
  <c r="D576"/>
  <c r="I575"/>
  <c r="I573"/>
  <c r="I558"/>
  <c r="I557"/>
  <c r="I560"/>
  <c r="I559"/>
  <c r="G561"/>
  <c r="F561"/>
  <c r="E561"/>
  <c r="D561"/>
  <c r="E849"/>
  <c r="C849"/>
  <c r="I830"/>
  <c r="I829"/>
  <c r="I828"/>
  <c r="I827"/>
  <c r="I826"/>
  <c r="I825"/>
  <c r="D831"/>
  <c r="H811"/>
  <c r="E811"/>
  <c r="H777"/>
  <c r="E777"/>
  <c r="E774"/>
  <c r="H774"/>
  <c r="E760"/>
  <c r="I716"/>
  <c r="I715"/>
  <c r="I714"/>
  <c r="I712"/>
  <c r="C717"/>
  <c r="E717"/>
  <c r="D669"/>
  <c r="F669"/>
  <c r="H668"/>
  <c r="H667"/>
  <c r="H625"/>
  <c r="H624"/>
  <c r="F626"/>
  <c r="D626"/>
  <c r="J470"/>
  <c r="J469"/>
  <c r="J468"/>
  <c r="J462"/>
  <c r="J464"/>
  <c r="J463"/>
  <c r="B508"/>
  <c r="B461" s="1"/>
  <c r="B465" s="1"/>
  <c r="B516"/>
  <c r="I516"/>
  <c r="H516"/>
  <c r="G516"/>
  <c r="F516"/>
  <c r="E516"/>
  <c r="D516"/>
  <c r="C516"/>
  <c r="I514"/>
  <c r="I467" s="1"/>
  <c r="I471" s="1"/>
  <c r="H514"/>
  <c r="H467" s="1"/>
  <c r="G514"/>
  <c r="G467" s="1"/>
  <c r="G471" s="1"/>
  <c r="F514"/>
  <c r="F467" s="1"/>
  <c r="F471" s="1"/>
  <c r="E514"/>
  <c r="E467" s="1"/>
  <c r="D514"/>
  <c r="D467" s="1"/>
  <c r="D471" s="1"/>
  <c r="C514"/>
  <c r="C467" s="1"/>
  <c r="C471" s="1"/>
  <c r="B514"/>
  <c r="J513"/>
  <c r="J512"/>
  <c r="J511"/>
  <c r="J510"/>
  <c r="J507"/>
  <c r="J506"/>
  <c r="J505"/>
  <c r="J504"/>
  <c r="I508"/>
  <c r="I461" s="1"/>
  <c r="H508"/>
  <c r="H461" s="1"/>
  <c r="H465" s="1"/>
  <c r="G508"/>
  <c r="G461" s="1"/>
  <c r="G465" s="1"/>
  <c r="F508"/>
  <c r="F461" s="1"/>
  <c r="E508"/>
  <c r="E461" s="1"/>
  <c r="E465" s="1"/>
  <c r="D508"/>
  <c r="D461" s="1"/>
  <c r="C508"/>
  <c r="C461" s="1"/>
  <c r="I450"/>
  <c r="I339"/>
  <c r="H339"/>
  <c r="G339"/>
  <c r="F339"/>
  <c r="E339"/>
  <c r="D339"/>
  <c r="C339"/>
  <c r="I337"/>
  <c r="I292" s="1"/>
  <c r="I296" s="1"/>
  <c r="H337"/>
  <c r="H292" s="1"/>
  <c r="H296" s="1"/>
  <c r="G337"/>
  <c r="G292" s="1"/>
  <c r="G296" s="1"/>
  <c r="F337"/>
  <c r="F292" s="1"/>
  <c r="F296" s="1"/>
  <c r="E337"/>
  <c r="E292" s="1"/>
  <c r="E296" s="1"/>
  <c r="D337"/>
  <c r="D292" s="1"/>
  <c r="D296" s="1"/>
  <c r="C337"/>
  <c r="C292" s="1"/>
  <c r="C296" s="1"/>
  <c r="I331"/>
  <c r="I286" s="1"/>
  <c r="I290" s="1"/>
  <c r="H331"/>
  <c r="H286" s="1"/>
  <c r="H290" s="1"/>
  <c r="G331"/>
  <c r="G286" s="1"/>
  <c r="G290" s="1"/>
  <c r="F331"/>
  <c r="F286" s="1"/>
  <c r="F290" s="1"/>
  <c r="E331"/>
  <c r="E286" s="1"/>
  <c r="D331"/>
  <c r="D286" s="1"/>
  <c r="C331"/>
  <c r="C286" s="1"/>
  <c r="C290" s="1"/>
  <c r="H325"/>
  <c r="H280" s="1"/>
  <c r="G325"/>
  <c r="G280" s="1"/>
  <c r="F325"/>
  <c r="F280" s="1"/>
  <c r="E325"/>
  <c r="E280" s="1"/>
  <c r="E284" s="1"/>
  <c r="C325"/>
  <c r="C280" s="1"/>
  <c r="I247"/>
  <c r="I201" s="1"/>
  <c r="I205" s="1"/>
  <c r="H247"/>
  <c r="H201" s="1"/>
  <c r="H205" s="1"/>
  <c r="G247"/>
  <c r="G201" s="1"/>
  <c r="G205" s="1"/>
  <c r="F247"/>
  <c r="F201" s="1"/>
  <c r="E247"/>
  <c r="E201" s="1"/>
  <c r="E205" s="1"/>
  <c r="D247"/>
  <c r="D201" s="1"/>
  <c r="C247"/>
  <c r="I241"/>
  <c r="I195" s="1"/>
  <c r="I199" s="1"/>
  <c r="H241"/>
  <c r="H195" s="1"/>
  <c r="H199" s="1"/>
  <c r="G241"/>
  <c r="G195" s="1"/>
  <c r="G199" s="1"/>
  <c r="F241"/>
  <c r="F195" s="1"/>
  <c r="F199" s="1"/>
  <c r="E241"/>
  <c r="E195" s="1"/>
  <c r="E199" s="1"/>
  <c r="D241"/>
  <c r="D195" s="1"/>
  <c r="D199" s="1"/>
  <c r="C241"/>
  <c r="C195" s="1"/>
  <c r="I235"/>
  <c r="I189" s="1"/>
  <c r="H235"/>
  <c r="H189" s="1"/>
  <c r="G235"/>
  <c r="G189" s="1"/>
  <c r="G193" s="1"/>
  <c r="F235"/>
  <c r="E235"/>
  <c r="D235"/>
  <c r="D189" s="1"/>
  <c r="D193" s="1"/>
  <c r="C235"/>
  <c r="C189" s="1"/>
  <c r="C193" s="1"/>
  <c r="J203"/>
  <c r="J197"/>
  <c r="J192"/>
  <c r="J246"/>
  <c r="J245"/>
  <c r="J244"/>
  <c r="J240"/>
  <c r="J239"/>
  <c r="J238"/>
  <c r="J234"/>
  <c r="J233"/>
  <c r="J232"/>
  <c r="I249"/>
  <c r="H249"/>
  <c r="G249"/>
  <c r="F249"/>
  <c r="E249"/>
  <c r="D249"/>
  <c r="C249"/>
  <c r="J204"/>
  <c r="J202"/>
  <c r="J198"/>
  <c r="J196"/>
  <c r="J191"/>
  <c r="J190"/>
  <c r="J237"/>
  <c r="J231"/>
  <c r="J243"/>
  <c r="E1466" l="1"/>
  <c r="G2058"/>
  <c r="J339"/>
  <c r="I1062"/>
  <c r="I2058"/>
  <c r="J249"/>
  <c r="H626"/>
  <c r="G1923"/>
  <c r="B517"/>
  <c r="G1993"/>
  <c r="G1998" s="1"/>
  <c r="G2002" s="1"/>
  <c r="G2059" s="1"/>
  <c r="H669"/>
  <c r="I340"/>
  <c r="I849"/>
  <c r="B340"/>
  <c r="I717"/>
  <c r="I1087"/>
  <c r="B467"/>
  <c r="B471" s="1"/>
  <c r="B474" s="1"/>
  <c r="F250"/>
  <c r="J331"/>
  <c r="E250"/>
  <c r="J247"/>
  <c r="I473"/>
  <c r="J516"/>
  <c r="H1466"/>
  <c r="I299"/>
  <c r="J337"/>
  <c r="F189"/>
  <c r="F193" s="1"/>
  <c r="I1869"/>
  <c r="G1869"/>
  <c r="E189"/>
  <c r="D517"/>
  <c r="I1923"/>
  <c r="F340"/>
  <c r="I517"/>
  <c r="G340"/>
  <c r="C250"/>
  <c r="I561"/>
  <c r="I1066"/>
  <c r="I1993"/>
  <c r="I1998" s="1"/>
  <c r="I2002" s="1"/>
  <c r="J241"/>
  <c r="I250"/>
  <c r="J325"/>
  <c r="F517"/>
  <c r="H250"/>
  <c r="C201"/>
  <c r="C205" s="1"/>
  <c r="D340"/>
  <c r="G474"/>
  <c r="C517"/>
  <c r="E340"/>
  <c r="G517"/>
  <c r="I1083"/>
  <c r="H193"/>
  <c r="H208" s="1"/>
  <c r="H207"/>
  <c r="C284"/>
  <c r="C299" s="1"/>
  <c r="C298"/>
  <c r="H284"/>
  <c r="H299" s="1"/>
  <c r="H298"/>
  <c r="E290"/>
  <c r="E299" s="1"/>
  <c r="E298"/>
  <c r="B296"/>
  <c r="J296" s="1"/>
  <c r="J292"/>
  <c r="I193"/>
  <c r="I208" s="1"/>
  <c r="I207"/>
  <c r="J286"/>
  <c r="G208"/>
  <c r="C199"/>
  <c r="J195"/>
  <c r="F205"/>
  <c r="F298"/>
  <c r="F284"/>
  <c r="F299" s="1"/>
  <c r="C465"/>
  <c r="C474" s="1"/>
  <c r="C473"/>
  <c r="D205"/>
  <c r="D208" s="1"/>
  <c r="G284"/>
  <c r="G299" s="1"/>
  <c r="G298"/>
  <c r="D465"/>
  <c r="D474" s="1"/>
  <c r="D473"/>
  <c r="J235"/>
  <c r="I751"/>
  <c r="H340"/>
  <c r="G207"/>
  <c r="I298"/>
  <c r="B280"/>
  <c r="C340"/>
  <c r="J514"/>
  <c r="D280"/>
  <c r="D207"/>
  <c r="D250"/>
  <c r="G473"/>
  <c r="G250"/>
  <c r="I465"/>
  <c r="I474" s="1"/>
  <c r="J508"/>
  <c r="I576"/>
  <c r="I598"/>
  <c r="I831"/>
  <c r="I760"/>
  <c r="E471"/>
  <c r="E474" s="1"/>
  <c r="E473"/>
  <c r="H471"/>
  <c r="H474" s="1"/>
  <c r="H473"/>
  <c r="F473"/>
  <c r="F465"/>
  <c r="F474" s="1"/>
  <c r="E517"/>
  <c r="J461"/>
  <c r="H517"/>
  <c r="G1924" l="1"/>
  <c r="I2059"/>
  <c r="F208"/>
  <c r="B473"/>
  <c r="J467"/>
  <c r="C208"/>
  <c r="F207"/>
  <c r="J250"/>
  <c r="I1924"/>
  <c r="J205"/>
  <c r="E193"/>
  <c r="E208" s="1"/>
  <c r="E207"/>
  <c r="J189"/>
  <c r="J340"/>
  <c r="C207"/>
  <c r="J473"/>
  <c r="J290"/>
  <c r="J199"/>
  <c r="J201"/>
  <c r="J465"/>
  <c r="D284"/>
  <c r="D299" s="1"/>
  <c r="D298"/>
  <c r="J517"/>
  <c r="J471"/>
  <c r="J474"/>
  <c r="B298"/>
  <c r="J280"/>
  <c r="J298" s="1"/>
  <c r="B284"/>
  <c r="J207" l="1"/>
  <c r="J193"/>
  <c r="J208" s="1"/>
  <c r="J284"/>
  <c r="J299" s="1"/>
  <c r="B299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8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8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8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9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6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6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14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6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<sst xmlns="http://schemas.openxmlformats.org/spreadsheetml/2006/main" count="1758" uniqueCount="1018">
  <si>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</si>
  <si>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</si>
  <si>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</si>
  <si>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</si>
  <si>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</si>
  <si>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</si>
  <si>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</si>
  <si>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</si>
  <si>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</si>
  <si>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</si>
  <si>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</si>
  <si>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</si>
  <si>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</si>
  <si>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</si>
  <si>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</si>
  <si>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</si>
  <si>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</si>
  <si>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</si>
  <si>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</si>
  <si>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</si>
  <si>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</si>
  <si>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</si>
  <si>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</si>
  <si>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</si>
  <si>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</si>
  <si>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</si>
  <si>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</si>
  <si>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</si>
  <si>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</si>
  <si>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</si>
  <si>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</si>
  <si>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</si>
  <si>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</si>
  <si>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</si>
  <si>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</si>
  <si>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</si>
  <si>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</si>
  <si>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</si>
  <si>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</si>
  <si>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</si>
  <si>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</si>
  <si>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</si>
  <si>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</si>
  <si>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</si>
  <si>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</si>
  <si>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</si>
  <si>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</si>
  <si>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</si>
  <si>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</si>
  <si>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</si>
  <si>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</si>
  <si>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</si>
  <si>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</si>
  <si>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</si>
  <si>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</si>
  <si>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</si>
  <si>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</si>
  <si>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</si>
  <si>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</si>
  <si>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</si>
  <si>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</si>
  <si>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</si>
  <si>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</si>
  <si>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</si>
  <si>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</si>
  <si>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</si>
  <si>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</si>
  <si>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</si>
  <si>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</si>
  <si>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</si>
  <si>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</si>
  <si>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</si>
  <si>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</si>
  <si>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</si>
  <si>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</si>
  <si>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</si>
  <si>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</si>
  <si>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</si>
  <si>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</si>
  <si>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</si>
  <si>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</si>
  <si>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</si>
  <si>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</si>
  <si>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</si>
  <si>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</si>
  <si>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</si>
  <si>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</si>
  <si>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</si>
  <si>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</si>
  <si>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</si>
  <si>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</si>
  <si>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</si>
  <si>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</si>
  <si>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</si>
  <si>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</si>
  <si>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</si>
  <si>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</si>
  <si>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</si>
  <si>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</si>
  <si>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</si>
  <si>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</si>
  <si>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</si>
  <si>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</si>
  <si>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</si>
  <si>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</si>
  <si>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</si>
  <si>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</si>
  <si>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</si>
  <si>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</si>
  <si>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</si>
  <si>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</si>
  <si>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</si>
  <si>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</si>
  <si>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</si>
  <si>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</si>
  <si>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</si>
  <si>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</si>
  <si>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</si>
  <si>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</si>
  <si>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</si>
  <si>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</si>
  <si>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</si>
  <si>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</si>
  <si>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</si>
  <si>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</si>
  <si>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</si>
  <si>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</si>
  <si>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</si>
  <si>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</si>
  <si>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</si>
  <si>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</si>
  <si>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</si>
  <si>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</si>
  <si>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</si>
  <si>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</si>
  <si>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</si>
  <si>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</si>
  <si>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</si>
  <si>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</si>
  <si>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</si>
  <si>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</si>
  <si>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</si>
  <si>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</si>
  <si>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</si>
  <si>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</si>
  <si>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</si>
  <si>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</si>
  <si>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</si>
  <si>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</si>
  <si>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</si>
  <si>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</si>
  <si>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</si>
  <si>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</si>
  <si>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</si>
  <si>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</si>
  <si>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</si>
  <si>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</si>
  <si>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</si>
  <si>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</si>
  <si>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</si>
  <si>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</si>
  <si>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</si>
  <si>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</si>
  <si>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</si>
  <si>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</si>
  <si>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</si>
  <si>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</si>
  <si>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</si>
  <si>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</si>
  <si>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</si>
  <si>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</si>
  <si>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</si>
  <si>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</si>
  <si>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</si>
  <si>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</si>
  <si>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</si>
  <si>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</si>
  <si>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</si>
  <si>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</si>
  <si>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</si>
  <si>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</si>
  <si>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</si>
  <si>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</si>
  <si>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</si>
  <si>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</si>
  <si>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</si>
  <si>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</si>
  <si>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</si>
  <si>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</si>
  <si>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</si>
  <si>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</si>
  <si>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</si>
  <si>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</si>
  <si>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</si>
  <si>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</si>
  <si>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</si>
  <si>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</si>
  <si>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</si>
  <si>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</si>
  <si>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</si>
  <si>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</si>
  <si>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</si>
  <si>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</si>
  <si>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</si>
  <si>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</si>
  <si>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</si>
  <si>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</si>
  <si>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</si>
  <si>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</si>
  <si>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</si>
  <si>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</si>
  <si>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</si>
  <si>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</si>
  <si>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</si>
  <si>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</si>
  <si>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</si>
  <si>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</si>
  <si>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</si>
  <si>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</si>
  <si>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</si>
  <si>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</si>
  <si>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</si>
  <si>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</si>
  <si>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</si>
  <si>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</si>
  <si>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</si>
  <si>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</si>
  <si>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</si>
  <si>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</si>
  <si>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</si>
  <si>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</si>
  <si>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</si>
  <si>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</si>
  <si>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</si>
  <si>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</si>
  <si>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</si>
  <si>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</si>
  <si>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</si>
  <si>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</si>
  <si>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</si>
  <si>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</si>
  <si>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</si>
  <si>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</si>
  <si>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</si>
  <si>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</si>
  <si>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</si>
  <si>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</si>
  <si>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</si>
  <si>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</si>
  <si>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</si>
  <si>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</si>
  <si>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</si>
  <si>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</si>
  <si>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</si>
  <si>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</si>
  <si>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</si>
  <si>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</si>
  <si>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</si>
  <si>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</si>
  <si>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</si>
  <si>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</si>
  <si>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</si>
  <si>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</si>
  <si>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</si>
  <si>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</si>
  <si>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</si>
  <si>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</si>
  <si>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</si>
  <si>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</si>
  <si>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</si>
  <si>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</si>
  <si>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</si>
  <si>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</si>
  <si>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</si>
  <si>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</si>
  <si>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</si>
  <si>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</si>
  <si>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</si>
  <si>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</si>
  <si>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</si>
  <si>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</si>
  <si>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</si>
  <si>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</si>
  <si>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</si>
  <si>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</si>
  <si>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</si>
  <si>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</si>
  <si>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</si>
  <si>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</si>
  <si>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</si>
  <si>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</si>
  <si>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</si>
  <si>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</si>
  <si>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</si>
  <si>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</si>
  <si>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</si>
  <si>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</si>
  <si>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</si>
  <si>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</si>
  <si>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</si>
  <si>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</si>
  <si>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</si>
  <si>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</si>
  <si>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</si>
  <si>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</si>
  <si>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</si>
  <si>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</si>
  <si>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</si>
  <si>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</si>
  <si>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</si>
  <si>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</si>
  <si>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</si>
  <si>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</si>
  <si>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</si>
  <si>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</si>
  <si>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</si>
  <si>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</si>
  <si>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</si>
  <si>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</si>
  <si>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</si>
  <si>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</si>
  <si>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</si>
  <si>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</si>
  <si>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</si>
  <si>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</si>
  <si>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</si>
  <si>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</si>
  <si>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</si>
  <si>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</si>
  <si>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</si>
  <si>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</si>
  <si>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</si>
  <si>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</si>
  <si>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</si>
  <si>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</si>
  <si>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</si>
  <si>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</si>
  <si>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</si>
  <si>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</si>
  <si>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</si>
  <si>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</si>
  <si>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</si>
  <si>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</si>
  <si>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</si>
  <si>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</si>
  <si>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</si>
  <si>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</si>
  <si>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</si>
  <si>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</si>
  <si>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</si>
  <si>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</si>
  <si>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</si>
  <si>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</si>
  <si>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</si>
  <si>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</si>
  <si>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</si>
  <si>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</si>
  <si>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</si>
  <si>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</si>
  <si>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</si>
  <si>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</si>
  <si>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</si>
  <si>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</si>
  <si>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</si>
  <si>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</si>
  <si>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</si>
  <si>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</si>
  <si>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</si>
  <si>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</si>
  <si>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</si>
  <si>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</si>
  <si>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</si>
  <si>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</si>
  <si>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</si>
  <si>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</si>
  <si>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</si>
  <si>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</si>
  <si>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</si>
  <si>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</si>
  <si>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</si>
  <si>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</si>
  <si>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</si>
  <si>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</si>
  <si>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</si>
  <si>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</si>
  <si>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</si>
  <si>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</si>
  <si>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</si>
  <si>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</si>
  <si>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</si>
  <si>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</si>
  <si>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</si>
  <si>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</si>
  <si>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</si>
  <si>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</si>
  <si>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</si>
  <si>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</si>
  <si>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</si>
  <si>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</si>
  <si>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</si>
  <si>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</si>
  <si>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</si>
  <si>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</si>
  <si>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</si>
  <si>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</si>
  <si>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</si>
  <si>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</si>
  <si>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</si>
  <si>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</si>
  <si>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</si>
  <si>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</si>
  <si>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</si>
  <si>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</si>
  <si>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</si>
  <si>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</si>
  <si>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</si>
  <si>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</si>
  <si>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</si>
  <si>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</si>
  <si>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</si>
  <si>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</si>
  <si>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</si>
  <si>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</si>
  <si>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</si>
  <si>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</si>
  <si>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</si>
  <si>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</si>
  <si>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</si>
  <si>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</si>
  <si>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</si>
  <si>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</si>
  <si>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</si>
  <si>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</si>
  <si>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</si>
  <si>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</si>
  <si>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</si>
  <si>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</si>
  <si>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</si>
  <si>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</si>
  <si>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</si>
  <si>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</si>
  <si>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</si>
  <si>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</si>
  <si>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</si>
  <si>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</si>
  <si>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</si>
  <si>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</si>
  <si>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</si>
  <si>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</si>
  <si>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</si>
  <si>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</si>
  <si>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</si>
  <si>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</si>
  <si>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</si>
  <si>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</si>
  <si>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</si>
  <si>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</si>
  <si>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</si>
  <si>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</si>
  <si>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</si>
  <si>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</si>
  <si>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</si>
  <si>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</si>
  <si>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</si>
  <si>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</si>
  <si>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</si>
  <si>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</si>
  <si>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</si>
  <si>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</si>
  <si>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</si>
  <si>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</si>
  <si>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</si>
  <si>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</si>
  <si>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</si>
  <si>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</si>
  <si>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</si>
  <si>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</si>
  <si>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</si>
  <si>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</si>
  <si>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</si>
  <si>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</si>
  <si>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</si>
  <si>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</si>
  <si>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</si>
  <si>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</si>
  <si>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</si>
  <si>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</si>
  <si>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</si>
  <si>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</si>
  <si>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</si>
  <si>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</si>
  <si>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</si>
  <si>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</si>
  <si>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</si>
  <si>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</si>
  <si>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</si>
  <si>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</si>
  <si>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</si>
  <si>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</si>
  <si>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</si>
  <si>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</si>
  <si>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</si>
  <si>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</si>
  <si>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</si>
  <si>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</si>
  <si>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</si>
  <si>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</si>
  <si>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</si>
  <si>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</si>
  <si>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</si>
  <si>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</si>
  <si>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</si>
  <si>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</si>
  <si>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</si>
  <si>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</si>
  <si>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</si>
  <si>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</si>
  <si>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</si>
  <si>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</si>
  <si>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</si>
  <si>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</si>
  <si>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</si>
  <si>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</si>
  <si>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</si>
  <si>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</si>
  <si>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</si>
  <si>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</si>
  <si>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</si>
  <si>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</si>
  <si>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</si>
  <si>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</si>
  <si>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</si>
  <si>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</si>
  <si>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</si>
  <si>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</si>
  <si>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</si>
  <si>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</si>
  <si>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</si>
  <si>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</si>
  <si>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</si>
  <si>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</si>
  <si>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</si>
  <si>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</si>
  <si>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</si>
  <si>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</si>
  <si>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</si>
  <si>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</si>
  <si>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</si>
  <si>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</si>
  <si>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</si>
  <si>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</si>
  <si>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</si>
  <si>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</si>
  <si>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</si>
  <si>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</si>
  <si>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</si>
  <si>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</si>
  <si>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</si>
  <si>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</si>
  <si>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</si>
  <si>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</si>
  <si>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</si>
  <si>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</si>
  <si>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</si>
  <si>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</si>
  <si>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</si>
  <si>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</si>
  <si>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</si>
  <si>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</si>
  <si>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</si>
  <si>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</si>
  <si>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</si>
  <si>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</si>
  <si>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</si>
  <si>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</si>
  <si>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</si>
  <si>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</si>
  <si>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</si>
  <si>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</si>
  <si>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</si>
  <si>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</si>
  <si>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</si>
  <si>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</si>
  <si>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</si>
  <si>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</si>
  <si>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</si>
  <si>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</si>
  <si>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</si>
  <si>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</si>
  <si>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</si>
  <si>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</si>
  <si>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</si>
  <si>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</si>
  <si>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</si>
  <si>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</si>
  <si>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</si>
  <si>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</si>
  <si>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</si>
  <si>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</si>
  <si>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</si>
  <si>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</si>
  <si>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</si>
  <si>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</si>
  <si>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</si>
  <si>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</si>
  <si>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</si>
  <si>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</si>
  <si>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</si>
  <si>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</si>
  <si>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</si>
  <si>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</si>
  <si>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</si>
  <si>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</si>
  <si>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</si>
  <si>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</si>
  <si>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</si>
  <si>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</si>
  <si>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</si>
  <si>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</si>
  <si>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</si>
  <si>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</si>
  <si>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</si>
  <si>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</si>
  <si>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</si>
  <si>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</si>
  <si>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</si>
  <si>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</si>
  <si>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</si>
  <si>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</si>
  <si>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</si>
  <si>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</si>
  <si>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</si>
  <si>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</si>
  <si>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</si>
  <si>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</si>
  <si>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</si>
  <si>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</si>
  <si>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</si>
  <si>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</si>
  <si>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</si>
  <si>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</si>
  <si>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</si>
  <si>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</si>
  <si>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</si>
  <si>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</si>
  <si>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</si>
  <si>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</si>
  <si>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</si>
  <si>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</si>
  <si>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</si>
  <si>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</si>
  <si>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</si>
  <si>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</si>
  <si>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</si>
  <si>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</si>
  <si>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</si>
  <si>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</si>
  <si>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</si>
  <si>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</si>
  <si>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</si>
  <si>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</si>
  <si>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</si>
  <si>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</si>
  <si>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</si>
  <si>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</si>
  <si>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</si>
  <si>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</si>
  <si>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</si>
  <si>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</si>
  <si>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</si>
  <si>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</si>
  <si>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</si>
  <si>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</si>
  <si>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</si>
  <si>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</si>
  <si>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</si>
  <si>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</si>
  <si>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</si>
  <si>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</si>
  <si>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</si>
  <si>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</si>
  <si>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</si>
  <si>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</si>
  <si>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</si>
  <si>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</si>
  <si>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</si>
  <si>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</si>
  <si>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</si>
  <si>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</si>
  <si>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</si>
  <si>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</si>
  <si>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</si>
  <si>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</si>
  <si>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</si>
  <si>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</si>
  <si>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</si>
  <si>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</si>
  <si>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</si>
  <si>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</si>
  <si>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</si>
  <si>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</si>
  <si>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</si>
  <si>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</si>
  <si>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</si>
  <si>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</si>
  <si>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</si>
  <si>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</si>
  <si>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</si>
  <si>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</si>
  <si>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</si>
  <si>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</si>
  <si>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</si>
  <si>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</si>
  <si>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</si>
  <si>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</si>
  <si>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</si>
  <si>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</si>
  <si>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</si>
  <si>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</si>
  <si>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</si>
  <si>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</si>
  <si>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</si>
  <si>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</si>
  <si>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</si>
  <si>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</si>
  <si>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</si>
  <si>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</si>
  <si>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</si>
  <si>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</si>
  <si>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</si>
  <si>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</si>
  <si>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</si>
  <si>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</si>
  <si>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</si>
  <si>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</si>
  <si>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</si>
  <si>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</si>
  <si>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</si>
  <si>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</si>
  <si>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</si>
  <si>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</si>
  <si>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</si>
  <si>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</si>
  <si>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</si>
  <si>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</si>
  <si>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</si>
  <si>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</si>
  <si>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</si>
  <si>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</si>
  <si>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</si>
  <si>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</si>
  <si>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</si>
  <si>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</si>
  <si>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</si>
  <si>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</si>
  <si>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</si>
  <si>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</si>
  <si>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</si>
  <si>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</si>
  <si>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</si>
  <si>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</si>
  <si>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</si>
  <si>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</si>
  <si>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</si>
  <si>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</si>
  <si>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</si>
  <si>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</si>
  <si>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</si>
  <si>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</si>
  <si>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</si>
  <si>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</si>
  <si>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</si>
  <si>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</si>
  <si>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</si>
  <si>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</si>
  <si>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</si>
  <si>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</si>
  <si>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</si>
  <si>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</si>
  <si>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</si>
  <si>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</si>
  <si>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</si>
  <si>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</si>
  <si>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</si>
  <si>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</si>
  <si>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</si>
  <si>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</si>
  <si>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</si>
  <si>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</si>
  <si>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</si>
  <si>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</si>
  <si>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</si>
  <si>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</si>
  <si>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</si>
  <si>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</si>
  <si>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</si>
  <si>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</si>
  <si>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</si>
  <si>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</si>
  <si>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</si>
  <si>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</si>
  <si>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</si>
  <si>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</si>
  <si>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</si>
  <si>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</si>
  <si>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</si>
  <si>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</si>
  <si>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</si>
  <si>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</si>
  <si>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</si>
  <si>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</si>
  <si>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</si>
  <si>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</si>
  <si>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</si>
  <si>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</si>
  <si>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</si>
  <si>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</si>
  <si>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</si>
  <si>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</si>
  <si>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</si>
  <si>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</si>
  <si>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</si>
  <si>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</si>
  <si>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</si>
  <si>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</si>
  <si>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</si>
  <si>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</si>
  <si>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</si>
  <si>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</si>
  <si>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</si>
  <si>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</si>
  <si>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</si>
  <si>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</si>
  <si>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</si>
  <si>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</si>
  <si>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</si>
  <si>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</si>
  <si>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</si>
  <si>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</si>
  <si>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</si>
  <si>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</si>
  <si>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</si>
  <si>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</si>
  <si>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</si>
  <si>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</si>
  <si>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</si>
  <si>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</si>
  <si>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</si>
  <si>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</si>
  <si>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</si>
  <si>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</si>
  <si>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</si>
  <si>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</si>
  <si>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</si>
  <si>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</si>
  <si>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</si>
  <si>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</si>
  <si>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</si>
  <si>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</si>
  <si>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</si>
  <si>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</si>
  <si>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</si>
  <si>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</si>
  <si>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</si>
  <si>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</si>
  <si>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</si>
  <si>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</si>
  <si>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</si>
  <si>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</si>
  <si>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</si>
  <si>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</si>
  <si>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</si>
  <si>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</si>
  <si>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</si>
  <si>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</si>
  <si>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</si>
  <si>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</si>
  <si>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</si>
  <si>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</si>
  <si>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</si>
  <si>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</si>
  <si>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</si>
  <si>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</si>
  <si>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</si>
  <si>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</si>
  <si>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</si>
  <si>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</si>
  <si>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</si>
  <si>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</si>
  <si>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</si>
  <si>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</si>
  <si>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</si>
  <si>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</si>
  <si>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</si>
  <si>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</si>
  <si>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</si>
  <si>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</si>
  <si>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</si>
  <si>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</si>
  <si>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</si>
  <si>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</si>
  <si>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</si>
  <si>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</si>
  <si>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</si>
  <si>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</si>
  <si>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</si>
  <si>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</si>
  <si>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</si>
  <si>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</si>
  <si>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</si>
  <si>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</si>
  <si>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</si>
  <si>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</si>
  <si>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</si>
  <si>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</si>
  <si>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</si>
  <si>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</si>
  <si>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</si>
  <si>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</si>
  <si>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</si>
  <si>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</si>
  <si>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</si>
  <si>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</si>
  <si>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</si>
  <si>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</si>
  <si>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</si>
  <si>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</si>
  <si>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</si>
  <si>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</si>
  <si>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</si>
  <si>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</si>
  <si>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</si>
  <si>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</si>
  <si>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</si>
  <si>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</si>
  <si>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</si>
  <si>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</si>
  <si>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</si>
  <si>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</si>
  <si>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</si>
  <si>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Iné plnenia na súkromné účely, ktoré sa vyúčtovávajú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</si>
  <si>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</si>
  <si>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</si>
  <si>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</si>
  <si>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</si>
  <si>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</si>
  <si>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</si>
  <si>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</si>
  <si>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</si>
  <si>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</si>
  <si>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</si>
  <si>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</si>
  <si>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</si>
  <si>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</si>
  <si>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</si>
  <si>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</si>
  <si>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</si>
  <si>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</si>
  <si>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</si>
  <si>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</si>
  <si>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</si>
  <si>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</si>
  <si>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</si>
  <si>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</si>
  <si>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</si>
  <si>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</si>
  <si>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</si>
  <si>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</si>
  <si>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</si>
  <si>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</si>
  <si>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</si>
  <si>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</si>
  <si>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</si>
  <si>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</si>
  <si>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</si>
  <si>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</si>
  <si>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</si>
  <si>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</si>
  <si>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</si>
  <si>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</si>
  <si>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</si>
  <si>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</si>
  <si>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</si>
  <si>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</si>
  <si>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</si>
  <si>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</si>
  <si>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</si>
  <si>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</si>
  <si>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</si>
  <si>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</si>
  <si>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</si>
  <si>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</si>
  <si>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</si>
  <si>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</si>
  <si>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</si>
  <si>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</si>
  <si>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</si>
  <si>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</si>
  <si>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</si>
  <si>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</si>
  <si>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nominálna hodnota</t>
  </si>
  <si>
    <t>obstáravacia cena</t>
  </si>
  <si>
    <t>z dodávateľských faktúr</t>
  </si>
  <si>
    <t>Účtovná jednotka nie je súčasťou konsolidovaného celku.</t>
  </si>
  <si>
    <t xml:space="preserve">Spoločnosť vznikla v bež.období a neúčtovala o výsledku </t>
  </si>
  <si>
    <t>hospodárenia minulého roka.</t>
  </si>
  <si>
    <t>preprava, špedícia</t>
  </si>
  <si>
    <t>Centové dorovnania</t>
  </si>
  <si>
    <t>Výnosové úroky</t>
  </si>
  <si>
    <t>Kód druhu obchodu:</t>
  </si>
  <si>
    <t>01 - kúpa; 02 - predaj; 05 - licencia; 08 - úver a pôžička; 10 - záruka; 11 - iný obchod</t>
  </si>
  <si>
    <t>Neuhradená strata minulých rokov</t>
  </si>
  <si>
    <t>Účtovné metódy a zásady boli aplikované v rámci platného zákona o účtovníctve.</t>
  </si>
  <si>
    <t>Náklady z bežnej činnosti, z toho:</t>
  </si>
  <si>
    <t>Informácie o významných nákladoch</t>
  </si>
  <si>
    <t>Lekárne</t>
  </si>
  <si>
    <t>Lekáreň u Škorpióna NITRA, s.r.o.</t>
  </si>
  <si>
    <t>Dobšinského 31,949 01 NITRA</t>
  </si>
</sst>
</file>

<file path=xl/styles.xml><?xml version="1.0" encoding="utf-8"?>
<styleSheet xmlns="http://schemas.openxmlformats.org/spreadsheetml/2006/main">
  <numFmts count="1">
    <numFmt numFmtId="164" formatCode="#,##0.000"/>
  </numFmts>
  <fonts count="44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sz val="7.5"/>
      <color theme="4" tint="-0.249977111117893"/>
      <name val="Arial"/>
      <family val="2"/>
      <charset val="238"/>
    </font>
    <font>
      <b/>
      <i/>
      <sz val="11"/>
      <color theme="4"/>
      <name val="Arial"/>
      <family val="2"/>
      <charset val="238"/>
    </font>
    <font>
      <i/>
      <sz val="11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2438">
    <xf numFmtId="0" fontId="0" fillId="0" borderId="0" xfId="0"/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protection locked="0"/>
    </xf>
    <xf numFmtId="0" fontId="16" fillId="0" borderId="0" xfId="0" applyFont="1" applyAlignment="1" applyProtection="1">
      <alignment vertical="top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1" fillId="0" borderId="0" xfId="0" applyNumberFormat="1" applyFont="1" applyBorder="1" applyAlignment="1" applyProtection="1">
      <alignment horizontal="right" indent="3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3" fontId="20" fillId="0" borderId="0" xfId="0" applyNumberFormat="1" applyFont="1" applyBorder="1" applyAlignment="1" applyProtection="1">
      <alignment horizontal="center" vertical="center"/>
      <protection locked="0"/>
    </xf>
    <xf numFmtId="3" fontId="21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8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18" fillId="0" borderId="2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protection locked="0"/>
    </xf>
    <xf numFmtId="0" fontId="23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15" fillId="0" borderId="0" xfId="0" applyFont="1" applyBorder="1" applyProtection="1"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Border="1" applyAlignment="1" applyProtection="1">
      <alignment horizontal="center" vertical="top"/>
      <protection locked="0"/>
    </xf>
    <xf numFmtId="3" fontId="25" fillId="0" borderId="3" xfId="0" applyNumberFormat="1" applyFont="1" applyBorder="1" applyAlignment="1" applyProtection="1">
      <alignment horizontal="right" vertical="center" wrapText="1" indent="1"/>
      <protection hidden="1"/>
    </xf>
    <xf numFmtId="3" fontId="25" fillId="0" borderId="4" xfId="0" applyNumberFormat="1" applyFont="1" applyBorder="1" applyAlignment="1" applyProtection="1">
      <alignment horizontal="right" vertical="center" wrapText="1" indent="1"/>
      <protection hidden="1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8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3" fontId="25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Alignment="1" applyProtection="1">
      <alignment horizontal="left" vertical="center" indent="4"/>
      <protection locked="0"/>
    </xf>
    <xf numFmtId="0" fontId="26" fillId="0" borderId="0" xfId="0" applyFo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5" fillId="0" borderId="0" xfId="0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protection locked="0"/>
    </xf>
    <xf numFmtId="0" fontId="15" fillId="0" borderId="11" xfId="0" applyFont="1" applyBorder="1" applyProtection="1"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indent="1"/>
      <protection locked="0"/>
    </xf>
    <xf numFmtId="3" fontId="18" fillId="0" borderId="0" xfId="0" applyNumberFormat="1" applyFont="1" applyBorder="1" applyAlignment="1" applyProtection="1">
      <alignment horizontal="right" vertical="top" indent="3"/>
      <protection locked="0"/>
    </xf>
    <xf numFmtId="3" fontId="18" fillId="0" borderId="0" xfId="0" applyNumberFormat="1" applyFont="1" applyBorder="1" applyAlignment="1" applyProtection="1">
      <alignment horizontal="right" vertical="top" wrapText="1" indent="3"/>
      <protection locked="0"/>
    </xf>
    <xf numFmtId="0" fontId="16" fillId="0" borderId="6" xfId="0" applyFont="1" applyBorder="1" applyAlignment="1" applyProtection="1">
      <alignment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10" fontId="27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7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2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3" fontId="28" fillId="0" borderId="24" xfId="0" applyNumberFormat="1" applyFont="1" applyBorder="1" applyAlignment="1" applyProtection="1">
      <alignment horizontal="right" vertical="center" wrapText="1" indent="1"/>
      <protection locked="0"/>
    </xf>
    <xf numFmtId="3" fontId="29" fillId="0" borderId="2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9" fillId="0" borderId="19" xfId="0" applyNumberFormat="1" applyFont="1" applyBorder="1" applyAlignment="1" applyProtection="1">
      <alignment horizontal="right" vertical="center" wrapText="1" indent="1"/>
      <protection locked="0"/>
    </xf>
    <xf numFmtId="0" fontId="30" fillId="0" borderId="27" xfId="0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center" vertical="center" wrapText="1"/>
      <protection locked="0"/>
    </xf>
    <xf numFmtId="0" fontId="31" fillId="0" borderId="29" xfId="0" applyFont="1" applyBorder="1" applyAlignment="1" applyProtection="1">
      <alignment horizontal="center" vertical="center" wrapText="1"/>
      <protection locked="0"/>
    </xf>
    <xf numFmtId="0" fontId="31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 applyProtection="1">
      <alignment horizontal="center" vertical="center" wrapTex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9" fillId="0" borderId="32" xfId="0" applyNumberFormat="1" applyFont="1" applyBorder="1" applyAlignment="1" applyProtection="1">
      <alignment horizontal="right" vertical="center" wrapText="1" indent="1"/>
      <protection locked="0"/>
    </xf>
    <xf numFmtId="3" fontId="29" fillId="0" borderId="33" xfId="0" applyNumberFormat="1" applyFont="1" applyBorder="1" applyAlignment="1" applyProtection="1">
      <alignment horizontal="right" vertical="center" wrapText="1" indent="1"/>
      <protection locked="0"/>
    </xf>
    <xf numFmtId="3" fontId="29" fillId="0" borderId="34" xfId="0" applyNumberFormat="1" applyFont="1" applyBorder="1" applyAlignment="1" applyProtection="1">
      <alignment horizontal="right" vertical="center" wrapText="1" inden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1" xfId="0" applyNumberFormat="1" applyFont="1" applyBorder="1" applyAlignment="1" applyProtection="1">
      <alignment horizontal="right" vertical="center" wrapText="1" indent="1"/>
      <protection locked="0"/>
    </xf>
    <xf numFmtId="3" fontId="29" fillId="0" borderId="36" xfId="0" applyNumberFormat="1" applyFont="1" applyBorder="1" applyAlignment="1" applyProtection="1">
      <alignment horizontal="right" vertical="center" wrapText="1" indent="1"/>
      <protection locked="0"/>
    </xf>
    <xf numFmtId="3" fontId="29" fillId="0" borderId="22" xfId="0" applyNumberFormat="1" applyFont="1" applyBorder="1" applyAlignment="1" applyProtection="1">
      <alignment horizontal="right" vertical="center" wrapText="1" indent="1"/>
      <protection locked="0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9" fillId="0" borderId="37" xfId="0" applyNumberFormat="1" applyFont="1" applyBorder="1" applyAlignment="1" applyProtection="1">
      <alignment horizontal="right" vertical="center" wrapText="1" indent="1"/>
      <protection hidden="1"/>
    </xf>
    <xf numFmtId="3" fontId="29" fillId="0" borderId="38" xfId="0" applyNumberFormat="1" applyFont="1" applyBorder="1" applyAlignment="1" applyProtection="1">
      <alignment horizontal="right" vertical="center" wrapText="1" indent="1"/>
      <protection hidden="1"/>
    </xf>
    <xf numFmtId="3" fontId="29" fillId="0" borderId="3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" xfId="0" applyNumberFormat="1" applyFont="1" applyBorder="1" applyAlignment="1" applyProtection="1">
      <alignment horizontal="right" vertical="center" wrapText="1" indent="1"/>
      <protection hidden="1"/>
    </xf>
    <xf numFmtId="3" fontId="28" fillId="0" borderId="40" xfId="0" applyNumberFormat="1" applyFont="1" applyBorder="1" applyAlignment="1" applyProtection="1">
      <alignment horizontal="right" vertical="center" wrapText="1" indent="1"/>
      <protection hidden="1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7" fillId="0" borderId="0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right" indent="3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0" fontId="16" fillId="0" borderId="43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3" fontId="32" fillId="0" borderId="45" xfId="0" applyNumberFormat="1" applyFont="1" applyBorder="1" applyAlignment="1" applyProtection="1">
      <alignment horizontal="right" vertical="center" wrapText="1" indent="1"/>
      <protection locked="0"/>
    </xf>
    <xf numFmtId="3" fontId="32" fillId="0" borderId="46" xfId="0" applyNumberFormat="1" applyFont="1" applyBorder="1" applyAlignment="1" applyProtection="1">
      <alignment horizontal="right" vertical="center" wrapText="1" indent="1"/>
      <protection locked="0"/>
    </xf>
    <xf numFmtId="3" fontId="32" fillId="0" borderId="47" xfId="0" applyNumberFormat="1" applyFont="1" applyBorder="1" applyAlignment="1" applyProtection="1">
      <alignment horizontal="right" vertical="center" wrapText="1" indent="1"/>
      <protection locked="0"/>
    </xf>
    <xf numFmtId="3" fontId="25" fillId="0" borderId="44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15" fillId="0" borderId="7" xfId="0" applyFont="1" applyBorder="1" applyAlignment="1" applyProtection="1">
      <alignment horizontal="center"/>
      <protection locked="0"/>
    </xf>
    <xf numFmtId="3" fontId="32" fillId="0" borderId="4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0" fontId="30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3" fontId="18" fillId="0" borderId="42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48" xfId="0" applyNumberFormat="1" applyFont="1" applyBorder="1" applyAlignment="1" applyProtection="1">
      <alignment horizontal="right" vertical="center" wrapText="1" inden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36" xfId="0" applyNumberFormat="1" applyFont="1" applyBorder="1" applyAlignment="1" applyProtection="1">
      <alignment horizontal="right" vertical="center" wrapText="1" indent="1"/>
      <protection locked="0"/>
    </xf>
    <xf numFmtId="3" fontId="18" fillId="0" borderId="16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3" fontId="18" fillId="0" borderId="32" xfId="0" applyNumberFormat="1" applyFont="1" applyBorder="1" applyAlignment="1" applyProtection="1">
      <alignment horizontal="right" vertical="center" wrapText="1" indent="1"/>
      <protection locked="0"/>
    </xf>
    <xf numFmtId="3" fontId="18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2" fillId="0" borderId="21" xfId="0" applyFont="1" applyBorder="1" applyAlignment="1" applyProtection="1">
      <alignment horizontal="right" vertical="center" indent="1"/>
      <protection locked="0"/>
    </xf>
    <xf numFmtId="0" fontId="32" fillId="0" borderId="16" xfId="0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32" fillId="0" borderId="10" xfId="0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3" fontId="32" fillId="0" borderId="59" xfId="0" applyNumberFormat="1" applyFont="1" applyBorder="1" applyAlignment="1" applyProtection="1">
      <alignment horizontal="right" vertical="center" indent="1"/>
      <protection locked="0"/>
    </xf>
    <xf numFmtId="3" fontId="32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5" fillId="0" borderId="2" xfId="0" applyNumberFormat="1" applyFont="1" applyBorder="1" applyAlignment="1" applyProtection="1">
      <alignment horizontal="right" indent="1"/>
      <protection locked="0"/>
    </xf>
    <xf numFmtId="3" fontId="25" fillId="0" borderId="34" xfId="0" applyNumberFormat="1" applyFont="1" applyBorder="1" applyAlignment="1" applyProtection="1">
      <alignment horizontal="right" indent="1"/>
      <protection locked="0"/>
    </xf>
    <xf numFmtId="3" fontId="25" fillId="0" borderId="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indent="1"/>
      <protection hidden="1"/>
    </xf>
    <xf numFmtId="3" fontId="25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8" fillId="0" borderId="32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8" fillId="0" borderId="36" xfId="0" applyNumberFormat="1" applyFont="1" applyBorder="1" applyAlignment="1" applyProtection="1">
      <alignment horizontal="right" vertical="center" indent="1"/>
      <protection locked="0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0" fontId="16" fillId="0" borderId="61" xfId="0" applyFont="1" applyBorder="1" applyAlignment="1" applyProtection="1">
      <alignment horizontal="center" vertic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10" fontId="18" fillId="0" borderId="2" xfId="0" applyNumberFormat="1" applyFont="1" applyBorder="1" applyAlignment="1" applyProtection="1">
      <alignment horizontal="center"/>
      <protection locked="0"/>
    </xf>
    <xf numFmtId="10" fontId="18" fillId="0" borderId="7" xfId="0" applyNumberFormat="1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3" fontId="18" fillId="0" borderId="62" xfId="0" applyNumberFormat="1" applyFont="1" applyBorder="1" applyAlignment="1" applyProtection="1">
      <alignment horizontal="center" vertical="center"/>
      <protection locked="0"/>
    </xf>
    <xf numFmtId="3" fontId="18" fillId="0" borderId="33" xfId="0" applyNumberFormat="1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 applyProtection="1">
      <alignment horizontal="center" vertical="center"/>
      <protection locked="0"/>
    </xf>
    <xf numFmtId="10" fontId="32" fillId="0" borderId="62" xfId="0" applyNumberFormat="1" applyFont="1" applyBorder="1" applyAlignment="1" applyProtection="1">
      <alignment horizontal="center" vertical="center"/>
      <protection locked="0"/>
    </xf>
    <xf numFmtId="0" fontId="32" fillId="0" borderId="62" xfId="0" applyFont="1" applyBorder="1" applyAlignment="1" applyProtection="1">
      <alignment horizontal="center" vertical="center"/>
      <protection locked="0"/>
    </xf>
    <xf numFmtId="0" fontId="32" fillId="0" borderId="63" xfId="0" applyFont="1" applyBorder="1" applyAlignment="1" applyProtection="1">
      <alignment horizontal="center" vertical="center"/>
      <protection locked="0"/>
    </xf>
    <xf numFmtId="10" fontId="32" fillId="0" borderId="33" xfId="0" applyNumberFormat="1" applyFont="1" applyBorder="1" applyAlignment="1" applyProtection="1">
      <alignment horizontal="center" vertical="center"/>
      <protection locked="0"/>
    </xf>
    <xf numFmtId="0" fontId="32" fillId="0" borderId="33" xfId="0" applyFont="1" applyBorder="1" applyAlignment="1" applyProtection="1">
      <alignment horizontal="center" vertical="center"/>
      <protection locked="0"/>
    </xf>
    <xf numFmtId="0" fontId="32" fillId="0" borderId="57" xfId="0" applyFont="1" applyBorder="1" applyAlignment="1" applyProtection="1">
      <alignment horizontal="center" vertical="center"/>
      <protection locked="0"/>
    </xf>
    <xf numFmtId="10" fontId="32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34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top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10" fontId="32" fillId="0" borderId="65" xfId="0" applyNumberFormat="1" applyFont="1" applyBorder="1" applyAlignment="1" applyProtection="1">
      <alignment horizontal="center" vertical="center"/>
      <protection locked="0"/>
    </xf>
    <xf numFmtId="0" fontId="32" fillId="0" borderId="65" xfId="0" applyFont="1" applyBorder="1" applyAlignment="1" applyProtection="1">
      <alignment horizontal="center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67" xfId="0" applyNumberFormat="1" applyFont="1" applyBorder="1" applyAlignment="1" applyProtection="1">
      <alignment horizontal="right" vertical="center" indent="1"/>
      <protection locked="0"/>
    </xf>
    <xf numFmtId="3" fontId="32" fillId="0" borderId="68" xfId="0" applyNumberFormat="1" applyFont="1" applyBorder="1" applyAlignment="1" applyProtection="1">
      <alignment horizontal="right" vertical="center" indent="1"/>
      <protection locked="0"/>
    </xf>
    <xf numFmtId="3" fontId="32" fillId="0" borderId="69" xfId="0" applyNumberFormat="1" applyFont="1" applyBorder="1" applyAlignment="1" applyProtection="1">
      <alignment horizontal="right" vertical="center" indent="1"/>
      <protection locked="0"/>
    </xf>
    <xf numFmtId="3" fontId="32" fillId="0" borderId="70" xfId="0" applyNumberFormat="1" applyFont="1" applyBorder="1" applyAlignment="1" applyProtection="1">
      <alignment horizontal="right" vertical="center" indent="1"/>
      <protection locked="0"/>
    </xf>
    <xf numFmtId="3" fontId="32" fillId="0" borderId="71" xfId="0" applyNumberFormat="1" applyFont="1" applyBorder="1" applyAlignment="1" applyProtection="1">
      <alignment horizontal="right" vertical="center" indent="1"/>
      <protection locked="0"/>
    </xf>
    <xf numFmtId="3" fontId="25" fillId="0" borderId="51" xfId="0" applyNumberFormat="1" applyFont="1" applyBorder="1" applyAlignment="1" applyProtection="1">
      <alignment horizontal="right" vertical="center" indent="1"/>
      <protection hidden="1"/>
    </xf>
    <xf numFmtId="3" fontId="25" fillId="0" borderId="53" xfId="0" applyNumberFormat="1" applyFont="1" applyBorder="1" applyAlignment="1" applyProtection="1">
      <alignment horizontal="right" vertical="center" indent="1"/>
      <protection hidden="1"/>
    </xf>
    <xf numFmtId="0" fontId="16" fillId="0" borderId="220" xfId="0" applyFont="1" applyBorder="1" applyAlignment="1" applyProtection="1">
      <alignment horizontal="center" vertical="center" wrapText="1"/>
      <protection locked="0"/>
    </xf>
    <xf numFmtId="0" fontId="15" fillId="0" borderId="221" xfId="0" applyFont="1" applyBorder="1" applyAlignment="1" applyProtection="1">
      <alignment horizontal="center" vertical="center" wrapText="1"/>
      <protection locked="0"/>
    </xf>
    <xf numFmtId="0" fontId="15" fillId="0" borderId="222" xfId="0" applyFont="1" applyBorder="1" applyAlignment="1" applyProtection="1">
      <alignment horizontal="center" vertical="center" wrapText="1"/>
      <protection locked="0"/>
    </xf>
    <xf numFmtId="0" fontId="16" fillId="0" borderId="223" xfId="0" applyFont="1" applyBorder="1" applyAlignment="1" applyProtection="1">
      <alignment horizontal="center" vertical="center" wrapText="1"/>
      <protection locked="0"/>
    </xf>
    <xf numFmtId="0" fontId="15" fillId="0" borderId="224" xfId="0" applyFont="1" applyBorder="1" applyAlignment="1" applyProtection="1">
      <alignment horizontal="center" vertical="center" wrapText="1"/>
      <protection locked="0"/>
    </xf>
    <xf numFmtId="0" fontId="16" fillId="0" borderId="225" xfId="0" applyFont="1" applyBorder="1" applyAlignment="1" applyProtection="1">
      <alignment horizontal="center" vertical="center" wrapText="1"/>
      <protection locked="0"/>
    </xf>
    <xf numFmtId="0" fontId="15" fillId="0" borderId="226" xfId="0" applyFont="1" applyBorder="1" applyAlignment="1" applyProtection="1">
      <alignment horizontal="center" vertical="center" wrapText="1"/>
      <protection locked="0"/>
    </xf>
    <xf numFmtId="0" fontId="16" fillId="0" borderId="227" xfId="0" applyFont="1" applyBorder="1" applyAlignment="1" applyProtection="1">
      <alignment horizontal="center" vertical="center" wrapText="1"/>
      <protection locked="0"/>
    </xf>
    <xf numFmtId="0" fontId="15" fillId="0" borderId="228" xfId="0" applyFont="1" applyBorder="1" applyAlignment="1" applyProtection="1">
      <alignment horizontal="center" vertical="center" wrapText="1"/>
      <protection locked="0"/>
    </xf>
    <xf numFmtId="0" fontId="16" fillId="0" borderId="229" xfId="0" applyFont="1" applyBorder="1" applyAlignment="1" applyProtection="1">
      <alignment horizontal="center" vertical="center" wrapText="1"/>
      <protection locked="0"/>
    </xf>
    <xf numFmtId="0" fontId="16" fillId="0" borderId="72" xfId="0" applyFont="1" applyBorder="1" applyAlignment="1" applyProtection="1">
      <alignment horizontal="center" vertical="center" wrapText="1"/>
      <protection locked="0"/>
    </xf>
    <xf numFmtId="0" fontId="15" fillId="0" borderId="230" xfId="0" applyFont="1" applyBorder="1" applyAlignment="1" applyProtection="1">
      <alignment horizontal="center" vertical="center" wrapText="1"/>
      <protection locked="0"/>
    </xf>
    <xf numFmtId="3" fontId="32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2" fillId="0" borderId="7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1" xfId="0" applyNumberFormat="1" applyFont="1" applyBorder="1" applyAlignment="1" applyProtection="1">
      <alignment horizontal="right" vertical="center" wrapText="1" indent="1"/>
      <protection hidden="1"/>
    </xf>
    <xf numFmtId="3" fontId="18" fillId="0" borderId="38" xfId="0" applyNumberFormat="1" applyFont="1" applyBorder="1" applyAlignment="1" applyProtection="1">
      <alignment horizontal="right" vertical="center" indent="3"/>
      <protection locked="0"/>
    </xf>
    <xf numFmtId="3" fontId="18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2" fillId="0" borderId="45" xfId="0" applyNumberFormat="1" applyFont="1" applyBorder="1" applyAlignment="1" applyProtection="1">
      <alignment horizontal="right" vertical="center" indent="1"/>
      <protection locked="0"/>
    </xf>
    <xf numFmtId="3" fontId="32" fillId="0" borderId="48" xfId="0" applyNumberFormat="1" applyFont="1" applyBorder="1" applyAlignment="1" applyProtection="1">
      <alignment horizontal="right" vertical="center" indent="1"/>
      <protection locked="0"/>
    </xf>
    <xf numFmtId="3" fontId="32" fillId="0" borderId="73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38" xfId="0" applyNumberFormat="1" applyFont="1" applyBorder="1" applyAlignment="1" applyProtection="1">
      <alignment horizontal="right" vertical="center" indent="1"/>
      <protection locked="0"/>
    </xf>
    <xf numFmtId="3" fontId="32" fillId="0" borderId="74" xfId="0" applyNumberFormat="1" applyFont="1" applyBorder="1" applyAlignment="1" applyProtection="1">
      <alignment horizontal="right" vertical="center" indent="1"/>
      <protection locked="0"/>
    </xf>
    <xf numFmtId="3" fontId="32" fillId="0" borderId="22" xfId="0" applyNumberFormat="1" applyFont="1" applyBorder="1" applyAlignment="1" applyProtection="1">
      <alignment horizontal="right" vertical="center" indent="1"/>
      <protection locked="0"/>
    </xf>
    <xf numFmtId="3" fontId="32" fillId="0" borderId="40" xfId="0" applyNumberFormat="1" applyFont="1" applyBorder="1" applyAlignment="1" applyProtection="1">
      <alignment horizontal="right" vertical="center" indent="1"/>
      <protection locked="0"/>
    </xf>
    <xf numFmtId="3" fontId="25" fillId="0" borderId="47" xfId="0" applyNumberFormat="1" applyFont="1" applyBorder="1" applyAlignment="1" applyProtection="1">
      <alignment horizontal="right" vertical="center" indent="1"/>
      <protection hidden="1"/>
    </xf>
    <xf numFmtId="3" fontId="25" fillId="0" borderId="16" xfId="0" applyNumberFormat="1" applyFont="1" applyBorder="1" applyAlignment="1" applyProtection="1">
      <alignment horizontal="right" vertical="center" indent="1"/>
      <protection hidden="1"/>
    </xf>
    <xf numFmtId="3" fontId="25" fillId="0" borderId="42" xfId="0" applyNumberFormat="1" applyFont="1" applyBorder="1" applyAlignment="1" applyProtection="1">
      <alignment horizontal="right" vertical="center" indent="1"/>
      <protection hidden="1"/>
    </xf>
    <xf numFmtId="3" fontId="25" fillId="0" borderId="12" xfId="0" applyNumberFormat="1" applyFont="1" applyBorder="1" applyAlignment="1" applyProtection="1">
      <alignment horizontal="right" vertical="center" indent="1"/>
      <protection hidden="1"/>
    </xf>
    <xf numFmtId="0" fontId="16" fillId="0" borderId="58" xfId="0" applyFont="1" applyBorder="1" applyAlignment="1" applyProtection="1">
      <alignment horizontal="center" vertical="center" wrapText="1"/>
      <protection locked="0"/>
    </xf>
    <xf numFmtId="3" fontId="18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76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9" xfId="0" applyNumberFormat="1" applyFont="1" applyBorder="1" applyAlignment="1" applyProtection="1">
      <alignment horizontal="center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77" xfId="0" applyNumberFormat="1" applyFont="1" applyBorder="1" applyAlignment="1" applyProtection="1">
      <alignment horizontal="right" vertical="center" indent="1"/>
      <protection hidden="1"/>
    </xf>
    <xf numFmtId="3" fontId="25" fillId="0" borderId="35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locked="0"/>
    </xf>
    <xf numFmtId="3" fontId="32" fillId="0" borderId="20" xfId="0" applyNumberFormat="1" applyFont="1" applyBorder="1" applyAlignment="1" applyProtection="1">
      <alignment horizontal="right" vertical="center" indent="1"/>
      <protection locked="0"/>
    </xf>
    <xf numFmtId="0" fontId="15" fillId="0" borderId="63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5" fillId="0" borderId="59" xfId="0" applyFont="1" applyBorder="1" applyAlignment="1" applyProtection="1">
      <alignment horizontal="center" vertical="center"/>
    </xf>
    <xf numFmtId="0" fontId="15" fillId="0" borderId="78" xfId="0" applyFont="1" applyBorder="1" applyAlignment="1" applyProtection="1">
      <alignment horizontal="center" vertical="center"/>
    </xf>
    <xf numFmtId="0" fontId="15" fillId="0" borderId="77" xfId="0" applyFont="1" applyBorder="1" applyAlignment="1" applyProtection="1">
      <alignment horizontal="center" vertical="center"/>
    </xf>
    <xf numFmtId="0" fontId="15" fillId="0" borderId="79" xfId="0" applyFont="1" applyBorder="1" applyAlignment="1" applyProtection="1">
      <alignment horizontal="center" vertical="center"/>
    </xf>
    <xf numFmtId="3" fontId="32" fillId="0" borderId="49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hidden="1"/>
    </xf>
    <xf numFmtId="0" fontId="23" fillId="0" borderId="0" xfId="0" applyFont="1" applyAlignment="1" applyProtection="1">
      <alignment vertical="top" wrapText="1"/>
      <protection locked="0"/>
    </xf>
    <xf numFmtId="3" fontId="32" fillId="0" borderId="48" xfId="0" applyNumberFormat="1" applyFont="1" applyBorder="1" applyAlignment="1" applyProtection="1">
      <alignment horizontal="right" indent="1"/>
      <protection locked="0"/>
    </xf>
    <xf numFmtId="3" fontId="32" fillId="0" borderId="59" xfId="0" applyNumberFormat="1" applyFont="1" applyBorder="1" applyAlignment="1" applyProtection="1">
      <alignment horizontal="right" indent="1"/>
      <protection locked="0"/>
    </xf>
    <xf numFmtId="3" fontId="32" fillId="0" borderId="16" xfId="0" applyNumberFormat="1" applyFont="1" applyBorder="1" applyAlignment="1" applyProtection="1">
      <alignment horizontal="right" indent="1"/>
      <protection locked="0"/>
    </xf>
    <xf numFmtId="3" fontId="32" fillId="0" borderId="12" xfId="0" applyNumberFormat="1" applyFont="1" applyBorder="1" applyAlignment="1" applyProtection="1">
      <alignment horizontal="right" indent="1"/>
      <protection locked="0"/>
    </xf>
    <xf numFmtId="3" fontId="32" fillId="0" borderId="21" xfId="0" applyNumberFormat="1" applyFont="1" applyBorder="1" applyAlignment="1" applyProtection="1">
      <alignment horizontal="right" indent="1"/>
      <protection locked="0"/>
    </xf>
    <xf numFmtId="3" fontId="32" fillId="0" borderId="37" xfId="0" applyNumberFormat="1" applyFont="1" applyBorder="1" applyAlignment="1" applyProtection="1">
      <alignment horizontal="right" indent="1"/>
      <protection locked="0"/>
    </xf>
    <xf numFmtId="3" fontId="32" fillId="0" borderId="10" xfId="0" applyNumberFormat="1" applyFont="1" applyBorder="1" applyAlignment="1" applyProtection="1">
      <alignment horizontal="right" indent="1"/>
      <protection locked="0"/>
    </xf>
    <xf numFmtId="3" fontId="32" fillId="0" borderId="8" xfId="0" applyNumberFormat="1" applyFont="1" applyBorder="1" applyAlignment="1" applyProtection="1">
      <alignment horizontal="right" indent="1"/>
      <protection locked="0"/>
    </xf>
    <xf numFmtId="3" fontId="32" fillId="0" borderId="45" xfId="0" applyNumberFormat="1" applyFont="1" applyBorder="1" applyAlignment="1" applyProtection="1">
      <alignment horizontal="right" indent="1"/>
      <protection locked="0"/>
    </xf>
    <xf numFmtId="3" fontId="32" fillId="0" borderId="47" xfId="0" applyNumberFormat="1" applyFont="1" applyBorder="1" applyAlignment="1" applyProtection="1">
      <alignment horizontal="right" indent="1"/>
      <protection locked="0"/>
    </xf>
    <xf numFmtId="3" fontId="32" fillId="0" borderId="46" xfId="0" applyNumberFormat="1" applyFont="1" applyBorder="1" applyAlignment="1" applyProtection="1">
      <alignment horizontal="right" indent="1"/>
      <protection locked="0"/>
    </xf>
    <xf numFmtId="3" fontId="32" fillId="0" borderId="44" xfId="0" applyNumberFormat="1" applyFont="1" applyBorder="1" applyAlignment="1" applyProtection="1">
      <alignment horizontal="right" indent="1"/>
      <protection locked="0"/>
    </xf>
    <xf numFmtId="3" fontId="32" fillId="0" borderId="80" xfId="0" applyNumberFormat="1" applyFont="1" applyBorder="1" applyAlignment="1" applyProtection="1">
      <alignment horizontal="right" indent="1"/>
      <protection locked="0"/>
    </xf>
    <xf numFmtId="3" fontId="32" fillId="0" borderId="81" xfId="0" applyNumberFormat="1" applyFont="1" applyBorder="1" applyAlignment="1" applyProtection="1">
      <alignment horizontal="right" indent="1"/>
      <protection locked="0"/>
    </xf>
    <xf numFmtId="3" fontId="32" fillId="0" borderId="82" xfId="0" applyNumberFormat="1" applyFont="1" applyBorder="1" applyAlignment="1" applyProtection="1">
      <alignment horizontal="right" indent="1"/>
      <protection locked="0"/>
    </xf>
    <xf numFmtId="3" fontId="32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Protection="1">
      <protection locked="0"/>
    </xf>
    <xf numFmtId="3" fontId="25" fillId="0" borderId="37" xfId="0" applyNumberFormat="1" applyFont="1" applyBorder="1" applyAlignment="1" applyProtection="1">
      <alignment horizontal="right" vertical="center" wrapText="1" indent="1"/>
      <protection hidden="1"/>
    </xf>
    <xf numFmtId="3" fontId="25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86" xfId="0" applyNumberFormat="1" applyFont="1" applyBorder="1" applyAlignment="1" applyProtection="1">
      <alignment horizontal="right" vertical="center" wrapText="1" indent="1"/>
      <protection locked="0"/>
    </xf>
    <xf numFmtId="3" fontId="32" fillId="0" borderId="55" xfId="0" applyNumberFormat="1" applyFont="1" applyBorder="1" applyAlignment="1" applyProtection="1">
      <alignment horizontal="right" vertical="center" wrapText="1" indent="1"/>
      <protection locked="0"/>
    </xf>
    <xf numFmtId="3" fontId="25" fillId="0" borderId="58" xfId="0" applyNumberFormat="1" applyFont="1" applyBorder="1" applyAlignment="1" applyProtection="1">
      <alignment horizontal="right" vertical="center" wrapText="1" indent="1"/>
      <protection hidden="1"/>
    </xf>
    <xf numFmtId="3" fontId="25" fillId="0" borderId="24" xfId="0" applyNumberFormat="1" applyFont="1" applyBorder="1" applyAlignment="1" applyProtection="1">
      <alignment horizontal="right" vertical="center" wrapText="1" indent="1"/>
      <protection hidden="1"/>
    </xf>
    <xf numFmtId="3" fontId="25" fillId="0" borderId="3" xfId="0" applyNumberFormat="1" applyFont="1" applyBorder="1" applyAlignment="1" applyProtection="1">
      <alignment horizontal="right" vertical="center" wrapText="1" indent="1"/>
      <protection locked="0"/>
    </xf>
    <xf numFmtId="3" fontId="25" fillId="0" borderId="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hidden="1"/>
    </xf>
    <xf numFmtId="0" fontId="32" fillId="0" borderId="56" xfId="0" applyFont="1" applyBorder="1" applyAlignment="1" applyProtection="1">
      <alignment horizontal="left" vertical="center" wrapText="1" indent="1"/>
      <protection locked="0"/>
    </xf>
    <xf numFmtId="0" fontId="32" fillId="0" borderId="63" xfId="0" applyFont="1" applyBorder="1" applyAlignment="1" applyProtection="1">
      <alignment horizontal="left" vertical="center" wrapText="1" indent="1"/>
      <protection locked="0"/>
    </xf>
    <xf numFmtId="0" fontId="32" fillId="0" borderId="57" xfId="0" applyFont="1" applyBorder="1" applyAlignment="1" applyProtection="1">
      <alignment horizontal="left" vertical="center" wrapText="1" indent="1"/>
      <protection locked="0"/>
    </xf>
    <xf numFmtId="3" fontId="32" fillId="0" borderId="87" xfId="0" applyNumberFormat="1" applyFont="1" applyBorder="1" applyAlignment="1" applyProtection="1">
      <alignment horizontal="right" vertical="center" indent="1"/>
      <protection locked="0"/>
    </xf>
    <xf numFmtId="0" fontId="12" fillId="0" borderId="86" xfId="0" applyFont="1" applyBorder="1" applyAlignment="1" applyProtection="1">
      <alignment horizontal="left" vertical="top"/>
      <protection locked="0"/>
    </xf>
    <xf numFmtId="0" fontId="22" fillId="0" borderId="86" xfId="0" applyFont="1" applyBorder="1" applyAlignment="1" applyProtection="1">
      <alignment horizontal="left" vertical="center" wrapText="1"/>
      <protection locked="0"/>
    </xf>
    <xf numFmtId="3" fontId="33" fillId="0" borderId="8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5" xfId="0" applyFont="1" applyBorder="1" applyAlignment="1" applyProtection="1">
      <alignment horizontal="left" vertical="top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33" fillId="0" borderId="0" xfId="0" applyNumberFormat="1" applyFont="1" applyBorder="1" applyAlignment="1" applyProtection="1">
      <alignment horizontal="right" vertical="center" wrapText="1" indent="1"/>
      <protection locked="0"/>
    </xf>
    <xf numFmtId="0" fontId="12" fillId="0" borderId="86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3" fontId="35" fillId="0" borderId="0" xfId="0" applyNumberFormat="1" applyFont="1" applyBorder="1" applyAlignment="1" applyProtection="1">
      <alignment horizontal="right" vertical="center" wrapText="1" indent="1"/>
      <protection locked="0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34" fillId="0" borderId="88" xfId="0" applyFont="1" applyBorder="1" applyAlignment="1" applyProtection="1">
      <alignment horizontal="left" vertical="center" wrapText="1"/>
      <protection locked="0"/>
    </xf>
    <xf numFmtId="3" fontId="35" fillId="0" borderId="88" xfId="0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1" xfId="0" applyNumberFormat="1" applyFont="1" applyBorder="1" applyAlignment="1" applyProtection="1">
      <alignment horizontal="right" vertical="center" wrapText="1" indent="1"/>
      <protection locked="0"/>
    </xf>
    <xf numFmtId="3" fontId="32" fillId="0" borderId="50" xfId="0" applyNumberFormat="1" applyFont="1" applyBorder="1" applyAlignment="1" applyProtection="1">
      <alignment horizontal="right" vertical="center" wrapText="1" indent="1"/>
      <protection locked="0"/>
    </xf>
    <xf numFmtId="3" fontId="25" fillId="0" borderId="10" xfId="0" applyNumberFormat="1" applyFont="1" applyBorder="1" applyAlignment="1" applyProtection="1">
      <alignment horizontal="right" vertical="center" wrapText="1" indent="1"/>
      <protection hidden="1"/>
    </xf>
    <xf numFmtId="0" fontId="30" fillId="0" borderId="89" xfId="0" applyFont="1" applyBorder="1" applyAlignment="1" applyProtection="1">
      <alignment horizontal="left" vertical="center" wrapText="1"/>
      <protection locked="0"/>
    </xf>
    <xf numFmtId="0" fontId="31" fillId="0" borderId="90" xfId="0" applyFont="1" applyBorder="1" applyAlignment="1" applyProtection="1">
      <alignment vertical="center" wrapText="1"/>
      <protection locked="0"/>
    </xf>
    <xf numFmtId="0" fontId="31" fillId="0" borderId="91" xfId="0" applyFont="1" applyBorder="1" applyAlignment="1" applyProtection="1">
      <alignment vertical="center" wrapText="1"/>
      <protection locked="0"/>
    </xf>
    <xf numFmtId="0" fontId="31" fillId="0" borderId="92" xfId="0" applyFont="1" applyBorder="1" applyAlignment="1" applyProtection="1">
      <alignment vertical="center" wrapText="1"/>
      <protection locked="0"/>
    </xf>
    <xf numFmtId="0" fontId="30" fillId="0" borderId="89" xfId="0" applyFont="1" applyBorder="1" applyAlignment="1" applyProtection="1">
      <alignment vertical="center" wrapText="1"/>
      <protection locked="0"/>
    </xf>
    <xf numFmtId="0" fontId="30" fillId="0" borderId="93" xfId="0" applyFont="1" applyBorder="1" applyAlignment="1" applyProtection="1">
      <alignment vertical="center" wrapTex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2" xfId="0" applyNumberFormat="1" applyFont="1" applyBorder="1" applyAlignment="1" applyProtection="1">
      <alignment horizontal="right" vertical="center" wrapText="1" inden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indent="3"/>
      <protection locked="0"/>
    </xf>
    <xf numFmtId="0" fontId="32" fillId="0" borderId="29" xfId="0" applyFont="1" applyBorder="1" applyAlignment="1" applyProtection="1">
      <alignment horizontal="left" vertical="center" indent="1"/>
      <protection locked="0"/>
    </xf>
    <xf numFmtId="0" fontId="32" fillId="0" borderId="95" xfId="0" applyFont="1" applyBorder="1" applyAlignment="1" applyProtection="1">
      <alignment horizontal="left" vertical="center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14" fontId="32" fillId="0" borderId="62" xfId="0" applyNumberFormat="1" applyFont="1" applyBorder="1" applyAlignment="1" applyProtection="1">
      <alignment horizontal="center" vertical="center"/>
      <protection locked="0"/>
    </xf>
    <xf numFmtId="14" fontId="32" fillId="0" borderId="33" xfId="0" applyNumberFormat="1" applyFont="1" applyBorder="1" applyAlignment="1" applyProtection="1">
      <alignment horizontal="center" vertical="center"/>
      <protection locked="0"/>
    </xf>
    <xf numFmtId="9" fontId="18" fillId="0" borderId="33" xfId="0" applyNumberFormat="1" applyFont="1" applyBorder="1" applyAlignment="1" applyProtection="1">
      <alignment horizontal="center" vertical="center"/>
      <protection locked="0"/>
    </xf>
    <xf numFmtId="9" fontId="18" fillId="0" borderId="38" xfId="0" applyNumberFormat="1" applyFont="1" applyBorder="1" applyAlignment="1" applyProtection="1">
      <alignment horizontal="right" vertical="center" indent="3"/>
      <protection locked="0"/>
    </xf>
    <xf numFmtId="3" fontId="25" fillId="0" borderId="7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8" fillId="0" borderId="15" xfId="0" applyNumberFormat="1" applyFont="1" applyBorder="1" applyAlignment="1" applyProtection="1">
      <alignment horizontal="right" vertical="center" indent="1"/>
      <protection locked="0"/>
    </xf>
    <xf numFmtId="3" fontId="18" fillId="0" borderId="6" xfId="0" applyNumberFormat="1" applyFont="1" applyBorder="1" applyAlignment="1" applyProtection="1">
      <alignment horizontal="right" vertical="center" indent="1"/>
      <protection locked="0"/>
    </xf>
    <xf numFmtId="0" fontId="18" fillId="0" borderId="85" xfId="0" applyFont="1" applyBorder="1" applyAlignment="1" applyProtection="1">
      <alignment horizontal="left" vertical="center" indent="1"/>
      <protection locked="0"/>
    </xf>
    <xf numFmtId="0" fontId="18" fillId="0" borderId="6" xfId="0" applyFont="1" applyBorder="1" applyAlignment="1" applyProtection="1">
      <alignment horizontal="left" vertical="center" indent="1"/>
      <protection locked="0"/>
    </xf>
    <xf numFmtId="0" fontId="15" fillId="0" borderId="245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5" fillId="0" borderId="8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6" fillId="0" borderId="110" xfId="0" applyFont="1" applyBorder="1" applyAlignment="1" applyProtection="1">
      <alignment horizontal="left" vertical="center" wrapText="1"/>
      <protection locked="0"/>
    </xf>
    <xf numFmtId="0" fontId="16" fillId="0" borderId="111" xfId="0" applyFont="1" applyBorder="1" applyAlignment="1" applyProtection="1">
      <alignment horizontal="left" vertical="center" wrapText="1"/>
      <protection locked="0"/>
    </xf>
    <xf numFmtId="0" fontId="16" fillId="0" borderId="112" xfId="0" applyFont="1" applyBorder="1" applyAlignment="1" applyProtection="1">
      <alignment horizontal="left" vertical="center" wrapText="1"/>
      <protection locked="0"/>
    </xf>
    <xf numFmtId="3" fontId="17" fillId="0" borderId="111" xfId="0" applyNumberFormat="1" applyFont="1" applyBorder="1" applyAlignment="1" applyProtection="1">
      <alignment horizontal="right" vertical="center" indent="1"/>
      <protection hidden="1"/>
    </xf>
    <xf numFmtId="3" fontId="17" fillId="0" borderId="112" xfId="0" applyNumberFormat="1" applyFont="1" applyBorder="1" applyAlignment="1" applyProtection="1">
      <alignment horizontal="right" vertical="center" indent="1"/>
      <protection hidden="1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7" fillId="0" borderId="113" xfId="0" applyNumberFormat="1" applyFont="1" applyBorder="1" applyAlignment="1" applyProtection="1">
      <alignment horizontal="right" vertical="center" indent="1"/>
      <protection hidden="1"/>
    </xf>
    <xf numFmtId="3" fontId="25" fillId="0" borderId="33" xfId="0" applyNumberFormat="1" applyFont="1" applyBorder="1" applyAlignment="1" applyProtection="1">
      <alignment horizontal="right" vertical="center" wrapText="1" indent="1"/>
      <protection hidden="1"/>
    </xf>
    <xf numFmtId="3" fontId="25" fillId="0" borderId="129" xfId="0" applyNumberFormat="1" applyFont="1" applyBorder="1" applyAlignment="1" applyProtection="1">
      <alignment horizontal="right" vertical="center" wrapText="1" indent="1"/>
      <protection hidden="1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32" fillId="0" borderId="128" xfId="0" applyNumberFormat="1" applyFont="1" applyBorder="1" applyAlignment="1" applyProtection="1">
      <alignment horizontal="right" vertical="center" indent="1"/>
      <protection locked="0"/>
    </xf>
    <xf numFmtId="0" fontId="15" fillId="0" borderId="91" xfId="0" applyFont="1" applyBorder="1" applyAlignment="1" applyProtection="1">
      <alignment horizontal="left" vertical="center" wrapText="1"/>
      <protection locked="0"/>
    </xf>
    <xf numFmtId="0" fontId="15" fillId="0" borderId="26" xfId="0" applyFont="1" applyBorder="1" applyAlignment="1" applyProtection="1">
      <alignment horizontal="left" vertical="center" wrapText="1"/>
      <protection locked="0"/>
    </xf>
    <xf numFmtId="0" fontId="15" fillId="0" borderId="168" xfId="0" applyFont="1" applyBorder="1" applyAlignment="1" applyProtection="1">
      <alignment horizontal="left" vertical="center" wrapText="1"/>
      <protection locked="0"/>
    </xf>
    <xf numFmtId="0" fontId="42" fillId="0" borderId="245" xfId="0" applyFont="1" applyBorder="1" applyAlignment="1" applyProtection="1">
      <alignment horizontal="left" vertical="top"/>
      <protection locked="0"/>
    </xf>
    <xf numFmtId="3" fontId="18" fillId="0" borderId="104" xfId="0" applyNumberFormat="1" applyFont="1" applyBorder="1" applyAlignment="1" applyProtection="1">
      <alignment horizontal="right" vertical="top" indent="1"/>
      <protection hidden="1"/>
    </xf>
    <xf numFmtId="3" fontId="18" fillId="0" borderId="105" xfId="0" applyNumberFormat="1" applyFont="1" applyBorder="1" applyAlignment="1" applyProtection="1">
      <alignment horizontal="right" vertical="top" indent="1"/>
      <protection hidden="1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106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3" fontId="17" fillId="0" borderId="3" xfId="0" applyNumberFormat="1" applyFont="1" applyBorder="1" applyAlignment="1" applyProtection="1">
      <alignment horizontal="right" vertical="center" indent="1"/>
      <protection hidden="1"/>
    </xf>
    <xf numFmtId="3" fontId="17" fillId="0" borderId="24" xfId="0" applyNumberFormat="1" applyFont="1" applyBorder="1" applyAlignment="1" applyProtection="1">
      <alignment horizontal="right" vertical="center" indent="1"/>
      <protection hidden="1"/>
    </xf>
    <xf numFmtId="3" fontId="17" fillId="0" borderId="107" xfId="0" applyNumberFormat="1" applyFont="1" applyBorder="1" applyAlignment="1" applyProtection="1">
      <alignment horizontal="right" vertical="center" indent="1"/>
      <protection hidden="1"/>
    </xf>
    <xf numFmtId="3" fontId="17" fillId="0" borderId="108" xfId="0" applyNumberFormat="1" applyFont="1" applyBorder="1" applyAlignment="1" applyProtection="1">
      <alignment horizontal="right" vertical="center" indent="1"/>
      <protection hidden="1"/>
    </xf>
    <xf numFmtId="0" fontId="18" fillId="0" borderId="101" xfId="0" applyFont="1" applyBorder="1" applyAlignment="1" applyProtection="1">
      <alignment horizontal="left" vertical="center" indent="1"/>
      <protection locked="0"/>
    </xf>
    <xf numFmtId="0" fontId="18" fillId="0" borderId="25" xfId="0" applyFont="1" applyBorder="1" applyAlignment="1" applyProtection="1">
      <alignment horizontal="left" vertical="center" indent="1"/>
      <protection locked="0"/>
    </xf>
    <xf numFmtId="3" fontId="18" fillId="0" borderId="18" xfId="0" applyNumberFormat="1" applyFont="1" applyBorder="1" applyAlignment="1" applyProtection="1">
      <alignment horizontal="righ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wrapText="1" indent="1"/>
      <protection locked="0"/>
    </xf>
    <xf numFmtId="3" fontId="18" fillId="0" borderId="82" xfId="0" applyNumberFormat="1" applyFont="1" applyBorder="1" applyAlignment="1" applyProtection="1">
      <alignment horizontal="right" vertical="top" indent="1"/>
      <protection hidden="1"/>
    </xf>
    <xf numFmtId="3" fontId="18" fillId="0" borderId="109" xfId="0" applyNumberFormat="1" applyFont="1" applyBorder="1" applyAlignment="1" applyProtection="1">
      <alignment horizontal="right" vertical="top" indent="1"/>
      <protection hidden="1"/>
    </xf>
    <xf numFmtId="0" fontId="15" fillId="0" borderId="29" xfId="0" applyFont="1" applyBorder="1" applyAlignment="1" applyProtection="1">
      <alignment horizontal="left" vertical="center"/>
      <protection locked="0"/>
    </xf>
    <xf numFmtId="0" fontId="15" fillId="0" borderId="95" xfId="0" applyFont="1" applyBorder="1" applyAlignment="1" applyProtection="1">
      <alignment horizontal="left" vertical="center"/>
      <protection locked="0"/>
    </xf>
    <xf numFmtId="0" fontId="15" fillId="0" borderId="63" xfId="0" applyFont="1" applyBorder="1" applyAlignment="1" applyProtection="1">
      <alignment horizontal="left" vertical="center"/>
      <protection locked="0"/>
    </xf>
    <xf numFmtId="3" fontId="32" fillId="0" borderId="95" xfId="0" applyNumberFormat="1" applyFont="1" applyBorder="1" applyAlignment="1" applyProtection="1">
      <alignment horizontal="right" vertical="center" indent="1"/>
      <protection locked="0"/>
    </xf>
    <xf numFmtId="3" fontId="25" fillId="0" borderId="84" xfId="0" applyNumberFormat="1" applyFont="1" applyBorder="1" applyAlignment="1" applyProtection="1">
      <alignment horizontal="right" vertical="center" wrapText="1" indent="1"/>
      <protection hidden="1"/>
    </xf>
    <xf numFmtId="3" fontId="25" fillId="0" borderId="123" xfId="0" applyNumberFormat="1" applyFont="1" applyBorder="1" applyAlignment="1" applyProtection="1">
      <alignment horizontal="right" vertical="center" wrapText="1" indent="1"/>
      <protection hidden="1"/>
    </xf>
    <xf numFmtId="0" fontId="36" fillId="0" borderId="72" xfId="0" applyFont="1" applyBorder="1" applyAlignment="1" applyProtection="1">
      <alignment horizontal="center" vertical="center" wrapText="1"/>
      <protection locked="0"/>
    </xf>
    <xf numFmtId="0" fontId="36" fillId="0" borderId="13" xfId="0" applyFont="1" applyBorder="1" applyAlignment="1" applyProtection="1">
      <alignment horizontal="center" vertical="center" wrapText="1"/>
      <protection locked="0"/>
    </xf>
    <xf numFmtId="0" fontId="34" fillId="0" borderId="56" xfId="0" applyFont="1" applyBorder="1" applyAlignment="1" applyProtection="1">
      <alignment horizontal="center" vertical="center" wrapText="1"/>
      <protection locked="0"/>
    </xf>
    <xf numFmtId="0" fontId="34" fillId="0" borderId="96" xfId="0" applyFont="1" applyBorder="1" applyAlignment="1" applyProtection="1">
      <alignment horizontal="center" vertical="center" wrapText="1"/>
      <protection locked="0"/>
    </xf>
    <xf numFmtId="0" fontId="34" fillId="0" borderId="68" xfId="0" applyFont="1" applyBorder="1" applyAlignment="1" applyProtection="1">
      <alignment horizontal="center" vertical="center" wrapText="1"/>
      <protection locked="0"/>
    </xf>
    <xf numFmtId="0" fontId="16" fillId="0" borderId="97" xfId="0" applyFont="1" applyBorder="1" applyAlignment="1" applyProtection="1">
      <alignment horizontal="center" vertical="center" wrapText="1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left"/>
      <protection locked="0"/>
    </xf>
    <xf numFmtId="0" fontId="35" fillId="0" borderId="11" xfId="0" applyFont="1" applyBorder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horizontal="left" vertical="center" wrapText="1"/>
      <protection locked="0"/>
    </xf>
    <xf numFmtId="0" fontId="35" fillId="0" borderId="98" xfId="0" applyFont="1" applyBorder="1" applyAlignment="1" applyProtection="1">
      <alignment horizontal="left" vertical="center" wrapText="1"/>
      <protection locked="0"/>
    </xf>
    <xf numFmtId="0" fontId="36" fillId="0" borderId="99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5" fillId="0" borderId="10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3" fontId="18" fillId="0" borderId="32" xfId="0" applyNumberFormat="1" applyFont="1" applyBorder="1" applyAlignment="1" applyProtection="1">
      <alignment horizontal="right" vertical="top" indent="1"/>
      <protection hidden="1"/>
    </xf>
    <xf numFmtId="3" fontId="18" fillId="0" borderId="102" xfId="0" applyNumberFormat="1" applyFont="1" applyBorder="1" applyAlignment="1" applyProtection="1">
      <alignment horizontal="right" vertical="top" indent="1"/>
      <protection hidden="1"/>
    </xf>
    <xf numFmtId="0" fontId="7" fillId="0" borderId="0" xfId="0" applyFont="1" applyBorder="1" applyAlignment="1" applyProtection="1">
      <alignment horizontal="left" vertical="center"/>
      <protection locked="0"/>
    </xf>
    <xf numFmtId="0" fontId="16" fillId="0" borderId="114" xfId="0" applyFont="1" applyBorder="1" applyAlignment="1" applyProtection="1">
      <alignment horizontal="center" vertical="center"/>
      <protection locked="0"/>
    </xf>
    <xf numFmtId="0" fontId="16" fillId="0" borderId="115" xfId="0" applyFont="1" applyBorder="1" applyAlignment="1" applyProtection="1">
      <alignment horizontal="center" vertical="center"/>
      <protection locked="0"/>
    </xf>
    <xf numFmtId="0" fontId="16" fillId="0" borderId="116" xfId="0" applyFont="1" applyBorder="1" applyAlignment="1" applyProtection="1">
      <alignment horizontal="center" vertical="center"/>
      <protection locked="0"/>
    </xf>
    <xf numFmtId="0" fontId="16" fillId="0" borderId="117" xfId="0" applyFont="1" applyBorder="1" applyAlignment="1" applyProtection="1">
      <alignment horizontal="center" vertical="center"/>
      <protection locked="0"/>
    </xf>
    <xf numFmtId="0" fontId="16" fillId="0" borderId="118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96" xfId="0" applyFont="1" applyBorder="1" applyAlignment="1" applyProtection="1">
      <alignment horizontal="center" vertical="center" wrapText="1"/>
      <protection locked="0"/>
    </xf>
    <xf numFmtId="0" fontId="16" fillId="0" borderId="68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6" fillId="0" borderId="119" xfId="0" applyFont="1" applyBorder="1" applyAlignment="1" applyProtection="1">
      <alignment horizontal="center" vertical="center" wrapText="1"/>
      <protection locked="0"/>
    </xf>
    <xf numFmtId="3" fontId="18" fillId="0" borderId="18" xfId="0" applyNumberFormat="1" applyFont="1" applyBorder="1" applyAlignment="1" applyProtection="1">
      <alignment horizontal="righ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top" indent="1"/>
      <protection hidden="1"/>
    </xf>
    <xf numFmtId="3" fontId="18" fillId="0" borderId="103" xfId="0" applyNumberFormat="1" applyFont="1" applyBorder="1" applyAlignment="1" applyProtection="1">
      <alignment horizontal="right" vertical="top" indent="1"/>
      <protection hidden="1"/>
    </xf>
    <xf numFmtId="0" fontId="18" fillId="0" borderId="92" xfId="0" applyFont="1" applyBorder="1" applyAlignment="1" applyProtection="1">
      <alignment horizontal="left" vertical="center" indent="1"/>
      <protection locked="0"/>
    </xf>
    <xf numFmtId="0" fontId="18" fillId="0" borderId="19" xfId="0" applyFont="1" applyBorder="1" applyAlignment="1" applyProtection="1">
      <alignment horizontal="lef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vertical="center" indent="1"/>
      <protection locked="0"/>
    </xf>
    <xf numFmtId="3" fontId="16" fillId="0" borderId="254" xfId="0" applyNumberFormat="1" applyFont="1" applyBorder="1" applyAlignment="1" applyProtection="1">
      <alignment horizontal="center"/>
      <protection locked="0"/>
    </xf>
    <xf numFmtId="3" fontId="16" fillId="0" borderId="226" xfId="0" applyNumberFormat="1" applyFont="1" applyBorder="1" applyAlignment="1" applyProtection="1">
      <alignment horizontal="center"/>
      <protection locked="0"/>
    </xf>
    <xf numFmtId="3" fontId="16" fillId="0" borderId="255" xfId="0" applyNumberFormat="1" applyFont="1" applyBorder="1" applyAlignment="1" applyProtection="1">
      <alignment horizontal="center"/>
      <protection locked="0"/>
    </xf>
    <xf numFmtId="3" fontId="16" fillId="0" borderId="256" xfId="0" applyNumberFormat="1" applyFont="1" applyBorder="1" applyAlignment="1" applyProtection="1">
      <alignment horizontal="center"/>
      <protection locked="0"/>
    </xf>
    <xf numFmtId="3" fontId="16" fillId="0" borderId="257" xfId="0" applyNumberFormat="1" applyFont="1" applyBorder="1" applyAlignment="1" applyProtection="1">
      <alignment horizontal="center"/>
      <protection locked="0"/>
    </xf>
    <xf numFmtId="0" fontId="15" fillId="0" borderId="120" xfId="0" applyFont="1" applyBorder="1" applyAlignment="1" applyProtection="1">
      <alignment horizontal="left" vertical="center"/>
      <protection locked="0"/>
    </xf>
    <xf numFmtId="0" fontId="15" fillId="0" borderId="96" xfId="0" applyFont="1" applyBorder="1" applyAlignment="1" applyProtection="1">
      <alignment horizontal="left" vertical="center"/>
      <protection locked="0"/>
    </xf>
    <xf numFmtId="0" fontId="15" fillId="0" borderId="92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left" vertical="center"/>
      <protection locked="0"/>
    </xf>
    <xf numFmtId="0" fontId="16" fillId="0" borderId="85" xfId="0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left" vertical="center"/>
      <protection locked="0"/>
    </xf>
    <xf numFmtId="0" fontId="16" fillId="0" borderId="258" xfId="0" applyFont="1" applyBorder="1" applyAlignment="1" applyProtection="1">
      <alignment horizontal="center" vertical="center" wrapText="1"/>
      <protection locked="0"/>
    </xf>
    <xf numFmtId="0" fontId="16" fillId="0" borderId="259" xfId="0" applyFont="1" applyBorder="1" applyAlignment="1" applyProtection="1">
      <alignment horizontal="center" vertical="center" wrapText="1"/>
      <protection locked="0"/>
    </xf>
    <xf numFmtId="0" fontId="16" fillId="0" borderId="260" xfId="0" applyFont="1" applyBorder="1" applyAlignment="1" applyProtection="1">
      <alignment horizontal="center" vertical="center" wrapText="1"/>
      <protection locked="0"/>
    </xf>
    <xf numFmtId="0" fontId="16" fillId="0" borderId="245" xfId="0" applyFont="1" applyBorder="1" applyAlignment="1" applyProtection="1">
      <alignment horizontal="center" vertical="center" wrapText="1"/>
      <protection locked="0"/>
    </xf>
    <xf numFmtId="0" fontId="15" fillId="0" borderId="29" xfId="0" applyFont="1" applyBorder="1" applyAlignment="1" applyProtection="1">
      <alignment horizontal="left" vertical="center" wrapText="1"/>
      <protection locked="0"/>
    </xf>
    <xf numFmtId="0" fontId="15" fillId="0" borderId="95" xfId="0" applyFont="1" applyBorder="1" applyAlignment="1" applyProtection="1">
      <alignment horizontal="left" vertical="center" wrapText="1"/>
      <protection locked="0"/>
    </xf>
    <xf numFmtId="0" fontId="15" fillId="0" borderId="30" xfId="0" applyFont="1" applyBorder="1" applyAlignment="1" applyProtection="1">
      <alignment horizontal="left" vertical="center" wrapText="1"/>
      <protection locked="0"/>
    </xf>
    <xf numFmtId="0" fontId="15" fillId="0" borderId="69" xfId="0" applyFont="1" applyBorder="1" applyAlignment="1" applyProtection="1">
      <alignment horizontal="left" vertical="center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168" xfId="0" applyFont="1" applyBorder="1" applyAlignment="1" applyProtection="1">
      <alignment horizontal="center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center" wrapText="1" indent="1"/>
      <protection locked="0"/>
    </xf>
    <xf numFmtId="3" fontId="18" fillId="0" borderId="63" xfId="0" applyNumberFormat="1" applyFont="1" applyBorder="1" applyAlignment="1" applyProtection="1">
      <alignment horizontal="right" vertical="center" wrapText="1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129" xfId="0" applyNumberFormat="1" applyFont="1" applyBorder="1" applyAlignment="1" applyProtection="1">
      <alignment horizontal="right" vertical="center" indent="1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5" fillId="0" borderId="83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3" fontId="17" fillId="0" borderId="83" xfId="0" applyNumberFormat="1" applyFont="1" applyBorder="1" applyAlignment="1" applyProtection="1">
      <alignment horizontal="right" indent="1"/>
      <protection hidden="1"/>
    </xf>
    <xf numFmtId="3" fontId="17" fillId="0" borderId="51" xfId="0" applyNumberFormat="1" applyFont="1" applyBorder="1" applyAlignment="1" applyProtection="1">
      <alignment horizontal="right" indent="1"/>
      <protection hidden="1"/>
    </xf>
    <xf numFmtId="0" fontId="18" fillId="0" borderId="357" xfId="0" applyFont="1" applyBorder="1" applyAlignment="1" applyProtection="1">
      <alignment horizontal="left" vertical="center" wrapText="1" indent="1"/>
      <protection locked="0"/>
    </xf>
    <xf numFmtId="0" fontId="18" fillId="0" borderId="134" xfId="0" applyFont="1" applyBorder="1" applyAlignment="1" applyProtection="1">
      <alignment horizontal="left" vertical="center" wrapText="1" indent="1"/>
      <protection locked="0"/>
    </xf>
    <xf numFmtId="0" fontId="18" fillId="0" borderId="358" xfId="0" applyFont="1" applyBorder="1" applyAlignment="1" applyProtection="1">
      <alignment horizontal="left" vertical="center" wrapText="1" indent="1"/>
      <protection locked="0"/>
    </xf>
    <xf numFmtId="3" fontId="18" fillId="0" borderId="299" xfId="0" applyNumberFormat="1" applyFont="1" applyBorder="1" applyAlignment="1" applyProtection="1">
      <alignment horizontal="right" vertical="center" indent="3"/>
      <protection locked="0"/>
    </xf>
    <xf numFmtId="3" fontId="18" fillId="0" borderId="134" xfId="0" applyNumberFormat="1" applyFont="1" applyBorder="1" applyAlignment="1" applyProtection="1">
      <alignment horizontal="right" vertical="center" indent="3"/>
      <protection locked="0"/>
    </xf>
    <xf numFmtId="3" fontId="18" fillId="0" borderId="135" xfId="0" applyNumberFormat="1" applyFont="1" applyBorder="1" applyAlignment="1" applyProtection="1">
      <alignment horizontal="right" vertical="center" indent="3"/>
      <protection locked="0"/>
    </xf>
    <xf numFmtId="3" fontId="18" fillId="0" borderId="62" xfId="0" applyNumberFormat="1" applyFont="1" applyBorder="1" applyAlignment="1" applyProtection="1">
      <alignment horizontal="right" vertical="center" indent="3"/>
      <protection locked="0"/>
    </xf>
    <xf numFmtId="3" fontId="18" fillId="0" borderId="359" xfId="0" applyNumberFormat="1" applyFont="1" applyBorder="1" applyAlignment="1" applyProtection="1">
      <alignment horizontal="right" vertical="center" indent="3"/>
      <protection locked="0"/>
    </xf>
    <xf numFmtId="0" fontId="15" fillId="0" borderId="156" xfId="0" applyFont="1" applyBorder="1" applyAlignment="1" applyProtection="1">
      <alignment horizontal="center" vertical="center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22" fillId="0" borderId="29" xfId="0" applyFont="1" applyBorder="1" applyAlignment="1" applyProtection="1">
      <alignment horizontal="left" wrapText="1"/>
      <protection locked="0"/>
    </xf>
    <xf numFmtId="0" fontId="22" fillId="0" borderId="95" xfId="0" applyFont="1" applyBorder="1" applyAlignment="1" applyProtection="1">
      <alignment horizontal="left" wrapText="1"/>
      <protection locked="0"/>
    </xf>
    <xf numFmtId="0" fontId="17" fillId="0" borderId="95" xfId="0" applyFont="1" applyBorder="1" applyAlignment="1" applyProtection="1">
      <alignment vertical="center"/>
      <protection locked="0"/>
    </xf>
    <xf numFmtId="0" fontId="17" fillId="0" borderId="63" xfId="0" applyFont="1" applyBorder="1" applyAlignment="1" applyProtection="1">
      <alignment vertical="center"/>
      <protection locked="0"/>
    </xf>
    <xf numFmtId="3" fontId="17" fillId="0" borderId="84" xfId="0" applyNumberFormat="1" applyFont="1" applyBorder="1" applyAlignment="1" applyProtection="1">
      <alignment vertical="center"/>
      <protection locked="0"/>
    </xf>
    <xf numFmtId="3" fontId="17" fillId="0" borderId="95" xfId="0" applyNumberFormat="1" applyFont="1" applyBorder="1" applyAlignment="1" applyProtection="1">
      <alignment vertical="center"/>
      <protection locked="0"/>
    </xf>
    <xf numFmtId="3" fontId="17" fillId="0" borderId="123" xfId="0" applyNumberFormat="1" applyFont="1" applyBorder="1" applyAlignment="1" applyProtection="1">
      <alignment vertical="center"/>
      <protection locked="0"/>
    </xf>
    <xf numFmtId="0" fontId="30" fillId="0" borderId="93" xfId="0" applyFont="1" applyBorder="1" applyAlignment="1" applyProtection="1">
      <alignment horizontal="center" vertical="center" wrapText="1"/>
      <protection locked="0"/>
    </xf>
    <xf numFmtId="0" fontId="30" fillId="0" borderId="124" xfId="0" applyFont="1" applyBorder="1" applyAlignment="1" applyProtection="1">
      <alignment horizontal="center" vertical="center" wrapText="1"/>
      <protection locked="0"/>
    </xf>
    <xf numFmtId="0" fontId="31" fillId="0" borderId="11" xfId="0" applyFont="1" applyBorder="1" applyAlignment="1" applyProtection="1">
      <alignment horizontal="center" vertical="center" wrapText="1"/>
      <protection locked="0"/>
    </xf>
    <xf numFmtId="0" fontId="31" fillId="0" borderId="125" xfId="0" applyFont="1" applyBorder="1" applyAlignment="1" applyProtection="1">
      <alignment horizontal="center" vertical="center" wrapText="1"/>
      <protection locked="0"/>
    </xf>
    <xf numFmtId="0" fontId="36" fillId="0" borderId="126" xfId="0" applyFont="1" applyBorder="1" applyAlignment="1" applyProtection="1">
      <alignment horizontal="center" vertical="center" wrapText="1"/>
      <protection locked="0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7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0" fontId="15" fillId="0" borderId="121" xfId="0" applyFont="1" applyBorder="1" applyAlignment="1" applyProtection="1">
      <alignment horizontal="center" vertical="center" wrapText="1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6" fillId="0" borderId="189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6" fillId="0" borderId="116" xfId="0" applyFont="1" applyBorder="1" applyAlignment="1" applyProtection="1">
      <alignment horizontal="center" vertical="center" wrapText="1"/>
      <protection locked="0"/>
    </xf>
    <xf numFmtId="0" fontId="16" fillId="0" borderId="190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6" fillId="0" borderId="191" xfId="0" applyFont="1" applyBorder="1" applyAlignment="1" applyProtection="1">
      <alignment horizontal="center" vertical="center" wrapText="1"/>
      <protection locked="0"/>
    </xf>
    <xf numFmtId="0" fontId="16" fillId="0" borderId="125" xfId="0" applyFont="1" applyBorder="1" applyAlignment="1" applyProtection="1">
      <alignment horizontal="center" vertical="center" wrapText="1"/>
      <protection locked="0"/>
    </xf>
    <xf numFmtId="0" fontId="16" fillId="0" borderId="162" xfId="0" applyFont="1" applyBorder="1" applyAlignment="1" applyProtection="1">
      <alignment horizontal="center" vertical="center" wrapText="1"/>
      <protection locked="0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0" fontId="16" fillId="0" borderId="164" xfId="0" applyFont="1" applyBorder="1" applyAlignment="1" applyProtection="1">
      <alignment horizontal="center" vertical="center" wrapText="1"/>
      <protection locked="0"/>
    </xf>
    <xf numFmtId="0" fontId="16" fillId="0" borderId="163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wrapText="1"/>
      <protection locked="0"/>
    </xf>
    <xf numFmtId="0" fontId="15" fillId="0" borderId="69" xfId="0" applyFont="1" applyBorder="1" applyAlignment="1" applyProtection="1">
      <alignment horizontal="left" wrapText="1"/>
      <protection locked="0"/>
    </xf>
    <xf numFmtId="3" fontId="18" fillId="0" borderId="69" xfId="0" applyNumberFormat="1" applyFont="1" applyBorder="1" applyAlignment="1" applyProtection="1">
      <alignment horizontal="right" vertical="center" indent="2"/>
      <protection locked="0"/>
    </xf>
    <xf numFmtId="3" fontId="18" fillId="0" borderId="57" xfId="0" applyNumberFormat="1" applyFont="1" applyBorder="1" applyAlignment="1" applyProtection="1">
      <alignment horizontal="right" vertical="center" indent="2"/>
      <protection locked="0"/>
    </xf>
    <xf numFmtId="0" fontId="16" fillId="0" borderId="31" xfId="0" applyFont="1" applyBorder="1" applyAlignment="1" applyProtection="1">
      <alignment horizontal="left" wrapText="1"/>
      <protection locked="0"/>
    </xf>
    <xf numFmtId="0" fontId="16" fillId="0" borderId="51" xfId="0" applyFont="1" applyBorder="1" applyAlignment="1" applyProtection="1">
      <alignment horizontal="left" wrapText="1"/>
      <protection locked="0"/>
    </xf>
    <xf numFmtId="0" fontId="17" fillId="0" borderId="255" xfId="0" applyFont="1" applyBorder="1" applyAlignment="1" applyProtection="1">
      <alignment horizontal="left" vertical="center" wrapText="1" indent="1"/>
      <protection locked="0"/>
    </xf>
    <xf numFmtId="0" fontId="17" fillId="0" borderId="256" xfId="0" applyFont="1" applyBorder="1" applyAlignment="1" applyProtection="1">
      <alignment horizontal="left" vertical="center" wrapText="1" indent="1"/>
      <protection locked="0"/>
    </xf>
    <xf numFmtId="0" fontId="17" fillId="0" borderId="231" xfId="0" applyFont="1" applyBorder="1" applyAlignment="1" applyProtection="1">
      <alignment horizontal="left" vertical="center" wrapText="1" inden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51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66" xfId="0" applyNumberFormat="1" applyFont="1" applyBorder="1" applyAlignment="1" applyProtection="1">
      <alignment horizontal="right" vertical="center" indent="2"/>
      <protection locked="0"/>
    </xf>
    <xf numFmtId="3" fontId="18" fillId="0" borderId="56" xfId="0" applyNumberFormat="1" applyFont="1" applyBorder="1" applyAlignment="1" applyProtection="1">
      <alignment horizontal="right" vertical="center" indent="2"/>
      <protection locked="0"/>
    </xf>
    <xf numFmtId="3" fontId="18" fillId="0" borderId="80" xfId="0" applyNumberFormat="1" applyFont="1" applyBorder="1" applyAlignment="1" applyProtection="1">
      <alignment horizontal="right" vertical="center" indent="2"/>
      <protection locked="0"/>
    </xf>
    <xf numFmtId="3" fontId="18" fillId="0" borderId="146" xfId="0" applyNumberFormat="1" applyFont="1" applyBorder="1" applyAlignment="1" applyProtection="1">
      <alignment horizontal="right" vertical="center" indent="2"/>
      <protection locked="0"/>
    </xf>
    <xf numFmtId="3" fontId="18" fillId="0" borderId="156" xfId="0" applyNumberFormat="1" applyFont="1" applyBorder="1" applyAlignment="1" applyProtection="1">
      <alignment horizontal="right" vertical="center" indent="2"/>
      <protection locked="0"/>
    </xf>
    <xf numFmtId="3" fontId="18" fillId="0" borderId="78" xfId="0" applyNumberFormat="1" applyFont="1" applyBorder="1" applyAlignment="1" applyProtection="1">
      <alignment horizontal="right" vertical="center" indent="2"/>
      <protection locked="0"/>
    </xf>
    <xf numFmtId="0" fontId="12" fillId="0" borderId="101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22" fillId="0" borderId="32" xfId="0" applyFont="1" applyBorder="1" applyAlignment="1" applyProtection="1">
      <alignment horizontal="left" vertical="center" wrapTex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27" xfId="0" applyFont="1" applyBorder="1" applyAlignment="1" applyProtection="1">
      <alignment horizontal="left" vertical="center" wrapText="1"/>
      <protection locked="0"/>
    </xf>
    <xf numFmtId="3" fontId="33" fillId="0" borderId="32" xfId="0" applyNumberFormat="1" applyFont="1" applyBorder="1" applyAlignment="1" applyProtection="1">
      <alignment horizontal="right" vertical="center" wrapText="1" inden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2" xfId="0" applyNumberFormat="1" applyFont="1" applyBorder="1" applyAlignment="1" applyProtection="1">
      <alignment horizontal="right" vertical="center" wrapText="1" indent="1"/>
      <protection locked="0"/>
    </xf>
    <xf numFmtId="0" fontId="22" fillId="0" borderId="8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12" fillId="0" borderId="91" xfId="0" applyFont="1" applyBorder="1" applyAlignment="1" applyProtection="1">
      <alignment horizontal="left" vertical="center"/>
      <protection locked="0"/>
    </xf>
    <xf numFmtId="0" fontId="12" fillId="0" borderId="26" xfId="0" applyFont="1" applyBorder="1" applyAlignment="1" applyProtection="1">
      <alignment horizontal="left" vertical="center"/>
      <protection locked="0"/>
    </xf>
    <xf numFmtId="0" fontId="22" fillId="0" borderId="3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128" xfId="0" applyFont="1" applyBorder="1" applyAlignment="1" applyProtection="1">
      <alignment horizontal="left" vertical="center" wrapText="1"/>
      <protection locked="0"/>
    </xf>
    <xf numFmtId="3" fontId="33" fillId="0" borderId="33" xfId="0" applyNumberFormat="1" applyFont="1" applyBorder="1" applyAlignment="1" applyProtection="1">
      <alignment horizontal="right" vertical="center" wrapText="1" indent="1"/>
      <protection locked="0"/>
    </xf>
    <xf numFmtId="3" fontId="33" fillId="0" borderId="2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29" xfId="0" applyNumberFormat="1" applyFont="1" applyBorder="1" applyAlignment="1" applyProtection="1">
      <alignment horizontal="right" vertical="center" wrapText="1" indent="1"/>
      <protection locked="0"/>
    </xf>
    <xf numFmtId="0" fontId="12" fillId="0" borderId="92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2" fillId="0" borderId="19" xfId="0" applyFont="1" applyBorder="1" applyAlignment="1" applyProtection="1">
      <alignment horizontal="left" vertical="center" wrapText="1"/>
      <protection locked="0"/>
    </xf>
    <xf numFmtId="0" fontId="22" fillId="0" borderId="130" xfId="0" applyFont="1" applyBorder="1" applyAlignment="1" applyProtection="1">
      <alignment horizontal="left" vertical="center" wrapText="1"/>
      <protection locked="0"/>
    </xf>
    <xf numFmtId="3" fontId="33" fillId="0" borderId="34" xfId="0" applyNumberFormat="1" applyFont="1" applyBorder="1" applyAlignment="1" applyProtection="1">
      <alignment horizontal="right" vertical="center" wrapText="1" indent="1"/>
      <protection locked="0"/>
    </xf>
    <xf numFmtId="3" fontId="33" fillId="0" borderId="19" xfId="0" applyNumberFormat="1" applyFont="1" applyBorder="1" applyAlignment="1" applyProtection="1">
      <alignment horizontal="right" vertical="center" wrapText="1" indent="1"/>
      <protection locked="0"/>
    </xf>
    <xf numFmtId="3" fontId="33" fillId="0" borderId="71" xfId="0" applyNumberFormat="1" applyFont="1" applyBorder="1" applyAlignment="1" applyProtection="1">
      <alignment horizontal="right" vertical="center" wrapText="1" indent="1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34" fillId="0" borderId="4" xfId="0" applyFont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131" xfId="0" applyFont="1" applyBorder="1" applyAlignment="1" applyProtection="1">
      <alignment horizontal="left" vertical="center" wrapText="1"/>
      <protection locked="0"/>
    </xf>
    <xf numFmtId="3" fontId="35" fillId="0" borderId="4" xfId="0" applyNumberFormat="1" applyFont="1" applyBorder="1" applyAlignment="1" applyProtection="1">
      <alignment horizontal="right" vertical="center" wrapText="1" indent="1"/>
      <protection hidden="1"/>
    </xf>
    <xf numFmtId="3" fontId="35" fillId="0" borderId="2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2" xfId="0" applyNumberFormat="1" applyFont="1" applyBorder="1" applyAlignment="1" applyProtection="1">
      <alignment horizontal="right" vertical="center" wrapText="1" indent="1"/>
      <protection hidden="1"/>
    </xf>
    <xf numFmtId="3" fontId="33" fillId="0" borderId="6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3" xfId="0" applyNumberFormat="1" applyFont="1" applyBorder="1" applyAlignment="1" applyProtection="1">
      <alignment horizontal="right" vertical="center" wrapText="1" indent="1"/>
      <protection locked="0"/>
    </xf>
    <xf numFmtId="0" fontId="12" fillId="0" borderId="90" xfId="0" applyFont="1" applyBorder="1" applyAlignment="1" applyProtection="1">
      <alignment horizontal="left" vertical="center"/>
      <protection locked="0"/>
    </xf>
    <xf numFmtId="0" fontId="12" fillId="0" borderId="134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left" vertical="center" wrapText="1"/>
      <protection locked="0"/>
    </xf>
    <xf numFmtId="0" fontId="22" fillId="0" borderId="134" xfId="0" applyFont="1" applyBorder="1" applyAlignment="1" applyProtection="1">
      <alignment horizontal="left" vertical="center" wrapText="1"/>
      <protection locked="0"/>
    </xf>
    <xf numFmtId="0" fontId="22" fillId="0" borderId="135" xfId="0" applyFont="1" applyBorder="1" applyAlignment="1" applyProtection="1">
      <alignment horizontal="left" vertical="center" wrapText="1"/>
      <protection locked="0"/>
    </xf>
    <xf numFmtId="3" fontId="33" fillId="0" borderId="134" xfId="0" applyNumberFormat="1" applyFont="1" applyBorder="1" applyAlignment="1" applyProtection="1">
      <alignment horizontal="right" vertical="center" wrapText="1" inden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34" fillId="0" borderId="107" xfId="0" applyFont="1" applyBorder="1" applyAlignment="1" applyProtection="1">
      <alignment horizontal="left" vertical="center" wrapText="1"/>
      <protection locked="0"/>
    </xf>
    <xf numFmtId="0" fontId="34" fillId="0" borderId="106" xfId="0" applyFont="1" applyBorder="1" applyAlignment="1" applyProtection="1">
      <alignment horizontal="left" vertical="center" wrapText="1"/>
      <protection locked="0"/>
    </xf>
    <xf numFmtId="0" fontId="34" fillId="0" borderId="94" xfId="0" applyFont="1" applyBorder="1" applyAlignment="1" applyProtection="1">
      <alignment horizontal="left" vertical="center" wrapText="1"/>
      <protection locked="0"/>
    </xf>
    <xf numFmtId="3" fontId="35" fillId="0" borderId="107" xfId="0" applyNumberFormat="1" applyFont="1" applyBorder="1" applyAlignment="1" applyProtection="1">
      <alignment horizontal="right" vertical="center" wrapText="1" indent="1"/>
      <protection hidden="1"/>
    </xf>
    <xf numFmtId="3" fontId="35" fillId="0" borderId="3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8" xfId="0" applyNumberFormat="1" applyFont="1" applyBorder="1" applyAlignment="1" applyProtection="1">
      <alignment horizontal="right" vertical="center" wrapText="1" indent="1"/>
      <protection hidden="1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4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3" xfId="0" applyNumberFormat="1" applyFont="1" applyBorder="1" applyAlignment="1" applyProtection="1">
      <alignment horizontal="right" vertical="center" wrapText="1" indent="1"/>
      <protection locked="0"/>
    </xf>
    <xf numFmtId="0" fontId="12" fillId="0" borderId="136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34" fillId="0" borderId="42" xfId="0" applyFont="1" applyBorder="1" applyAlignment="1" applyProtection="1">
      <alignment horizontal="left" vertical="center" wrapText="1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0" fontId="34" fillId="0" borderId="137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hidden="1"/>
    </xf>
    <xf numFmtId="3" fontId="35" fillId="0" borderId="1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8" xfId="0" applyNumberFormat="1" applyFont="1" applyBorder="1" applyAlignment="1" applyProtection="1">
      <alignment horizontal="right" vertical="center" wrapText="1" indent="1"/>
      <protection hidden="1"/>
    </xf>
    <xf numFmtId="0" fontId="22" fillId="0" borderId="42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137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8" xfId="0" applyNumberFormat="1" applyFont="1" applyBorder="1" applyAlignment="1" applyProtection="1">
      <alignment horizontal="right" vertical="center" wrapText="1" indent="1"/>
      <protection locked="0"/>
    </xf>
    <xf numFmtId="0" fontId="22" fillId="0" borderId="81" xfId="0" applyFont="1" applyBorder="1" applyAlignment="1" applyProtection="1">
      <alignment horizontal="left" vertical="center" wrapText="1"/>
      <protection locked="0"/>
    </xf>
    <xf numFmtId="0" fontId="22" fillId="0" borderId="139" xfId="0" applyFont="1" applyBorder="1" applyAlignment="1" applyProtection="1">
      <alignment horizontal="left" vertical="center" wrapText="1"/>
      <protection locked="0"/>
    </xf>
    <xf numFmtId="0" fontId="22" fillId="0" borderId="47" xfId="0" applyFont="1" applyBorder="1" applyAlignment="1" applyProtection="1">
      <alignment horizontal="left" vertical="center" wrapText="1"/>
      <protection locked="0"/>
    </xf>
    <xf numFmtId="0" fontId="22" fillId="0" borderId="82" xfId="0" applyFont="1" applyBorder="1" applyAlignment="1" applyProtection="1">
      <alignment horizontal="left" vertical="center" wrapText="1"/>
      <protection locked="0"/>
    </xf>
    <xf numFmtId="0" fontId="22" fillId="0" borderId="140" xfId="0" applyFont="1" applyBorder="1" applyAlignment="1" applyProtection="1">
      <alignment horizontal="left" vertical="center" wrapText="1"/>
      <protection locked="0"/>
    </xf>
    <xf numFmtId="0" fontId="22" fillId="0" borderId="46" xfId="0" applyFont="1" applyBorder="1" applyAlignment="1" applyProtection="1">
      <alignment horizontal="left" vertical="center" wrapText="1"/>
      <protection locked="0"/>
    </xf>
    <xf numFmtId="3" fontId="33" fillId="0" borderId="8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9" xfId="0" applyNumberFormat="1" applyFont="1" applyBorder="1" applyAlignment="1" applyProtection="1">
      <alignment horizontal="right" vertical="center" wrapText="1" indent="1"/>
      <protection locked="0"/>
    </xf>
    <xf numFmtId="0" fontId="22" fillId="0" borderId="84" xfId="0" applyFont="1" applyBorder="1" applyAlignment="1" applyProtection="1">
      <alignment horizontal="left" vertical="center" wrapText="1"/>
      <protection locked="0"/>
    </xf>
    <xf numFmtId="0" fontId="22" fillId="0" borderId="95" xfId="0" applyFont="1" applyBorder="1" applyAlignment="1" applyProtection="1">
      <alignment horizontal="left" vertical="center" wrapText="1"/>
      <protection locked="0"/>
    </xf>
    <xf numFmtId="0" fontId="22" fillId="0" borderId="73" xfId="0" applyFont="1" applyBorder="1" applyAlignment="1" applyProtection="1">
      <alignment horizontal="left" vertical="center" wrapText="1"/>
      <protection locked="0"/>
    </xf>
    <xf numFmtId="3" fontId="33" fillId="0" borderId="84" xfId="0" applyNumberFormat="1" applyFont="1" applyBorder="1" applyAlignment="1" applyProtection="1">
      <alignment horizontal="right" vertical="center" wrapText="1" indent="1"/>
      <protection locked="0"/>
    </xf>
    <xf numFmtId="3" fontId="33" fillId="0" borderId="6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23" xfId="0" applyNumberFormat="1" applyFont="1" applyBorder="1" applyAlignment="1" applyProtection="1">
      <alignment horizontal="right" vertical="center" wrapText="1" indent="1"/>
      <protection locked="0"/>
    </xf>
    <xf numFmtId="0" fontId="22" fillId="0" borderId="104" xfId="0" applyFont="1" applyBorder="1" applyAlignment="1" applyProtection="1">
      <alignment horizontal="left" vertical="center" wrapText="1"/>
      <protection locked="0"/>
    </xf>
    <xf numFmtId="0" fontId="22" fillId="0" borderId="69" xfId="0" applyFont="1" applyBorder="1" applyAlignment="1" applyProtection="1">
      <alignment horizontal="left" vertical="center" wrapText="1"/>
      <protection locked="0"/>
    </xf>
    <xf numFmtId="0" fontId="22" fillId="0" borderId="74" xfId="0" applyFont="1" applyBorder="1" applyAlignment="1" applyProtection="1">
      <alignment horizontal="left" vertical="center" wrapText="1"/>
      <protection locked="0"/>
    </xf>
    <xf numFmtId="3" fontId="33" fillId="0" borderId="104" xfId="0" applyNumberFormat="1" applyFont="1" applyBorder="1" applyAlignment="1" applyProtection="1">
      <alignment horizontal="right" vertical="center" wrapText="1" indent="1"/>
      <protection locked="0"/>
    </xf>
    <xf numFmtId="3" fontId="33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5" xfId="0" applyNumberFormat="1" applyFont="1" applyBorder="1" applyAlignment="1" applyProtection="1">
      <alignment horizontal="right" vertical="center" wrapText="1" indent="1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22" fillId="0" borderId="107" xfId="0" applyFont="1" applyBorder="1" applyAlignment="1" applyProtection="1">
      <alignment horizontal="left" vertical="center" wrapText="1"/>
      <protection locked="0"/>
    </xf>
    <xf numFmtId="0" fontId="22" fillId="0" borderId="106" xfId="0" applyFont="1" applyBorder="1" applyAlignment="1" applyProtection="1">
      <alignment horizontal="left" vertical="center" wrapText="1"/>
      <protection locked="0"/>
    </xf>
    <xf numFmtId="0" fontId="22" fillId="0" borderId="94" xfId="0" applyFont="1" applyBorder="1" applyAlignment="1" applyProtection="1">
      <alignment horizontal="left" vertical="center" wrapText="1"/>
      <protection locked="0"/>
    </xf>
    <xf numFmtId="3" fontId="3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08" xfId="0" applyNumberFormat="1" applyFont="1" applyBorder="1" applyAlignment="1" applyProtection="1">
      <alignment horizontal="right" vertical="center" wrapText="1" indent="1"/>
      <protection locked="0"/>
    </xf>
    <xf numFmtId="3" fontId="35" fillId="0" borderId="3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1" xfId="0" applyFont="1" applyBorder="1" applyAlignment="1" applyProtection="1">
      <alignment horizontal="center" vertical="center" wrapText="1"/>
      <protection locked="0"/>
    </xf>
    <xf numFmtId="0" fontId="17" fillId="0" borderId="143" xfId="0" applyFont="1" applyBorder="1" applyAlignment="1" applyProtection="1">
      <alignment horizontal="left" vertical="center" wrapText="1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261" xfId="0" applyFont="1" applyBorder="1" applyAlignment="1" applyProtection="1">
      <alignment horizontal="left" vertical="center"/>
      <protection locked="0"/>
    </xf>
    <xf numFmtId="0" fontId="18" fillId="0" borderId="226" xfId="0" applyFont="1" applyBorder="1" applyAlignment="1" applyProtection="1">
      <alignment horizontal="left" vertical="center"/>
      <protection locked="0"/>
    </xf>
    <xf numFmtId="3" fontId="18" fillId="0" borderId="224" xfId="0" applyNumberFormat="1" applyFont="1" applyBorder="1" applyAlignment="1" applyProtection="1">
      <alignment horizontal="right" vertical="center"/>
      <protection locked="0"/>
    </xf>
    <xf numFmtId="3" fontId="18" fillId="0" borderId="226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4" fillId="0" borderId="254" xfId="0" applyFont="1" applyBorder="1" applyAlignment="1" applyProtection="1">
      <alignment horizontal="left" vertical="center" wrapText="1"/>
      <protection locked="0"/>
    </xf>
    <xf numFmtId="0" fontId="24" fillId="0" borderId="261" xfId="0" applyFont="1" applyBorder="1" applyAlignment="1" applyProtection="1">
      <alignment horizontal="left" vertical="center" wrapText="1"/>
      <protection locked="0"/>
    </xf>
    <xf numFmtId="3" fontId="25" fillId="0" borderId="80" xfId="0" applyNumberFormat="1" applyFont="1" applyBorder="1" applyAlignment="1" applyProtection="1">
      <alignment horizontal="right" vertical="center" wrapText="1" indent="1"/>
      <protection hidden="1"/>
    </xf>
    <xf numFmtId="3" fontId="25" fillId="0" borderId="146" xfId="0" applyNumberFormat="1" applyFont="1" applyBorder="1" applyAlignment="1" applyProtection="1">
      <alignment horizontal="right" vertical="center" wrapText="1" indent="1"/>
      <protection hidden="1"/>
    </xf>
    <xf numFmtId="0" fontId="23" fillId="0" borderId="0" xfId="0" applyFont="1" applyAlignment="1" applyProtection="1">
      <alignment horizontal="left" vertical="top" wrapText="1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4" fillId="0" borderId="83" xfId="0" applyFont="1" applyBorder="1" applyAlignment="1" applyProtection="1">
      <alignment horizontal="left" vertical="center" wrapText="1"/>
      <protection locked="0"/>
    </xf>
    <xf numFmtId="0" fontId="34" fillId="0" borderId="51" xfId="0" applyFont="1" applyBorder="1" applyAlignment="1" applyProtection="1">
      <alignment horizontal="left" vertical="center" wrapText="1"/>
      <protection locked="0"/>
    </xf>
    <xf numFmtId="0" fontId="34" fillId="0" borderId="44" xfId="0" applyFont="1" applyBorder="1" applyAlignment="1" applyProtection="1">
      <alignment horizontal="left" vertical="center" wrapTex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53" xfId="0" applyNumberFormat="1" applyFont="1" applyBorder="1" applyAlignment="1" applyProtection="1">
      <alignment horizontal="right" vertical="center" wrapText="1" indent="1"/>
      <protection locked="0"/>
    </xf>
    <xf numFmtId="0" fontId="18" fillId="0" borderId="262" xfId="0" applyFont="1" applyBorder="1" applyAlignment="1" applyProtection="1">
      <alignment horizontal="left" vertical="center"/>
      <protection locked="0"/>
    </xf>
    <xf numFmtId="0" fontId="18" fillId="0" borderId="237" xfId="0" applyFont="1" applyBorder="1" applyAlignment="1" applyProtection="1">
      <alignment horizontal="left" vertical="center"/>
      <protection locked="0"/>
    </xf>
    <xf numFmtId="3" fontId="18" fillId="0" borderId="238" xfId="0" applyNumberFormat="1" applyFont="1" applyBorder="1" applyAlignment="1" applyProtection="1">
      <alignment horizontal="right" vertical="center"/>
      <protection locked="0"/>
    </xf>
    <xf numFmtId="3" fontId="18" fillId="0" borderId="237" xfId="0" applyNumberFormat="1" applyFont="1" applyBorder="1" applyAlignment="1" applyProtection="1">
      <alignment horizontal="right" vertical="center"/>
      <protection locked="0"/>
    </xf>
    <xf numFmtId="3" fontId="18" fillId="0" borderId="263" xfId="0" applyNumberFormat="1" applyFont="1" applyBorder="1" applyAlignment="1" applyProtection="1">
      <alignment horizontal="right" vertical="center"/>
      <protection locked="0"/>
    </xf>
    <xf numFmtId="3" fontId="18" fillId="0" borderId="264" xfId="0" applyNumberFormat="1" applyFont="1" applyBorder="1" applyAlignment="1" applyProtection="1">
      <alignment horizontal="right" vertical="center"/>
      <protection locked="0"/>
    </xf>
    <xf numFmtId="0" fontId="24" fillId="0" borderId="265" xfId="0" applyFont="1" applyBorder="1" applyAlignment="1" applyProtection="1">
      <alignment horizontal="left" vertical="center" wrapText="1"/>
      <protection locked="0"/>
    </xf>
    <xf numFmtId="0" fontId="24" fillId="0" borderId="262" xfId="0" applyFont="1" applyBorder="1" applyAlignment="1" applyProtection="1">
      <alignment horizontal="left" vertical="center" wrapText="1"/>
      <protection locked="0"/>
    </xf>
    <xf numFmtId="0" fontId="16" fillId="0" borderId="144" xfId="0" applyFont="1" applyBorder="1" applyAlignment="1" applyProtection="1">
      <alignment horizontal="center" vertical="center" wrapText="1"/>
      <protection locked="0"/>
    </xf>
    <xf numFmtId="0" fontId="16" fillId="0" borderId="145" xfId="0" applyFont="1" applyBorder="1" applyAlignment="1" applyProtection="1">
      <alignment horizontal="center" vertical="center" wrapText="1"/>
      <protection locked="0"/>
    </xf>
    <xf numFmtId="0" fontId="16" fillId="0" borderId="118" xfId="0" applyFont="1" applyBorder="1" applyAlignment="1" applyProtection="1">
      <alignment horizontal="center" vertical="center" wrapText="1"/>
      <protection locked="0"/>
    </xf>
    <xf numFmtId="0" fontId="16" fillId="0" borderId="66" xfId="0" applyFont="1" applyBorder="1" applyAlignment="1" applyProtection="1">
      <alignment horizontal="center" vertical="center" wrapText="1"/>
      <protection locked="0"/>
    </xf>
    <xf numFmtId="0" fontId="16" fillId="0" borderId="146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6" fillId="0" borderId="110" xfId="0" applyFont="1" applyBorder="1" applyAlignment="1" applyProtection="1">
      <alignment horizontal="center" vertical="center"/>
      <protection locked="0"/>
    </xf>
    <xf numFmtId="0" fontId="16" fillId="0" borderId="111" xfId="0" applyFont="1" applyBorder="1" applyAlignment="1" applyProtection="1">
      <alignment horizontal="center" vertical="center"/>
      <protection locked="0"/>
    </xf>
    <xf numFmtId="0" fontId="16" fillId="0" borderId="112" xfId="0" applyFont="1" applyBorder="1" applyAlignment="1" applyProtection="1">
      <alignment horizontal="center" vertical="center"/>
      <protection locked="0"/>
    </xf>
    <xf numFmtId="0" fontId="16" fillId="0" borderId="147" xfId="0" applyFont="1" applyBorder="1" applyAlignment="1" applyProtection="1">
      <alignment horizontal="center" vertical="center"/>
      <protection locked="0"/>
    </xf>
    <xf numFmtId="0" fontId="16" fillId="0" borderId="148" xfId="0" applyFont="1" applyBorder="1" applyAlignment="1" applyProtection="1">
      <alignment horizontal="center" vertical="center"/>
      <protection locked="0"/>
    </xf>
    <xf numFmtId="0" fontId="16" fillId="0" borderId="149" xfId="0" applyFont="1" applyBorder="1" applyAlignment="1" applyProtection="1">
      <alignment horizontal="center" vertical="center"/>
      <protection locked="0"/>
    </xf>
    <xf numFmtId="0" fontId="15" fillId="0" borderId="83" xfId="0" applyFont="1" applyBorder="1" applyAlignment="1" applyProtection="1">
      <alignment horizontal="center" vertical="center"/>
      <protection locked="0"/>
    </xf>
    <xf numFmtId="0" fontId="15" fillId="0" borderId="53" xfId="0" applyFont="1" applyBorder="1" applyAlignment="1" applyProtection="1">
      <alignment horizontal="center" vertical="center"/>
      <protection locked="0"/>
    </xf>
    <xf numFmtId="0" fontId="15" fillId="0" borderId="143" xfId="0" applyFont="1" applyBorder="1" applyAlignment="1" applyProtection="1">
      <alignment horizontal="left" vertical="center"/>
      <protection locked="0"/>
    </xf>
    <xf numFmtId="0" fontId="15" fillId="0" borderId="66" xfId="0" applyFont="1" applyBorder="1" applyAlignment="1" applyProtection="1">
      <alignment horizontal="left" vertical="center"/>
      <protection locked="0"/>
    </xf>
    <xf numFmtId="0" fontId="15" fillId="0" borderId="56" xfId="0" applyFont="1" applyBorder="1" applyAlignment="1" applyProtection="1">
      <alignment horizontal="left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0" fontId="15" fillId="0" borderId="63" xfId="0" applyFont="1" applyBorder="1" applyAlignment="1" applyProtection="1">
      <alignment horizontal="left" vertical="center" wrapText="1"/>
      <protection locked="0"/>
    </xf>
    <xf numFmtId="0" fontId="15" fillId="0" borderId="28" xfId="0" applyFont="1" applyBorder="1" applyAlignment="1" applyProtection="1">
      <alignment horizontal="left" vertical="center" wrapText="1"/>
      <protection locked="0"/>
    </xf>
    <xf numFmtId="0" fontId="15" fillId="0" borderId="140" xfId="0" applyFont="1" applyBorder="1" applyAlignment="1" applyProtection="1">
      <alignment horizontal="left" vertical="center" wrapText="1"/>
      <protection locked="0"/>
    </xf>
    <xf numFmtId="0" fontId="15" fillId="0" borderId="18" xfId="0" applyFont="1" applyBorder="1" applyAlignment="1" applyProtection="1">
      <alignment horizontal="left" vertical="center" wrapText="1"/>
      <protection locked="0"/>
    </xf>
    <xf numFmtId="3" fontId="32" fillId="0" borderId="140" xfId="0" applyNumberFormat="1" applyFont="1" applyBorder="1" applyAlignment="1" applyProtection="1">
      <alignment horizontal="right" vertical="center" indent="1"/>
      <protection locked="0"/>
    </xf>
    <xf numFmtId="3" fontId="32" fillId="0" borderId="18" xfId="0" applyNumberFormat="1" applyFont="1" applyBorder="1" applyAlignment="1" applyProtection="1">
      <alignment horizontal="right" vertical="center" indent="1"/>
      <protection locked="0"/>
    </xf>
    <xf numFmtId="3" fontId="25" fillId="0" borderId="82" xfId="0" applyNumberFormat="1" applyFont="1" applyBorder="1" applyAlignment="1" applyProtection="1">
      <alignment horizontal="right" vertical="center" wrapText="1" indent="1"/>
      <protection hidden="1"/>
    </xf>
    <xf numFmtId="3" fontId="25" fillId="0" borderId="109" xfId="0" applyNumberFormat="1" applyFont="1" applyBorder="1" applyAlignment="1" applyProtection="1">
      <alignment horizontal="right" vertical="center" wrapText="1" indent="1"/>
      <protection hidden="1"/>
    </xf>
    <xf numFmtId="0" fontId="15" fillId="0" borderId="31" xfId="0" applyFont="1" applyBorder="1" applyAlignment="1" applyProtection="1">
      <alignment horizontal="left" vertical="center" wrapText="1"/>
      <protection locked="0"/>
    </xf>
    <xf numFmtId="0" fontId="15" fillId="0" borderId="51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left" vertical="center" wrapText="1"/>
      <protection locked="0"/>
    </xf>
    <xf numFmtId="3" fontId="25" fillId="0" borderId="51" xfId="0" applyNumberFormat="1" applyFont="1" applyBorder="1" applyAlignment="1" applyProtection="1">
      <alignment horizontal="right" vertical="center" indent="1"/>
      <protection locked="0"/>
    </xf>
    <xf numFmtId="3" fontId="25" fillId="0" borderId="15" xfId="0" applyNumberFormat="1" applyFont="1" applyBorder="1" applyAlignment="1" applyProtection="1">
      <alignment horizontal="right" vertical="center" indent="1"/>
      <protection locked="0"/>
    </xf>
    <xf numFmtId="3" fontId="25" fillId="0" borderId="83" xfId="0" applyNumberFormat="1" applyFont="1" applyBorder="1" applyAlignment="1" applyProtection="1">
      <alignment horizontal="right" vertical="center" wrapText="1" indent="1"/>
      <protection hidden="1"/>
    </xf>
    <xf numFmtId="3" fontId="25" fillId="0" borderId="53" xfId="0" applyNumberFormat="1" applyFont="1" applyBorder="1" applyAlignment="1" applyProtection="1">
      <alignment horizontal="right" vertical="center" wrapText="1" indent="1"/>
      <protection hidden="1"/>
    </xf>
    <xf numFmtId="0" fontId="12" fillId="0" borderId="29" xfId="0" applyFont="1" applyBorder="1" applyAlignment="1" applyProtection="1">
      <alignment horizontal="left" vertical="top"/>
      <protection locked="0"/>
    </xf>
    <xf numFmtId="0" fontId="12" fillId="0" borderId="63" xfId="0" applyFont="1" applyBorder="1" applyAlignment="1" applyProtection="1">
      <alignment horizontal="left" vertical="top"/>
      <protection locked="0"/>
    </xf>
    <xf numFmtId="0" fontId="22" fillId="0" borderId="63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16" fillId="0" borderId="150" xfId="0" applyFont="1" applyBorder="1" applyAlignment="1" applyProtection="1">
      <alignment horizontal="center" vertical="center" wrapText="1"/>
      <protection locked="0"/>
    </xf>
    <xf numFmtId="0" fontId="16" fillId="0" borderId="151" xfId="0" applyFont="1" applyBorder="1" applyAlignment="1" applyProtection="1">
      <alignment horizontal="center" vertical="center" wrapText="1"/>
      <protection locked="0"/>
    </xf>
    <xf numFmtId="0" fontId="1" fillId="0" borderId="152" xfId="0" applyFont="1" applyBorder="1" applyAlignment="1" applyProtection="1">
      <alignment horizontal="center" vertical="center" wrapText="1"/>
      <protection locked="0"/>
    </xf>
    <xf numFmtId="0" fontId="1" fillId="0" borderId="151" xfId="0" applyFont="1" applyBorder="1" applyAlignment="1" applyProtection="1">
      <alignment horizontal="center" vertical="center" wrapText="1"/>
      <protection locked="0"/>
    </xf>
    <xf numFmtId="0" fontId="16" fillId="0" borderId="153" xfId="0" applyFont="1" applyBorder="1" applyAlignment="1" applyProtection="1">
      <alignment horizontal="center" vertical="center" wrapText="1"/>
      <protection locked="0"/>
    </xf>
    <xf numFmtId="0" fontId="12" fillId="0" borderId="143" xfId="0" applyFont="1" applyBorder="1" applyAlignment="1" applyProtection="1">
      <alignment horizontal="left" vertical="top"/>
      <protection locked="0"/>
    </xf>
    <xf numFmtId="0" fontId="12" fillId="0" borderId="56" xfId="0" applyFont="1" applyBorder="1" applyAlignment="1" applyProtection="1">
      <alignment horizontal="left" vertical="top"/>
      <protection locked="0"/>
    </xf>
    <xf numFmtId="0" fontId="22" fillId="0" borderId="80" xfId="0" applyFont="1" applyBorder="1" applyAlignment="1" applyProtection="1">
      <alignment horizontal="left" vertical="center" wrapText="1"/>
      <protection locked="0"/>
    </xf>
    <xf numFmtId="0" fontId="22" fillId="0" borderId="66" xfId="0" applyFont="1" applyBorder="1" applyAlignment="1" applyProtection="1">
      <alignment horizontal="left" vertical="center" wrapText="1"/>
      <protection locked="0"/>
    </xf>
    <xf numFmtId="0" fontId="22" fillId="0" borderId="56" xfId="0" applyFont="1" applyBorder="1" applyAlignment="1" applyProtection="1">
      <alignment horizontal="left" vertical="center" wrapText="1"/>
      <protection locked="0"/>
    </xf>
    <xf numFmtId="3" fontId="33" fillId="0" borderId="80" xfId="0" applyNumberFormat="1" applyFont="1" applyBorder="1" applyAlignment="1" applyProtection="1">
      <alignment horizontal="right" vertical="center" wrapText="1" indent="1"/>
      <protection locked="0"/>
    </xf>
    <xf numFmtId="3" fontId="33" fillId="0" borderId="5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46" xfId="0" applyNumberFormat="1" applyFont="1" applyBorder="1" applyAlignment="1" applyProtection="1">
      <alignment horizontal="right" vertical="center" wrapText="1" indent="1"/>
      <protection locked="0"/>
    </xf>
    <xf numFmtId="0" fontId="12" fillId="0" borderId="30" xfId="0" applyFont="1" applyBorder="1" applyAlignment="1" applyProtection="1">
      <alignment horizontal="left" vertical="top"/>
      <protection locked="0"/>
    </xf>
    <xf numFmtId="0" fontId="12" fillId="0" borderId="57" xfId="0" applyFont="1" applyBorder="1" applyAlignment="1" applyProtection="1">
      <alignment horizontal="left" vertical="top"/>
      <protection locked="0"/>
    </xf>
    <xf numFmtId="0" fontId="22" fillId="0" borderId="57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left" vertical="top"/>
      <protection locked="0"/>
    </xf>
    <xf numFmtId="0" fontId="12" fillId="0" borderId="3" xfId="0" applyFont="1" applyBorder="1" applyAlignment="1" applyProtection="1">
      <alignment horizontal="left" vertical="top"/>
      <protection locked="0"/>
    </xf>
    <xf numFmtId="0" fontId="34" fillId="0" borderId="3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2" fillId="0" borderId="117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/>
      <protection locked="0"/>
    </xf>
    <xf numFmtId="0" fontId="22" fillId="0" borderId="144" xfId="0" applyFont="1" applyBorder="1" applyAlignment="1" applyProtection="1">
      <alignment horizontal="left" vertical="center" wrapText="1"/>
      <protection locked="0"/>
    </xf>
    <xf numFmtId="0" fontId="22" fillId="0" borderId="118" xfId="0" applyFont="1" applyBorder="1" applyAlignment="1" applyProtection="1">
      <alignment horizontal="left" vertical="center" wrapText="1"/>
      <protection locked="0"/>
    </xf>
    <xf numFmtId="0" fontId="22" fillId="0" borderId="52" xfId="0" applyFont="1" applyBorder="1" applyAlignment="1" applyProtection="1">
      <alignment horizontal="left" vertical="center" wrapText="1"/>
      <protection locked="0"/>
    </xf>
    <xf numFmtId="3" fontId="33" fillId="0" borderId="144" xfId="0" applyNumberFormat="1" applyFont="1" applyBorder="1" applyAlignment="1" applyProtection="1">
      <alignment horizontal="right" vertical="center" wrapText="1" indent="1"/>
      <protection locked="0"/>
    </xf>
    <xf numFmtId="3" fontId="33" fillId="0" borderId="5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45" xfId="0" applyNumberFormat="1" applyFont="1" applyBorder="1" applyAlignment="1" applyProtection="1">
      <alignment horizontal="right" vertical="center" wrapText="1" indent="1"/>
      <protection locked="0"/>
    </xf>
    <xf numFmtId="0" fontId="12" fillId="0" borderId="154" xfId="0" applyFont="1" applyBorder="1" applyAlignment="1" applyProtection="1">
      <alignment horizontal="left" vertical="top"/>
      <protection locked="0"/>
    </xf>
    <xf numFmtId="0" fontId="12" fillId="0" borderId="78" xfId="0" applyFont="1" applyBorder="1" applyAlignment="1" applyProtection="1">
      <alignment horizontal="left" vertical="top"/>
      <protection locked="0"/>
    </xf>
    <xf numFmtId="0" fontId="22" fillId="0" borderId="155" xfId="0" applyFont="1" applyBorder="1" applyAlignment="1" applyProtection="1">
      <alignment horizontal="left" vertical="center" wrapText="1"/>
      <protection locked="0"/>
    </xf>
    <xf numFmtId="0" fontId="22" fillId="0" borderId="156" xfId="0" applyFont="1" applyBorder="1" applyAlignment="1" applyProtection="1">
      <alignment horizontal="left" vertical="center" wrapText="1"/>
      <protection locked="0"/>
    </xf>
    <xf numFmtId="0" fontId="22" fillId="0" borderId="78" xfId="0" applyFont="1" applyBorder="1" applyAlignment="1" applyProtection="1">
      <alignment horizontal="left" vertical="center" wrapText="1"/>
      <protection locked="0"/>
    </xf>
    <xf numFmtId="3" fontId="33" fillId="0" borderId="155" xfId="0" applyNumberFormat="1" applyFont="1" applyBorder="1" applyAlignment="1" applyProtection="1">
      <alignment horizontal="right" vertical="center" wrapText="1" indent="1"/>
      <protection locked="0"/>
    </xf>
    <xf numFmtId="3" fontId="33" fillId="0" borderId="7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57" xfId="0" applyNumberFormat="1" applyFont="1" applyBorder="1" applyAlignment="1" applyProtection="1">
      <alignment horizontal="right" vertical="center" wrapText="1" indent="1"/>
      <protection locked="0"/>
    </xf>
    <xf numFmtId="0" fontId="12" fillId="0" borderId="29" xfId="0" applyFont="1" applyBorder="1" applyAlignment="1" applyProtection="1">
      <alignment horizontal="left" vertical="center"/>
      <protection locked="0"/>
    </xf>
    <xf numFmtId="0" fontId="12" fillId="0" borderId="63" xfId="0" applyFont="1" applyBorder="1" applyAlignment="1" applyProtection="1">
      <alignment horizontal="left" vertical="center"/>
      <protection locked="0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57" xfId="0" applyFont="1" applyBorder="1" applyAlignment="1" applyProtection="1">
      <alignment horizontal="left" vertical="center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3" fontId="33" fillId="0" borderId="107" xfId="0" applyNumberFormat="1" applyFont="1" applyBorder="1" applyAlignment="1" applyProtection="1">
      <alignment horizontal="right" vertical="center" wrapText="1" indent="1"/>
      <protection locked="0"/>
    </xf>
    <xf numFmtId="3" fontId="33" fillId="0" borderId="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8" xfId="0" applyNumberFormat="1" applyFont="1" applyBorder="1" applyAlignment="1" applyProtection="1">
      <alignment horizontal="right" vertical="center" wrapText="1" indent="1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3" fontId="32" fillId="0" borderId="51" xfId="0" applyNumberFormat="1" applyFont="1" applyBorder="1" applyAlignment="1" applyProtection="1">
      <alignment horizontal="right" vertical="center" indent="1"/>
      <protection locked="0"/>
    </xf>
    <xf numFmtId="3" fontId="32" fillId="0" borderId="15" xfId="0" applyNumberFormat="1" applyFont="1" applyBorder="1" applyAlignment="1" applyProtection="1">
      <alignment horizontal="right" vertical="center" indent="1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2" fillId="0" borderId="77" xfId="0" applyFont="1" applyBorder="1" applyAlignment="1" applyProtection="1">
      <alignment horizontal="left" vertical="center"/>
      <protection locked="0"/>
    </xf>
    <xf numFmtId="0" fontId="34" fillId="0" borderId="81" xfId="0" applyFont="1" applyBorder="1" applyAlignment="1" applyProtection="1">
      <alignment horizontal="left" vertical="center" wrapText="1"/>
      <protection locked="0"/>
    </xf>
    <xf numFmtId="0" fontId="34" fillId="0" borderId="139" xfId="0" applyFont="1" applyBorder="1" applyAlignment="1" applyProtection="1">
      <alignment horizontal="left" vertical="center" wrapText="1"/>
      <protection locked="0"/>
    </xf>
    <xf numFmtId="0" fontId="34" fillId="0" borderId="77" xfId="0" applyFont="1" applyBorder="1" applyAlignment="1" applyProtection="1">
      <alignment horizontal="left" vertical="center" wrapTex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7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58" xfId="0" applyNumberFormat="1" applyFont="1" applyBorder="1" applyAlignment="1" applyProtection="1">
      <alignment horizontal="right" vertical="center" wrapText="1" indent="1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2" fillId="0" borderId="110" xfId="0" applyFont="1" applyBorder="1" applyAlignment="1" applyProtection="1">
      <alignment horizontal="left" vertical="top"/>
      <protection locked="0"/>
    </xf>
    <xf numFmtId="0" fontId="12" fillId="0" borderId="112" xfId="0" applyFont="1" applyBorder="1" applyAlignment="1" applyProtection="1">
      <alignment horizontal="left" vertical="top"/>
      <protection locked="0"/>
    </xf>
    <xf numFmtId="0" fontId="22" fillId="0" borderId="159" xfId="0" applyFont="1" applyBorder="1" applyAlignment="1" applyProtection="1">
      <alignment horizontal="left" vertical="center" wrapText="1"/>
      <protection locked="0"/>
    </xf>
    <xf numFmtId="0" fontId="22" fillId="0" borderId="111" xfId="0" applyFont="1" applyBorder="1" applyAlignment="1" applyProtection="1">
      <alignment horizontal="left" vertical="center" wrapText="1"/>
      <protection locked="0"/>
    </xf>
    <xf numFmtId="0" fontId="22" fillId="0" borderId="160" xfId="0" applyFont="1" applyBorder="1" applyAlignment="1" applyProtection="1">
      <alignment horizontal="left" vertical="center" wrapText="1"/>
      <protection locked="0"/>
    </xf>
    <xf numFmtId="3" fontId="35" fillId="0" borderId="15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1" xfId="0" applyNumberFormat="1" applyFont="1" applyBorder="1" applyAlignment="1" applyProtection="1">
      <alignment horizontal="right" vertical="center" wrapText="1" indent="1"/>
      <protection locked="0"/>
    </xf>
    <xf numFmtId="0" fontId="1" fillId="0" borderId="141" xfId="0" applyFont="1" applyBorder="1" applyAlignment="1" applyProtection="1">
      <alignment horizontal="center" vertical="center" wrapText="1"/>
      <protection locked="0"/>
    </xf>
    <xf numFmtId="0" fontId="1" fillId="0" borderId="163" xfId="0" applyFont="1" applyBorder="1" applyAlignment="1" applyProtection="1">
      <alignment horizontal="center" vertical="center" wrapText="1"/>
      <protection locked="0"/>
    </xf>
    <xf numFmtId="0" fontId="16" fillId="0" borderId="165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34" fillId="0" borderId="15" xfId="0" applyFont="1" applyBorder="1" applyAlignment="1" applyProtection="1">
      <alignment horizontal="left" vertical="center" wrapText="1"/>
      <protection locked="0"/>
    </xf>
    <xf numFmtId="0" fontId="24" fillId="0" borderId="255" xfId="0" applyFont="1" applyBorder="1" applyAlignment="1" applyProtection="1">
      <alignment horizontal="left" vertical="center" wrapText="1"/>
      <protection locked="0"/>
    </xf>
    <xf numFmtId="0" fontId="24" fillId="0" borderId="256" xfId="0" applyFont="1" applyBorder="1" applyAlignment="1" applyProtection="1">
      <alignment horizontal="left" vertical="center" wrapText="1"/>
      <protection locked="0"/>
    </xf>
    <xf numFmtId="0" fontId="18" fillId="0" borderId="256" xfId="0" applyFont="1" applyBorder="1" applyAlignment="1" applyProtection="1">
      <alignment horizontal="left" vertical="center"/>
      <protection locked="0"/>
    </xf>
    <xf numFmtId="0" fontId="18" fillId="0" borderId="231" xfId="0" applyFont="1" applyBorder="1" applyAlignment="1" applyProtection="1">
      <alignment horizontal="left" vertical="center"/>
      <protection locked="0"/>
    </xf>
    <xf numFmtId="3" fontId="18" fillId="0" borderId="234" xfId="0" applyNumberFormat="1" applyFont="1" applyBorder="1" applyAlignment="1" applyProtection="1">
      <alignment horizontal="right" vertical="center"/>
      <protection locked="0"/>
    </xf>
    <xf numFmtId="3" fontId="18" fillId="0" borderId="231" xfId="0" applyNumberFormat="1" applyFont="1" applyBorder="1" applyAlignment="1" applyProtection="1">
      <alignment horizontal="right" vertical="center"/>
      <protection locked="0"/>
    </xf>
    <xf numFmtId="3" fontId="18" fillId="0" borderId="257" xfId="0" applyNumberFormat="1" applyFont="1" applyBorder="1" applyAlignment="1" applyProtection="1">
      <alignment horizontal="righ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3" fontId="18" fillId="0" borderId="261" xfId="0" applyNumberFormat="1" applyFont="1" applyBorder="1" applyAlignment="1" applyProtection="1">
      <alignment horizontal="right" vertical="center" wrapText="1"/>
      <protection locked="0"/>
    </xf>
    <xf numFmtId="3" fontId="18" fillId="0" borderId="264" xfId="0" applyNumberFormat="1" applyFont="1" applyBorder="1" applyAlignment="1" applyProtection="1">
      <alignment horizontal="right" vertical="center" wrapText="1"/>
      <protection locked="0"/>
    </xf>
    <xf numFmtId="0" fontId="7" fillId="0" borderId="254" xfId="0" applyFont="1" applyBorder="1" applyAlignment="1" applyProtection="1">
      <alignment horizontal="center" vertical="center" wrapText="1"/>
      <protection locked="0"/>
    </xf>
    <xf numFmtId="0" fontId="7" fillId="0" borderId="261" xfId="0" applyFont="1" applyBorder="1" applyAlignment="1" applyProtection="1">
      <alignment horizontal="center" vertical="center" wrapText="1"/>
      <protection locked="0"/>
    </xf>
    <xf numFmtId="0" fontId="7" fillId="0" borderId="264" xfId="0" applyFont="1" applyBorder="1" applyAlignment="1" applyProtection="1">
      <alignment horizontal="center" vertical="center" wrapText="1"/>
      <protection locked="0"/>
    </xf>
    <xf numFmtId="0" fontId="15" fillId="0" borderId="255" xfId="0" applyFont="1" applyBorder="1" applyAlignment="1" applyProtection="1">
      <alignment horizontal="left" vertical="center" wrapText="1" indent="1"/>
      <protection locked="0"/>
    </xf>
    <xf numFmtId="0" fontId="15" fillId="0" borderId="256" xfId="0" applyFont="1" applyBorder="1" applyAlignment="1" applyProtection="1">
      <alignment horizontal="left" vertical="center" wrapText="1" indent="1"/>
      <protection locked="0"/>
    </xf>
    <xf numFmtId="49" fontId="18" fillId="0" borderId="256" xfId="0" applyNumberFormat="1" applyFont="1" applyBorder="1" applyAlignment="1" applyProtection="1">
      <alignment horizontal="center" vertical="center" wrapText="1"/>
      <protection locked="0"/>
    </xf>
    <xf numFmtId="49" fontId="18" fillId="0" borderId="231" xfId="0" applyNumberFormat="1" applyFont="1" applyBorder="1" applyAlignment="1" applyProtection="1">
      <alignment horizontal="center" vertical="center" wrapText="1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/>
      <protection locked="0"/>
    </xf>
    <xf numFmtId="3" fontId="18" fillId="0" borderId="257" xfId="0" applyNumberFormat="1" applyFont="1" applyBorder="1" applyAlignment="1" applyProtection="1">
      <alignment horizontal="right" vertical="center" wrapText="1"/>
      <protection locked="0"/>
    </xf>
    <xf numFmtId="0" fontId="8" fillId="0" borderId="266" xfId="0" applyFont="1" applyBorder="1" applyAlignment="1" applyProtection="1">
      <alignment horizontal="center" vertical="center"/>
      <protection locked="0"/>
    </xf>
    <xf numFmtId="0" fontId="8" fillId="0" borderId="267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37" fillId="0" borderId="258" xfId="0" applyFont="1" applyBorder="1" applyAlignment="1" applyProtection="1">
      <alignment horizontal="center" vertical="center" wrapText="1"/>
      <protection locked="0"/>
    </xf>
    <xf numFmtId="0" fontId="37" fillId="0" borderId="259" xfId="0" applyFont="1" applyBorder="1" applyAlignment="1" applyProtection="1">
      <alignment horizontal="center" vertical="center" wrapText="1"/>
      <protection locked="0"/>
    </xf>
    <xf numFmtId="0" fontId="37" fillId="0" borderId="260" xfId="0" applyFont="1" applyBorder="1" applyAlignment="1" applyProtection="1">
      <alignment horizontal="center" vertical="center" wrapText="1"/>
      <protection locked="0"/>
    </xf>
    <xf numFmtId="0" fontId="37" fillId="0" borderId="245" xfId="0" applyFont="1" applyBorder="1" applyAlignment="1" applyProtection="1">
      <alignment horizontal="center" vertical="center" wrapText="1"/>
      <protection locked="0"/>
    </xf>
    <xf numFmtId="0" fontId="8" fillId="0" borderId="248" xfId="0" applyFont="1" applyBorder="1" applyAlignment="1" applyProtection="1">
      <alignment horizontal="center" vertical="center"/>
      <protection locked="0"/>
    </xf>
    <xf numFmtId="0" fontId="8" fillId="0" borderId="268" xfId="0" applyFont="1" applyBorder="1" applyAlignment="1" applyProtection="1">
      <alignment horizontal="center" vertical="center"/>
      <protection locked="0"/>
    </xf>
    <xf numFmtId="0" fontId="8" fillId="0" borderId="246" xfId="0" applyFont="1" applyBorder="1" applyAlignment="1" applyProtection="1">
      <alignment horizontal="center" vertical="center"/>
      <protection locked="0"/>
    </xf>
    <xf numFmtId="0" fontId="8" fillId="0" borderId="269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/>
      <protection locked="0"/>
    </xf>
    <xf numFmtId="0" fontId="8" fillId="0" borderId="256" xfId="0" applyFont="1" applyBorder="1" applyAlignment="1" applyProtection="1">
      <alignment horizontal="center" vertical="center"/>
      <protection locked="0"/>
    </xf>
    <xf numFmtId="0" fontId="8" fillId="0" borderId="257" xfId="0" applyFont="1" applyBorder="1" applyAlignment="1" applyProtection="1">
      <alignment horizontal="center" vertical="center"/>
      <protection locked="0"/>
    </xf>
    <xf numFmtId="0" fontId="18" fillId="0" borderId="265" xfId="0" applyNumberFormat="1" applyFont="1" applyBorder="1" applyAlignment="1" applyProtection="1">
      <alignment horizontal="left" vertical="center" wrapText="1"/>
      <protection locked="0"/>
    </xf>
    <xf numFmtId="0" fontId="18" fillId="0" borderId="262" xfId="0" applyNumberFormat="1" applyFont="1" applyBorder="1" applyAlignment="1" applyProtection="1">
      <alignment horizontal="left" vertical="center" wrapText="1"/>
      <protection locked="0"/>
    </xf>
    <xf numFmtId="3" fontId="18" fillId="0" borderId="262" xfId="0" applyNumberFormat="1" applyFont="1" applyBorder="1" applyAlignment="1" applyProtection="1">
      <alignment horizontal="right" vertical="center" wrapText="1"/>
      <protection locked="0"/>
    </xf>
    <xf numFmtId="3" fontId="18" fillId="0" borderId="263" xfId="0" applyNumberFormat="1" applyFont="1" applyBorder="1" applyAlignment="1" applyProtection="1">
      <alignment horizontal="right" vertical="center" wrapText="1"/>
      <protection locked="0"/>
    </xf>
    <xf numFmtId="0" fontId="18" fillId="0" borderId="261" xfId="0" applyNumberFormat="1" applyFont="1" applyBorder="1" applyAlignment="1" applyProtection="1">
      <alignment horizontal="left" vertical="center" wrapText="1"/>
      <protection locked="0"/>
    </xf>
    <xf numFmtId="0" fontId="8" fillId="0" borderId="250" xfId="0" applyFont="1" applyBorder="1" applyAlignment="1" applyProtection="1">
      <alignment horizontal="center" vertical="center" wrapText="1"/>
      <protection locked="0"/>
    </xf>
    <xf numFmtId="0" fontId="8" fillId="0" borderId="248" xfId="0" applyFont="1" applyBorder="1" applyAlignment="1" applyProtection="1">
      <alignment horizontal="center" vertical="center" wrapText="1"/>
      <protection locked="0"/>
    </xf>
    <xf numFmtId="0" fontId="8" fillId="0" borderId="270" xfId="0" applyFont="1" applyBorder="1" applyAlignment="1" applyProtection="1">
      <alignment horizontal="center" vertical="center" wrapText="1"/>
      <protection locked="0"/>
    </xf>
    <xf numFmtId="0" fontId="8" fillId="0" borderId="271" xfId="0" applyFont="1" applyBorder="1" applyAlignment="1" applyProtection="1">
      <alignment horizontal="center" vertical="center" wrapText="1"/>
      <protection locked="0"/>
    </xf>
    <xf numFmtId="0" fontId="8" fillId="0" borderId="256" xfId="0" applyFont="1" applyBorder="1" applyAlignment="1" applyProtection="1">
      <alignment horizontal="center" vertical="center" wrapText="1"/>
      <protection locked="0"/>
    </xf>
    <xf numFmtId="0" fontId="8" fillId="0" borderId="257" xfId="0" applyFont="1" applyBorder="1" applyAlignment="1" applyProtection="1">
      <alignment horizontal="center" vertical="center" wrapText="1"/>
      <protection locked="0"/>
    </xf>
    <xf numFmtId="0" fontId="8" fillId="0" borderId="272" xfId="0" applyFont="1" applyBorder="1" applyAlignment="1" applyProtection="1">
      <alignment horizontal="center" vertical="center" wrapText="1"/>
      <protection locked="0"/>
    </xf>
    <xf numFmtId="0" fontId="8" fillId="0" borderId="273" xfId="0" applyFont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horizontal="left" vertical="center"/>
      <protection locked="0"/>
    </xf>
    <xf numFmtId="0" fontId="15" fillId="0" borderId="13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15" fillId="0" borderId="166" xfId="0" applyFont="1" applyBorder="1" applyAlignment="1" applyProtection="1">
      <alignment horizontal="left" vertical="center" wrapText="1"/>
      <protection locked="0"/>
    </xf>
    <xf numFmtId="0" fontId="15" fillId="0" borderId="88" xfId="0" applyFont="1" applyBorder="1" applyAlignment="1" applyProtection="1">
      <alignment horizontal="left" vertical="center" wrapText="1"/>
      <protection locked="0"/>
    </xf>
    <xf numFmtId="0" fontId="15" fillId="0" borderId="167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5" fillId="0" borderId="121" xfId="0" applyFont="1" applyBorder="1" applyAlignment="1" applyProtection="1">
      <alignment horizontal="left" vertical="center" wrapText="1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1" xfId="0" applyNumberFormat="1" applyFont="1" applyBorder="1" applyAlignment="1" applyProtection="1">
      <alignment horizontal="center" wrapText="1"/>
      <protection locked="0"/>
    </xf>
    <xf numFmtId="3" fontId="9" fillId="0" borderId="103" xfId="0" applyNumberFormat="1" applyFont="1" applyBorder="1" applyAlignment="1" applyProtection="1">
      <alignment horizontal="center" wrapText="1"/>
      <protection locked="0"/>
    </xf>
    <xf numFmtId="0" fontId="10" fillId="0" borderId="9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3" fontId="9" fillId="0" borderId="168" xfId="0" applyNumberFormat="1" applyFont="1" applyBorder="1" applyAlignment="1" applyProtection="1">
      <alignment horizontal="center" wrapText="1"/>
      <protection locked="0"/>
    </xf>
    <xf numFmtId="0" fontId="15" fillId="0" borderId="169" xfId="0" applyFont="1" applyBorder="1" applyAlignment="1" applyProtection="1">
      <alignment horizontal="left" vertical="center"/>
      <protection locked="0"/>
    </xf>
    <xf numFmtId="0" fontId="15" fillId="0" borderId="170" xfId="0" applyFont="1" applyBorder="1" applyAlignment="1" applyProtection="1">
      <alignment horizontal="left" vertical="center"/>
      <protection locked="0"/>
    </xf>
    <xf numFmtId="0" fontId="18" fillId="0" borderId="254" xfId="0" applyNumberFormat="1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5" fillId="0" borderId="265" xfId="0" applyFont="1" applyBorder="1" applyAlignment="1" applyProtection="1">
      <alignment horizontal="left" vertical="center" wrapText="1"/>
      <protection locked="0"/>
    </xf>
    <xf numFmtId="0" fontId="15" fillId="0" borderId="262" xfId="0" applyFont="1" applyBorder="1" applyAlignment="1" applyProtection="1">
      <alignment horizontal="left" vertical="center" wrapText="1"/>
      <protection locked="0"/>
    </xf>
    <xf numFmtId="0" fontId="15" fillId="0" borderId="237" xfId="0" applyFont="1" applyBorder="1" applyAlignment="1" applyProtection="1">
      <alignment horizontal="left" vertical="center" wrapText="1"/>
      <protection locked="0"/>
    </xf>
    <xf numFmtId="3" fontId="18" fillId="0" borderId="262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63" xfId="0" applyNumberFormat="1" applyFont="1" applyBorder="1" applyAlignment="1" applyProtection="1">
      <alignment horizontal="right" vertical="center" wrapText="1" indent="2"/>
      <protection locked="0"/>
    </xf>
    <xf numFmtId="0" fontId="15" fillId="0" borderId="254" xfId="0" applyFont="1" applyBorder="1" applyAlignment="1" applyProtection="1">
      <alignment horizontal="left" vertical="center" wrapText="1"/>
      <protection locked="0"/>
    </xf>
    <xf numFmtId="0" fontId="15" fillId="0" borderId="261" xfId="0" applyFont="1" applyBorder="1" applyAlignment="1" applyProtection="1">
      <alignment horizontal="left" vertical="center" wrapText="1"/>
      <protection locked="0"/>
    </xf>
    <xf numFmtId="0" fontId="15" fillId="0" borderId="226" xfId="0" applyFont="1" applyBorder="1" applyAlignment="1" applyProtection="1">
      <alignment horizontal="left" vertical="center" wrapText="1"/>
      <protection locked="0"/>
    </xf>
    <xf numFmtId="3" fontId="18" fillId="0" borderId="261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8" fillId="0" borderId="264" xfId="0" applyNumberFormat="1" applyFont="1" applyBorder="1" applyAlignment="1" applyProtection="1">
      <alignment horizontal="right" vertical="center" wrapText="1" indent="2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46" xfId="0" applyFont="1" applyBorder="1" applyAlignment="1" applyProtection="1">
      <alignment horizontal="center" wrapText="1"/>
      <protection locked="0"/>
    </xf>
    <xf numFmtId="3" fontId="17" fillId="0" borderId="261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6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62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63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6" fillId="0" borderId="250" xfId="0" applyFont="1" applyBorder="1" applyAlignment="1" applyProtection="1">
      <alignment horizontal="center" vertical="center" wrapText="1"/>
      <protection locked="0"/>
    </xf>
    <xf numFmtId="0" fontId="16" fillId="0" borderId="248" xfId="0" applyFont="1" applyBorder="1" applyAlignment="1" applyProtection="1">
      <alignment horizontal="center" vertical="center" wrapText="1"/>
      <protection locked="0"/>
    </xf>
    <xf numFmtId="0" fontId="16" fillId="0" borderId="268" xfId="0" applyFont="1" applyBorder="1" applyAlignment="1" applyProtection="1">
      <alignment horizontal="center" vertical="center" wrapText="1"/>
      <protection locked="0"/>
    </xf>
    <xf numFmtId="0" fontId="16" fillId="0" borderId="251" xfId="0" applyFont="1" applyBorder="1" applyAlignment="1" applyProtection="1">
      <alignment horizontal="center" vertical="center" wrapText="1"/>
      <protection locked="0"/>
    </xf>
    <xf numFmtId="0" fontId="16" fillId="0" borderId="246" xfId="0" applyFont="1" applyBorder="1" applyAlignment="1" applyProtection="1">
      <alignment horizontal="center" vertical="center" wrapText="1"/>
      <protection locked="0"/>
    </xf>
    <xf numFmtId="0" fontId="16" fillId="0" borderId="269" xfId="0" applyFont="1" applyBorder="1" applyAlignment="1" applyProtection="1">
      <alignment horizontal="center" vertical="center" wrapText="1"/>
      <protection locked="0"/>
    </xf>
    <xf numFmtId="0" fontId="8" fillId="0" borderId="261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8" fillId="0" borderId="266" xfId="0" applyFont="1" applyBorder="1" applyAlignment="1" applyProtection="1">
      <alignment horizontal="center" vertical="center" wrapText="1"/>
      <protection locked="0"/>
    </xf>
    <xf numFmtId="0" fontId="8" fillId="0" borderId="267" xfId="0" applyFont="1" applyBorder="1" applyAlignment="1" applyProtection="1">
      <alignment horizontal="center" vertical="center" wrapText="1"/>
      <protection locked="0"/>
    </xf>
    <xf numFmtId="0" fontId="15" fillId="0" borderId="255" xfId="0" applyFont="1" applyFill="1" applyBorder="1" applyAlignment="1" applyProtection="1">
      <alignment horizontal="left" vertical="center" wrapText="1"/>
      <protection locked="0"/>
    </xf>
    <xf numFmtId="0" fontId="15" fillId="0" borderId="256" xfId="0" applyFont="1" applyFill="1" applyBorder="1" applyAlignment="1" applyProtection="1">
      <alignment horizontal="left" vertical="center" wrapText="1"/>
      <protection locked="0"/>
    </xf>
    <xf numFmtId="0" fontId="15" fillId="0" borderId="231" xfId="0" applyFont="1" applyFill="1" applyBorder="1" applyAlignment="1" applyProtection="1">
      <alignment horizontal="left" vertical="center" wrapText="1"/>
      <protection locked="0"/>
    </xf>
    <xf numFmtId="3" fontId="18" fillId="0" borderId="256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57" xfId="0" applyNumberFormat="1" applyFont="1" applyFill="1" applyBorder="1" applyAlignment="1" applyProtection="1">
      <alignment horizontal="right" vertical="center" wrapText="1" indent="2"/>
      <protection locked="0"/>
    </xf>
    <xf numFmtId="0" fontId="8" fillId="0" borderId="275" xfId="0" applyFont="1" applyBorder="1" applyAlignment="1" applyProtection="1">
      <alignment horizontal="center" vertical="center" wrapText="1"/>
      <protection locked="0"/>
    </xf>
    <xf numFmtId="0" fontId="8" fillId="0" borderId="276" xfId="0" applyFont="1" applyBorder="1" applyAlignment="1" applyProtection="1">
      <alignment horizontal="center" vertical="center" wrapText="1"/>
      <protection locked="0"/>
    </xf>
    <xf numFmtId="0" fontId="8" fillId="0" borderId="277" xfId="0" applyFont="1" applyBorder="1" applyAlignment="1" applyProtection="1">
      <alignment horizontal="center" vertical="center" wrapText="1"/>
      <protection locked="0"/>
    </xf>
    <xf numFmtId="0" fontId="8" fillId="0" borderId="278" xfId="0" applyFont="1" applyBorder="1" applyAlignment="1" applyProtection="1">
      <alignment horizontal="center" vertical="center" wrapText="1"/>
      <protection locked="0"/>
    </xf>
    <xf numFmtId="0" fontId="8" fillId="0" borderId="279" xfId="0" applyFont="1" applyBorder="1" applyAlignment="1" applyProtection="1">
      <alignment horizontal="center" vertical="center" wrapText="1"/>
      <protection locked="0"/>
    </xf>
    <xf numFmtId="0" fontId="15" fillId="0" borderId="255" xfId="0" applyFont="1" applyBorder="1" applyAlignment="1" applyProtection="1">
      <alignment horizontal="left" vertical="center" wrapText="1"/>
      <protection locked="0"/>
    </xf>
    <xf numFmtId="0" fontId="15" fillId="0" borderId="256" xfId="0" applyFont="1" applyBorder="1" applyAlignment="1" applyProtection="1">
      <alignment horizontal="left" vertical="center" wrapText="1"/>
      <protection locked="0"/>
    </xf>
    <xf numFmtId="3" fontId="17" fillId="0" borderId="2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5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3"/>
      <protection locked="0"/>
    </xf>
    <xf numFmtId="0" fontId="15" fillId="0" borderId="231" xfId="0" applyFont="1" applyBorder="1" applyAlignment="1" applyProtection="1">
      <alignment horizontal="left" vertical="center" wrapText="1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3"/>
      <protection locked="0"/>
    </xf>
    <xf numFmtId="0" fontId="23" fillId="0" borderId="0" xfId="0" applyFont="1" applyAlignment="1" applyProtection="1">
      <alignment horizontal="left"/>
      <protection locked="0"/>
    </xf>
    <xf numFmtId="3" fontId="17" fillId="0" borderId="95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84" xfId="0" applyNumberFormat="1" applyFont="1" applyBorder="1" applyAlignment="1" applyProtection="1">
      <alignment horizontal="right" vertical="center" indent="1"/>
      <protection locked="0"/>
    </xf>
    <xf numFmtId="3" fontId="17" fillId="0" borderId="123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7" fillId="0" borderId="15" xfId="0" applyNumberFormat="1" applyFont="1" applyBorder="1" applyAlignment="1" applyProtection="1">
      <alignment horizontal="right" vertical="center" indent="1"/>
      <protection locked="0"/>
    </xf>
    <xf numFmtId="3" fontId="17" fillId="0" borderId="8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0" fontId="15" fillId="0" borderId="91" xfId="0" applyFont="1" applyBorder="1" applyAlignment="1" applyProtection="1">
      <alignment horizontal="left" vertical="center"/>
      <protection locked="0"/>
    </xf>
    <xf numFmtId="0" fontId="15" fillId="0" borderId="26" xfId="0" applyFont="1" applyBorder="1" applyAlignment="1" applyProtection="1">
      <alignment horizontal="left" vertical="center"/>
      <protection locked="0"/>
    </xf>
    <xf numFmtId="0" fontId="15" fillId="0" borderId="90" xfId="0" applyFont="1" applyBorder="1" applyAlignment="1" applyProtection="1">
      <alignment horizontal="left" vertical="center"/>
      <protection locked="0"/>
    </xf>
    <xf numFmtId="0" fontId="15" fillId="0" borderId="134" xfId="0" applyFont="1" applyBorder="1" applyAlignment="1" applyProtection="1">
      <alignment horizontal="left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120" xfId="0" applyFont="1" applyBorder="1" applyAlignment="1" applyProtection="1">
      <alignment horizontal="left" vertical="center" wrapText="1"/>
      <protection locked="0"/>
    </xf>
    <xf numFmtId="0" fontId="15" fillId="0" borderId="96" xfId="0" applyFont="1" applyBorder="1" applyAlignment="1" applyProtection="1">
      <alignment horizontal="left" vertical="center" wrapText="1"/>
      <protection locked="0"/>
    </xf>
    <xf numFmtId="0" fontId="16" fillId="0" borderId="275" xfId="0" applyFont="1" applyBorder="1" applyAlignment="1" applyProtection="1">
      <alignment horizontal="center" vertical="center" wrapText="1"/>
      <protection locked="0"/>
    </xf>
    <xf numFmtId="0" fontId="16" fillId="0" borderId="276" xfId="0" applyFont="1" applyBorder="1" applyAlignment="1" applyProtection="1">
      <alignment horizontal="center" vertical="center" wrapText="1"/>
      <protection locked="0"/>
    </xf>
    <xf numFmtId="0" fontId="16" fillId="0" borderId="277" xfId="0" applyFont="1" applyBorder="1" applyAlignment="1" applyProtection="1">
      <alignment horizontal="center" vertical="center" wrapText="1"/>
      <protection locked="0"/>
    </xf>
    <xf numFmtId="0" fontId="16" fillId="0" borderId="280" xfId="0" applyFont="1" applyBorder="1" applyAlignment="1" applyProtection="1">
      <alignment horizontal="center" vertical="center" wrapText="1"/>
      <protection locked="0"/>
    </xf>
    <xf numFmtId="0" fontId="16" fillId="0" borderId="279" xfId="0" applyFont="1" applyBorder="1" applyAlignment="1" applyProtection="1">
      <alignment horizontal="center" vertical="center"/>
      <protection locked="0"/>
    </xf>
    <xf numFmtId="0" fontId="16" fillId="0" borderId="276" xfId="0" applyFont="1" applyBorder="1" applyAlignment="1" applyProtection="1">
      <alignment horizontal="center" vertical="center"/>
      <protection locked="0"/>
    </xf>
    <xf numFmtId="0" fontId="16" fillId="0" borderId="278" xfId="0" applyFont="1" applyBorder="1" applyAlignment="1" applyProtection="1">
      <alignment horizontal="center" vertical="center"/>
      <protection locked="0"/>
    </xf>
    <xf numFmtId="0" fontId="15" fillId="0" borderId="93" xfId="0" applyFont="1" applyBorder="1" applyAlignment="1" applyProtection="1">
      <alignment horizontal="left" vertical="center"/>
      <protection locked="0"/>
    </xf>
    <xf numFmtId="0" fontId="15" fillId="0" borderId="171" xfId="0" applyFont="1" applyBorder="1" applyAlignment="1" applyProtection="1">
      <alignment horizontal="left" vertical="center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5" fillId="0" borderId="143" xfId="0" applyFont="1" applyBorder="1" applyAlignment="1" applyProtection="1">
      <alignment horizontal="left" vertical="center" wrapText="1"/>
      <protection locked="0"/>
    </xf>
    <xf numFmtId="0" fontId="15" fillId="0" borderId="66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1"/>
      <protection locked="0"/>
    </xf>
    <xf numFmtId="3" fontId="17" fillId="0" borderId="56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146" xfId="0" applyNumberFormat="1" applyFont="1" applyBorder="1" applyAlignment="1" applyProtection="1">
      <alignment horizontal="right" vertical="center" indent="1"/>
      <protection locked="0"/>
    </xf>
    <xf numFmtId="0" fontId="18" fillId="0" borderId="252" xfId="0" applyFont="1" applyBorder="1" applyAlignment="1" applyProtection="1">
      <alignment horizontal="left" vertical="center" wrapText="1" indent="1"/>
      <protection locked="0"/>
    </xf>
    <xf numFmtId="0" fontId="18" fillId="0" borderId="253" xfId="0" applyFont="1" applyBorder="1" applyAlignment="1" applyProtection="1">
      <alignment horizontal="left" vertical="center" wrapText="1" indent="1"/>
      <protection locked="0"/>
    </xf>
    <xf numFmtId="3" fontId="18" fillId="0" borderId="253" xfId="0" applyNumberFormat="1" applyFont="1" applyBorder="1" applyAlignment="1" applyProtection="1">
      <alignment horizontal="right" vertical="center" indent="3"/>
      <protection locked="0"/>
    </xf>
    <xf numFmtId="3" fontId="18" fillId="0" borderId="281" xfId="0" applyNumberFormat="1" applyFont="1" applyBorder="1" applyAlignment="1" applyProtection="1">
      <alignment horizontal="right" vertical="center" indent="3"/>
      <protection locked="0"/>
    </xf>
    <xf numFmtId="3" fontId="18" fillId="0" borderId="282" xfId="0" applyNumberFormat="1" applyFont="1" applyBorder="1" applyAlignment="1" applyProtection="1">
      <alignment horizontal="right" vertical="center" indent="3"/>
      <protection locked="0"/>
    </xf>
    <xf numFmtId="3" fontId="18" fillId="0" borderId="283" xfId="0" applyNumberFormat="1" applyFont="1" applyBorder="1" applyAlignment="1" applyProtection="1">
      <alignment horizontal="right" vertical="center" indent="3"/>
      <protection locked="0"/>
    </xf>
    <xf numFmtId="0" fontId="18" fillId="0" borderId="284" xfId="0" applyFont="1" applyBorder="1" applyAlignment="1" applyProtection="1">
      <alignment horizontal="left" vertical="center" wrapText="1" indent="1"/>
      <protection locked="0"/>
    </xf>
    <xf numFmtId="0" fontId="18" fillId="0" borderId="285" xfId="0" applyFont="1" applyBorder="1" applyAlignment="1" applyProtection="1">
      <alignment horizontal="left" vertical="center" wrapText="1" indent="1"/>
      <protection locked="0"/>
    </xf>
    <xf numFmtId="3" fontId="18" fillId="0" borderId="285" xfId="0" applyNumberFormat="1" applyFont="1" applyBorder="1" applyAlignment="1" applyProtection="1">
      <alignment horizontal="right" vertical="center" indent="3"/>
      <protection locked="0"/>
    </xf>
    <xf numFmtId="3" fontId="18" fillId="0" borderId="286" xfId="0" applyNumberFormat="1" applyFont="1" applyBorder="1" applyAlignment="1" applyProtection="1">
      <alignment horizontal="right" vertical="center" indent="3"/>
      <protection locked="0"/>
    </xf>
    <xf numFmtId="3" fontId="18" fillId="0" borderId="266" xfId="0" applyNumberFormat="1" applyFont="1" applyBorder="1" applyAlignment="1" applyProtection="1">
      <alignment horizontal="right" vertical="center" indent="3"/>
      <protection locked="0"/>
    </xf>
    <xf numFmtId="3" fontId="18" fillId="0" borderId="267" xfId="0" applyNumberFormat="1" applyFont="1" applyBorder="1" applyAlignment="1" applyProtection="1">
      <alignment horizontal="right" vertical="center" indent="3"/>
      <protection locked="0"/>
    </xf>
    <xf numFmtId="0" fontId="18" fillId="0" borderId="265" xfId="0" applyFont="1" applyBorder="1" applyAlignment="1" applyProtection="1">
      <alignment horizontal="left" vertical="center" wrapText="1" indent="1"/>
      <protection locked="0"/>
    </xf>
    <xf numFmtId="0" fontId="18" fillId="0" borderId="262" xfId="0" applyFont="1" applyBorder="1" applyAlignment="1" applyProtection="1">
      <alignment horizontal="left" vertical="center" wrapText="1" indent="1"/>
      <protection locked="0"/>
    </xf>
    <xf numFmtId="3" fontId="18" fillId="0" borderId="262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3" fontId="18" fillId="0" borderId="238" xfId="0" applyNumberFormat="1" applyFont="1" applyBorder="1" applyAlignment="1" applyProtection="1">
      <alignment horizontal="right" vertical="center" indent="3"/>
      <protection locked="0"/>
    </xf>
    <xf numFmtId="3" fontId="18" fillId="0" borderId="263" xfId="0" applyNumberFormat="1" applyFont="1" applyBorder="1" applyAlignment="1" applyProtection="1">
      <alignment horizontal="right" vertical="center" indent="3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8" fillId="0" borderId="287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 wrapText="1" indent="1"/>
      <protection locked="0"/>
    </xf>
    <xf numFmtId="3" fontId="18" fillId="0" borderId="288" xfId="0" applyNumberFormat="1" applyFont="1" applyBorder="1" applyAlignment="1" applyProtection="1">
      <alignment horizontal="right" vertical="center" indent="3"/>
      <protection locked="0"/>
    </xf>
    <xf numFmtId="3" fontId="18" fillId="0" borderId="241" xfId="0" applyNumberFormat="1" applyFont="1" applyBorder="1" applyAlignment="1" applyProtection="1">
      <alignment horizontal="right" vertical="center" indent="3"/>
      <protection locked="0"/>
    </xf>
    <xf numFmtId="3" fontId="18" fillId="0" borderId="242" xfId="0" applyNumberFormat="1" applyFont="1" applyBorder="1" applyAlignment="1" applyProtection="1">
      <alignment horizontal="right" vertical="center" indent="3"/>
      <protection locked="0"/>
    </xf>
    <xf numFmtId="3" fontId="18" fillId="0" borderId="289" xfId="0" applyNumberFormat="1" applyFont="1" applyBorder="1" applyAlignment="1" applyProtection="1">
      <alignment horizontal="right" vertical="center" indent="3"/>
      <protection locked="0"/>
    </xf>
    <xf numFmtId="0" fontId="16" fillId="0" borderId="290" xfId="0" applyFont="1" applyBorder="1" applyAlignment="1" applyProtection="1">
      <alignment horizontal="left" vertical="center" wrapText="1"/>
      <protection locked="0"/>
    </xf>
    <xf numFmtId="0" fontId="16" fillId="0" borderId="291" xfId="0" applyFont="1" applyBorder="1" applyAlignment="1" applyProtection="1">
      <alignment horizontal="left" vertical="center" wrapText="1"/>
      <protection locked="0"/>
    </xf>
    <xf numFmtId="3" fontId="17" fillId="0" borderId="292" xfId="0" applyNumberFormat="1" applyFont="1" applyBorder="1" applyAlignment="1" applyProtection="1">
      <alignment horizontal="right" vertical="center" indent="3"/>
      <protection hidden="1"/>
    </xf>
    <xf numFmtId="3" fontId="17" fillId="0" borderId="293" xfId="0" applyNumberFormat="1" applyFont="1" applyBorder="1" applyAlignment="1" applyProtection="1">
      <alignment horizontal="right" vertical="center" indent="3"/>
      <protection hidden="1"/>
    </xf>
    <xf numFmtId="3" fontId="17" fillId="0" borderId="294" xfId="0" applyNumberFormat="1" applyFont="1" applyBorder="1" applyAlignment="1" applyProtection="1">
      <alignment horizontal="right" vertical="center" indent="3"/>
      <protection hidden="1"/>
    </xf>
    <xf numFmtId="3" fontId="17" fillId="0" borderId="295" xfId="0" applyNumberFormat="1" applyFont="1" applyBorder="1" applyAlignment="1" applyProtection="1">
      <alignment horizontal="right" vertical="center" indent="3"/>
      <protection hidden="1"/>
    </xf>
    <xf numFmtId="0" fontId="16" fillId="0" borderId="296" xfId="0" applyFont="1" applyBorder="1" applyAlignment="1" applyProtection="1">
      <alignment horizontal="left" vertical="center" wrapText="1"/>
      <protection locked="0"/>
    </xf>
    <xf numFmtId="0" fontId="16" fillId="0" borderId="292" xfId="0" applyFont="1" applyBorder="1" applyAlignment="1" applyProtection="1">
      <alignment horizontal="left" vertical="center" wrapText="1"/>
      <protection locked="0"/>
    </xf>
    <xf numFmtId="0" fontId="15" fillId="0" borderId="297" xfId="0" applyFont="1" applyBorder="1" applyAlignment="1" applyProtection="1">
      <alignment horizontal="left" vertical="center" wrapText="1"/>
      <protection locked="0"/>
    </xf>
    <xf numFmtId="0" fontId="15" fillId="0" borderId="298" xfId="0" applyFont="1" applyBorder="1" applyAlignment="1" applyProtection="1">
      <alignment horizontal="left" vertical="center" wrapText="1"/>
      <protection locked="0"/>
    </xf>
    <xf numFmtId="3" fontId="18" fillId="0" borderId="298" xfId="0" applyNumberFormat="1" applyFont="1" applyBorder="1" applyAlignment="1" applyProtection="1">
      <alignment horizontal="right" vertical="center" indent="3"/>
      <protection locked="0"/>
    </xf>
    <xf numFmtId="3" fontId="18" fillId="0" borderId="300" xfId="0" applyNumberFormat="1" applyFont="1" applyBorder="1" applyAlignment="1" applyProtection="1">
      <alignment horizontal="right" vertical="center" indent="3"/>
      <protection locked="0"/>
    </xf>
    <xf numFmtId="3" fontId="18" fillId="0" borderId="301" xfId="0" applyNumberFormat="1" applyFont="1" applyBorder="1" applyAlignment="1" applyProtection="1">
      <alignment horizontal="right" vertical="center" indent="3"/>
      <protection locked="0"/>
    </xf>
    <xf numFmtId="0" fontId="18" fillId="0" borderId="302" xfId="0" applyFont="1" applyBorder="1" applyAlignment="1" applyProtection="1">
      <alignment horizontal="left" vertical="center" wrapText="1" indent="1"/>
      <protection locked="0"/>
    </xf>
    <xf numFmtId="0" fontId="18" fillId="0" borderId="303" xfId="0" applyFont="1" applyBorder="1" applyAlignment="1" applyProtection="1">
      <alignment horizontal="left" vertical="center" wrapText="1" indent="1"/>
      <protection locked="0"/>
    </xf>
    <xf numFmtId="3" fontId="18" fillId="0" borderId="303" xfId="0" applyNumberFormat="1" applyFont="1" applyBorder="1" applyAlignment="1" applyProtection="1">
      <alignment horizontal="right" vertical="center" indent="3"/>
      <protection locked="0"/>
    </xf>
    <xf numFmtId="3" fontId="18" fillId="0" borderId="304" xfId="0" applyNumberFormat="1" applyFont="1" applyBorder="1" applyAlignment="1" applyProtection="1">
      <alignment horizontal="right" vertical="center" indent="3"/>
      <protection locked="0"/>
    </xf>
    <xf numFmtId="3" fontId="18" fillId="0" borderId="305" xfId="0" applyNumberFormat="1" applyFont="1" applyBorder="1" applyAlignment="1" applyProtection="1">
      <alignment horizontal="right" vertical="center" indent="3"/>
      <protection locked="0"/>
    </xf>
    <xf numFmtId="3" fontId="18" fillId="0" borderId="306" xfId="0" applyNumberFormat="1" applyFont="1" applyBorder="1" applyAlignment="1" applyProtection="1">
      <alignment horizontal="right" vertical="center" indent="3"/>
      <protection locked="0"/>
    </xf>
    <xf numFmtId="0" fontId="15" fillId="0" borderId="307" xfId="0" applyFont="1" applyBorder="1" applyAlignment="1" applyProtection="1">
      <alignment horizontal="left" vertical="center" wrapText="1"/>
      <protection locked="0"/>
    </xf>
    <xf numFmtId="0" fontId="15" fillId="0" borderId="272" xfId="0" applyFont="1" applyBorder="1" applyAlignment="1" applyProtection="1">
      <alignment horizontal="left" vertical="center" wrapText="1"/>
      <protection locked="0"/>
    </xf>
    <xf numFmtId="3" fontId="18" fillId="0" borderId="272" xfId="0" applyNumberFormat="1" applyFont="1" applyBorder="1" applyAlignment="1" applyProtection="1">
      <alignment horizontal="right" vertical="center" indent="3"/>
      <protection locked="0"/>
    </xf>
    <xf numFmtId="3" fontId="18" fillId="0" borderId="225" xfId="0" applyNumberFormat="1" applyFont="1" applyBorder="1" applyAlignment="1" applyProtection="1">
      <alignment horizontal="right" vertical="center" indent="3"/>
      <protection locked="0"/>
    </xf>
    <xf numFmtId="3" fontId="18" fillId="0" borderId="274" xfId="0" applyNumberFormat="1" applyFont="1" applyBorder="1" applyAlignment="1" applyProtection="1">
      <alignment horizontal="right" vertical="center" indent="3"/>
      <protection locked="0"/>
    </xf>
    <xf numFmtId="3" fontId="18" fillId="0" borderId="273" xfId="0" applyNumberFormat="1" applyFont="1" applyBorder="1" applyAlignment="1" applyProtection="1">
      <alignment horizontal="right" vertical="center" indent="3"/>
      <protection locked="0"/>
    </xf>
    <xf numFmtId="0" fontId="16" fillId="0" borderId="56" xfId="0" applyFont="1" applyBorder="1" applyAlignment="1" applyProtection="1">
      <alignment horizontal="center" vertical="top" wrapText="1"/>
      <protection locked="0"/>
    </xf>
    <xf numFmtId="0" fontId="16" fillId="0" borderId="96" xfId="0" applyFont="1" applyBorder="1" applyAlignment="1" applyProtection="1">
      <alignment horizontal="center" vertical="top" wrapText="1"/>
      <protection locked="0"/>
    </xf>
    <xf numFmtId="0" fontId="16" fillId="0" borderId="68" xfId="0" applyFont="1" applyBorder="1" applyAlignment="1" applyProtection="1">
      <alignment horizontal="center" vertical="top" wrapText="1"/>
      <protection locked="0"/>
    </xf>
    <xf numFmtId="0" fontId="16" fillId="0" borderId="63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129" xfId="0" applyFont="1" applyBorder="1" applyAlignment="1" applyProtection="1">
      <alignment horizontal="center" vertical="center"/>
      <protection locked="0"/>
    </xf>
    <xf numFmtId="0" fontId="16" fillId="0" borderId="97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5" fillId="0" borderId="92" xfId="0" applyFont="1" applyBorder="1" applyAlignment="1" applyProtection="1">
      <alignment horizontal="left" vertical="center" wrapText="1"/>
      <protection locked="0"/>
    </xf>
    <xf numFmtId="0" fontId="15" fillId="0" borderId="19" xfId="0" applyFont="1" applyBorder="1" applyAlignment="1" applyProtection="1">
      <alignment horizontal="left" vertical="center" wrapText="1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19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71" xfId="0" applyNumberFormat="1" applyFont="1" applyBorder="1" applyAlignment="1" applyProtection="1">
      <alignment horizontal="right" vertical="center" indent="3"/>
      <protection locked="0"/>
    </xf>
    <xf numFmtId="3" fontId="17" fillId="0" borderId="85" xfId="0" applyNumberFormat="1" applyFont="1" applyBorder="1" applyAlignment="1" applyProtection="1">
      <alignment horizontal="right" vertical="top" indent="3"/>
      <protection hidden="1"/>
    </xf>
    <xf numFmtId="3" fontId="17" fillId="0" borderId="6" xfId="0" applyNumberFormat="1" applyFont="1" applyBorder="1" applyAlignment="1" applyProtection="1">
      <alignment horizontal="right" vertical="top" indent="3"/>
      <protection hidden="1"/>
    </xf>
    <xf numFmtId="3" fontId="17" fillId="0" borderId="7" xfId="0" applyNumberFormat="1" applyFont="1" applyBorder="1" applyAlignment="1" applyProtection="1">
      <alignment horizontal="right" vertical="top" indent="3"/>
      <protection hidden="1"/>
    </xf>
    <xf numFmtId="3" fontId="17" fillId="0" borderId="103" xfId="0" applyNumberFormat="1" applyFont="1" applyBorder="1" applyAlignment="1" applyProtection="1">
      <alignment horizontal="right" vertical="top" indent="3"/>
      <protection hidden="1"/>
    </xf>
    <xf numFmtId="0" fontId="16" fillId="0" borderId="56" xfId="0" applyFont="1" applyBorder="1" applyAlignment="1" applyProtection="1">
      <alignment horizontal="center" vertical="center"/>
      <protection locked="0"/>
    </xf>
    <xf numFmtId="0" fontId="16" fillId="0" borderId="96" xfId="0" applyFont="1" applyBorder="1" applyAlignment="1" applyProtection="1">
      <alignment horizontal="center" vertical="center"/>
      <protection locked="0"/>
    </xf>
    <xf numFmtId="0" fontId="16" fillId="0" borderId="67" xfId="0" applyFont="1" applyBorder="1" applyAlignment="1" applyProtection="1">
      <alignment horizontal="center" vertical="center"/>
      <protection locked="0"/>
    </xf>
    <xf numFmtId="0" fontId="16" fillId="0" borderId="16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8" fillId="0" borderId="237" xfId="0" applyNumberFormat="1" applyFont="1" applyBorder="1" applyAlignment="1" applyProtection="1">
      <alignment horizontal="left" vertical="center" wrapText="1"/>
      <protection locked="0"/>
    </xf>
    <xf numFmtId="0" fontId="15" fillId="0" borderId="260" xfId="0" applyFont="1" applyBorder="1" applyAlignment="1" applyProtection="1">
      <alignment horizontal="center" vertical="center" wrapText="1"/>
      <protection locked="0"/>
    </xf>
    <xf numFmtId="0" fontId="15" fillId="0" borderId="245" xfId="0" applyFont="1" applyBorder="1" applyAlignment="1" applyProtection="1">
      <alignment horizontal="center" vertical="center" wrapText="1"/>
      <protection locked="0"/>
    </xf>
    <xf numFmtId="0" fontId="18" fillId="0" borderId="255" xfId="0" applyNumberFormat="1" applyFont="1" applyBorder="1" applyAlignment="1" applyProtection="1">
      <alignment horizontal="left" vertical="center" wrapText="1"/>
      <protection locked="0"/>
    </xf>
    <xf numFmtId="0" fontId="18" fillId="0" borderId="231" xfId="0" applyNumberFormat="1" applyFont="1" applyBorder="1" applyAlignment="1" applyProtection="1">
      <alignment horizontal="left" vertical="center" wrapText="1"/>
      <protection locked="0"/>
    </xf>
    <xf numFmtId="0" fontId="16" fillId="0" borderId="260" xfId="0" applyFont="1" applyBorder="1" applyAlignment="1" applyProtection="1">
      <alignment horizontal="left" vertical="center" wrapText="1"/>
      <protection locked="0"/>
    </xf>
    <xf numFmtId="0" fontId="16" fillId="0" borderId="245" xfId="0" applyFont="1" applyBorder="1" applyAlignment="1" applyProtection="1">
      <alignment horizontal="left" vertical="center" wrapText="1"/>
      <protection locked="0"/>
    </xf>
    <xf numFmtId="0" fontId="15" fillId="0" borderId="90" xfId="0" applyFont="1" applyBorder="1" applyAlignment="1" applyProtection="1">
      <alignment horizontal="left" vertical="center" wrapText="1"/>
      <protection locked="0"/>
    </xf>
    <xf numFmtId="0" fontId="15" fillId="0" borderId="134" xfId="0" applyFont="1" applyBorder="1" applyAlignment="1" applyProtection="1">
      <alignment horizontal="left" vertical="center" wrapText="1"/>
      <protection locked="0"/>
    </xf>
    <xf numFmtId="0" fontId="16" fillId="0" borderId="93" xfId="0" applyFont="1" applyBorder="1" applyAlignment="1" applyProtection="1">
      <alignment horizontal="left" vertical="center" wrapText="1"/>
      <protection locked="0"/>
    </xf>
    <xf numFmtId="0" fontId="16" fillId="0" borderId="171" xfId="0" applyFont="1" applyBorder="1" applyAlignment="1" applyProtection="1">
      <alignment horizontal="left" vertical="center" wrapText="1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64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41" xfId="0" applyFont="1" applyBorder="1" applyAlignment="1" applyProtection="1">
      <alignment horizontal="center" vertical="center"/>
      <protection locked="0"/>
    </xf>
    <xf numFmtId="3" fontId="18" fillId="0" borderId="91" xfId="0" applyNumberFormat="1" applyFont="1" applyBorder="1" applyAlignment="1" applyProtection="1">
      <alignment horizontal="right" vertical="center" indent="3"/>
      <protection locked="0"/>
    </xf>
    <xf numFmtId="3" fontId="18" fillId="0" borderId="26" xfId="0" applyNumberFormat="1" applyFont="1" applyBorder="1" applyAlignment="1" applyProtection="1">
      <alignment horizontal="right" vertical="center" indent="3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locked="0"/>
    </xf>
    <xf numFmtId="3" fontId="18" fillId="0" borderId="129" xfId="0" applyNumberFormat="1" applyFont="1" applyBorder="1" applyAlignment="1" applyProtection="1">
      <alignment horizontal="right" vertical="center" indent="3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08" xfId="0" applyFont="1" applyBorder="1" applyAlignment="1" applyProtection="1">
      <alignment horizontal="center" vertical="center" wrapText="1"/>
      <protection locked="0"/>
    </xf>
    <xf numFmtId="0" fontId="8" fillId="0" borderId="309" xfId="0" applyFont="1" applyBorder="1" applyAlignment="1" applyProtection="1">
      <alignment horizontal="center" vertical="center" wrapText="1"/>
      <protection locked="0"/>
    </xf>
    <xf numFmtId="0" fontId="8" fillId="0" borderId="310" xfId="0" applyFont="1" applyBorder="1" applyAlignment="1" applyProtection="1">
      <alignment horizontal="center" vertical="center" wrapText="1"/>
      <protection locked="0"/>
    </xf>
    <xf numFmtId="0" fontId="16" fillId="0" borderId="311" xfId="0" applyFont="1" applyBorder="1" applyAlignment="1" applyProtection="1">
      <alignment horizontal="center" vertical="center" wrapText="1"/>
      <protection locked="0"/>
    </xf>
    <xf numFmtId="0" fontId="18" fillId="0" borderId="154" xfId="0" applyFont="1" applyBorder="1" applyAlignment="1" applyProtection="1">
      <alignment horizontal="left" vertical="center" indent="1"/>
      <protection locked="0"/>
    </xf>
    <xf numFmtId="0" fontId="18" fillId="0" borderId="156" xfId="0" applyFont="1" applyBorder="1" applyAlignment="1" applyProtection="1">
      <alignment horizontal="left" vertical="center" indent="1"/>
      <protection locked="0"/>
    </xf>
    <xf numFmtId="3" fontId="18" fillId="0" borderId="156" xfId="0" applyNumberFormat="1" applyFont="1" applyBorder="1" applyAlignment="1" applyProtection="1">
      <alignment horizontal="right" vertical="center" indent="3"/>
      <protection locked="0"/>
    </xf>
    <xf numFmtId="3" fontId="18" fillId="0" borderId="78" xfId="0" applyNumberFormat="1" applyFont="1" applyBorder="1" applyAlignment="1" applyProtection="1">
      <alignment horizontal="right" vertical="center" indent="3"/>
      <protection locked="0"/>
    </xf>
    <xf numFmtId="3" fontId="18" fillId="0" borderId="155" xfId="0" applyNumberFormat="1" applyFont="1" applyBorder="1" applyAlignment="1" applyProtection="1">
      <alignment horizontal="right" vertical="center" indent="3"/>
      <protection locked="0"/>
    </xf>
    <xf numFmtId="3" fontId="18" fillId="0" borderId="157" xfId="0" applyNumberFormat="1" applyFont="1" applyBorder="1" applyAlignment="1" applyProtection="1">
      <alignment horizontal="right" vertical="center" indent="3"/>
      <protection locked="0"/>
    </xf>
    <xf numFmtId="3" fontId="17" fillId="0" borderId="159" xfId="0" applyNumberFormat="1" applyFont="1" applyBorder="1" applyAlignment="1" applyProtection="1">
      <alignment horizontal="right" vertical="center" indent="3"/>
      <protection hidden="1"/>
    </xf>
    <xf numFmtId="3" fontId="17" fillId="0" borderId="111" xfId="0" applyNumberFormat="1" applyFont="1" applyBorder="1" applyAlignment="1" applyProtection="1">
      <alignment horizontal="right" vertical="center" indent="3"/>
      <protection hidden="1"/>
    </xf>
    <xf numFmtId="3" fontId="17" fillId="0" borderId="161" xfId="0" applyNumberFormat="1" applyFont="1" applyBorder="1" applyAlignment="1" applyProtection="1">
      <alignment horizontal="right" vertical="center" indent="3"/>
      <protection hidden="1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8" fillId="0" borderId="23" xfId="0" applyFont="1" applyBorder="1" applyAlignment="1" applyProtection="1">
      <alignment horizontal="left" vertical="center" indent="1"/>
      <protection locked="0"/>
    </xf>
    <xf numFmtId="0" fontId="18" fillId="0" borderId="139" xfId="0" applyFont="1" applyBorder="1" applyAlignment="1" applyProtection="1">
      <alignment horizontal="left" vertical="center" indent="1"/>
      <protection locked="0"/>
    </xf>
    <xf numFmtId="3" fontId="18" fillId="0" borderId="139" xfId="0" applyNumberFormat="1" applyFont="1" applyBorder="1" applyAlignment="1" applyProtection="1">
      <alignment horizontal="right" vertical="center" indent="3"/>
      <protection locked="0"/>
    </xf>
    <xf numFmtId="3" fontId="18" fillId="0" borderId="7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04" xfId="0" applyNumberFormat="1" applyFont="1" applyBorder="1" applyAlignment="1" applyProtection="1">
      <alignment horizontal="right" vertical="center" indent="3"/>
      <protection locked="0"/>
    </xf>
    <xf numFmtId="3" fontId="18" fillId="0" borderId="105" xfId="0" applyNumberFormat="1" applyFont="1" applyBorder="1" applyAlignment="1" applyProtection="1">
      <alignment horizontal="right" vertical="center" indent="3"/>
      <protection locked="0"/>
    </xf>
    <xf numFmtId="3" fontId="17" fillId="0" borderId="139" xfId="0" applyNumberFormat="1" applyFont="1" applyBorder="1" applyAlignment="1" applyProtection="1">
      <alignment horizontal="right" vertical="center" indent="3"/>
      <protection hidden="1"/>
    </xf>
    <xf numFmtId="3" fontId="17" fillId="0" borderId="77" xfId="0" applyNumberFormat="1" applyFont="1" applyBorder="1" applyAlignment="1" applyProtection="1">
      <alignment horizontal="right" vertical="center" indent="3"/>
      <protection hidden="1"/>
    </xf>
    <xf numFmtId="3" fontId="17" fillId="0" borderId="81" xfId="0" applyNumberFormat="1" applyFont="1" applyBorder="1" applyAlignment="1" applyProtection="1">
      <alignment horizontal="right" vertical="center" indent="3"/>
      <protection hidden="1"/>
    </xf>
    <xf numFmtId="3" fontId="17" fillId="0" borderId="158" xfId="0" applyNumberFormat="1" applyFont="1" applyBorder="1" applyAlignment="1" applyProtection="1">
      <alignment horizontal="right" vertical="center" indent="3"/>
      <protection hidden="1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8" fillId="0" borderId="97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7" fillId="0" borderId="172" xfId="0" applyFont="1" applyBorder="1" applyAlignment="1" applyProtection="1">
      <alignment horizontal="center" vertical="center" wrapText="1"/>
      <protection locked="0"/>
    </xf>
    <xf numFmtId="0" fontId="7" fillId="0" borderId="173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0" fontId="16" fillId="0" borderId="136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3" fontId="17" fillId="0" borderId="106" xfId="0" applyNumberFormat="1" applyFont="1" applyBorder="1" applyAlignment="1" applyProtection="1">
      <alignment horizontal="right" vertical="center" indent="3"/>
      <protection hidden="1"/>
    </xf>
    <xf numFmtId="3" fontId="17" fillId="0" borderId="3" xfId="0" applyNumberFormat="1" applyFont="1" applyBorder="1" applyAlignment="1" applyProtection="1">
      <alignment horizontal="right" vertical="center" indent="3"/>
      <protection hidden="1"/>
    </xf>
    <xf numFmtId="3" fontId="17" fillId="0" borderId="107" xfId="0" applyNumberFormat="1" applyFont="1" applyBorder="1" applyAlignment="1" applyProtection="1">
      <alignment horizontal="right" vertical="center" indent="3"/>
      <protection hidden="1"/>
    </xf>
    <xf numFmtId="3" fontId="17" fillId="0" borderId="108" xfId="0" applyNumberFormat="1" applyFont="1" applyBorder="1" applyAlignment="1" applyProtection="1">
      <alignment horizontal="right" vertical="center" indent="3"/>
      <protection hidden="1"/>
    </xf>
    <xf numFmtId="0" fontId="15" fillId="0" borderId="23" xfId="0" applyFont="1" applyBorder="1" applyAlignment="1" applyProtection="1">
      <alignment horizontal="left" vertical="center"/>
      <protection locked="0"/>
    </xf>
    <xf numFmtId="0" fontId="15" fillId="0" borderId="139" xfId="0" applyFont="1" applyBorder="1" applyAlignment="1" applyProtection="1">
      <alignment horizontal="left" vertical="center"/>
      <protection locked="0"/>
    </xf>
    <xf numFmtId="0" fontId="43" fillId="0" borderId="90" xfId="0" applyFont="1" applyBorder="1" applyAlignment="1" applyProtection="1">
      <alignment horizontal="left" vertical="center" wrapText="1" indent="1"/>
      <protection locked="0"/>
    </xf>
    <xf numFmtId="0" fontId="43" fillId="0" borderId="134" xfId="0" applyFont="1" applyBorder="1" applyAlignment="1" applyProtection="1">
      <alignment horizontal="left" vertical="center" wrapText="1" indent="1"/>
      <protection locked="0"/>
    </xf>
    <xf numFmtId="0" fontId="43" fillId="0" borderId="174" xfId="0" applyFont="1" applyBorder="1" applyAlignment="1" applyProtection="1">
      <alignment horizontal="left" vertical="center" wrapText="1" indent="1"/>
      <protection locked="0"/>
    </xf>
    <xf numFmtId="3" fontId="43" fillId="0" borderId="156" xfId="0" applyNumberFormat="1" applyFont="1" applyBorder="1" applyAlignment="1" applyProtection="1">
      <alignment horizontal="right" vertical="center" indent="3"/>
      <protection locked="0"/>
    </xf>
    <xf numFmtId="3" fontId="43" fillId="0" borderId="78" xfId="0" applyNumberFormat="1" applyFont="1" applyBorder="1" applyAlignment="1" applyProtection="1">
      <alignment horizontal="right" vertical="center" indent="3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hidden="1"/>
    </xf>
    <xf numFmtId="3" fontId="17" fillId="0" borderId="63" xfId="0" applyNumberFormat="1" applyFont="1" applyBorder="1" applyAlignment="1" applyProtection="1">
      <alignment horizontal="right" vertical="center" indent="3"/>
      <protection hidden="1"/>
    </xf>
    <xf numFmtId="3" fontId="17" fillId="0" borderId="84" xfId="0" applyNumberFormat="1" applyFont="1" applyBorder="1" applyAlignment="1" applyProtection="1">
      <alignment horizontal="right" vertical="center" indent="3"/>
      <protection hidden="1"/>
    </xf>
    <xf numFmtId="3" fontId="17" fillId="0" borderId="123" xfId="0" applyNumberFormat="1" applyFont="1" applyBorder="1" applyAlignment="1" applyProtection="1">
      <alignment horizontal="right" vertical="center" indent="3"/>
      <protection hidden="1"/>
    </xf>
    <xf numFmtId="3" fontId="18" fillId="0" borderId="175" xfId="0" applyNumberFormat="1" applyFont="1" applyBorder="1" applyAlignment="1" applyProtection="1">
      <alignment horizontal="right" vertical="center" indent="1"/>
      <protection locked="0"/>
    </xf>
    <xf numFmtId="3" fontId="18" fillId="0" borderId="176" xfId="0" applyNumberFormat="1" applyFont="1" applyBorder="1" applyAlignment="1" applyProtection="1">
      <alignment horizontal="right" vertical="center" indent="1"/>
      <protection locked="0"/>
    </xf>
    <xf numFmtId="0" fontId="15" fillId="0" borderId="103" xfId="0" applyFont="1" applyBorder="1" applyAlignment="1" applyProtection="1">
      <alignment horizontal="center" vertical="center"/>
      <protection locked="0"/>
    </xf>
    <xf numFmtId="0" fontId="16" fillId="0" borderId="312" xfId="0" applyFont="1" applyBorder="1" applyAlignment="1" applyProtection="1">
      <alignment horizontal="left" vertical="center" wrapText="1"/>
      <protection locked="0"/>
    </xf>
    <xf numFmtId="0" fontId="16" fillId="0" borderId="313" xfId="0" applyFont="1" applyBorder="1" applyAlignment="1" applyProtection="1">
      <alignment horizontal="left" vertical="center" wrapText="1"/>
      <protection locked="0"/>
    </xf>
    <xf numFmtId="3" fontId="17" fillId="0" borderId="313" xfId="0" applyNumberFormat="1" applyFont="1" applyBorder="1" applyAlignment="1" applyProtection="1">
      <alignment horizontal="right" vertical="center" indent="3"/>
      <protection hidden="1"/>
    </xf>
    <xf numFmtId="3" fontId="17" fillId="0" borderId="314" xfId="0" applyNumberFormat="1" applyFont="1" applyBorder="1" applyAlignment="1" applyProtection="1">
      <alignment horizontal="right" vertical="center" indent="3"/>
      <protection hidden="1"/>
    </xf>
    <xf numFmtId="3" fontId="17" fillId="0" borderId="315" xfId="0" applyNumberFormat="1" applyFont="1" applyBorder="1" applyAlignment="1" applyProtection="1">
      <alignment horizontal="right" vertical="center" indent="3"/>
      <protection hidden="1"/>
    </xf>
    <xf numFmtId="3" fontId="17" fillId="0" borderId="316" xfId="0" applyNumberFormat="1" applyFont="1" applyBorder="1" applyAlignment="1" applyProtection="1">
      <alignment horizontal="right" vertical="center" indent="3"/>
      <protection hidden="1"/>
    </xf>
    <xf numFmtId="0" fontId="15" fillId="0" borderId="129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vertical="center" indent="3"/>
      <protection locked="0"/>
    </xf>
    <xf numFmtId="3" fontId="20" fillId="0" borderId="57" xfId="0" applyNumberFormat="1" applyFont="1" applyBorder="1" applyAlignment="1" applyProtection="1">
      <alignment horizontal="right" vertical="center" indent="3"/>
      <protection locked="0"/>
    </xf>
    <xf numFmtId="3" fontId="20" fillId="0" borderId="104" xfId="0" applyNumberFormat="1" applyFont="1" applyBorder="1" applyAlignment="1" applyProtection="1">
      <alignment horizontal="right" vertical="center" indent="3"/>
      <protection locked="0"/>
    </xf>
    <xf numFmtId="3" fontId="20" fillId="0" borderId="105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15" fillId="0" borderId="7" xfId="0" applyFont="1" applyBorder="1" applyAlignment="1" applyProtection="1">
      <alignment horizontal="center" vertical="top"/>
      <protection locked="0"/>
    </xf>
    <xf numFmtId="0" fontId="15" fillId="0" borderId="6" xfId="0" applyFont="1" applyBorder="1" applyAlignment="1" applyProtection="1">
      <alignment horizontal="center" vertical="top"/>
      <protection locked="0"/>
    </xf>
    <xf numFmtId="0" fontId="15" fillId="0" borderId="103" xfId="0" applyFont="1" applyBorder="1" applyAlignment="1" applyProtection="1">
      <alignment horizontal="center" vertical="top"/>
      <protection locked="0"/>
    </xf>
    <xf numFmtId="0" fontId="16" fillId="0" borderId="179" xfId="0" applyFont="1" applyBorder="1" applyAlignment="1" applyProtection="1">
      <alignment horizontal="center" vertical="center" wrapText="1"/>
      <protection locked="0"/>
    </xf>
    <xf numFmtId="0" fontId="16" fillId="0" borderId="183" xfId="0" applyFont="1" applyBorder="1" applyAlignment="1" applyProtection="1">
      <alignment horizontal="center" vertical="center" wrapText="1"/>
      <protection locked="0"/>
    </xf>
    <xf numFmtId="0" fontId="16" fillId="0" borderId="182" xfId="0" applyFont="1" applyBorder="1" applyAlignment="1" applyProtection="1">
      <alignment horizontal="center" vertical="center" wrapText="1"/>
      <protection locked="0"/>
    </xf>
    <xf numFmtId="0" fontId="16" fillId="0" borderId="143" xfId="0" applyFont="1" applyBorder="1" applyAlignment="1" applyProtection="1">
      <alignment horizontal="center" vertical="center"/>
      <protection locked="0"/>
    </xf>
    <xf numFmtId="0" fontId="16" fillId="0" borderId="66" xfId="0" applyFont="1" applyBorder="1" applyAlignment="1" applyProtection="1">
      <alignment horizontal="center" vertical="center"/>
      <protection locked="0"/>
    </xf>
    <xf numFmtId="0" fontId="16" fillId="0" borderId="146" xfId="0" applyFont="1" applyBorder="1" applyAlignment="1" applyProtection="1">
      <alignment horizontal="center" vertical="center"/>
      <protection locked="0"/>
    </xf>
    <xf numFmtId="0" fontId="16" fillId="0" borderId="161" xfId="0" applyFont="1" applyBorder="1" applyAlignment="1" applyProtection="1">
      <alignment horizontal="center" vertical="center"/>
      <protection locked="0"/>
    </xf>
    <xf numFmtId="0" fontId="16" fillId="0" borderId="186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left" vertical="center" indent="1"/>
      <protection locked="0"/>
    </xf>
    <xf numFmtId="0" fontId="18" fillId="0" borderId="140" xfId="0" applyFont="1" applyBorder="1" applyAlignment="1" applyProtection="1">
      <alignment horizontal="left" vertical="center" indent="1"/>
      <protection locked="0"/>
    </xf>
    <xf numFmtId="3" fontId="18" fillId="0" borderId="140" xfId="0" applyNumberFormat="1" applyFont="1" applyBorder="1" applyAlignment="1" applyProtection="1">
      <alignment horizontal="right" vertical="center" indent="3"/>
      <protection locked="0"/>
    </xf>
    <xf numFmtId="3" fontId="18" fillId="0" borderId="18" xfId="0" applyNumberFormat="1" applyFont="1" applyBorder="1" applyAlignment="1" applyProtection="1">
      <alignment horizontal="right" vertical="center" indent="3"/>
      <protection locked="0"/>
    </xf>
    <xf numFmtId="3" fontId="18" fillId="0" borderId="82" xfId="0" applyNumberFormat="1" applyFont="1" applyBorder="1" applyAlignment="1" applyProtection="1">
      <alignment horizontal="right" vertical="center" indent="3"/>
      <protection locked="0"/>
    </xf>
    <xf numFmtId="3" fontId="18" fillId="0" borderId="109" xfId="0" applyNumberFormat="1" applyFont="1" applyBorder="1" applyAlignment="1" applyProtection="1">
      <alignment horizontal="right" vertical="center" indent="3"/>
      <protection locked="0"/>
    </xf>
    <xf numFmtId="0" fontId="18" fillId="0" borderId="31" xfId="0" applyFont="1" applyBorder="1" applyAlignment="1" applyProtection="1">
      <alignment horizontal="left" vertical="center" indent="1"/>
      <protection locked="0"/>
    </xf>
    <xf numFmtId="0" fontId="18" fillId="0" borderId="51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3"/>
      <protection locked="0"/>
    </xf>
    <xf numFmtId="3" fontId="18" fillId="0" borderId="15" xfId="0" applyNumberFormat="1" applyFont="1" applyBorder="1" applyAlignment="1" applyProtection="1">
      <alignment horizontal="right" vertical="center" indent="3"/>
      <protection locked="0"/>
    </xf>
    <xf numFmtId="3" fontId="18" fillId="0" borderId="83" xfId="0" applyNumberFormat="1" applyFont="1" applyBorder="1" applyAlignment="1" applyProtection="1">
      <alignment horizontal="right" vertical="center" indent="3"/>
      <protection locked="0"/>
    </xf>
    <xf numFmtId="3" fontId="18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3" fontId="18" fillId="0" borderId="82" xfId="0" applyNumberFormat="1" applyFont="1" applyBorder="1" applyAlignment="1" applyProtection="1">
      <alignment horizontal="right" vertical="center" indent="1"/>
      <protection locked="0"/>
    </xf>
    <xf numFmtId="3" fontId="18" fillId="0" borderId="109" xfId="0" applyNumberFormat="1" applyFont="1" applyBorder="1" applyAlignment="1" applyProtection="1">
      <alignment horizontal="right" vertical="center" indent="1"/>
      <protection locked="0"/>
    </xf>
    <xf numFmtId="0" fontId="20" fillId="0" borderId="177" xfId="0" applyFont="1" applyBorder="1" applyAlignment="1" applyProtection="1">
      <alignment horizontal="left" vertical="center" wrapText="1" indent="1"/>
      <protection locked="0"/>
    </xf>
    <xf numFmtId="0" fontId="20" fillId="0" borderId="64" xfId="0" applyFont="1" applyBorder="1" applyAlignment="1" applyProtection="1">
      <alignment horizontal="left" vertical="center" wrapText="1" indent="1"/>
      <protection locked="0"/>
    </xf>
    <xf numFmtId="3" fontId="18" fillId="0" borderId="1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64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8" xfId="0" applyNumberFormat="1" applyFont="1" applyBorder="1" applyAlignment="1" applyProtection="1">
      <alignment horizontal="right" vertical="center" indent="1"/>
      <protection locked="0"/>
    </xf>
    <xf numFmtId="3" fontId="18" fillId="0" borderId="64" xfId="0" applyNumberFormat="1" applyFont="1" applyBorder="1" applyAlignment="1" applyProtection="1">
      <alignment horizontal="right" vertical="center" indent="1"/>
      <protection locked="0"/>
    </xf>
    <xf numFmtId="3" fontId="18" fillId="0" borderId="285" xfId="0" applyNumberFormat="1" applyFont="1" applyBorder="1" applyAlignment="1" applyProtection="1">
      <alignment horizontal="right" vertical="center" indent="1"/>
      <protection locked="0"/>
    </xf>
    <xf numFmtId="3" fontId="18" fillId="0" borderId="286" xfId="0" applyNumberFormat="1" applyFont="1" applyBorder="1" applyAlignment="1" applyProtection="1">
      <alignment horizontal="right" vertical="center" indent="1"/>
      <protection locked="0"/>
    </xf>
    <xf numFmtId="3" fontId="18" fillId="0" borderId="266" xfId="0" applyNumberFormat="1" applyFont="1" applyBorder="1" applyAlignment="1" applyProtection="1">
      <alignment horizontal="right" vertical="center" indent="1"/>
      <protection locked="0"/>
    </xf>
    <xf numFmtId="3" fontId="18" fillId="0" borderId="267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3" fontId="18" fillId="0" borderId="84" xfId="0" applyNumberFormat="1" applyFont="1" applyBorder="1" applyAlignment="1" applyProtection="1">
      <alignment horizontal="right" vertical="center" indent="1"/>
      <protection locked="0"/>
    </xf>
    <xf numFmtId="3" fontId="18" fillId="0" borderId="63" xfId="0" applyNumberFormat="1" applyFont="1" applyBorder="1" applyAlignment="1" applyProtection="1">
      <alignment horizontal="right" vertical="center" indent="1"/>
      <protection locked="0"/>
    </xf>
    <xf numFmtId="3" fontId="18" fillId="0" borderId="95" xfId="0" applyNumberFormat="1" applyFont="1" applyBorder="1" applyAlignment="1" applyProtection="1">
      <alignment horizontal="right" vertical="center" indent="1"/>
      <protection locked="0"/>
    </xf>
    <xf numFmtId="3" fontId="18" fillId="0" borderId="123" xfId="0" applyNumberFormat="1" applyFont="1" applyBorder="1" applyAlignment="1" applyProtection="1">
      <alignment horizontal="right" vertical="center" indent="1"/>
      <protection locked="0"/>
    </xf>
    <xf numFmtId="0" fontId="20" fillId="0" borderId="28" xfId="0" applyFont="1" applyBorder="1" applyAlignment="1" applyProtection="1">
      <alignment horizontal="left" vertical="center" wrapText="1" indent="1"/>
      <protection locked="0"/>
    </xf>
    <xf numFmtId="0" fontId="20" fillId="0" borderId="18" xfId="0" applyFont="1" applyBorder="1" applyAlignment="1" applyProtection="1">
      <alignment horizontal="left" vertical="center" wrapText="1" indent="1"/>
      <protection locked="0"/>
    </xf>
    <xf numFmtId="3" fontId="18" fillId="0" borderId="140" xfId="0" applyNumberFormat="1" applyFont="1" applyBorder="1" applyAlignment="1" applyProtection="1">
      <alignment horizontal="right" vertical="center" wrapText="1" inden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47" xfId="0" applyFont="1" applyBorder="1" applyAlignment="1" applyProtection="1">
      <alignment horizontal="center" vertical="center"/>
      <protection locked="0"/>
    </xf>
    <xf numFmtId="0" fontId="8" fillId="0" borderId="149" xfId="0" applyFont="1" applyBorder="1" applyAlignment="1" applyProtection="1">
      <alignment horizontal="center" vertical="center"/>
      <protection locked="0"/>
    </xf>
    <xf numFmtId="3" fontId="18" fillId="0" borderId="26" xfId="0" applyNumberFormat="1" applyFont="1" applyBorder="1" applyAlignment="1" applyProtection="1">
      <alignment horizontal="right" vertical="center" wrapText="1" inden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268" xfId="0" applyFont="1" applyBorder="1" applyAlignment="1" applyProtection="1">
      <alignment horizontal="center" vertical="center" wrapText="1"/>
      <protection locked="0"/>
    </xf>
    <xf numFmtId="0" fontId="16" fillId="0" borderId="317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0" fontId="16" fillId="0" borderId="318" xfId="0" applyFont="1" applyBorder="1" applyAlignment="1" applyProtection="1">
      <alignment horizontal="left" vertical="center"/>
      <protection locked="0"/>
    </xf>
    <xf numFmtId="3" fontId="17" fillId="0" borderId="319" xfId="0" applyNumberFormat="1" applyFont="1" applyBorder="1" applyAlignment="1" applyProtection="1">
      <alignment horizontal="right" vertical="center" indent="1"/>
      <protection hidden="1"/>
    </xf>
    <xf numFmtId="3" fontId="17" fillId="0" borderId="131" xfId="0" applyNumberFormat="1" applyFont="1" applyBorder="1" applyAlignment="1" applyProtection="1">
      <alignment horizontal="right" vertical="center" indent="1"/>
      <protection hidden="1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3" fontId="17" fillId="0" borderId="320" xfId="0" applyNumberFormat="1" applyFont="1" applyBorder="1" applyAlignment="1" applyProtection="1">
      <alignment horizontal="right" vertical="center" indent="1"/>
      <protection hidden="1"/>
    </xf>
    <xf numFmtId="3" fontId="18" fillId="0" borderId="253" xfId="0" applyNumberFormat="1" applyFont="1" applyBorder="1" applyAlignment="1" applyProtection="1">
      <alignment horizontal="right" vertical="center" indent="1"/>
      <protection locked="0"/>
    </xf>
    <xf numFmtId="3" fontId="18" fillId="0" borderId="281" xfId="0" applyNumberFormat="1" applyFont="1" applyBorder="1" applyAlignment="1" applyProtection="1">
      <alignment horizontal="right" vertical="center" indent="1"/>
      <protection locked="0"/>
    </xf>
    <xf numFmtId="3" fontId="18" fillId="0" borderId="282" xfId="0" applyNumberFormat="1" applyFont="1" applyBorder="1" applyAlignment="1" applyProtection="1">
      <alignment horizontal="right" vertical="center" indent="1"/>
      <protection locked="0"/>
    </xf>
    <xf numFmtId="3" fontId="18" fillId="0" borderId="283" xfId="0" applyNumberFormat="1" applyFont="1" applyBorder="1" applyAlignment="1" applyProtection="1">
      <alignment horizontal="right" vertical="center" indent="1"/>
      <protection locked="0"/>
    </xf>
    <xf numFmtId="3" fontId="18" fillId="0" borderId="288" xfId="0" applyNumberFormat="1" applyFont="1" applyBorder="1" applyAlignment="1" applyProtection="1">
      <alignment horizontal="right" vertical="center" indent="1"/>
      <protection locked="0"/>
    </xf>
    <xf numFmtId="3" fontId="18" fillId="0" borderId="241" xfId="0" applyNumberFormat="1" applyFont="1" applyBorder="1" applyAlignment="1" applyProtection="1">
      <alignment horizontal="right" vertical="center" indent="1"/>
      <protection locked="0"/>
    </xf>
    <xf numFmtId="3" fontId="18" fillId="0" borderId="242" xfId="0" applyNumberFormat="1" applyFont="1" applyBorder="1" applyAlignment="1" applyProtection="1">
      <alignment horizontal="right" vertical="center" indent="1"/>
      <protection locked="0"/>
    </xf>
    <xf numFmtId="3" fontId="18" fillId="0" borderId="289" xfId="0" applyNumberFormat="1" applyFont="1" applyBorder="1" applyAlignment="1" applyProtection="1">
      <alignment horizontal="right" vertical="center" indent="1"/>
      <protection locked="0"/>
    </xf>
    <xf numFmtId="0" fontId="16" fillId="0" borderId="172" xfId="0" applyFont="1" applyBorder="1" applyAlignment="1" applyProtection="1">
      <alignment horizontal="center" vertical="center" wrapText="1"/>
      <protection locked="0"/>
    </xf>
    <xf numFmtId="0" fontId="16" fillId="0" borderId="180" xfId="0" applyFont="1" applyBorder="1" applyAlignment="1" applyProtection="1">
      <alignment horizontal="center" vertical="center" wrapText="1"/>
      <protection locked="0"/>
    </xf>
    <xf numFmtId="0" fontId="16" fillId="0" borderId="115" xfId="0" applyFont="1" applyBorder="1" applyAlignment="1" applyProtection="1">
      <alignment horizontal="center" vertical="center" wrapText="1"/>
      <protection locked="0"/>
    </xf>
    <xf numFmtId="0" fontId="16" fillId="0" borderId="181" xfId="0" applyFont="1" applyBorder="1" applyAlignment="1" applyProtection="1">
      <alignment horizontal="center" vertical="center" wrapText="1"/>
      <protection locked="0"/>
    </xf>
    <xf numFmtId="0" fontId="16" fillId="0" borderId="114" xfId="0" applyFont="1" applyBorder="1" applyAlignment="1" applyProtection="1">
      <alignment horizontal="center" vertical="center" wrapText="1"/>
      <protection locked="0"/>
    </xf>
    <xf numFmtId="0" fontId="16" fillId="0" borderId="117" xfId="0" applyFont="1" applyBorder="1" applyAlignment="1" applyProtection="1">
      <alignment horizontal="center" vertical="center" wrapText="1"/>
      <protection locked="0"/>
    </xf>
    <xf numFmtId="3" fontId="17" fillId="0" borderId="159" xfId="0" applyNumberFormat="1" applyFont="1" applyBorder="1" applyAlignment="1" applyProtection="1">
      <alignment horizontal="right" vertical="center" indent="1"/>
      <protection hidden="1"/>
    </xf>
    <xf numFmtId="3" fontId="17" fillId="0" borderId="161" xfId="0" applyNumberFormat="1" applyFont="1" applyBorder="1" applyAlignment="1" applyProtection="1">
      <alignment horizontal="right" vertical="center" indent="1"/>
      <protection hidden="1"/>
    </xf>
    <xf numFmtId="0" fontId="17" fillId="0" borderId="90" xfId="0" applyFont="1" applyBorder="1" applyAlignment="1" applyProtection="1">
      <alignment horizontal="left" vertical="center" indent="1"/>
      <protection locked="0"/>
    </xf>
    <xf numFmtId="0" fontId="17" fillId="0" borderId="134" xfId="0" applyFont="1" applyBorder="1" applyAlignment="1" applyProtection="1">
      <alignment horizontal="lef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134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5" xfId="0" applyNumberFormat="1" applyFont="1" applyBorder="1" applyAlignment="1" applyProtection="1">
      <alignment horizontal="righ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indent="1"/>
      <protection locked="0"/>
    </xf>
    <xf numFmtId="3" fontId="18" fillId="0" borderId="156" xfId="0" applyNumberFormat="1" applyFont="1" applyBorder="1" applyAlignment="1" applyProtection="1">
      <alignment horizontal="right" vertical="center" indent="1"/>
      <protection locked="0"/>
    </xf>
    <xf numFmtId="3" fontId="18" fillId="0" borderId="157" xfId="0" applyNumberFormat="1" applyFont="1" applyBorder="1" applyAlignment="1" applyProtection="1">
      <alignment horizontal="right" vertical="center" indent="1"/>
      <protection locked="0"/>
    </xf>
    <xf numFmtId="0" fontId="17" fillId="0" borderId="92" xfId="0" applyFont="1" applyBorder="1" applyAlignment="1" applyProtection="1">
      <alignment horizontal="left" vertical="center" indent="1"/>
      <protection locked="0"/>
    </xf>
    <xf numFmtId="0" fontId="17" fillId="0" borderId="19" xfId="0" applyFont="1" applyBorder="1" applyAlignment="1" applyProtection="1">
      <alignment horizontal="left" vertical="center" indent="1"/>
      <protection locked="0"/>
    </xf>
    <xf numFmtId="3" fontId="18" fillId="0" borderId="5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04" xfId="0" applyNumberFormat="1" applyFont="1" applyBorder="1" applyAlignment="1" applyProtection="1">
      <alignment horizontal="right" vertical="center" indent="1"/>
      <protection locked="0"/>
    </xf>
    <xf numFmtId="3" fontId="18" fillId="0" borderId="69" xfId="0" applyNumberFormat="1" applyFont="1" applyBorder="1" applyAlignment="1" applyProtection="1">
      <alignment horizontal="right" vertical="center" indent="1"/>
      <protection locked="0"/>
    </xf>
    <xf numFmtId="3" fontId="18" fillId="0" borderId="105" xfId="0" applyNumberFormat="1" applyFont="1" applyBorder="1" applyAlignment="1" applyProtection="1">
      <alignment horizontal="right" vertical="center" inden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3" fontId="17" fillId="0" borderId="139" xfId="0" applyNumberFormat="1" applyFont="1" applyBorder="1" applyAlignment="1" applyProtection="1">
      <alignment horizontal="right" vertical="center" wrapText="1" indent="1"/>
      <protection hidden="1"/>
    </xf>
    <xf numFmtId="3" fontId="17" fillId="0" borderId="77" xfId="0" applyNumberFormat="1" applyFont="1" applyBorder="1" applyAlignment="1" applyProtection="1">
      <alignment horizontal="right" vertical="center" wrapText="1" indent="1"/>
      <protection hidden="1"/>
    </xf>
    <xf numFmtId="3" fontId="17" fillId="0" borderId="81" xfId="0" applyNumberFormat="1" applyFont="1" applyBorder="1" applyAlignment="1" applyProtection="1">
      <alignment horizontal="right" vertical="center" indent="1"/>
      <protection hidden="1"/>
    </xf>
    <xf numFmtId="3" fontId="17" fillId="0" borderId="77" xfId="0" applyNumberFormat="1" applyFont="1" applyBorder="1" applyAlignment="1" applyProtection="1">
      <alignment horizontal="right" vertical="center" indent="1"/>
      <protection hidden="1"/>
    </xf>
    <xf numFmtId="3" fontId="17" fillId="0" borderId="139" xfId="0" applyNumberFormat="1" applyFont="1" applyBorder="1" applyAlignment="1" applyProtection="1">
      <alignment horizontal="right" vertical="center" indent="1"/>
      <protection hidden="1"/>
    </xf>
    <xf numFmtId="3" fontId="17" fillId="0" borderId="158" xfId="0" applyNumberFormat="1" applyFont="1" applyBorder="1" applyAlignment="1" applyProtection="1">
      <alignment horizontal="right" vertical="center" indent="1"/>
      <protection hidden="1"/>
    </xf>
    <xf numFmtId="0" fontId="17" fillId="0" borderId="91" xfId="0" applyFont="1" applyBorder="1" applyAlignment="1" applyProtection="1">
      <alignment horizontal="left" vertical="center" inden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6" fillId="0" borderId="278" xfId="0" applyFont="1" applyBorder="1" applyAlignment="1" applyProtection="1">
      <alignment horizontal="center" vertical="center" wrapText="1"/>
      <protection locked="0"/>
    </xf>
    <xf numFmtId="0" fontId="16" fillId="0" borderId="279" xfId="0" applyFont="1" applyBorder="1" applyAlignment="1" applyProtection="1">
      <alignment horizontal="center" vertical="center" wrapText="1"/>
      <protection locked="0"/>
    </xf>
    <xf numFmtId="3" fontId="17" fillId="0" borderId="313" xfId="0" applyNumberFormat="1" applyFont="1" applyBorder="1" applyAlignment="1" applyProtection="1">
      <alignment horizontal="right" vertical="center" indent="1"/>
      <protection hidden="1"/>
    </xf>
    <xf numFmtId="3" fontId="17" fillId="0" borderId="314" xfId="0" applyNumberFormat="1" applyFont="1" applyBorder="1" applyAlignment="1" applyProtection="1">
      <alignment horizontal="right" vertical="center" indent="1"/>
      <protection hidden="1"/>
    </xf>
    <xf numFmtId="3" fontId="17" fillId="0" borderId="315" xfId="0" applyNumberFormat="1" applyFont="1" applyBorder="1" applyAlignment="1" applyProtection="1">
      <alignment horizontal="right" vertical="center" indent="1"/>
      <protection hidden="1"/>
    </xf>
    <xf numFmtId="3" fontId="17" fillId="0" borderId="316" xfId="0" applyNumberFormat="1" applyFont="1" applyBorder="1" applyAlignment="1" applyProtection="1">
      <alignment horizontal="right" vertical="center" indent="1"/>
      <protection hidden="1"/>
    </xf>
    <xf numFmtId="0" fontId="18" fillId="0" borderId="297" xfId="0" applyFont="1" applyBorder="1" applyAlignment="1" applyProtection="1">
      <alignment horizontal="left" vertical="center" wrapText="1" indent="1"/>
      <protection locked="0"/>
    </xf>
    <xf numFmtId="0" fontId="18" fillId="0" borderId="298" xfId="0" applyFont="1" applyBorder="1" applyAlignment="1" applyProtection="1">
      <alignment horizontal="left" vertical="center" wrapText="1" indent="1"/>
      <protection locked="0"/>
    </xf>
    <xf numFmtId="3" fontId="18" fillId="0" borderId="298" xfId="0" applyNumberFormat="1" applyFont="1" applyBorder="1" applyAlignment="1" applyProtection="1">
      <alignment horizontal="right" vertical="center" indent="1"/>
      <protection locked="0"/>
    </xf>
    <xf numFmtId="3" fontId="18" fillId="0" borderId="299" xfId="0" applyNumberFormat="1" applyFont="1" applyBorder="1" applyAlignment="1" applyProtection="1">
      <alignment horizontal="right" vertical="center" indent="1"/>
      <protection locked="0"/>
    </xf>
    <xf numFmtId="3" fontId="18" fillId="0" borderId="300" xfId="0" applyNumberFormat="1" applyFont="1" applyBorder="1" applyAlignment="1" applyProtection="1">
      <alignment horizontal="right" vertical="center" indent="1"/>
      <protection locked="0"/>
    </xf>
    <xf numFmtId="3" fontId="18" fillId="0" borderId="301" xfId="0" applyNumberFormat="1" applyFont="1" applyBorder="1" applyAlignment="1" applyProtection="1">
      <alignment horizontal="right" vertical="center" indent="1"/>
      <protection locked="0"/>
    </xf>
    <xf numFmtId="0" fontId="16" fillId="0" borderId="169" xfId="0" applyFont="1" applyBorder="1" applyAlignment="1" applyProtection="1">
      <alignment horizontal="center" vertical="center" wrapText="1"/>
      <protection locked="0"/>
    </xf>
    <xf numFmtId="0" fontId="16" fillId="0" borderId="170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left" vertical="center" indent="1"/>
      <protection locked="0"/>
    </xf>
    <xf numFmtId="0" fontId="17" fillId="0" borderId="6" xfId="0" applyFont="1" applyBorder="1" applyAlignment="1" applyProtection="1">
      <alignment horizontal="left" vertical="center" indent="1"/>
      <protection locked="0"/>
    </xf>
    <xf numFmtId="0" fontId="17" fillId="0" borderId="121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" xfId="0" applyNumberFormat="1" applyFont="1" applyBorder="1" applyAlignment="1" applyProtection="1">
      <alignment horizontal="right" vertical="center" wrapText="1" indent="1"/>
      <protection locked="0"/>
    </xf>
    <xf numFmtId="3" fontId="18" fillId="0" borderId="83" xfId="0" applyNumberFormat="1" applyFont="1" applyBorder="1" applyAlignment="1" applyProtection="1">
      <alignment horizontal="righ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53" xfId="0" applyNumberFormat="1" applyFont="1" applyBorder="1" applyAlignment="1" applyProtection="1">
      <alignment horizontal="right" vertical="center" indent="1"/>
      <protection locked="0"/>
    </xf>
    <xf numFmtId="0" fontId="8" fillId="0" borderId="179" xfId="0" applyFont="1" applyBorder="1" applyAlignment="1" applyProtection="1">
      <alignment horizontal="center" vertical="center"/>
      <protection locked="0"/>
    </xf>
    <xf numFmtId="0" fontId="8" fillId="0" borderId="18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70" xfId="0" applyNumberFormat="1" applyFont="1" applyBorder="1" applyAlignment="1" applyProtection="1">
      <alignment horizontal="right" vertical="center" wrapText="1" indent="1"/>
      <protection hidden="1"/>
    </xf>
    <xf numFmtId="3" fontId="18" fillId="0" borderId="8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40" xfId="0" applyNumberFormat="1" applyFont="1" applyBorder="1" applyAlignment="1" applyProtection="1">
      <alignment horizontal="right" vertical="center" indent="1"/>
      <protection locked="0"/>
    </xf>
    <xf numFmtId="3" fontId="17" fillId="0" borderId="4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6" fillId="0" borderId="136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3" fontId="17" fillId="0" borderId="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84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3" xfId="0" applyNumberFormat="1" applyFont="1" applyBorder="1" applyAlignment="1" applyProtection="1">
      <alignment horizontal="right" vertical="center" wrapText="1" indent="1"/>
      <protection hidden="1"/>
    </xf>
    <xf numFmtId="3" fontId="17" fillId="0" borderId="185" xfId="0" applyNumberFormat="1" applyFont="1" applyBorder="1" applyAlignment="1" applyProtection="1">
      <alignment horizontal="right" vertical="center" wrapText="1" indent="1"/>
      <protection hidden="1"/>
    </xf>
    <xf numFmtId="0" fontId="20" fillId="0" borderId="30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3" fontId="18" fillId="0" borderId="69" xfId="0" applyNumberFormat="1" applyFont="1" applyBorder="1" applyAlignment="1" applyProtection="1">
      <alignment horizontal="right" vertical="center" wrapText="1" indent="1"/>
      <protection locked="0"/>
    </xf>
    <xf numFmtId="3" fontId="18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7" fillId="0" borderId="11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55" xfId="0" applyNumberFormat="1" applyFont="1" applyBorder="1" applyAlignment="1" applyProtection="1">
      <alignment horizontal="right" vertical="center" indent="1"/>
      <protection locked="0"/>
    </xf>
    <xf numFmtId="3" fontId="32" fillId="0" borderId="157" xfId="0" applyNumberFormat="1" applyFont="1" applyBorder="1" applyAlignment="1" applyProtection="1">
      <alignment horizontal="right" vertical="center" indent="1"/>
      <protection locked="0"/>
    </xf>
    <xf numFmtId="0" fontId="32" fillId="0" borderId="29" xfId="0" applyFont="1" applyBorder="1" applyAlignment="1" applyProtection="1">
      <alignment horizontal="left" vertical="center" indent="1"/>
      <protection locked="0"/>
    </xf>
    <xf numFmtId="0" fontId="32" fillId="0" borderId="95" xfId="0" applyFont="1" applyBorder="1" applyAlignment="1" applyProtection="1">
      <alignment horizontal="lef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38" fillId="0" borderId="128" xfId="0" applyFont="1" applyBorder="1"/>
    <xf numFmtId="3" fontId="32" fillId="0" borderId="84" xfId="0" applyNumberFormat="1" applyFont="1" applyBorder="1" applyAlignment="1" applyProtection="1">
      <alignment horizontal="right" vertical="center" indent="1"/>
      <protection locked="0"/>
    </xf>
    <xf numFmtId="3" fontId="32" fillId="0" borderId="123" xfId="0" applyNumberFormat="1" applyFont="1" applyBorder="1" applyAlignment="1" applyProtection="1">
      <alignment horizontal="right" vertical="center" indent="1"/>
      <protection locked="0"/>
    </xf>
    <xf numFmtId="0" fontId="32" fillId="0" borderId="177" xfId="0" applyFont="1" applyBorder="1" applyAlignment="1" applyProtection="1">
      <alignment horizontal="left" vertical="center" indent="1"/>
      <protection locked="0"/>
    </xf>
    <xf numFmtId="0" fontId="32" fillId="0" borderId="178" xfId="0" applyFont="1" applyBorder="1" applyAlignment="1" applyProtection="1">
      <alignment horizontal="left" vertical="center" indent="1"/>
      <protection locked="0"/>
    </xf>
    <xf numFmtId="3" fontId="32" fillId="0" borderId="65" xfId="0" applyNumberFormat="1" applyFont="1" applyBorder="1" applyAlignment="1" applyProtection="1">
      <alignment horizontal="right" vertical="center" wrapText="1" indent="1"/>
      <protection locked="0"/>
    </xf>
    <xf numFmtId="0" fontId="38" fillId="0" borderId="187" xfId="0" applyFont="1" applyBorder="1"/>
    <xf numFmtId="3" fontId="32" fillId="0" borderId="175" xfId="0" applyNumberFormat="1" applyFont="1" applyBorder="1" applyAlignment="1" applyProtection="1">
      <alignment horizontal="right" vertical="center" indent="1"/>
      <protection locked="0"/>
    </xf>
    <xf numFmtId="3" fontId="32" fillId="0" borderId="176" xfId="0" applyNumberFormat="1" applyFont="1" applyBorder="1" applyAlignment="1" applyProtection="1">
      <alignment horizontal="right" vertical="center" indent="1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32" fillId="0" borderId="29" xfId="0" applyFont="1" applyBorder="1" applyAlignment="1" applyProtection="1">
      <alignment horizontal="left" vertical="center"/>
      <protection locked="0"/>
    </xf>
    <xf numFmtId="0" fontId="32" fillId="0" borderId="95" xfId="0" applyFont="1" applyBorder="1" applyAlignment="1" applyProtection="1">
      <alignment horizontal="left" vertical="center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135" xfId="0" applyNumberFormat="1" applyFont="1" applyBorder="1" applyAlignment="1" applyProtection="1">
      <alignment horizontal="righ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38" fillId="0" borderId="130" xfId="0" applyFont="1" applyBorder="1"/>
    <xf numFmtId="3" fontId="32" fillId="0" borderId="104" xfId="0" applyNumberFormat="1" applyFont="1" applyBorder="1" applyAlignment="1" applyProtection="1">
      <alignment horizontal="right" vertical="center" indent="1"/>
      <protection locked="0"/>
    </xf>
    <xf numFmtId="3" fontId="32" fillId="0" borderId="105" xfId="0" applyNumberFormat="1" applyFont="1" applyBorder="1" applyAlignment="1" applyProtection="1">
      <alignment horizontal="right" vertical="center" indent="1"/>
      <protection locked="0"/>
    </xf>
    <xf numFmtId="0" fontId="17" fillId="0" borderId="101" xfId="0" applyFont="1" applyBorder="1" applyAlignment="1" applyProtection="1">
      <alignment horizontal="left" vertical="center" indent="1"/>
      <protection locked="0"/>
    </xf>
    <xf numFmtId="0" fontId="17" fillId="0" borderId="25" xfId="0" applyFont="1" applyBorder="1" applyAlignment="1" applyProtection="1">
      <alignment horizontal="left" vertical="center" indent="1"/>
      <protection locked="0"/>
    </xf>
    <xf numFmtId="0" fontId="17" fillId="0" borderId="89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left"/>
      <protection locked="0"/>
    </xf>
    <xf numFmtId="0" fontId="17" fillId="0" borderId="132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 vertical="center" indent="1"/>
      <protection locked="0"/>
    </xf>
    <xf numFmtId="0" fontId="32" fillId="0" borderId="140" xfId="0" applyFont="1" applyBorder="1" applyAlignment="1" applyProtection="1">
      <alignment horizontal="left" vertical="center" indent="1"/>
      <protection locked="0"/>
    </xf>
    <xf numFmtId="3" fontId="32" fillId="0" borderId="62" xfId="0" applyNumberFormat="1" applyFont="1" applyBorder="1" applyAlignment="1" applyProtection="1">
      <alignment horizontal="right" vertical="center" wrapText="1" indent="1"/>
      <protection locked="0"/>
    </xf>
    <xf numFmtId="0" fontId="38" fillId="0" borderId="135" xfId="0" applyFont="1" applyBorder="1"/>
    <xf numFmtId="0" fontId="32" fillId="0" borderId="30" xfId="0" applyFont="1" applyBorder="1" applyAlignment="1" applyProtection="1">
      <alignment horizontal="left" vertical="center" indent="1"/>
      <protection locked="0"/>
    </xf>
    <xf numFmtId="0" fontId="32" fillId="0" borderId="69" xfId="0" applyFont="1" applyBorder="1" applyAlignment="1" applyProtection="1">
      <alignment horizontal="left" vertical="center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03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right" vertical="center" indent="1"/>
      <protection locked="0"/>
    </xf>
    <xf numFmtId="0" fontId="18" fillId="0" borderId="44" xfId="0" applyFont="1" applyBorder="1" applyAlignment="1" applyProtection="1">
      <alignment horizontal="right" vertical="center" indent="1"/>
      <protection locked="0"/>
    </xf>
    <xf numFmtId="164" fontId="18" fillId="0" borderId="80" xfId="0" applyNumberFormat="1" applyFont="1" applyBorder="1" applyAlignment="1" applyProtection="1">
      <alignment horizontal="right" vertical="top" indent="1"/>
      <protection locked="0"/>
    </xf>
    <xf numFmtId="164" fontId="18" fillId="0" borderId="56" xfId="0" applyNumberFormat="1" applyFont="1" applyBorder="1" applyAlignment="1" applyProtection="1">
      <alignment horizontal="right" vertical="top" indent="1"/>
      <protection locked="0"/>
    </xf>
    <xf numFmtId="164" fontId="18" fillId="0" borderId="83" xfId="0" applyNumberFormat="1" applyFont="1" applyBorder="1" applyAlignment="1" applyProtection="1">
      <alignment horizontal="right" vertical="top" indent="1"/>
      <protection locked="0"/>
    </xf>
    <xf numFmtId="164" fontId="18" fillId="0" borderId="15" xfId="0" applyNumberFormat="1" applyFont="1" applyBorder="1" applyAlignment="1" applyProtection="1">
      <alignment horizontal="right" vertical="top" indent="1"/>
      <protection locked="0"/>
    </xf>
    <xf numFmtId="0" fontId="15" fillId="0" borderId="121" xfId="0" applyFont="1" applyBorder="1" applyAlignment="1" applyProtection="1">
      <alignment horizontal="center" vertical="center"/>
      <protection locked="0"/>
    </xf>
    <xf numFmtId="0" fontId="16" fillId="0" borderId="191" xfId="0" applyFont="1" applyBorder="1" applyAlignment="1" applyProtection="1">
      <alignment horizontal="center" vertical="center"/>
      <protection locked="0"/>
    </xf>
    <xf numFmtId="0" fontId="16" fillId="0" borderId="125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32" fillId="0" borderId="30" xfId="0" applyFont="1" applyBorder="1" applyAlignment="1" applyProtection="1">
      <alignment horizontal="left" vertical="center"/>
      <protection locked="0"/>
    </xf>
    <xf numFmtId="0" fontId="32" fillId="0" borderId="69" xfId="0" applyFont="1" applyBorder="1" applyAlignment="1" applyProtection="1">
      <alignment horizontal="left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32" fillId="0" borderId="130" xfId="0" applyNumberFormat="1" applyFont="1" applyBorder="1" applyAlignment="1" applyProtection="1">
      <alignment horizontal="right" vertical="center" indent="1"/>
      <protection locked="0"/>
    </xf>
    <xf numFmtId="0" fontId="17" fillId="0" borderId="136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38" xfId="0" applyFont="1" applyBorder="1" applyAlignment="1" applyProtection="1">
      <alignment horizontal="left"/>
      <protection locked="0"/>
    </xf>
    <xf numFmtId="0" fontId="16" fillId="0" borderId="162" xfId="0" applyFont="1" applyBorder="1" applyAlignment="1" applyProtection="1">
      <alignment horizontal="center" vertical="center"/>
      <protection locked="0"/>
    </xf>
    <xf numFmtId="0" fontId="16" fillId="0" borderId="163" xfId="0" applyFont="1" applyBorder="1" applyAlignment="1" applyProtection="1">
      <alignment horizontal="center" vertical="center"/>
      <protection locked="0"/>
    </xf>
    <xf numFmtId="0" fontId="16" fillId="0" borderId="142" xfId="0" applyFont="1" applyBorder="1" applyAlignment="1" applyProtection="1">
      <alignment horizontal="center" vertical="center"/>
      <protection locked="0"/>
    </xf>
    <xf numFmtId="0" fontId="16" fillId="0" borderId="165" xfId="0" applyFont="1" applyBorder="1" applyAlignment="1" applyProtection="1">
      <alignment horizontal="center" vertical="center"/>
      <protection locked="0"/>
    </xf>
    <xf numFmtId="0" fontId="16" fillId="0" borderId="141" xfId="0" applyFont="1" applyBorder="1" applyAlignment="1" applyProtection="1">
      <alignment horizontal="center" vertical="center"/>
      <protection locked="0"/>
    </xf>
    <xf numFmtId="0" fontId="17" fillId="0" borderId="143" xfId="0" applyFont="1" applyBorder="1" applyAlignment="1" applyProtection="1">
      <alignment horizontal="left" vertical="center" inden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56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51" xfId="0" applyFont="1" applyBorder="1" applyAlignment="1" applyProtection="1">
      <alignment horizontal="left" vertical="center" indent="1"/>
      <protection locked="0"/>
    </xf>
    <xf numFmtId="0" fontId="17" fillId="0" borderId="15" xfId="0" applyFont="1" applyBorder="1" applyAlignment="1" applyProtection="1">
      <alignment horizontal="left" vertical="center" indent="1"/>
      <protection locked="0"/>
    </xf>
    <xf numFmtId="0" fontId="18" fillId="0" borderId="66" xfId="0" applyFont="1" applyBorder="1" applyAlignment="1" applyProtection="1">
      <alignment horizontal="right" vertical="center" indent="1"/>
      <protection locked="0"/>
    </xf>
    <xf numFmtId="0" fontId="18" fillId="0" borderId="45" xfId="0" applyFont="1" applyBorder="1" applyAlignment="1" applyProtection="1">
      <alignment horizontal="right" vertical="center" indent="1"/>
      <protection locked="0"/>
    </xf>
    <xf numFmtId="0" fontId="17" fillId="0" borderId="169" xfId="0" applyFont="1" applyBorder="1" applyAlignment="1" applyProtection="1">
      <alignment horizontal="left"/>
      <protection locked="0"/>
    </xf>
    <xf numFmtId="0" fontId="17" fillId="0" borderId="170" xfId="0" applyFont="1" applyBorder="1" applyAlignment="1" applyProtection="1">
      <alignment horizontal="left"/>
      <protection locked="0"/>
    </xf>
    <xf numFmtId="0" fontId="17" fillId="0" borderId="113" xfId="0" applyFont="1" applyBorder="1" applyAlignment="1" applyProtection="1">
      <alignment horizontal="left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140" xfId="0" applyFont="1" applyBorder="1" applyAlignment="1" applyProtection="1">
      <alignment horizontal="left" vertical="center"/>
      <protection locked="0"/>
    </xf>
    <xf numFmtId="0" fontId="16" fillId="0" borderId="100" xfId="0" applyFont="1" applyBorder="1" applyAlignment="1" applyProtection="1">
      <alignment horizontal="center" vertical="center" wrapText="1"/>
      <protection locked="0"/>
    </xf>
    <xf numFmtId="0" fontId="16" fillId="0" borderId="98" xfId="0" applyFont="1" applyBorder="1" applyAlignment="1" applyProtection="1">
      <alignment horizontal="center" vertical="center" wrapText="1"/>
      <protection locked="0"/>
    </xf>
    <xf numFmtId="0" fontId="16" fillId="0" borderId="188" xfId="0" applyFont="1" applyBorder="1" applyAlignment="1" applyProtection="1">
      <alignment horizontal="center" vertical="center" wrapText="1"/>
      <protection locked="0"/>
    </xf>
    <xf numFmtId="0" fontId="16" fillId="0" borderId="126" xfId="0" applyFont="1" applyBorder="1" applyAlignment="1" applyProtection="1">
      <alignment horizontal="center" vertical="center" wrapText="1"/>
      <protection locked="0"/>
    </xf>
    <xf numFmtId="0" fontId="0" fillId="0" borderId="189" xfId="0" applyBorder="1"/>
    <xf numFmtId="0" fontId="0" fillId="0" borderId="14" xfId="0" applyBorder="1"/>
    <xf numFmtId="0" fontId="0" fillId="0" borderId="190" xfId="0" applyBorder="1"/>
    <xf numFmtId="0" fontId="16" fillId="0" borderId="126" xfId="0" applyFont="1" applyBorder="1" applyAlignment="1" applyProtection="1">
      <alignment horizontal="center" vertical="center"/>
      <protection locked="0"/>
    </xf>
    <xf numFmtId="0" fontId="15" fillId="0" borderId="77" xfId="0" applyFont="1" applyBorder="1" applyAlignment="1" applyProtection="1">
      <alignment horizontal="left" vertical="center"/>
      <protection locked="0"/>
    </xf>
    <xf numFmtId="3" fontId="18" fillId="0" borderId="139" xfId="0" applyNumberFormat="1" applyFont="1" applyBorder="1" applyAlignment="1" applyProtection="1">
      <alignment horizontal="right" vertical="top" indent="3"/>
      <protection locked="0"/>
    </xf>
    <xf numFmtId="3" fontId="18" fillId="0" borderId="77" xfId="0" applyNumberFormat="1" applyFont="1" applyBorder="1" applyAlignment="1" applyProtection="1">
      <alignment horizontal="right" vertical="top" indent="3"/>
      <protection locked="0"/>
    </xf>
    <xf numFmtId="3" fontId="18" fillId="0" borderId="81" xfId="0" applyNumberFormat="1" applyFont="1" applyBorder="1" applyAlignment="1" applyProtection="1">
      <alignment horizontal="right" vertical="top" indent="3"/>
      <protection locked="0"/>
    </xf>
    <xf numFmtId="3" fontId="18" fillId="0" borderId="158" xfId="0" applyNumberFormat="1" applyFont="1" applyBorder="1" applyAlignment="1" applyProtection="1">
      <alignment horizontal="right" vertical="top" indent="3"/>
      <protection locked="0"/>
    </xf>
    <xf numFmtId="3" fontId="17" fillId="0" borderId="15" xfId="0" applyNumberFormat="1" applyFont="1" applyBorder="1" applyAlignment="1" applyProtection="1">
      <alignment horizontal="right" vertical="top" indent="3"/>
      <protection hidden="1"/>
    </xf>
    <xf numFmtId="0" fontId="15" fillId="0" borderId="30" xfId="0" applyFont="1" applyBorder="1" applyAlignment="1" applyProtection="1">
      <alignment horizontal="left" vertical="center"/>
      <protection locked="0"/>
    </xf>
    <xf numFmtId="0" fontId="15" fillId="0" borderId="69" xfId="0" applyFont="1" applyBorder="1" applyAlignment="1" applyProtection="1">
      <alignment horizontal="left" vertical="center"/>
      <protection locked="0"/>
    </xf>
    <xf numFmtId="0" fontId="15" fillId="0" borderId="57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top" indent="3"/>
      <protection locked="0"/>
    </xf>
    <xf numFmtId="3" fontId="18" fillId="0" borderId="57" xfId="0" applyNumberFormat="1" applyFont="1" applyBorder="1" applyAlignment="1" applyProtection="1">
      <alignment horizontal="right" vertical="top" indent="3"/>
      <protection locked="0"/>
    </xf>
    <xf numFmtId="3" fontId="18" fillId="0" borderId="104" xfId="0" applyNumberFormat="1" applyFont="1" applyBorder="1" applyAlignment="1" applyProtection="1">
      <alignment horizontal="right" vertical="top" indent="3"/>
      <protection locked="0"/>
    </xf>
    <xf numFmtId="3" fontId="18" fillId="0" borderId="105" xfId="0" applyNumberFormat="1" applyFont="1" applyBorder="1" applyAlignment="1" applyProtection="1">
      <alignment horizontal="right" vertical="top" indent="3"/>
      <protection locked="0"/>
    </xf>
    <xf numFmtId="3" fontId="17" fillId="0" borderId="139" xfId="0" applyNumberFormat="1" applyFont="1" applyBorder="1" applyAlignment="1" applyProtection="1">
      <alignment horizontal="right" vertical="top" indent="3"/>
      <protection hidden="1"/>
    </xf>
    <xf numFmtId="3" fontId="17" fillId="0" borderId="77" xfId="0" applyNumberFormat="1" applyFont="1" applyBorder="1" applyAlignment="1" applyProtection="1">
      <alignment horizontal="right" vertical="top" indent="3"/>
      <protection hidden="1"/>
    </xf>
    <xf numFmtId="3" fontId="17" fillId="0" borderId="81" xfId="0" applyNumberFormat="1" applyFont="1" applyBorder="1" applyAlignment="1" applyProtection="1">
      <alignment horizontal="right" vertical="top" indent="3"/>
      <protection hidden="1"/>
    </xf>
    <xf numFmtId="3" fontId="17" fillId="0" borderId="158" xfId="0" applyNumberFormat="1" applyFont="1" applyBorder="1" applyAlignment="1" applyProtection="1">
      <alignment horizontal="right" vertical="top" indent="3"/>
      <protection hidden="1"/>
    </xf>
    <xf numFmtId="0" fontId="15" fillId="0" borderId="154" xfId="0" applyFont="1" applyBorder="1" applyAlignment="1" applyProtection="1">
      <alignment horizontal="left" vertical="center" wrapText="1"/>
      <protection locked="0"/>
    </xf>
    <xf numFmtId="0" fontId="15" fillId="0" borderId="156" xfId="0" applyFont="1" applyBorder="1" applyAlignment="1" applyProtection="1">
      <alignment horizontal="left" vertical="center" wrapText="1"/>
      <protection locked="0"/>
    </xf>
    <xf numFmtId="0" fontId="15" fillId="0" borderId="78" xfId="0" applyFont="1" applyBorder="1" applyAlignment="1" applyProtection="1">
      <alignment horizontal="left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top" indent="3"/>
      <protection locked="0"/>
    </xf>
    <xf numFmtId="3" fontId="18" fillId="0" borderId="63" xfId="0" applyNumberFormat="1" applyFont="1" applyBorder="1" applyAlignment="1" applyProtection="1">
      <alignment horizontal="right" vertical="top" indent="3"/>
      <protection locked="0"/>
    </xf>
    <xf numFmtId="3" fontId="18" fillId="0" borderId="84" xfId="0" applyNumberFormat="1" applyFont="1" applyBorder="1" applyAlignment="1" applyProtection="1">
      <alignment horizontal="right" vertical="top" indent="3"/>
      <protection locked="0"/>
    </xf>
    <xf numFmtId="3" fontId="18" fillId="0" borderId="123" xfId="0" applyNumberFormat="1" applyFont="1" applyBorder="1" applyAlignment="1" applyProtection="1">
      <alignment horizontal="right" vertical="top" indent="3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Alignment="1" applyProtection="1">
      <alignment horizontal="justify" vertical="top"/>
      <protection locked="0"/>
    </xf>
    <xf numFmtId="3" fontId="18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5" xfId="0" applyNumberFormat="1" applyFont="1" applyBorder="1" applyAlignment="1" applyProtection="1">
      <alignment horizontal="right" vertical="center" wrapText="1" indent="1"/>
      <protection hidden="1"/>
    </xf>
    <xf numFmtId="3" fontId="18" fillId="0" borderId="234" xfId="0" applyNumberFormat="1" applyFont="1" applyBorder="1" applyAlignment="1" applyProtection="1">
      <alignment horizontal="right" indent="1"/>
      <protection locked="0"/>
    </xf>
    <xf numFmtId="3" fontId="18" fillId="0" borderId="257" xfId="0" applyNumberFormat="1" applyFont="1" applyBorder="1" applyAlignment="1" applyProtection="1">
      <alignment horizontal="right" indent="1"/>
      <protection locked="0"/>
    </xf>
    <xf numFmtId="3" fontId="17" fillId="0" borderId="83" xfId="0" applyNumberFormat="1" applyFont="1" applyBorder="1" applyAlignment="1" applyProtection="1">
      <alignment horizontal="right" vertical="center" wrapText="1" indent="1"/>
      <protection hidden="1"/>
    </xf>
    <xf numFmtId="3" fontId="17" fillId="0" borderId="53" xfId="0" applyNumberFormat="1" applyFont="1" applyBorder="1" applyAlignment="1" applyProtection="1">
      <alignment horizontal="right" vertical="center" wrapText="1" indent="1"/>
      <protection hidden="1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123" xfId="0" applyNumberFormat="1" applyFont="1" applyBorder="1" applyAlignment="1" applyProtection="1">
      <alignment horizontal="right" vertical="center" indent="3"/>
      <protection locked="0"/>
    </xf>
    <xf numFmtId="3" fontId="17" fillId="0" borderId="51" xfId="0" applyNumberFormat="1" applyFont="1" applyBorder="1" applyAlignment="1" applyProtection="1">
      <alignment horizontal="right" indent="3"/>
      <protection hidden="1"/>
    </xf>
    <xf numFm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borderId="83" xfId="0" applyNumberFormat="1" applyFont="1" applyBorder="1" applyAlignment="1" applyProtection="1">
      <alignment horizontal="right" indent="3"/>
      <protection hidden="1"/>
    </xf>
    <xf numFmtId="3" fontId="17" fillId="0" borderId="53" xfId="0" applyNumberFormat="1" applyFont="1" applyBorder="1" applyAlignment="1" applyProtection="1">
      <alignment horizontal="right" indent="3"/>
      <protection hidden="1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6" fillId="0" borderId="197" xfId="0" applyFont="1" applyBorder="1" applyAlignment="1" applyProtection="1">
      <alignment horizontal="center" vertical="center" wrapText="1"/>
      <protection locked="0"/>
    </xf>
    <xf numFmtId="3" fontId="18" fillId="0" borderId="84" xfId="0" applyNumberFormat="1" applyFont="1" applyBorder="1" applyAlignment="1" applyProtection="1">
      <alignment horizontal="right" indent="2"/>
      <protection locked="0"/>
    </xf>
    <xf numFmtId="3" fontId="18" fillId="0" borderId="63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hidden="1"/>
    </xf>
    <xf numFmtId="3" fontId="18" fillId="0" borderId="123" xfId="0" applyNumberFormat="1" applyFont="1" applyBorder="1" applyAlignment="1" applyProtection="1">
      <alignment horizontal="right" indent="2"/>
      <protection hidden="1"/>
    </xf>
    <xf numFmtId="0" fontId="15" fillId="0" borderId="91" xfId="0" applyFont="1" applyBorder="1" applyAlignment="1" applyProtection="1">
      <alignment horizontal="left"/>
      <protection locked="0"/>
    </xf>
    <xf numFmtId="0" fontId="15" fillId="0" borderId="26" xfId="0" applyFont="1" applyBorder="1" applyAlignment="1" applyProtection="1">
      <alignment horizontal="left"/>
      <protection locked="0"/>
    </xf>
    <xf numFmtId="0" fontId="15" fillId="0" borderId="168" xfId="0" applyFont="1" applyBorder="1" applyAlignment="1" applyProtection="1">
      <alignment horizontal="left"/>
      <protection locked="0"/>
    </xf>
    <xf numFmtId="0" fontId="15" fillId="0" borderId="154" xfId="0" applyFont="1" applyBorder="1" applyAlignment="1" applyProtection="1">
      <alignment horizontal="left"/>
      <protection locked="0"/>
    </xf>
    <xf numFmtId="0" fontId="15" fillId="0" borderId="156" xfId="0" applyFont="1" applyBorder="1" applyAlignment="1" applyProtection="1">
      <alignment horizontal="left"/>
      <protection locked="0"/>
    </xf>
    <xf numFmtId="3" fontId="18" fillId="0" borderId="156" xfId="0" applyNumberFormat="1" applyFont="1" applyBorder="1" applyAlignment="1" applyProtection="1">
      <alignment horizontal="right" indent="2"/>
      <protection locked="0"/>
    </xf>
    <xf numFmtId="3" fontId="18" fillId="0" borderId="78" xfId="0" applyNumberFormat="1" applyFont="1" applyBorder="1" applyAlignment="1" applyProtection="1">
      <alignment horizontal="right" indent="2"/>
      <protection locked="0"/>
    </xf>
    <xf numFmtId="3" fontId="18" fillId="0" borderId="155" xfId="0" applyNumberFormat="1" applyFont="1" applyBorder="1" applyAlignment="1" applyProtection="1">
      <alignment horizontal="right" indent="2"/>
      <protection locked="0"/>
    </xf>
    <xf numFmtId="3" fontId="18" fillId="0" borderId="155" xfId="0" applyNumberFormat="1" applyFont="1" applyBorder="1" applyAlignment="1" applyProtection="1">
      <alignment horizontal="right" indent="2"/>
      <protection hidden="1"/>
    </xf>
    <xf numFmtId="3" fontId="18" fillId="0" borderId="157" xfId="0" applyNumberFormat="1" applyFont="1" applyBorder="1" applyAlignment="1" applyProtection="1">
      <alignment horizontal="right" indent="2"/>
      <protection hidden="1"/>
    </xf>
    <xf numFmtId="0" fontId="15" fillId="0" borderId="29" xfId="0" applyFont="1" applyBorder="1" applyAlignment="1" applyProtection="1">
      <alignment horizontal="left" wrapText="1"/>
      <protection locked="0"/>
    </xf>
    <xf numFmtId="0" fontId="15" fillId="0" borderId="95" xfId="0" applyFont="1" applyBorder="1" applyAlignment="1" applyProtection="1">
      <alignment horizontal="left" wrapText="1"/>
      <protection locked="0"/>
    </xf>
    <xf numFmtId="0" fontId="7" fillId="0" borderId="143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3" fontId="18" fillId="0" borderId="80" xfId="0" applyNumberFormat="1" applyFont="1" applyBorder="1" applyAlignment="1" applyProtection="1">
      <alignment horizontal="right" indent="3"/>
      <protection locked="0"/>
    </xf>
    <xf numFmtId="3" fontId="18" fillId="0" borderId="66" xfId="0" applyNumberFormat="1" applyFont="1" applyBorder="1" applyAlignment="1" applyProtection="1">
      <alignment horizontal="right" indent="3"/>
      <protection locked="0"/>
    </xf>
    <xf numFmtId="3" fontId="18" fillId="0" borderId="146" xfId="0" applyNumberFormat="1" applyFont="1" applyBorder="1" applyAlignment="1" applyProtection="1">
      <alignment horizontal="right" indent="3"/>
      <protection locked="0"/>
    </xf>
    <xf numFmtId="0" fontId="24" fillId="0" borderId="321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322" xfId="0" applyFont="1" applyBorder="1" applyAlignment="1" applyProtection="1">
      <alignment horizontal="left" vertical="center" wrapText="1"/>
      <protection locked="0"/>
    </xf>
    <xf numFmtId="3" fontId="17" fillId="0" borderId="321" xfId="0" applyNumberFormat="1" applyFont="1" applyBorder="1" applyAlignment="1" applyProtection="1">
      <alignment horizontal="right" vertical="center" indent="1"/>
      <protection locked="0"/>
    </xf>
    <xf numFmtId="3" fontId="17" fillId="0" borderId="128" xfId="0" applyNumberFormat="1" applyFont="1" applyBorder="1" applyAlignment="1" applyProtection="1">
      <alignment horizontal="right" vertical="center" inden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92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hidden="1"/>
    </xf>
    <xf numFmtId="3" fontId="32" fillId="0" borderId="102" xfId="0" applyNumberFormat="1" applyFont="1" applyBorder="1" applyAlignment="1" applyProtection="1">
      <alignment horizontal="right" vertical="center" indent="1"/>
      <protection hidden="1"/>
    </xf>
    <xf numFmtId="0" fontId="16" fillId="0" borderId="85" xfId="0" applyFont="1" applyBorder="1" applyAlignment="1" applyProtection="1">
      <alignment horizontal="left" vertical="center" wrapText="1"/>
      <protection locked="0"/>
    </xf>
    <xf numFmtId="0" fontId="16" fillId="0" borderId="121" xfId="0" applyFont="1" applyBorder="1" applyAlignment="1" applyProtection="1">
      <alignment horizontal="left" vertical="center" wrapText="1"/>
      <protection locked="0"/>
    </xf>
    <xf numFmtId="3" fontId="8" fillId="0" borderId="246" xfId="0" applyNumberFormat="1" applyFont="1" applyBorder="1" applyAlignment="1" applyProtection="1">
      <alignment horizontal="center" vertical="center"/>
      <protection locked="0"/>
    </xf>
    <xf numFmtId="3" fontId="8" fillId="0" borderId="247" xfId="0" applyNumberFormat="1" applyFont="1" applyBorder="1" applyAlignment="1" applyProtection="1">
      <alignment horizontal="center" vertical="center"/>
      <protection locked="0"/>
    </xf>
    <xf numFmtId="3" fontId="8" fillId="0" borderId="248" xfId="0" applyNumberFormat="1" applyFont="1" applyBorder="1" applyAlignment="1" applyProtection="1">
      <alignment horizontal="center" vertical="center"/>
      <protection locked="0"/>
    </xf>
    <xf numFmtId="3" fontId="8" fillId="0" borderId="249" xfId="0" applyNumberFormat="1" applyFont="1" applyBorder="1" applyAlignment="1" applyProtection="1">
      <alignment horizontal="center" vertical="center"/>
      <protection locked="0"/>
    </xf>
    <xf numFmtId="0" fontId="8" fillId="0" borderId="251" xfId="0" applyFont="1" applyBorder="1" applyAlignment="1" applyProtection="1">
      <alignment horizontal="center" vertical="center" wrapText="1"/>
      <protection locked="0"/>
    </xf>
    <xf numFmtId="0" fontId="8" fillId="0" borderId="246" xfId="0" applyFont="1" applyBorder="1" applyAlignment="1" applyProtection="1">
      <alignment horizontal="center" vertical="center" wrapText="1"/>
      <protection locked="0"/>
    </xf>
    <xf numFmtId="0" fontId="15" fillId="0" borderId="84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5" fillId="0" borderId="155" xfId="0" applyFont="1" applyBorder="1" applyAlignment="1" applyProtection="1">
      <alignment horizontal="center" vertical="center"/>
      <protection locked="0"/>
    </xf>
    <xf numFmtId="0" fontId="15" fillId="0" borderId="78" xfId="0" applyFont="1" applyBorder="1" applyAlignment="1" applyProtection="1">
      <alignment horizontal="center" vertical="center"/>
      <protection locked="0"/>
    </xf>
    <xf numFmtId="3" fontId="17" fillId="0" borderId="80" xfId="0" applyNumberFormat="1" applyFont="1" applyBorder="1" applyAlignment="1" applyProtection="1">
      <alignment horizontal="right" indent="1"/>
      <protection hidden="1"/>
    </xf>
    <xf numFmtId="3" fontId="17" fillId="0" borderId="66" xfId="0" applyNumberFormat="1" applyFont="1" applyBorder="1" applyAlignment="1" applyProtection="1">
      <alignment horizontal="right" indent="1"/>
      <protection hidden="1"/>
    </xf>
    <xf numFmtId="10" fontId="17" fillId="0" borderId="84" xfId="0" applyNumberFormat="1" applyFont="1" applyBorder="1" applyAlignment="1" applyProtection="1">
      <alignment horizontal="right" indent="1"/>
      <protection hidden="1"/>
    </xf>
    <xf numFmtId="10" fontId="17" fillId="0" borderId="95" xfId="0" applyNumberFormat="1" applyFont="1" applyBorder="1" applyAlignment="1" applyProtection="1">
      <alignment horizontal="right" indent="1"/>
      <protection hidden="1"/>
    </xf>
    <xf numFmtId="0" fontId="18" fillId="0" borderId="97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125" xfId="0" applyFont="1" applyBorder="1" applyAlignment="1" applyProtection="1">
      <alignment horizontal="left" vertical="center" wrapText="1" indent="1"/>
      <protection locked="0"/>
    </xf>
    <xf numFmtId="0" fontId="18" fillId="0" borderId="136" xfId="0" applyFont="1" applyBorder="1" applyAlignment="1" applyProtection="1">
      <alignment horizontal="left" vertical="center" wrapText="1" indent="1"/>
      <protection locked="0"/>
    </xf>
    <xf numFmtId="0" fontId="18" fillId="0" borderId="185" xfId="0" applyFont="1" applyBorder="1" applyAlignment="1" applyProtection="1">
      <alignment horizontal="left" vertical="center" wrapText="1" indent="1"/>
      <protection locked="0"/>
    </xf>
    <xf numFmtId="3" fontId="18" fillId="0" borderId="139" xfId="0" applyNumberFormat="1" applyFont="1" applyBorder="1" applyAlignment="1" applyProtection="1">
      <alignment horizontal="right" vertical="center" indent="1"/>
      <protection locked="0"/>
    </xf>
    <xf numFmtId="3" fontId="18" fillId="0" borderId="77" xfId="0" applyNumberFormat="1" applyFont="1" applyBorder="1" applyAlignment="1" applyProtection="1">
      <alignment horizontal="right" vertical="center" indent="1"/>
      <protection locked="0"/>
    </xf>
    <xf numFmtId="3" fontId="18" fillId="0" borderId="106" xfId="0" applyNumberFormat="1" applyFont="1" applyBorder="1" applyAlignment="1" applyProtection="1">
      <alignment horizontal="right" vertical="center" indent="1"/>
      <protection locked="0"/>
    </xf>
    <xf numFmtId="3" fontId="18" fillId="0" borderId="3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hidden="1"/>
    </xf>
    <xf numFmtId="3" fontId="17" fillId="0" borderId="139" xfId="0" applyNumberFormat="1" applyFont="1" applyBorder="1" applyAlignment="1" applyProtection="1">
      <alignment horizontal="right" indent="1"/>
      <protection hidden="1"/>
    </xf>
    <xf numFmtId="3" fontId="17" fillId="0" borderId="155" xfId="0" applyNumberFormat="1" applyFont="1" applyBorder="1" applyAlignment="1" applyProtection="1">
      <alignment horizontal="right" indent="1"/>
      <protection hidden="1"/>
    </xf>
    <xf numFmtId="3" fontId="17" fillId="0" borderId="156" xfId="0" applyNumberFormat="1" applyFont="1" applyBorder="1" applyAlignment="1" applyProtection="1">
      <alignment horizontal="right" indent="1"/>
      <protection hidden="1"/>
    </xf>
    <xf numFmtId="3" fontId="17" fillId="0" borderId="84" xfId="0" applyNumberFormat="1" applyFont="1" applyBorder="1" applyAlignment="1" applyProtection="1">
      <alignment horizontal="right" indent="1"/>
      <protection hidden="1"/>
    </xf>
    <xf numFmtId="3" fontId="17" fillId="0" borderId="95" xfId="0" applyNumberFormat="1" applyFont="1" applyBorder="1" applyAlignment="1" applyProtection="1">
      <alignment horizontal="right" indent="1"/>
      <protection hidden="1"/>
    </xf>
    <xf numFmtId="3" fontId="18" fillId="0" borderId="84" xfId="0" applyNumberFormat="1" applyFont="1" applyBorder="1" applyAlignment="1" applyProtection="1">
      <alignment horizontal="right" vertical="center" indent="2"/>
      <protection hidden="1"/>
    </xf>
    <xf numFmtId="3" fontId="18" fillId="0" borderId="123" xfId="0" applyNumberFormat="1" applyFont="1" applyBorder="1" applyAlignment="1" applyProtection="1">
      <alignment horizontal="right" vertical="center" indent="2"/>
      <protection hidden="1"/>
    </xf>
    <xf numFmtId="0" fontId="15" fillId="0" borderId="29" xfId="0" applyFont="1" applyBorder="1" applyAlignment="1" applyProtection="1">
      <alignment horizontal="left"/>
      <protection locked="0"/>
    </xf>
    <xf numFmtId="0" fontId="15" fillId="0" borderId="95" xfId="0" applyFont="1" applyBorder="1" applyAlignment="1" applyProtection="1">
      <alignment horizontal="left"/>
      <protection locked="0"/>
    </xf>
    <xf numFmtId="3" fontId="18" fillId="0" borderId="84" xfId="0" applyNumberFormat="1" applyFont="1" applyBorder="1" applyAlignment="1" applyProtection="1">
      <alignment horizontal="right" vertical="center" wrapText="1" indent="1"/>
      <protection hidden="1"/>
    </xf>
    <xf numFmtId="3" fontId="18" fillId="0" borderId="123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4" xfId="0" applyNumberFormat="1" applyFont="1" applyBorder="1" applyAlignment="1" applyProtection="1">
      <alignment horizontal="right" vertical="center" indent="2"/>
      <protection locked="0"/>
    </xf>
    <xf numFmtId="3" fontId="18" fillId="0" borderId="105" xfId="0" applyNumberFormat="1" applyFont="1" applyBorder="1" applyAlignment="1" applyProtection="1">
      <alignment horizontal="right" vertical="center" indent="2"/>
      <protection locked="0"/>
    </xf>
    <xf numFmtId="3" fontId="18" fillId="0" borderId="155" xfId="0" applyNumberFormat="1" applyFont="1" applyBorder="1" applyAlignment="1" applyProtection="1">
      <alignment horizontal="right" vertical="center" indent="2"/>
      <protection locked="0"/>
    </xf>
    <xf numFmtId="3" fontId="18" fillId="0" borderId="157" xfId="0" applyNumberFormat="1" applyFont="1" applyBorder="1" applyAlignment="1" applyProtection="1">
      <alignment horizontal="right" vertical="center" indent="2"/>
      <protection locked="0"/>
    </xf>
    <xf numFmtId="0" fontId="15" fillId="0" borderId="67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indent="2"/>
      <protection hidden="1"/>
    </xf>
    <xf numFmtId="3" fontId="17" fillId="0" borderId="15" xfId="0" applyNumberFormat="1" applyFont="1" applyBorder="1" applyAlignment="1" applyProtection="1">
      <alignment horizontal="right" vertical="center" indent="2"/>
      <protection hidden="1"/>
    </xf>
    <xf numFmtId="3" fontId="17" fillId="0" borderId="83" xfId="0" applyNumberFormat="1" applyFont="1" applyBorder="1" applyAlignment="1" applyProtection="1">
      <alignment horizontal="right" vertical="center" indent="2"/>
      <protection hidden="1"/>
    </xf>
    <xf numFmtId="3" fontId="17" fillId="0" borderId="53" xfId="0" applyNumberFormat="1" applyFont="1" applyBorder="1" applyAlignment="1" applyProtection="1">
      <alignment horizontal="right" vertical="center" indent="2"/>
      <protection hidden="1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106" xfId="0" applyFont="1" applyBorder="1" applyAlignment="1" applyProtection="1">
      <alignment horizontal="left" wrapText="1"/>
      <protection locked="0"/>
    </xf>
    <xf numFmtId="3" fontId="17" fillId="0" borderId="106" xfId="0" applyNumberFormat="1" applyFont="1" applyBorder="1" applyAlignment="1" applyProtection="1">
      <alignment horizontal="right" vertical="center" indent="2"/>
      <protection hidden="1"/>
    </xf>
    <xf numFmtId="3" fontId="17" fillId="0" borderId="3" xfId="0" applyNumberFormat="1" applyFont="1" applyBorder="1" applyAlignment="1" applyProtection="1">
      <alignment horizontal="right" vertical="center" indent="2"/>
      <protection hidden="1"/>
    </xf>
    <xf numFmtId="3" fontId="17" fillId="0" borderId="107" xfId="0" applyNumberFormat="1" applyFont="1" applyBorder="1" applyAlignment="1" applyProtection="1">
      <alignment horizontal="right" vertical="center" indent="2"/>
      <protection hidden="1"/>
    </xf>
    <xf numFmtId="3" fontId="17" fillId="0" borderId="108" xfId="0" applyNumberFormat="1" applyFont="1" applyBorder="1" applyAlignment="1" applyProtection="1">
      <alignment horizontal="right" vertical="center" indent="2"/>
      <protection hidden="1"/>
    </xf>
    <xf numFmtId="0" fontId="15" fillId="0" borderId="154" xfId="0" applyFont="1" applyBorder="1" applyAlignment="1" applyProtection="1">
      <alignment horizontal="left" wrapText="1"/>
      <protection locked="0"/>
    </xf>
    <xf numFmtId="0" fontId="15" fillId="0" borderId="156" xfId="0" applyFont="1" applyBorder="1" applyAlignment="1" applyProtection="1">
      <alignment horizontal="left" wrapText="1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locked="0"/>
    </xf>
    <xf numFmtId="3" fontId="18" fillId="0" borderId="63" xfId="0" applyNumberFormat="1" applyFont="1" applyBorder="1" applyAlignment="1" applyProtection="1">
      <alignment horizontal="right" vertical="center" indent="2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104" xfId="0" applyFont="1" applyBorder="1" applyAlignment="1" applyProtection="1">
      <alignment horizontal="center" vertical="center" wrapText="1"/>
      <protection locked="0"/>
    </xf>
    <xf numFmtId="0" fontId="16" fillId="0" borderId="105" xfId="0" applyFont="1" applyBorder="1" applyAlignment="1" applyProtection="1">
      <alignment horizontal="center" vertical="center" wrapText="1"/>
      <protection locked="0"/>
    </xf>
    <xf numFmtId="0" fontId="16" fillId="0" borderId="198" xfId="0" applyFont="1" applyBorder="1" applyAlignment="1" applyProtection="1">
      <alignment horizontal="center" vertical="center" wrapText="1"/>
      <protection locked="0"/>
    </xf>
    <xf numFmtId="0" fontId="16" fillId="0" borderId="186" xfId="0" applyFont="1" applyBorder="1" applyAlignment="1" applyProtection="1">
      <alignment horizontal="center" vertical="center" wrapText="1"/>
      <protection locked="0"/>
    </xf>
    <xf numFmtId="3" fontId="18" fillId="0" borderId="80" xfId="0" applyNumberFormat="1" applyFont="1" applyBorder="1" applyAlignment="1" applyProtection="1">
      <alignment horizontal="right" vertical="center" wrapText="1" indent="1"/>
      <protection hidden="1"/>
    </xf>
    <xf numFmtId="3" fontId="18" fillId="0" borderId="146" xfId="0" applyNumberFormat="1" applyFont="1" applyBorder="1" applyAlignment="1" applyProtection="1">
      <alignment horizontal="right" vertical="center" wrapText="1" indent="1"/>
      <protection hidden="1"/>
    </xf>
    <xf numFmtId="3" fontId="18" fillId="0" borderId="26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hidden="1"/>
    </xf>
    <xf numFmtId="3" fontId="18" fillId="0" borderId="129" xfId="0" applyNumberFormat="1" applyFont="1" applyBorder="1" applyAlignment="1" applyProtection="1">
      <alignment horizontal="right" vertical="center" indent="2"/>
      <protection hidden="1"/>
    </xf>
    <xf numFmtId="0" fontId="15" fillId="0" borderId="91" xfId="0" applyFont="1" applyBorder="1" applyAlignment="1" applyProtection="1">
      <alignment horizontal="left" wrapText="1"/>
      <protection locked="0"/>
    </xf>
    <xf numFmtId="0" fontId="15" fillId="0" borderId="26" xfId="0" applyFont="1" applyBorder="1" applyAlignment="1" applyProtection="1">
      <alignment horizontal="left" wrapText="1"/>
      <protection locked="0"/>
    </xf>
    <xf numFmtId="0" fontId="15" fillId="0" borderId="168" xfId="0" applyFont="1" applyBorder="1" applyAlignment="1" applyProtection="1">
      <alignment horizontal="left" wrapText="1"/>
      <protection locked="0"/>
    </xf>
    <xf numFmtId="0" fontId="16" fillId="0" borderId="110" xfId="0" applyFont="1" applyBorder="1" applyAlignment="1" applyProtection="1">
      <alignment horizontal="center" vertical="center" wrapText="1"/>
      <protection locked="0"/>
    </xf>
    <xf numFmtId="0" fontId="16" fillId="0" borderId="111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6" fillId="0" borderId="106" xfId="0" applyFont="1" applyBorder="1" applyAlignment="1" applyProtection="1">
      <alignment horizontal="center" vertical="center" wrapText="1"/>
      <protection locked="0"/>
    </xf>
    <xf numFmtId="0" fontId="16" fillId="0" borderId="193" xfId="0" applyFont="1" applyBorder="1" applyAlignment="1" applyProtection="1">
      <alignment horizontal="center" vertical="center" wrapText="1"/>
      <protection locked="0"/>
    </xf>
    <xf numFmtId="0" fontId="16" fillId="0" borderId="194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locked="0"/>
    </xf>
    <xf numFmtId="3" fontId="18" fillId="0" borderId="95" xfId="0" applyNumberFormat="1" applyFont="1" applyBorder="1" applyAlignment="1" applyProtection="1">
      <alignment horizontal="right" vertical="center" indent="2"/>
      <protection locked="0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3" fontId="18" fillId="0" borderId="146" xfId="0" applyNumberFormat="1" applyFont="1" applyBorder="1" applyAlignment="1" applyProtection="1">
      <alignment horizontal="right" vertical="center" indent="3"/>
      <protection locked="0"/>
    </xf>
    <xf numFmtId="0" fontId="16" fillId="0" borderId="139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6" fillId="0" borderId="79" xfId="0" applyFont="1" applyBorder="1" applyAlignment="1" applyProtection="1">
      <alignment horizontal="center" vertical="center" wrapText="1"/>
      <protection locked="0"/>
    </xf>
    <xf numFmtId="0" fontId="16" fillId="0" borderId="69" xfId="0" applyFont="1" applyBorder="1" applyAlignment="1" applyProtection="1">
      <alignment horizontal="center" vertical="center" wrapText="1"/>
      <protection locked="0"/>
    </xf>
    <xf numFmtId="0" fontId="16" fillId="0" borderId="195" xfId="0" applyFont="1" applyBorder="1" applyAlignment="1" applyProtection="1">
      <alignment horizontal="center" vertical="center" wrapText="1"/>
      <protection locked="0"/>
    </xf>
    <xf numFmtId="0" fontId="16" fillId="0" borderId="196" xfId="0" applyFont="1" applyBorder="1" applyAlignment="1" applyProtection="1">
      <alignment horizontal="center" vertical="center" wrapText="1"/>
      <protection locked="0"/>
    </xf>
    <xf numFmtId="3" fontId="18" fillId="0" borderId="95" xfId="0" applyNumberFormat="1" applyFont="1" applyBorder="1" applyAlignment="1" applyProtection="1">
      <alignment horizontal="right" indent="2"/>
      <protection locked="0"/>
    </xf>
    <xf numFmtId="3" fontId="17" fillId="0" borderId="49" xfId="0" applyNumberFormat="1" applyFont="1" applyBorder="1" applyAlignment="1" applyProtection="1">
      <alignment horizontal="right" indent="2"/>
      <protection hidden="1"/>
    </xf>
    <xf numFmtId="3" fontId="17" fillId="0" borderId="199" xfId="0" applyNumberFormat="1" applyFont="1" applyBorder="1" applyAlignment="1" applyProtection="1">
      <alignment horizontal="right" indent="2"/>
      <protection hidden="1"/>
    </xf>
    <xf numFmtId="3" fontId="18" fillId="0" borderId="82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9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4" xfId="0" applyNumberFormat="1" applyFont="1" applyBorder="1" applyAlignment="1" applyProtection="1">
      <alignment horizontal="right" indent="2"/>
      <protection hidden="1"/>
    </xf>
    <xf numFmtId="3" fontId="18" fillId="0" borderId="105" xfId="0" applyNumberFormat="1" applyFont="1" applyBorder="1" applyAlignment="1" applyProtection="1">
      <alignment horizontal="right" indent="2"/>
      <protection hidden="1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106" xfId="0" applyFont="1" applyBorder="1" applyAlignment="1" applyProtection="1">
      <alignment horizontal="left"/>
      <protection locked="0"/>
    </xf>
    <xf numFmtId="3" fontId="17" fillId="0" borderId="106" xfId="0" applyNumberFormat="1" applyFont="1" applyBorder="1" applyAlignment="1" applyProtection="1">
      <alignment horizontal="right" indent="2"/>
      <protection hidden="1"/>
    </xf>
    <xf numFmtId="3" fontId="17" fillId="0" borderId="3" xfId="0" applyNumberFormat="1" applyFont="1" applyBorder="1" applyAlignment="1" applyProtection="1">
      <alignment horizontal="right" indent="2"/>
      <protection hidden="1"/>
    </xf>
    <xf numFmtId="3" fontId="17" fillId="0" borderId="107" xfId="0" applyNumberFormat="1" applyFont="1" applyBorder="1" applyAlignment="1" applyProtection="1">
      <alignment horizontal="right" indent="2"/>
      <protection hidden="1"/>
    </xf>
    <xf numFmtId="3" fontId="18" fillId="0" borderId="33" xfId="0" applyNumberFormat="1" applyFont="1" applyBorder="1" applyAlignment="1" applyProtection="1">
      <alignment horizontal="right" indent="2"/>
      <protection hidden="1"/>
    </xf>
    <xf numFmtId="3" fontId="18" fillId="0" borderId="129" xfId="0" applyNumberFormat="1" applyFont="1" applyBorder="1" applyAlignment="1" applyProtection="1">
      <alignment horizontal="right" indent="2"/>
      <protection hidden="1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69" xfId="0" applyFont="1" applyBorder="1" applyAlignment="1" applyProtection="1">
      <alignment horizontal="left"/>
      <protection locked="0"/>
    </xf>
    <xf numFmtId="3" fontId="18" fillId="0" borderId="69" xfId="0" applyNumberFormat="1" applyFont="1" applyBorder="1" applyAlignment="1" applyProtection="1">
      <alignment horizontal="right" indent="2"/>
      <protection locked="0"/>
    </xf>
    <xf numFmtId="3" fontId="18" fillId="0" borderId="57" xfId="0" applyNumberFormat="1" applyFont="1" applyBorder="1" applyAlignment="1" applyProtection="1">
      <alignment horizontal="right" indent="2"/>
      <protection locked="0"/>
    </xf>
    <xf numFmtId="3" fontId="18" fillId="0" borderId="104" xfId="0" applyNumberFormat="1" applyFont="1" applyBorder="1" applyAlignment="1" applyProtection="1">
      <alignment horizontal="right" indent="2"/>
      <protection locked="0"/>
    </xf>
    <xf numFmtId="3" fontId="17" fillId="0" borderId="108" xfId="0" applyNumberFormat="1" applyFont="1" applyBorder="1" applyAlignment="1" applyProtection="1">
      <alignment horizontal="right" indent="2"/>
      <protection hidden="1"/>
    </xf>
    <xf numFmtId="0" fontId="16" fillId="0" borderId="148" xfId="0" applyFont="1" applyBorder="1" applyAlignment="1" applyProtection="1">
      <alignment horizontal="center" vertical="center" wrapText="1"/>
      <protection locked="0"/>
    </xf>
    <xf numFmtId="0" fontId="16" fillId="0" borderId="149" xfId="0" applyFont="1" applyBorder="1" applyAlignment="1" applyProtection="1">
      <alignment horizontal="center" vertical="center" wrapText="1"/>
      <protection locked="0"/>
    </xf>
    <xf numFmtId="0" fontId="16" fillId="0" borderId="147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wrapText="1" inden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117" xfId="0" applyFont="1" applyBorder="1" applyAlignment="1" applyProtection="1">
      <alignment horizontal="center" wrapText="1"/>
      <protection locked="0"/>
    </xf>
    <xf numFmtId="0" fontId="15" fillId="0" borderId="118" xfId="0" applyFont="1" applyBorder="1" applyAlignment="1" applyProtection="1">
      <alignment horizontal="center" wrapText="1"/>
      <protection locked="0"/>
    </xf>
    <xf numFmtId="0" fontId="15" fillId="0" borderId="52" xfId="0" applyFont="1" applyBorder="1" applyAlignment="1" applyProtection="1">
      <alignment horizontal="center" wrapText="1"/>
      <protection locked="0"/>
    </xf>
    <xf numFmtId="0" fontId="15" fillId="0" borderId="83" xfId="0" applyFont="1" applyBorder="1" applyAlignment="1" applyProtection="1">
      <alignment horizontal="center" wrapText="1"/>
      <protection locked="0"/>
    </xf>
    <xf numFmtId="0" fontId="15" fillId="0" borderId="15" xfId="0" applyFont="1" applyBorder="1" applyAlignment="1" applyProtection="1">
      <alignment horizontal="center" wrapText="1"/>
      <protection locked="0"/>
    </xf>
    <xf numFmtId="0" fontId="15" fillId="0" borderId="53" xfId="0" applyFont="1" applyBorder="1" applyAlignment="1" applyProtection="1">
      <alignment horizontal="center" wrapText="1"/>
      <protection locked="0"/>
    </xf>
    <xf numFmtId="0" fontId="16" fillId="0" borderId="31" xfId="0" applyFont="1" applyBorder="1" applyAlignment="1" applyProtection="1">
      <alignment horizontal="left"/>
      <protection locked="0"/>
    </xf>
    <xf numFmtId="0" fontId="16" fillId="0" borderId="51" xfId="0" applyFont="1" applyBorder="1" applyAlignment="1" applyProtection="1">
      <alignment horizontal="left"/>
      <protection locked="0"/>
    </xf>
    <xf numFmtId="3" fontId="17" fillId="0" borderId="51" xfId="0" applyNumberFormat="1" applyFont="1" applyBorder="1" applyAlignment="1" applyProtection="1">
      <alignment horizontal="right" indent="2"/>
      <protection hidden="1"/>
    </xf>
    <xf numFmtId="3" fontId="17" fillId="0" borderId="15" xfId="0" applyNumberFormat="1" applyFont="1" applyBorder="1" applyAlignment="1" applyProtection="1">
      <alignment horizontal="right" indent="2"/>
      <protection hidden="1"/>
    </xf>
    <xf numFmtId="3" fontId="17" fillId="0" borderId="83" xfId="0" applyNumberFormat="1" applyFont="1" applyBorder="1" applyAlignment="1" applyProtection="1">
      <alignment horizontal="right" indent="2"/>
      <protection hidden="1"/>
    </xf>
    <xf numFmtId="0" fontId="15" fillId="0" borderId="56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1"/>
      <protection locked="0"/>
    </xf>
    <xf numFmtId="3" fontId="17" fillId="0" borderId="56" xfId="0" applyNumberFormat="1" applyFont="1" applyBorder="1" applyAlignment="1" applyProtection="1">
      <alignment horizontal="right" vertical="center" wrapText="1" indent="1"/>
      <protection locked="0"/>
    </xf>
    <xf numFmtId="3" fontId="17" fillId="0" borderId="95" xfId="0" applyNumberFormat="1" applyFont="1" applyBorder="1" applyAlignment="1" applyProtection="1">
      <alignment horizontal="right" vertical="center" wrapText="1" indent="1"/>
      <protection locked="0"/>
    </xf>
    <xf numFmtId="3" fontId="17" fillId="0" borderId="63" xfId="0" applyNumberFormat="1" applyFont="1" applyBorder="1" applyAlignment="1" applyProtection="1">
      <alignment horizontal="right" vertical="center" wrapText="1" inden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112" xfId="0" applyFont="1" applyBorder="1" applyAlignment="1" applyProtection="1">
      <alignment horizontal="center" vertical="center" wrapText="1"/>
      <protection locked="0"/>
    </xf>
    <xf numFmtId="0" fontId="16" fillId="0" borderId="161" xfId="0" applyFont="1" applyBorder="1" applyAlignment="1" applyProtection="1">
      <alignment horizontal="center" vertical="center" wrapText="1"/>
      <protection locked="0"/>
    </xf>
    <xf numFmtId="3" fontId="18" fillId="0" borderId="4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6" xfId="0" applyNumberFormat="1" applyFont="1" applyBorder="1" applyAlignment="1" applyProtection="1">
      <alignment horizontal="right" vertical="center" wrapText="1" indent="1"/>
      <protection hidden="1"/>
    </xf>
    <xf numFmtId="3" fontId="17" fillId="0" borderId="33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42" xfId="0" applyNumberFormat="1" applyFont="1" applyBorder="1" applyAlignment="1" applyProtection="1">
      <alignment horizontal="right" vertical="center" indent="1"/>
      <protection hidden="1"/>
    </xf>
    <xf numFmtId="3" fontId="17" fillId="0" borderId="138" xfId="0" applyNumberFormat="1" applyFont="1" applyBorder="1" applyAlignment="1" applyProtection="1">
      <alignment horizontal="right" vertical="center" indent="1"/>
      <protection hidden="1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0" fontId="31" fillId="0" borderId="126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wrapText="1"/>
      <protection locked="0"/>
    </xf>
    <xf numFmtId="0" fontId="15" fillId="0" borderId="136" xfId="0" applyFont="1" applyBorder="1" applyAlignment="1" applyProtection="1">
      <alignment horizontal="left" wrapText="1"/>
      <protection locked="0"/>
    </xf>
    <xf numFmtId="0" fontId="15" fillId="0" borderId="17" xfId="0" applyFont="1" applyBorder="1" applyAlignment="1" applyProtection="1">
      <alignment horizontal="left" wrapText="1"/>
      <protection locked="0"/>
    </xf>
    <xf numFmtId="0" fontId="15" fillId="0" borderId="185" xfId="0" applyFont="1" applyBorder="1" applyAlignment="1" applyProtection="1">
      <alignment horizontal="left" wrapText="1"/>
      <protection locked="0"/>
    </xf>
    <xf numFmtId="0" fontId="15" fillId="0" borderId="8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121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7" xfId="0" applyFont="1" applyBorder="1" applyAlignment="1" applyProtection="1">
      <alignment horizontal="center"/>
      <protection locked="0"/>
    </xf>
    <xf numFmtId="3" fontId="18" fillId="0" borderId="7" xfId="0" applyNumberFormat="1" applyFont="1" applyBorder="1" applyAlignment="1" applyProtection="1">
      <alignment horizontal="right" vertical="center" indent="3"/>
      <protection hidden="1"/>
    </xf>
    <xf numFmtId="3" fontId="18" fillId="0" borderId="6" xfId="0" applyNumberFormat="1" applyFont="1" applyBorder="1" applyAlignment="1" applyProtection="1">
      <alignment horizontal="right" vertical="center" indent="3"/>
      <protection hidden="1"/>
    </xf>
    <xf numFmtId="3" fontId="18" fillId="0" borderId="96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hidden="1"/>
    </xf>
    <xf numFmtId="3" fontId="18" fillId="0" borderId="96" xfId="0" applyNumberFormat="1" applyFont="1" applyBorder="1" applyAlignment="1" applyProtection="1">
      <alignment horizontal="right" vertical="center" indent="3"/>
      <protection hidden="1"/>
    </xf>
    <xf numFmtId="3" fontId="18" fillId="0" borderId="68" xfId="0" applyNumberFormat="1" applyFont="1" applyBorder="1" applyAlignment="1" applyProtection="1">
      <alignment horizontal="right" vertical="center" indent="3"/>
      <protection hidden="1"/>
    </xf>
    <xf numFmtId="3" fontId="18" fillId="0" borderId="33" xfId="0" applyNumberFormat="1" applyFont="1" applyBorder="1" applyAlignment="1" applyProtection="1">
      <alignment horizontal="right" vertical="center" indent="3"/>
      <protection hidden="1"/>
    </xf>
    <xf numFmtId="3" fontId="18" fillId="0" borderId="26" xfId="0" applyNumberFormat="1" applyFont="1" applyBorder="1" applyAlignment="1" applyProtection="1">
      <alignment horizontal="right" vertical="center" indent="3"/>
      <protection hidden="1"/>
    </xf>
    <xf numFmtId="3" fontId="18" fillId="0" borderId="129" xfId="0" applyNumberFormat="1" applyFont="1" applyBorder="1" applyAlignment="1" applyProtection="1">
      <alignment horizontal="right" vertical="center" indent="3"/>
      <protection hidden="1"/>
    </xf>
    <xf numFmtId="3" fontId="18" fillId="0" borderId="64" xfId="0" applyNumberFormat="1" applyFont="1" applyBorder="1" applyAlignment="1" applyProtection="1">
      <alignment horizontal="right" vertical="center" indent="3"/>
      <protection hidden="1"/>
    </xf>
    <xf numFmtId="3" fontId="18" fillId="0" borderId="187" xfId="0" applyNumberFormat="1" applyFont="1" applyBorder="1" applyAlignment="1" applyProtection="1">
      <alignment horizontal="right" vertical="center" indent="3"/>
      <protection hidden="1"/>
    </xf>
    <xf numFmtId="0" fontId="15" fillId="0" borderId="103" xfId="0" applyFont="1" applyBorder="1" applyAlignment="1" applyProtection="1">
      <alignment horizontal="center"/>
      <protection locked="0"/>
    </xf>
    <xf numFmtId="0" fontId="15" fillId="0" borderId="120" xfId="0" applyFont="1" applyBorder="1" applyAlignment="1" applyProtection="1">
      <alignment horizontal="left" wrapText="1"/>
      <protection locked="0"/>
    </xf>
    <xf numFmtId="0" fontId="15" fillId="0" borderId="96" xfId="0" applyFont="1" applyBorder="1" applyAlignment="1" applyProtection="1">
      <alignment horizontal="left" wrapText="1"/>
      <protection locked="0"/>
    </xf>
    <xf numFmtId="0" fontId="15" fillId="0" borderId="67" xfId="0" applyFont="1" applyBorder="1" applyAlignment="1" applyProtection="1">
      <alignment horizontal="left" wrapText="1"/>
      <protection locked="0"/>
    </xf>
    <xf numFmtId="0" fontId="15" fillId="0" borderId="93" xfId="0" applyFont="1" applyBorder="1" applyAlignment="1" applyProtection="1">
      <alignment horizontal="left"/>
      <protection locked="0"/>
    </xf>
    <xf numFmtId="0" fontId="15" fillId="0" borderId="171" xfId="0" applyFont="1" applyBorder="1" applyAlignment="1" applyProtection="1">
      <alignment horizontal="left"/>
      <protection locked="0"/>
    </xf>
    <xf numFmtId="0" fontId="15" fillId="0" borderId="124" xfId="0" applyFont="1" applyBorder="1" applyAlignment="1" applyProtection="1">
      <alignment horizontal="left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3" fontId="32" fillId="0" borderId="1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18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wrapText="1" indent="1"/>
      <protection locked="0"/>
    </xf>
    <xf numFmtId="3" fontId="32" fillId="0" borderId="63" xfId="0" applyNumberFormat="1" applyFont="1" applyBorder="1" applyAlignment="1" applyProtection="1">
      <alignment horizontal="right" vertical="center" wrapText="1" indent="1"/>
      <protection locked="0"/>
    </xf>
    <xf numFmtId="3" fontId="32" fillId="0" borderId="1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77" xfId="0" applyNumberFormat="1" applyFont="1" applyBorder="1" applyAlignment="1" applyProtection="1">
      <alignment horizontal="right" vertical="center" wrapText="1" indent="1"/>
      <protection locked="0"/>
    </xf>
    <xf numFmtId="3" fontId="25" fillId="0" borderId="51" xfId="0" applyNumberFormat="1" applyFont="1" applyBorder="1" applyAlignment="1" applyProtection="1">
      <alignment horizontal="right" vertical="center" wrapText="1" indent="1"/>
      <protection hidden="1"/>
    </xf>
    <xf numFmtId="3" fontId="25" fillId="0" borderId="15" xfId="0" applyNumberFormat="1" applyFont="1" applyBorder="1" applyAlignment="1" applyProtection="1">
      <alignment horizontal="right" vertical="center" wrapText="1" indent="1"/>
      <protection hidden="1"/>
    </xf>
    <xf numFmtId="0" fontId="15" fillId="0" borderId="101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center" wrapText="1"/>
      <protection locked="0"/>
    </xf>
    <xf numFmtId="0" fontId="15" fillId="0" borderId="136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left" vertical="center" wrapText="1"/>
      <protection locked="0"/>
    </xf>
    <xf numFmtId="0" fontId="31" fillId="0" borderId="92" xfId="0" applyFont="1" applyBorder="1" applyAlignment="1" applyProtection="1">
      <alignment horizontal="left" vertical="center" wrapText="1"/>
      <protection locked="0"/>
    </xf>
    <xf numFmtId="0" fontId="31" fillId="0" borderId="19" xfId="0" applyFont="1" applyBorder="1" applyAlignment="1" applyProtection="1">
      <alignment horizontal="left" vertical="center" wrapText="1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locked="0"/>
    </xf>
    <xf numFmtId="3" fontId="32" fillId="0" borderId="56" xfId="0" applyNumberFormat="1" applyFont="1" applyBorder="1" applyAlignment="1" applyProtection="1">
      <alignment horizontal="right" vertical="center" wrapText="1" indent="1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4" xfId="0" applyNumberFormat="1" applyFont="1" applyBorder="1" applyAlignment="1" applyProtection="1">
      <alignment horizontal="right" vertical="center" wrapText="1" indent="1"/>
      <protection locked="0"/>
    </xf>
    <xf numFmtId="3" fontId="32" fillId="0" borderId="5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13" xfId="0" applyFont="1" applyBorder="1" applyAlignment="1" applyProtection="1">
      <alignment horizontal="center" vertical="center" wrapText="1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0" fontId="16" fillId="0" borderId="135" xfId="0" applyFont="1" applyBorder="1" applyAlignment="1" applyProtection="1">
      <alignment horizontal="center" vertical="center" wrapText="1"/>
      <protection locked="0"/>
    </xf>
    <xf numFmtId="0" fontId="31" fillId="0" borderId="120" xfId="0" applyFont="1" applyBorder="1" applyAlignment="1" applyProtection="1">
      <alignment horizontal="left" vertical="center" wrapText="1"/>
      <protection locked="0"/>
    </xf>
    <xf numFmtId="0" fontId="31" fillId="0" borderId="96" xfId="0" applyFont="1" applyBorder="1" applyAlignment="1" applyProtection="1">
      <alignment horizontal="left" vertical="center" wrapText="1"/>
      <protection locked="0"/>
    </xf>
    <xf numFmtId="0" fontId="31" fillId="0" borderId="101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0" fontId="31" fillId="0" borderId="136" xfId="0" applyFont="1" applyBorder="1" applyAlignment="1" applyProtection="1">
      <alignment horizontal="left" vertical="center" wrapText="1"/>
      <protection locked="0"/>
    </xf>
    <xf numFmtId="0" fontId="31" fillId="0" borderId="17" xfId="0" applyFont="1" applyBorder="1" applyAlignment="1" applyProtection="1">
      <alignment horizontal="left" vertical="center" wrapTex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58" xfId="0" applyNumberFormat="1" applyFont="1" applyBorder="1" applyAlignment="1" applyProtection="1">
      <alignment horizontal="right" vertical="center" wrapText="1" indent="1"/>
      <protection hidden="1"/>
    </xf>
    <xf numFmtId="0" fontId="25" fillId="0" borderId="6" xfId="0" applyFont="1" applyBorder="1" applyAlignment="1" applyProtection="1">
      <alignment horizontal="right" vertical="center" wrapText="1" indent="1"/>
      <protection hidden="1"/>
    </xf>
    <xf numFmtId="0" fontId="25" fillId="0" borderId="103" xfId="0" applyFont="1" applyBorder="1" applyAlignment="1" applyProtection="1">
      <alignment horizontal="right" vertical="center" wrapText="1" indent="1"/>
      <protection hidden="1"/>
    </xf>
    <xf numFmtId="3" fontId="17" fillId="0" borderId="2" xfId="0" applyNumberFormat="1" applyFont="1" applyBorder="1" applyAlignment="1" applyProtection="1">
      <alignment horizontal="right" vertical="center" indent="1"/>
      <protection hidden="1"/>
    </xf>
    <xf numFmtId="3" fontId="17" fillId="0" borderId="68" xfId="0" applyNumberFormat="1" applyFont="1" applyBorder="1" applyAlignment="1" applyProtection="1">
      <alignment horizontal="right" vertical="center" indent="1"/>
      <protection hidden="1"/>
    </xf>
    <xf numFmtId="0" fontId="27" fillId="0" borderId="101" xfId="0" applyFont="1" applyBorder="1" applyAlignment="1" applyProtection="1">
      <alignment horizontal="left" vertical="center" wrapText="1" indent="1"/>
      <protection locked="0"/>
    </xf>
    <xf numFmtId="0" fontId="27" fillId="0" borderId="201" xfId="0" applyFont="1" applyBorder="1" applyAlignment="1" applyProtection="1">
      <alignment horizontal="left" vertical="center" wrapText="1" indent="1"/>
      <protection locked="0"/>
    </xf>
    <xf numFmtId="0" fontId="36" fillId="0" borderId="197" xfId="0" applyFont="1" applyBorder="1" applyAlignment="1" applyProtection="1">
      <alignment horizontal="center" vertical="center" wrapText="1"/>
      <protection locked="0"/>
    </xf>
    <xf numFmtId="0" fontId="36" fillId="0" borderId="14" xfId="0" applyFont="1" applyBorder="1" applyAlignment="1" applyProtection="1">
      <alignment horizontal="center" vertical="center" wrapText="1"/>
      <protection locked="0"/>
    </xf>
    <xf numFmtId="0" fontId="36" fillId="0" borderId="202" xfId="0" applyFont="1" applyBorder="1" applyAlignment="1" applyProtection="1">
      <alignment horizontal="center" vertical="center" wrapText="1"/>
      <protection locked="0"/>
    </xf>
    <xf numFmtId="0" fontId="17" fillId="0" borderId="89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132" xfId="0" applyFont="1" applyBorder="1" applyAlignment="1" applyProtection="1">
      <alignment horizontal="left" vertical="center" wrapText="1"/>
      <protection locked="0"/>
    </xf>
    <xf numFmtId="3" fontId="18" fillId="0" borderId="224" xfId="0" applyNumberFormat="1" applyFont="1" applyBorder="1" applyAlignment="1" applyProtection="1">
      <alignment horizontal="right" indent="1"/>
      <protection locked="0"/>
    </xf>
    <xf numFmtId="3" fontId="18" fillId="0" borderId="264" xfId="0" applyNumberFormat="1" applyFont="1" applyBorder="1" applyAlignment="1" applyProtection="1">
      <alignment horizontal="right" indent="1"/>
      <protection locked="0"/>
    </xf>
    <xf numFmtId="0" fontId="8" fillId="0" borderId="323" xfId="0" applyFont="1" applyBorder="1" applyAlignment="1" applyProtection="1">
      <alignment horizontal="center"/>
      <protection locked="0"/>
    </xf>
    <xf numFmtId="0" fontId="8" fillId="0" borderId="269" xfId="0" applyFont="1" applyBorder="1" applyAlignment="1" applyProtection="1">
      <alignment horizontal="center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27" fillId="0" borderId="92" xfId="0" applyFont="1" applyBorder="1" applyAlignment="1" applyProtection="1">
      <alignment horizontal="left" vertical="center" wrapText="1" indent="1"/>
      <protection locked="0"/>
    </xf>
    <xf numFmtId="0" fontId="27" fillId="0" borderId="70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5" fillId="0" borderId="125" xfId="0" applyFont="1" applyBorder="1" applyAlignment="1" applyProtection="1">
      <alignment horizontal="left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hidden="1"/>
    </xf>
    <xf numFmtId="3" fontId="32" fillId="0" borderId="146" xfId="0" applyNumberFormat="1" applyFont="1" applyBorder="1" applyAlignment="1" applyProtection="1">
      <alignment horizontal="right" vertical="center" wrapText="1" indent="1"/>
      <protection hidden="1"/>
    </xf>
    <xf numFmtId="3" fontId="32" fillId="0" borderId="84" xfId="0" applyNumberFormat="1" applyFont="1" applyBorder="1" applyAlignment="1" applyProtection="1">
      <alignment horizontal="right" vertical="center" wrapText="1" indent="1"/>
      <protection hidden="1"/>
    </xf>
    <xf numFmtId="3" fontId="32" fillId="0" borderId="123" xfId="0" applyNumberFormat="1" applyFont="1" applyBorder="1" applyAlignment="1" applyProtection="1">
      <alignment horizontal="right" vertical="center" wrapText="1" indent="1"/>
      <protection hidden="1"/>
    </xf>
    <xf numFmtId="0" fontId="31" fillId="0" borderId="91" xfId="0" applyFont="1" applyBorder="1" applyAlignment="1" applyProtection="1">
      <alignment horizontal="left" vertical="center" wrapText="1"/>
      <protection locked="0"/>
    </xf>
    <xf numFmtId="0" fontId="31" fillId="0" borderId="26" xfId="0" applyFont="1" applyBorder="1" applyAlignment="1" applyProtection="1">
      <alignment horizontal="left" vertical="center" wrapText="1"/>
      <protection locked="0"/>
    </xf>
    <xf numFmtId="0" fontId="18" fillId="0" borderId="324" xfId="0" applyFont="1" applyBorder="1" applyAlignment="1" applyProtection="1">
      <alignment horizontal="left" vertical="center" wrapText="1" indent="1"/>
      <protection locked="0"/>
    </xf>
    <xf numFmtId="0" fontId="18" fillId="0" borderId="261" xfId="0" applyFont="1" applyBorder="1" applyAlignment="1" applyProtection="1">
      <alignment horizontal="left" vertical="center" wrapText="1" indent="1"/>
      <protection locked="0"/>
    </xf>
    <xf numFmtId="0" fontId="18" fillId="0" borderId="228" xfId="0" applyFont="1" applyBorder="1" applyAlignment="1" applyProtection="1">
      <alignment horizontal="left" vertical="center" wrapText="1" indent="1"/>
      <protection locked="0"/>
    </xf>
    <xf numFmtId="3" fontId="18" fillId="0" borderId="103" xfId="0" applyNumberFormat="1" applyFont="1" applyBorder="1" applyAlignment="1" applyProtection="1">
      <alignment horizontal="right" vertical="center" indent="3"/>
      <protection hidden="1"/>
    </xf>
    <xf numFmtId="3" fontId="32" fillId="0" borderId="82" xfId="0" applyNumberFormat="1" applyFont="1" applyBorder="1" applyAlignment="1" applyProtection="1">
      <alignment horizontal="right" vertical="center" wrapText="1" indent="1"/>
      <protection locked="0"/>
    </xf>
    <xf numFmtId="0" fontId="16" fillId="0" borderId="89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132" xfId="0" applyFont="1" applyBorder="1" applyAlignment="1" applyProtection="1">
      <alignment horizontal="left" vertical="center" wrapText="1"/>
      <protection locked="0"/>
    </xf>
    <xf numFmtId="0" fontId="17" fillId="0" borderId="204" xfId="0" applyFont="1" applyBorder="1" applyAlignment="1" applyProtection="1">
      <alignment horizontal="left" indent="1"/>
      <protection locked="0"/>
    </xf>
    <xf numFmtId="0" fontId="17" fillId="0" borderId="87" xfId="0" applyFont="1" applyBorder="1" applyAlignment="1" applyProtection="1">
      <alignment horizontal="left" indent="1"/>
      <protection locked="0"/>
    </xf>
    <xf numFmtId="3" fontId="18" fillId="0" borderId="46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207" xfId="0" applyNumberFormat="1" applyFont="1" applyBorder="1" applyAlignment="1" applyProtection="1">
      <alignment horizontal="right" indent="1"/>
      <protection locked="0"/>
    </xf>
    <xf numFmtId="3" fontId="18" fillId="0" borderId="87" xfId="0" applyNumberFormat="1" applyFont="1" applyBorder="1" applyAlignment="1" applyProtection="1">
      <alignment horizontal="right" indent="1"/>
      <protection locked="0"/>
    </xf>
    <xf numFmtId="0" fontId="17" fillId="0" borderId="65" xfId="0" applyFont="1" applyBorder="1" applyAlignment="1" applyProtection="1">
      <alignment horizontal="lef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hidden="1"/>
    </xf>
    <xf numFmtId="3" fontId="18" fillId="0" borderId="37" xfId="0" applyNumberFormat="1" applyFont="1" applyBorder="1" applyAlignment="1" applyProtection="1">
      <alignment horizontal="right" indent="1"/>
      <protection hidden="1"/>
    </xf>
    <xf numFmtId="3" fontId="18" fillId="0" borderId="36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3" fontId="18" fillId="0" borderId="87" xfId="0" applyNumberFormat="1" applyFont="1" applyBorder="1" applyAlignment="1" applyProtection="1">
      <alignment horizontal="right" indent="1"/>
      <protection hidden="1"/>
    </xf>
    <xf numFmtId="3" fontId="18" fillId="0" borderId="208" xfId="0" applyNumberFormat="1" applyFont="1" applyBorder="1" applyAlignment="1" applyProtection="1">
      <alignment horizontal="right" indent="1"/>
      <protection hidden="1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16" fillId="0" borderId="134" xfId="0" applyFont="1" applyBorder="1" applyAlignment="1" applyProtection="1">
      <alignment horizontal="center" vertical="center" wrapText="1"/>
      <protection locked="0"/>
    </xf>
    <xf numFmtId="0" fontId="16" fillId="0" borderId="200" xfId="0" applyFont="1" applyBorder="1" applyAlignment="1" applyProtection="1">
      <alignment horizontal="center" vertical="center" wrapText="1"/>
      <protection locked="0"/>
    </xf>
    <xf numFmtId="3" fontId="32" fillId="0" borderId="82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9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4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5" xfId="0" applyNumberFormat="1" applyFont="1" applyBorder="1" applyAlignment="1" applyProtection="1">
      <alignment horizontal="right" vertical="center" wrapText="1" indent="1"/>
      <protection hidden="1"/>
    </xf>
    <xf numFmtId="0" fontId="34" fillId="0" borderId="85" xfId="0" applyFont="1" applyBorder="1" applyAlignment="1" applyProtection="1">
      <alignment horizontal="left" vertical="center" wrapText="1"/>
      <protection locked="0"/>
    </xf>
    <xf numFmtId="0" fontId="34" fillId="0" borderId="6" xfId="0" applyFont="1" applyBorder="1" applyAlignment="1" applyProtection="1">
      <alignment horizontal="left" vertical="center" wrapText="1"/>
      <protection locked="0"/>
    </xf>
    <xf numFmtId="0" fontId="17" fillId="0" borderId="211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3" fontId="18" fillId="0" borderId="36" xfId="0" applyNumberFormat="1" applyFont="1" applyBorder="1" applyAlignment="1" applyProtection="1">
      <alignment horizontal="right" indent="3"/>
      <protection locked="0"/>
    </xf>
    <xf numFmtId="0" fontId="17" fillId="0" borderId="328" xfId="0" applyFont="1" applyBorder="1" applyAlignment="1" applyProtection="1">
      <alignment horizontal="left" vertical="center" wrapText="1" indent="1"/>
      <protection locked="0"/>
    </xf>
    <xf numFmtId="0" fontId="17" fillId="0" borderId="327" xfId="0" applyFont="1" applyBorder="1" applyAlignment="1" applyProtection="1">
      <alignment horizontal="left" vertical="center" wrapText="1" indent="1"/>
      <protection locked="0"/>
    </xf>
    <xf numFmtId="0" fontId="17" fillId="0" borderId="329" xfId="0" applyFont="1" applyBorder="1" applyAlignment="1" applyProtection="1">
      <alignment horizontal="left" vertical="center" wrapText="1" indent="1"/>
      <protection locked="0"/>
    </xf>
    <xf numFmtId="3" fontId="18" fillId="0" borderId="73" xfId="0" applyNumberFormat="1" applyFont="1" applyBorder="1" applyAlignment="1" applyProtection="1">
      <alignment horizontal="right" indent="3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5" fillId="0" borderId="204" xfId="0" applyFont="1" applyBorder="1" applyAlignment="1" applyProtection="1">
      <alignment horizontal="left" vertical="center" wrapText="1"/>
      <protection locked="0"/>
    </xf>
    <xf numFmtId="0" fontId="15" fillId="0" borderId="87" xfId="0" applyFont="1" applyBorder="1" applyAlignment="1" applyProtection="1">
      <alignment horizontal="left" vertical="center" wrapText="1"/>
      <protection locked="0"/>
    </xf>
    <xf numFmtId="0" fontId="15" fillId="0" borderId="65" xfId="0" applyFont="1" applyBorder="1" applyAlignment="1" applyProtection="1">
      <alignment horizontal="left" vertical="center" wrapText="1"/>
      <protection locked="0"/>
    </xf>
    <xf numFmtId="3" fontId="21" fillId="0" borderId="207" xfId="0" applyNumberFormat="1" applyFont="1" applyBorder="1" applyAlignment="1" applyProtection="1">
      <alignment horizontal="right" vertical="center" wrapText="1" indent="3"/>
      <protection locked="0"/>
    </xf>
    <xf numFmtId="3" fontId="21" fillId="0" borderId="87" xfId="0" applyNumberFormat="1" applyFont="1" applyBorder="1" applyAlignment="1" applyProtection="1">
      <alignment horizontal="right" vertical="center" wrapText="1" indent="3"/>
      <protection locked="0"/>
    </xf>
    <xf numFmtId="3" fontId="21" fillId="0" borderId="208" xfId="0" applyNumberFormat="1" applyFont="1" applyBorder="1" applyAlignment="1" applyProtection="1">
      <alignment horizontal="right" vertical="center" wrapText="1" indent="3"/>
      <protection locked="0"/>
    </xf>
    <xf numFmtId="0" fontId="16" fillId="0" borderId="206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5" fillId="0" borderId="209" xfId="0" applyFont="1" applyBorder="1" applyAlignment="1" applyProtection="1">
      <alignment horizontal="left" vertical="center" wrapText="1"/>
      <protection locked="0"/>
    </xf>
    <xf numFmtId="0" fontId="15" fillId="0" borderId="126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3" fontId="18" fillId="0" borderId="87" xfId="0" applyNumberFormat="1" applyFont="1" applyBorder="1" applyAlignment="1" applyProtection="1">
      <alignment horizontal="right" indent="3"/>
      <protection locked="0"/>
    </xf>
    <xf numFmtId="3" fontId="18" fillId="0" borderId="208" xfId="0" applyNumberFormat="1" applyFont="1" applyBorder="1" applyAlignment="1" applyProtection="1">
      <alignment horizontal="right" indent="3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27" fillId="0" borderId="91" xfId="0" applyFont="1" applyBorder="1" applyAlignment="1" applyProtection="1">
      <alignment horizontal="left" vertical="center" wrapText="1" indent="1"/>
      <protection locked="0"/>
    </xf>
    <xf numFmtId="0" fontId="27" fillId="0" borderId="168" xfId="0" applyFont="1" applyBorder="1" applyAlignment="1" applyProtection="1">
      <alignment horizontal="left" vertical="center" wrapText="1" indent="1"/>
      <protection locked="0"/>
    </xf>
    <xf numFmtId="0" fontId="17" fillId="0" borderId="254" xfId="0" applyFont="1" applyBorder="1" applyAlignment="1" applyProtection="1">
      <alignment horizontal="left" vertical="center" wrapText="1" indent="1"/>
      <protection locked="0"/>
    </xf>
    <xf numFmtId="0" fontId="17" fillId="0" borderId="261" xfId="0" applyFont="1" applyBorder="1" applyAlignment="1" applyProtection="1">
      <alignment horizontal="left" vertical="center" wrapText="1" indent="1"/>
      <protection locked="0"/>
    </xf>
    <xf numFmtId="0" fontId="17" fillId="0" borderId="226" xfId="0" applyFont="1" applyBorder="1" applyAlignment="1" applyProtection="1">
      <alignment horizontal="left" vertical="center" wrapText="1" indent="1"/>
      <protection locked="0"/>
    </xf>
    <xf numFmtId="0" fontId="18" fillId="0" borderId="325" xfId="0" applyFont="1" applyBorder="1" applyAlignment="1" applyProtection="1">
      <alignment horizontal="left" vertical="center" wrapText="1" indent="1"/>
      <protection locked="0"/>
    </xf>
    <xf numFmtId="0" fontId="18" fillId="0" borderId="256" xfId="0" applyFont="1" applyBorder="1" applyAlignment="1" applyProtection="1">
      <alignment horizontal="left" vertical="center" wrapText="1" indent="1"/>
      <protection locked="0"/>
    </xf>
    <xf numFmtId="0" fontId="18" fillId="0" borderId="235" xfId="0" applyFont="1" applyBorder="1" applyAlignment="1" applyProtection="1">
      <alignment horizontal="left" vertical="center" wrapText="1" indent="1"/>
      <protection locked="0"/>
    </xf>
    <xf numFmtId="0" fontId="17" fillId="0" borderId="203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3" fontId="18" fillId="0" borderId="21" xfId="0" applyNumberFormat="1" applyFont="1" applyBorder="1" applyAlignment="1" applyProtection="1">
      <alignment horizontal="right" indent="3"/>
      <protection locked="0"/>
    </xf>
    <xf numFmtId="3" fontId="18" fillId="0" borderId="46" xfId="0" applyNumberFormat="1" applyFont="1" applyBorder="1" applyAlignment="1" applyProtection="1">
      <alignment horizontal="right" indent="3"/>
      <protection locked="0"/>
    </xf>
    <xf numFmtId="3" fontId="18" fillId="0" borderId="52" xfId="0" applyNumberFormat="1" applyFont="1" applyBorder="1" applyAlignment="1" applyProtection="1">
      <alignment horizontal="right" vertical="center" indent="3"/>
      <protection hidden="1"/>
    </xf>
    <xf numFmtId="3" fontId="18" fillId="0" borderId="0" xfId="0" applyNumberFormat="1" applyFont="1" applyBorder="1" applyAlignment="1" applyProtection="1">
      <alignment horizontal="right" vertical="center" indent="3"/>
      <protection hidden="1"/>
    </xf>
    <xf numFmtId="3" fontId="18" fillId="0" borderId="207" xfId="0" applyNumberFormat="1" applyFont="1" applyBorder="1" applyAlignment="1" applyProtection="1">
      <alignment horizontal="right" indent="3"/>
      <protection locked="0"/>
    </xf>
    <xf numFmtId="3" fontId="18" fillId="0" borderId="37" xfId="0" applyNumberFormat="1" applyFont="1" applyBorder="1" applyAlignment="1" applyProtection="1">
      <alignment horizontal="right" indent="3"/>
      <protection locked="0"/>
    </xf>
    <xf numFmtId="3" fontId="18" fillId="0" borderId="38" xfId="0" applyNumberFormat="1" applyFont="1" applyBorder="1" applyAlignment="1" applyProtection="1">
      <alignment horizontal="right" indent="3"/>
      <protection locked="0"/>
    </xf>
    <xf numFmtId="0" fontId="17" fillId="0" borderId="203" xfId="0" applyNumberFormat="1" applyFont="1" applyBorder="1" applyAlignment="1" applyProtection="1">
      <alignment horizontal="left" indent="1"/>
      <protection locked="0"/>
    </xf>
    <xf numFmtId="0" fontId="17" fillId="0" borderId="21" xfId="0" applyNumberFormat="1" applyFont="1" applyBorder="1" applyAlignment="1" applyProtection="1">
      <alignment horizontal="left" indent="1"/>
      <protection locked="0"/>
    </xf>
    <xf numFmtId="0" fontId="17" fillId="0" borderId="32" xfId="0" applyNumberFormat="1" applyFont="1" applyBorder="1" applyAlignment="1" applyProtection="1">
      <alignment horizontal="left" indent="1"/>
      <protection locked="0"/>
    </xf>
    <xf numFmtId="0" fontId="16" fillId="0" borderId="210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204" xfId="0" applyFont="1" applyBorder="1" applyAlignment="1" applyProtection="1">
      <alignment horizontal="center" vertical="center"/>
      <protection locked="0"/>
    </xf>
    <xf numFmtId="0" fontId="16" fillId="0" borderId="87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208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87" xfId="0" applyFont="1" applyBorder="1" applyAlignment="1" applyProtection="1">
      <alignment horizontal="left" indent="1"/>
      <protection locked="0"/>
    </xf>
    <xf numFmtId="0" fontId="18" fillId="0" borderId="208" xfId="0" applyFont="1" applyBorder="1" applyAlignment="1" applyProtection="1">
      <alignment horizontal="left" indent="1"/>
      <protection locked="0"/>
    </xf>
    <xf numFmtId="0" fontId="36" fillId="0" borderId="50" xfId="0" applyFont="1" applyBorder="1" applyAlignment="1" applyProtection="1">
      <alignment horizontal="center" vertical="center" wrapText="1"/>
      <protection locked="0"/>
    </xf>
    <xf numFmtId="0" fontId="18" fillId="0" borderId="327" xfId="0" applyFont="1" applyBorder="1" applyAlignment="1" applyProtection="1">
      <alignment horizontal="center"/>
      <protection locked="0"/>
    </xf>
    <xf numFmtId="0" fontId="18" fillId="0" borderId="330" xfId="0" applyFont="1" applyBorder="1" applyAlignment="1" applyProtection="1">
      <alignment horizontal="center"/>
      <protection locked="0"/>
    </xf>
    <xf numFmtId="0" fontId="31" fillId="0" borderId="91" xfId="0" applyFont="1" applyBorder="1" applyAlignment="1" applyProtection="1">
      <alignment horizontal="center" vertical="center" wrapText="1"/>
      <protection locked="0"/>
    </xf>
    <xf numFmtId="0" fontId="31" fillId="0" borderId="168" xfId="0" applyFont="1" applyBorder="1" applyAlignment="1" applyProtection="1">
      <alignment horizontal="center" vertical="center" wrapText="1"/>
      <protection locked="0"/>
    </xf>
    <xf numFmtId="0" fontId="30" fillId="0" borderId="89" xfId="0" applyFont="1" applyBorder="1" applyAlignment="1" applyProtection="1">
      <alignment horizontal="center" vertical="center" wrapText="1"/>
      <protection locked="0"/>
    </xf>
    <xf numFmtId="0" fontId="30" fillId="0" borderId="212" xfId="0" applyFont="1" applyBorder="1" applyAlignment="1" applyProtection="1">
      <alignment horizontal="center" vertical="center" wrapText="1"/>
      <protection locked="0"/>
    </xf>
    <xf numFmtId="0" fontId="31" fillId="0" borderId="215" xfId="0" applyFont="1" applyBorder="1" applyAlignment="1" applyProtection="1">
      <alignment horizontal="center" vertical="center" wrapText="1"/>
      <protection locked="0"/>
    </xf>
    <xf numFmtId="0" fontId="31" fillId="0" borderId="216" xfId="0" applyFont="1" applyBorder="1" applyAlignment="1" applyProtection="1">
      <alignment horizontal="center" vertical="center" wrapText="1"/>
      <protection locked="0"/>
    </xf>
    <xf numFmtId="0" fontId="36" fillId="0" borderId="190" xfId="0" applyFont="1" applyBorder="1" applyAlignment="1" applyProtection="1">
      <alignment horizontal="center" vertical="center" wrapText="1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3"/>
      <protection locked="0"/>
    </xf>
    <xf numFmtId="3" fontId="17" fillId="0" borderId="87" xfId="0" applyNumberFormat="1" applyFont="1" applyBorder="1" applyAlignment="1" applyProtection="1">
      <alignment horizontal="right" vertical="center" wrapText="1" indent="3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3"/>
      <protection locked="0"/>
    </xf>
    <xf numFmtId="0" fontId="16" fillId="0" borderId="205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0" fontId="31" fillId="0" borderId="101" xfId="0" applyFont="1" applyBorder="1" applyAlignment="1" applyProtection="1">
      <alignment horizontal="center" vertical="center" wrapText="1"/>
      <protection locked="0"/>
    </xf>
    <xf numFmtId="0" fontId="31" fillId="0" borderId="201" xfId="0" applyFont="1" applyBorder="1" applyAlignment="1" applyProtection="1">
      <alignment horizontal="center" vertical="center" wrapText="1"/>
      <protection locked="0"/>
    </xf>
    <xf numFmtId="0" fontId="17" fillId="0" borderId="213" xfId="0" applyNumberFormat="1" applyFont="1" applyBorder="1" applyAlignment="1" applyProtection="1">
      <alignment horizontal="left" indent="1"/>
      <protection locked="0"/>
    </xf>
    <xf numFmtId="0" fontId="17" fillId="0" borderId="214" xfId="0" applyNumberFormat="1" applyFont="1" applyBorder="1" applyAlignment="1" applyProtection="1">
      <alignment horizontal="left" indent="1"/>
      <protection locked="0"/>
    </xf>
    <xf numFmtId="0" fontId="16" fillId="0" borderId="333" xfId="0" applyFont="1" applyBorder="1" applyAlignment="1" applyProtection="1">
      <alignment horizontal="center" vertical="center" wrapText="1"/>
      <protection locked="0"/>
    </xf>
    <xf numFmtId="0" fontId="16" fillId="0" borderId="334" xfId="0" applyFont="1" applyBorder="1" applyAlignment="1" applyProtection="1">
      <alignment horizontal="center" vertical="center" wrapText="1"/>
      <protection locked="0"/>
    </xf>
    <xf numFmtId="0" fontId="16" fillId="0" borderId="335" xfId="0" applyFont="1" applyBorder="1" applyAlignment="1" applyProtection="1">
      <alignment horizontal="center" vertical="center" wrapText="1"/>
      <protection locked="0"/>
    </xf>
    <xf numFmtId="0" fontId="17" fillId="0" borderId="336" xfId="0" applyFont="1" applyBorder="1" applyAlignment="1" applyProtection="1">
      <alignment horizontal="left" vertical="center" wrapText="1" indent="1"/>
      <protection locked="0"/>
    </xf>
    <xf numFmtId="0" fontId="17" fillId="0" borderId="332" xfId="0" applyFont="1" applyBorder="1" applyAlignment="1" applyProtection="1">
      <alignment horizontal="left" vertical="center" wrapText="1" indent="1"/>
      <protection locked="0"/>
    </xf>
    <xf numFmtId="0" fontId="17" fillId="0" borderId="337" xfId="0" applyFont="1" applyBorder="1" applyAlignment="1" applyProtection="1">
      <alignment horizontal="left" vertical="center" wrapText="1" indent="1"/>
      <protection locked="0"/>
    </xf>
    <xf numFmtId="0" fontId="34" fillId="0" borderId="45" xfId="0" applyFont="1" applyBorder="1" applyAlignment="1" applyProtection="1">
      <alignment horizontal="center" vertical="center" wrapText="1"/>
      <protection locked="0"/>
    </xf>
    <xf numFmtId="0" fontId="34" fillId="0" borderId="48" xfId="0" applyFont="1" applyBorder="1" applyAlignment="1" applyProtection="1">
      <alignment horizontal="center" vertical="center" wrapText="1"/>
      <protection locked="0"/>
    </xf>
    <xf numFmtId="0" fontId="34" fillId="0" borderId="59" xfId="0" applyFont="1" applyBorder="1" applyAlignment="1" applyProtection="1">
      <alignment horizontal="center" vertical="center" wrapText="1"/>
      <protection locked="0"/>
    </xf>
    <xf numFmtId="0" fontId="31" fillId="0" borderId="90" xfId="0" applyFont="1" applyBorder="1" applyAlignment="1" applyProtection="1">
      <alignment horizontal="center" vertical="center" wrapText="1"/>
      <protection locked="0"/>
    </xf>
    <xf numFmtId="0" fontId="31" fillId="0" borderId="174" xfId="0" applyFont="1" applyBorder="1" applyAlignment="1" applyProtection="1">
      <alignment horizontal="center" vertical="center" wrapText="1"/>
      <protection locked="0"/>
    </xf>
    <xf numFmtId="0" fontId="30" fillId="0" borderId="90" xfId="0" applyFont="1" applyBorder="1" applyAlignment="1" applyProtection="1">
      <alignment horizontal="center" vertical="center" wrapText="1"/>
      <protection locked="0"/>
    </xf>
    <xf numFmtId="0" fontId="30" fillId="0" borderId="174" xfId="0" applyFont="1" applyBorder="1" applyAlignment="1" applyProtection="1">
      <alignment horizontal="center" vertical="center" wrapText="1"/>
      <protection locked="0"/>
    </xf>
    <xf numFmtId="0" fontId="17" fillId="0" borderId="213" xfId="0" applyFont="1" applyBorder="1" applyAlignment="1" applyProtection="1">
      <alignment horizontal="left" vertical="top" indent="1"/>
      <protection locked="0"/>
    </xf>
    <xf numFmtId="0" fontId="17" fillId="0" borderId="214" xfId="0" applyFont="1" applyBorder="1" applyAlignment="1" applyProtection="1">
      <alignment horizontal="left" vertical="top" indent="1"/>
      <protection locked="0"/>
    </xf>
    <xf numFmtId="0" fontId="16" fillId="0" borderId="218" xfId="0" applyFont="1" applyBorder="1" applyAlignment="1" applyProtection="1">
      <alignment horizontal="center" vertical="center" wrapText="1"/>
      <protection locked="0"/>
    </xf>
    <xf numFmtId="0" fontId="16" fillId="0" borderId="346" xfId="0" applyFont="1" applyBorder="1" applyAlignment="1" applyProtection="1">
      <alignment horizontal="center" vertical="center" wrapText="1"/>
      <protection locked="0"/>
    </xf>
    <xf numFmtId="0" fontId="18" fillId="0" borderId="339" xfId="0" applyFont="1" applyBorder="1" applyAlignment="1" applyProtection="1">
      <alignment horizontal="center"/>
      <protection locked="0"/>
    </xf>
    <xf numFmtId="0" fontId="18" fillId="0" borderId="347" xfId="0" applyFont="1" applyBorder="1" applyAlignment="1" applyProtection="1">
      <alignment horizontal="center"/>
      <protection locked="0"/>
    </xf>
    <xf numFmtId="3" fontId="18" fillId="0" borderId="33" xfId="0" applyNumberFormat="1" applyFont="1" applyBorder="1" applyAlignment="1" applyProtection="1">
      <alignment horizontal="right" vertical="top" wrapText="1" indent="3"/>
      <protection locked="0"/>
    </xf>
    <xf numFmtId="3" fontId="18" fillId="0" borderId="26" xfId="0" applyNumberFormat="1" applyFont="1" applyBorder="1" applyAlignment="1" applyProtection="1">
      <alignment horizontal="right" vertical="top" wrapText="1" indent="3"/>
      <protection locked="0"/>
    </xf>
    <xf numFmtId="3" fontId="18" fillId="0" borderId="128" xfId="0" applyNumberFormat="1" applyFont="1" applyBorder="1" applyAlignment="1" applyProtection="1">
      <alignment horizontal="right" vertical="top" wrapText="1" indent="3"/>
      <protection locked="0"/>
    </xf>
    <xf numFmtId="3" fontId="18" fillId="0" borderId="65" xfId="0" applyNumberFormat="1" applyFont="1" applyBorder="1" applyAlignment="1" applyProtection="1">
      <alignment horizontal="right" vertical="top" wrapText="1" indent="3"/>
      <protection locked="0"/>
    </xf>
    <xf numFmtId="3" fontId="18" fillId="0" borderId="214" xfId="0" applyNumberFormat="1" applyFont="1" applyBorder="1" applyAlignment="1" applyProtection="1">
      <alignment horizontal="right" vertical="top" wrapText="1" indent="3"/>
      <protection locked="0"/>
    </xf>
    <xf numFmtId="3" fontId="18" fillId="0" borderId="187" xfId="0" applyNumberFormat="1" applyFont="1" applyBorder="1" applyAlignment="1" applyProtection="1">
      <alignment horizontal="right" vertical="top" wrapText="1" indent="3"/>
      <protection locked="0"/>
    </xf>
    <xf numFmtId="3" fontId="18" fillId="0" borderId="128" xfId="0" applyNumberFormat="1" applyFont="1" applyBorder="1" applyAlignment="1" applyProtection="1">
      <alignment horizontal="right" vertical="top" indent="3"/>
      <protection locked="0"/>
    </xf>
    <xf numFmtId="3" fontId="18" fillId="0" borderId="64" xfId="0" applyNumberFormat="1" applyFont="1" applyBorder="1" applyAlignment="1" applyProtection="1">
      <alignment horizontal="right" vertical="top" indent="3"/>
      <protection locked="0"/>
    </xf>
    <xf numFmtId="3" fontId="18" fillId="0" borderId="187" xfId="0" applyNumberFormat="1" applyFont="1" applyBorder="1" applyAlignment="1" applyProtection="1">
      <alignment horizontal="right" vertical="top" indent="3"/>
      <protection locked="0"/>
    </xf>
    <xf numFmtId="0" fontId="15" fillId="0" borderId="120" xfId="0" applyFont="1" applyBorder="1" applyAlignment="1" applyProtection="1">
      <alignment horizontal="left"/>
      <protection locked="0"/>
    </xf>
    <xf numFmtId="0" fontId="15" fillId="0" borderId="96" xfId="0" applyFont="1" applyBorder="1" applyAlignment="1" applyProtection="1">
      <alignment horizontal="left"/>
      <protection locked="0"/>
    </xf>
    <xf numFmtId="0" fontId="15" fillId="0" borderId="67" xfId="0" applyFont="1" applyBorder="1" applyAlignment="1" applyProtection="1">
      <alignment horizontal="left"/>
      <protection locked="0"/>
    </xf>
    <xf numFmtId="0" fontId="17" fillId="0" borderId="101" xfId="0" applyFont="1" applyBorder="1" applyAlignment="1" applyProtection="1">
      <alignment horizontal="left" vertical="top" indent="1"/>
      <protection locked="0"/>
    </xf>
    <xf numFmtId="0" fontId="17" fillId="0" borderId="25" xfId="0" applyFont="1" applyBorder="1" applyAlignment="1" applyProtection="1">
      <alignment horizontal="left" vertical="top" indent="1"/>
      <protection locked="0"/>
    </xf>
    <xf numFmtId="0" fontId="17" fillId="0" borderId="91" xfId="0" applyFont="1" applyBorder="1" applyAlignment="1" applyProtection="1">
      <alignment horizontal="left" vertical="top" indent="1"/>
      <protection locked="0"/>
    </xf>
    <xf numFmtId="0" fontId="17" fillId="0" borderId="26" xfId="0" applyFont="1" applyBorder="1" applyAlignment="1" applyProtection="1">
      <alignment horizontal="left" vertical="top" indent="1"/>
      <protection locked="0"/>
    </xf>
    <xf numFmtId="0" fontId="15" fillId="0" borderId="114" xfId="0" applyFont="1" applyBorder="1" applyAlignment="1" applyProtection="1">
      <alignment horizontal="center" vertical="center" wrapText="1"/>
      <protection locked="0"/>
    </xf>
    <xf numFmtId="0" fontId="15" fillId="0" borderId="115" xfId="0" applyFont="1" applyBorder="1" applyAlignment="1" applyProtection="1">
      <alignment horizontal="center" vertical="center" wrapText="1"/>
      <protection locked="0"/>
    </xf>
    <xf numFmtId="0" fontId="16" fillId="0" borderId="341" xfId="0" applyFont="1" applyBorder="1" applyAlignment="1" applyProtection="1">
      <alignment horizontal="center" vertical="center" wrapTex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1" xfId="0" applyNumberFormat="1" applyFont="1" applyBorder="1" applyAlignment="1" applyProtection="1">
      <alignment horizontal="right" vertical="center" wrapText="1" indent="1"/>
      <protection hidden="1"/>
    </xf>
    <xf numFmtId="3" fontId="25" fillId="0" borderId="49" xfId="0" applyNumberFormat="1" applyFont="1" applyBorder="1" applyAlignment="1" applyProtection="1">
      <alignment horizontal="right" vertical="center" indent="1"/>
      <protection hidden="1"/>
    </xf>
    <xf numFmtId="3" fontId="25" fillId="0" borderId="199" xfId="0" applyNumberFormat="1" applyFont="1" applyBorder="1" applyAlignment="1" applyProtection="1">
      <alignment horizontal="right" vertical="center" indent="1"/>
      <protection hidden="1"/>
    </xf>
    <xf numFmtId="3" fontId="18" fillId="0" borderId="21" xfId="0" applyNumberFormat="1" applyFont="1" applyBorder="1" applyAlignment="1" applyProtection="1">
      <alignment horizontal="right" vertical="top" wrapText="1" indent="3"/>
      <protection locked="0"/>
    </xf>
    <xf numFmtId="3" fontId="18" fillId="0" borderId="37" xfId="0" applyNumberFormat="1" applyFont="1" applyBorder="1" applyAlignment="1" applyProtection="1">
      <alignment horizontal="right" vertical="top" wrapText="1" indent="3"/>
      <protection locked="0"/>
    </xf>
    <xf numFmtId="3" fontId="18" fillId="0" borderId="36" xfId="0" applyNumberFormat="1" applyFont="1" applyBorder="1" applyAlignment="1" applyProtection="1">
      <alignment horizontal="right" vertical="top" wrapText="1" indent="3"/>
      <protection locked="0"/>
    </xf>
    <xf numFmtId="3" fontId="18" fillId="0" borderId="38" xfId="0" applyNumberFormat="1" applyFont="1" applyBorder="1" applyAlignment="1" applyProtection="1">
      <alignment horizontal="right" vertical="top" wrapText="1" indent="3"/>
      <protection locked="0"/>
    </xf>
    <xf numFmtId="3" fontId="18" fillId="0" borderId="87" xfId="0" applyNumberFormat="1" applyFont="1" applyBorder="1" applyAlignment="1" applyProtection="1">
      <alignment horizontal="right" vertical="top" wrapText="1" indent="3"/>
      <protection locked="0"/>
    </xf>
    <xf numFmtId="3" fontId="18" fillId="0" borderId="208" xfId="0" applyNumberFormat="1" applyFont="1" applyBorder="1" applyAlignment="1" applyProtection="1">
      <alignment horizontal="right" vertical="top" wrapText="1" indent="3"/>
      <protection locked="0"/>
    </xf>
    <xf numFmtId="3" fontId="18" fillId="0" borderId="18" xfId="0" applyNumberFormat="1" applyFont="1" applyBorder="1" applyAlignment="1" applyProtection="1">
      <alignment horizontal="right" vertical="top" indent="3"/>
      <protection locked="0"/>
    </xf>
    <xf numFmtId="3" fontId="18" fillId="0" borderId="127" xfId="0" applyNumberFormat="1" applyFont="1" applyBorder="1" applyAlignment="1" applyProtection="1">
      <alignment horizontal="right" vertical="top" indent="3"/>
      <protection locked="0"/>
    </xf>
    <xf numFmtId="3" fontId="18" fillId="0" borderId="226" xfId="0" applyNumberFormat="1" applyFont="1" applyBorder="1" applyAlignment="1" applyProtection="1">
      <alignment horizontal="right" indent="1"/>
      <protection locked="0"/>
    </xf>
    <xf numFmtId="0" fontId="8" fillId="0" borderId="342" xfId="0" applyFont="1" applyBorder="1" applyAlignment="1" applyProtection="1">
      <alignment horizontal="center" vertical="center" wrapText="1"/>
      <protection locked="0"/>
    </xf>
    <xf numFmtId="0" fontId="8" fillId="0" borderId="343" xfId="0" applyFont="1" applyBorder="1" applyAlignment="1" applyProtection="1">
      <alignment horizontal="center" vertical="center" wrapText="1"/>
      <protection locked="0"/>
    </xf>
    <xf numFmtId="0" fontId="8" fillId="0" borderId="344" xfId="0" applyFont="1" applyBorder="1" applyAlignment="1" applyProtection="1">
      <alignment horizontal="center" vertical="center" wrapText="1"/>
      <protection locked="0"/>
    </xf>
    <xf numFmtId="0" fontId="8" fillId="0" borderId="345" xfId="0" applyFont="1" applyBorder="1" applyAlignment="1" applyProtection="1">
      <alignment horizontal="center" vertical="center" wrapText="1"/>
      <protection locked="0"/>
    </xf>
    <xf numFmtId="0" fontId="8" fillId="0" borderId="269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hidden="1"/>
    </xf>
    <xf numFmtId="3" fontId="32" fillId="0" borderId="129" xfId="0" applyNumberFormat="1" applyFont="1" applyBorder="1" applyAlignment="1" applyProtection="1">
      <alignment horizontal="right" vertical="center" wrapText="1" indent="1"/>
      <protection hidden="1"/>
    </xf>
    <xf numFmtId="3" fontId="32" fillId="0" borderId="3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9" xfId="0" applyNumberFormat="1" applyFont="1" applyBorder="1" applyAlignment="1" applyProtection="1">
      <alignment horizontal="right" vertical="center" wrapText="1" indent="1"/>
      <protection locked="0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96" xfId="0" applyNumberFormat="1" applyFont="1" applyBorder="1" applyAlignment="1" applyProtection="1">
      <alignment horizontal="right" vertical="center" wrapText="1" indent="1"/>
      <protection locked="0"/>
    </xf>
    <xf numFmtId="0" fontId="16" fillId="0" borderId="205" xfId="0" applyFont="1" applyBorder="1" applyAlignment="1" applyProtection="1">
      <alignment horizontal="center" vertical="center"/>
      <protection locked="0"/>
    </xf>
    <xf numFmtId="0" fontId="16" fillId="0" borderId="206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3" fontId="18" fillId="0" borderId="331" xfId="0" applyNumberFormat="1" applyFont="1" applyBorder="1" applyAlignment="1" applyProtection="1">
      <alignment horizontal="right" indent="3"/>
      <protection locked="0"/>
    </xf>
    <xf numFmtId="3" fontId="18" fillId="0" borderId="332" xfId="0" applyNumberFormat="1" applyFont="1" applyBorder="1" applyAlignment="1" applyProtection="1">
      <alignment horizontal="right" indent="3"/>
      <protection locked="0"/>
    </xf>
    <xf numFmtId="3" fontId="21" fillId="0" borderId="13" xfId="0" applyNumberFormat="1" applyFont="1" applyBorder="1" applyAlignment="1" applyProtection="1">
      <alignment horizontal="right" vertical="center" wrapText="1" indent="3"/>
      <protection locked="0"/>
    </xf>
    <xf numFmtId="3" fontId="21" fillId="0" borderId="126" xfId="0" applyNumberFormat="1" applyFont="1" applyBorder="1" applyAlignment="1" applyProtection="1">
      <alignment horizontal="right" vertical="center" wrapText="1" indent="3"/>
      <protection locked="0"/>
    </xf>
    <xf numFmtId="3" fontId="21" fillId="0" borderId="99" xfId="0" applyNumberFormat="1" applyFont="1" applyBorder="1" applyAlignment="1" applyProtection="1">
      <alignment horizontal="right" vertical="center" wrapText="1" indent="3"/>
      <protection locked="0"/>
    </xf>
    <xf numFmtId="3" fontId="18" fillId="0" borderId="326" xfId="0" applyNumberFormat="1" applyFont="1" applyBorder="1" applyAlignment="1" applyProtection="1">
      <alignment horizontal="right" indent="3"/>
      <protection locked="0"/>
    </xf>
    <xf numFmtId="3" fontId="18" fillId="0" borderId="327" xfId="0" applyNumberFormat="1" applyFont="1" applyBorder="1" applyAlignment="1" applyProtection="1">
      <alignment horizontal="right" indent="3"/>
      <protection locked="0"/>
    </xf>
    <xf numFmtId="3" fontId="17" fillId="0" borderId="84" xfId="0" applyNumberFormat="1" applyFont="1" applyBorder="1" applyAlignment="1" applyProtection="1">
      <alignment vertical="center" wrapText="1"/>
      <protection locked="0"/>
    </xf>
    <xf numFmtId="0" fontId="17" fillId="0" borderId="66" xfId="0" applyFont="1" applyBorder="1" applyAlignment="1" applyProtection="1">
      <alignment vertical="center"/>
      <protection locked="0"/>
    </xf>
    <xf numFmtId="0" fontId="17" fillId="0" borderId="56" xfId="0" applyFont="1" applyBorder="1" applyAlignment="1" applyProtection="1">
      <alignment vertical="center"/>
      <protection locked="0"/>
    </xf>
    <xf numFmtId="0" fontId="22" fillId="0" borderId="143" xfId="0" applyFont="1" applyBorder="1" applyAlignment="1" applyProtection="1">
      <alignment horizontal="left" wrapText="1"/>
      <protection locked="0"/>
    </xf>
    <xf numFmtId="0" fontId="22" fillId="0" borderId="66" xfId="0" applyFont="1" applyBorder="1" applyAlignment="1" applyProtection="1">
      <alignment horizontal="left" wrapText="1"/>
      <protection locked="0"/>
    </xf>
    <xf numFmtId="3" fontId="17" fillId="0" borderId="80" xfId="0" applyNumberFormat="1" applyFont="1" applyBorder="1" applyAlignment="1" applyProtection="1">
      <alignment vertical="center" wrapText="1"/>
      <protection locked="0"/>
    </xf>
    <xf numFmtId="3" fontId="17" fillId="0" borderId="66" xfId="0" applyNumberFormat="1" applyFont="1" applyBorder="1" applyAlignment="1" applyProtection="1">
      <alignment vertical="center"/>
      <protection locked="0"/>
    </xf>
    <xf numFmtId="3" fontId="17" fillId="0" borderId="146" xfId="0" applyNumberFormat="1" applyFont="1" applyBorder="1" applyAlignment="1" applyProtection="1">
      <alignment vertical="center"/>
      <protection locked="0"/>
    </xf>
    <xf numFmtId="3" fontId="18" fillId="0" borderId="84" xfId="0" applyNumberFormat="1" applyFont="1" applyBorder="1" applyAlignment="1" applyProtection="1">
      <alignment horizontal="right" indent="3"/>
      <protection locked="0"/>
    </xf>
    <xf numFmtId="3" fontId="18" fillId="0" borderId="95" xfId="0" applyNumberFormat="1" applyFont="1" applyBorder="1" applyAlignment="1" applyProtection="1">
      <alignment horizontal="right" indent="3"/>
      <protection locked="0"/>
    </xf>
    <xf numFmtId="3" fontId="18" fillId="0" borderId="123" xfId="0" applyNumberFormat="1" applyFont="1" applyBorder="1" applyAlignment="1" applyProtection="1">
      <alignment horizontal="right" indent="3"/>
      <protection locked="0"/>
    </xf>
    <xf numFmtId="0" fontId="18" fillId="0" borderId="95" xfId="0" applyFont="1" applyBorder="1" applyAlignment="1" applyProtection="1">
      <alignment horizontal="left" indent="1"/>
      <protection locked="0"/>
    </xf>
    <xf numFmtId="0" fontId="18" fillId="0" borderId="63" xfId="0" applyFont="1" applyBorder="1" applyAlignment="1" applyProtection="1">
      <alignment horizontal="left" indent="1"/>
      <protection locked="0"/>
    </xf>
    <xf numFmtId="0" fontId="18" fillId="0" borderId="29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18" fillId="0" borderId="51" xfId="0" applyFont="1" applyBorder="1" applyAlignment="1" applyProtection="1">
      <alignment horizontal="left" indent="1"/>
      <protection locked="0"/>
    </xf>
    <xf numFmtId="0" fontId="18" fillId="0" borderId="15" xfId="0" applyFont="1" applyBorder="1" applyAlignment="1" applyProtection="1">
      <alignment horizontal="left" indent="1"/>
      <protection locked="0"/>
    </xf>
    <xf numFmtId="3" fontId="18" fillId="0" borderId="83" xfId="0" applyNumberFormat="1" applyFont="1" applyBorder="1" applyAlignment="1" applyProtection="1">
      <alignment horizontal="right" indent="3"/>
      <protection locked="0"/>
    </xf>
    <xf numFmtId="3" fontId="18" fillId="0" borderId="51" xfId="0" applyNumberFormat="1" applyFont="1" applyBorder="1" applyAlignment="1" applyProtection="1">
      <alignment horizontal="right" indent="3"/>
      <protection locked="0"/>
    </xf>
    <xf numFmtId="3" fontId="18" fillId="0" borderId="53" xfId="0" applyNumberFormat="1" applyFont="1" applyBorder="1" applyAlignment="1" applyProtection="1">
      <alignment horizontal="right" indent="3"/>
      <protection locked="0"/>
    </xf>
    <xf numFmtId="0" fontId="18" fillId="0" borderId="143" xfId="0" applyFont="1" applyBorder="1" applyAlignment="1" applyProtection="1">
      <alignment horizontal="left" indent="1"/>
      <protection locked="0"/>
    </xf>
    <xf numFmtId="0" fontId="18" fillId="0" borderId="66" xfId="0" applyFont="1" applyBorder="1" applyAlignment="1" applyProtection="1">
      <alignment horizontal="left" indent="1"/>
      <protection locked="0"/>
    </xf>
    <xf numFmtId="0" fontId="39" fillId="0" borderId="0" xfId="0" applyFont="1" applyAlignment="1" applyProtection="1">
      <alignment horizontal="left" vertical="center" wrapText="1"/>
      <protection locked="0"/>
    </xf>
    <xf numFmtId="0" fontId="39" fillId="0" borderId="0" xfId="0" applyFont="1" applyBorder="1" applyAlignment="1" applyProtection="1">
      <alignment horizontal="left" vertical="center" wrapText="1"/>
      <protection locked="0"/>
    </xf>
    <xf numFmtId="0" fontId="17" fillId="0" borderId="122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26" fillId="0" borderId="0" xfId="0" applyFont="1" applyAlignment="1" applyProtection="1">
      <alignment horizontal="left"/>
      <protection locked="0"/>
    </xf>
    <xf numFmtId="0" fontId="18" fillId="0" borderId="122" xfId="0" applyFont="1" applyBorder="1" applyAlignment="1" applyProtection="1">
      <alignment horizontal="left" vertical="top" wrapText="1"/>
      <protection locked="0"/>
    </xf>
    <xf numFmtId="0" fontId="18" fillId="0" borderId="56" xfId="0" applyFont="1" applyBorder="1" applyAlignment="1" applyProtection="1">
      <alignment horizontal="left" indent="1"/>
      <protection locked="0"/>
    </xf>
    <xf numFmtId="0" fontId="18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53" xfId="0" applyFont="1" applyBorder="1" applyAlignment="1" applyProtection="1">
      <alignment horizontal="left" vertical="center" wrapText="1" indent="1"/>
      <protection locked="0"/>
    </xf>
    <xf numFmtId="49" fontId="18" fillId="0" borderId="0" xfId="0" applyNumberFormat="1" applyFont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146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131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left" vertical="center" wrapText="1" indent="1"/>
      <protection locked="0"/>
    </xf>
    <xf numFmtId="0" fontId="18" fillId="0" borderId="135" xfId="0" applyFont="1" applyBorder="1" applyAlignment="1" applyProtection="1">
      <alignment horizontal="left" vertical="center" wrapText="1" indent="1"/>
      <protection locked="0"/>
    </xf>
    <xf numFmtId="0" fontId="18" fillId="0" borderId="63" xfId="0" applyFont="1" applyBorder="1" applyAlignment="1" applyProtection="1">
      <alignment horizontal="left" vertical="center" wrapText="1" inden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130" xfId="0" applyFont="1" applyBorder="1" applyAlignment="1" applyProtection="1">
      <alignment horizontal="left" vertical="center" indent="1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36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107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protection locked="0"/>
    </xf>
    <xf numFmtId="0" fontId="39" fillId="0" borderId="0" xfId="0" applyFont="1" applyBorder="1" applyAlignment="1" applyProtection="1">
      <alignment horizontal="center" vertical="center" wrapText="1"/>
      <protection locked="0"/>
    </xf>
    <xf numFmtId="3" fontId="17" fillId="0" borderId="62" xfId="0" applyNumberFormat="1" applyFont="1" applyBorder="1" applyAlignment="1" applyProtection="1">
      <alignment horizontal="right" vertical="center" indent="4"/>
      <protection locked="0"/>
    </xf>
    <xf numFmtId="3" fontId="17" fillId="0" borderId="134" xfId="0" applyNumberFormat="1" applyFont="1" applyBorder="1" applyAlignment="1" applyProtection="1">
      <alignment horizontal="right" vertical="center" indent="4"/>
      <protection locked="0"/>
    </xf>
    <xf numFmtId="3" fontId="17" fillId="0" borderId="133" xfId="0" applyNumberFormat="1" applyFont="1" applyBorder="1" applyAlignment="1" applyProtection="1">
      <alignment horizontal="right" vertical="center" indent="4"/>
      <protection locked="0"/>
    </xf>
    <xf numFmtId="3" fontId="17" fillId="0" borderId="33" xfId="0" applyNumberFormat="1" applyFont="1" applyBorder="1" applyAlignment="1" applyProtection="1">
      <alignment horizontal="right" vertical="center" indent="4"/>
      <protection locked="0"/>
    </xf>
    <xf numFmtId="3" fontId="17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129" xfId="0" applyNumberFormat="1" applyFont="1" applyBorder="1" applyAlignment="1" applyProtection="1">
      <alignment horizontal="right" vertical="center" indent="4"/>
      <protection locked="0"/>
    </xf>
    <xf numFmtId="3" fontId="17" fillId="0" borderId="65" xfId="0" applyNumberFormat="1" applyFont="1" applyBorder="1" applyAlignment="1" applyProtection="1">
      <alignment horizontal="right" vertical="center" indent="4"/>
      <protection locked="0"/>
    </xf>
    <xf numFmtId="3" fontId="17" fillId="0" borderId="214" xfId="0" applyNumberFormat="1" applyFont="1" applyBorder="1" applyAlignment="1" applyProtection="1">
      <alignment horizontal="right" vertical="center" indent="4"/>
      <protection locked="0"/>
    </xf>
    <xf numFmtId="3" fontId="17" fillId="0" borderId="217" xfId="0" applyNumberFormat="1" applyFont="1" applyBorder="1" applyAlignment="1" applyProtection="1">
      <alignment horizontal="right" vertical="center" indent="4"/>
      <protection locked="0"/>
    </xf>
    <xf numFmtId="49" fontId="18" fillId="0" borderId="84" xfId="0" applyNumberFormat="1" applyFont="1" applyBorder="1" applyAlignment="1" applyProtection="1">
      <alignment horizontal="center"/>
      <protection locked="0"/>
    </xf>
    <xf numFmtId="49" fontId="18" fillId="0" borderId="63" xfId="0" applyNumberFormat="1" applyFont="1" applyBorder="1" applyAlignment="1" applyProtection="1">
      <alignment horizontal="center"/>
      <protection locked="0"/>
    </xf>
    <xf numFmtId="49" fontId="18" fillId="0" borderId="82" xfId="0" applyNumberFormat="1" applyFont="1" applyBorder="1" applyAlignment="1" applyProtection="1">
      <alignment horizontal="center"/>
      <protection locked="0"/>
    </xf>
    <xf numFmtId="49" fontId="18" fillId="0" borderId="18" xfId="0" applyNumberFormat="1" applyFont="1" applyBorder="1" applyAlignment="1" applyProtection="1">
      <alignment horizontal="center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82" xfId="0" applyFont="1" applyBorder="1" applyAlignment="1" applyProtection="1">
      <alignment horizontal="left" indent="1"/>
      <protection locked="0"/>
    </xf>
    <xf numFmtId="0" fontId="18" fillId="0" borderId="84" xfId="0" applyFont="1" applyBorder="1" applyAlignment="1" applyProtection="1">
      <alignment horizontal="left" indent="1"/>
      <protection locked="0"/>
    </xf>
    <xf numFmtId="0" fontId="18" fillId="0" borderId="104" xfId="0" applyFont="1" applyBorder="1" applyAlignment="1" applyProtection="1">
      <alignment horizontal="left" indent="1"/>
      <protection locked="0"/>
    </xf>
    <xf numFmtId="3" fontId="17" fillId="0" borderId="156" xfId="0" applyNumberFormat="1" applyFont="1" applyBorder="1" applyAlignment="1" applyProtection="1">
      <alignment horizontal="right" vertical="center" indent="4"/>
      <protection locked="0"/>
    </xf>
    <xf numFmtId="3" fontId="17" fillId="0" borderId="78" xfId="0" applyNumberFormat="1" applyFont="1" applyBorder="1" applyAlignment="1" applyProtection="1">
      <alignment horizontal="right" vertical="center" indent="4"/>
      <protection locked="0"/>
    </xf>
    <xf numFmtId="3" fontId="17" fillId="0" borderId="95" xfId="0" applyNumberFormat="1" applyFont="1" applyBorder="1" applyAlignment="1" applyProtection="1">
      <alignment horizontal="right" vertical="center" indent="4"/>
      <protection locked="0"/>
    </xf>
    <xf numFmtId="3" fontId="17" fillId="0" borderId="63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locked="0"/>
    </xf>
    <xf numFmtId="3" fontId="17" fillId="0" borderId="15" xfId="0" applyNumberFormat="1" applyFont="1" applyBorder="1" applyAlignment="1" applyProtection="1">
      <alignment horizontal="right" vertical="center" indent="4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26" xfId="0" applyFont="1" applyBorder="1" applyAlignment="1" applyProtection="1">
      <alignment horizontal="left" vertical="center" wrapText="1" indent="1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6" fillId="0" borderId="0" xfId="0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0" fontId="16" fillId="0" borderId="152" xfId="0" applyFont="1" applyBorder="1" applyAlignment="1" applyProtection="1">
      <alignment horizontal="center" vertical="center"/>
      <protection locked="0"/>
    </xf>
    <xf numFmtId="0" fontId="16" fillId="0" borderId="153" xfId="0" applyFont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28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20" fillId="0" borderId="122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center"/>
      <protection locked="0"/>
    </xf>
    <xf numFmtId="3" fontId="18" fillId="0" borderId="84" xfId="0" applyNumberFormat="1" applyFont="1" applyBorder="1" applyAlignment="1" applyProtection="1">
      <alignment horizontal="right" indent="1"/>
      <protection locked="0"/>
    </xf>
    <xf numFmtId="3" fontId="18" fillId="0" borderId="95" xfId="0" applyNumberFormat="1" applyFont="1" applyBorder="1" applyAlignment="1" applyProtection="1">
      <alignment horizontal="right" indent="1"/>
      <protection locked="0"/>
    </xf>
    <xf numFmtId="3" fontId="18" fillId="0" borderId="123" xfId="0" applyNumberFormat="1" applyFont="1" applyBorder="1" applyAlignment="1" applyProtection="1">
      <alignment horizontal="right" indent="1"/>
      <protection locked="0"/>
    </xf>
    <xf numFmtId="3" fontId="18" fillId="0" borderId="83" xfId="0" applyNumberFormat="1" applyFont="1" applyBorder="1" applyAlignment="1" applyProtection="1">
      <alignment horizontal="right" indent="1"/>
      <protection locked="0"/>
    </xf>
    <xf numFmtId="3" fontId="18" fillId="0" borderId="51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51" xfId="0" applyFont="1" applyBorder="1" applyAlignment="1" applyProtection="1">
      <alignment horizontal="left" indent="1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126" xfId="0" applyNumberFormat="1" applyFont="1" applyBorder="1" applyAlignment="1" applyProtection="1">
      <alignment horizontal="right" vertical="center" wrapText="1" indent="3"/>
      <protection locked="0"/>
    </xf>
    <xf numFmtId="3" fontId="17" fillId="0" borderId="99" xfId="0" applyNumberFormat="1" applyFont="1" applyBorder="1" applyAlignment="1" applyProtection="1">
      <alignment horizontal="right" vertical="center" wrapText="1" indent="3"/>
      <protection locked="0"/>
    </xf>
    <xf numFmtId="0" fontId="18" fillId="0" borderId="80" xfId="0" applyFont="1" applyBorder="1" applyAlignment="1" applyProtection="1">
      <alignment horizontal="left" vertical="center" wrapText="1" indent="1"/>
      <protection locked="0"/>
    </xf>
    <xf numFmtId="0" fontId="18" fillId="0" borderId="84" xfId="0" applyFont="1" applyBorder="1" applyAlignment="1" applyProtection="1">
      <alignment horizontal="center"/>
      <protection locked="0"/>
    </xf>
    <xf numFmtId="0" fontId="18" fillId="0" borderId="95" xfId="0" applyFont="1" applyBorder="1" applyAlignment="1" applyProtection="1">
      <alignment horizontal="center"/>
      <protection locked="0"/>
    </xf>
    <xf numFmtId="0" fontId="18" fillId="0" borderId="123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00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17" fillId="0" borderId="143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3" fontId="18" fillId="0" borderId="80" xfId="0" applyNumberFormat="1" applyFont="1" applyBorder="1" applyAlignment="1" applyProtection="1">
      <alignment horizontal="right" indent="1"/>
      <protection locked="0"/>
    </xf>
    <xf numFmtId="3" fontId="18" fillId="0" borderId="66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locked="0"/>
    </xf>
    <xf numFmtId="3" fontId="18" fillId="0" borderId="348" xfId="0" applyNumberFormat="1" applyFont="1" applyBorder="1" applyAlignment="1" applyProtection="1">
      <alignment horizontal="right" indent="3"/>
      <protection locked="0"/>
    </xf>
    <xf numFmtId="3" fontId="18" fillId="0" borderId="339" xfId="0" applyNumberFormat="1" applyFont="1" applyBorder="1" applyAlignment="1" applyProtection="1">
      <alignment horizontal="right" indent="3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 indent="1"/>
      <protection locked="0"/>
    </xf>
    <xf numFmtId="49" fontId="18" fillId="0" borderId="80" xfId="0" applyNumberFormat="1" applyFont="1" applyBorder="1" applyAlignment="1" applyProtection="1">
      <alignment horizontal="center"/>
      <protection locked="0"/>
    </xf>
    <xf numFmtId="49" fontId="18" fillId="0" borderId="56" xfId="0" applyNumberFormat="1" applyFont="1" applyBorder="1" applyAlignment="1" applyProtection="1">
      <alignment horizontal="center"/>
      <protection locked="0"/>
    </xf>
    <xf numFmtId="49" fontId="18" fillId="0" borderId="83" xfId="0" applyNumberFormat="1" applyFont="1" applyBorder="1" applyAlignment="1" applyProtection="1">
      <alignment horizontal="center"/>
      <protection locked="0"/>
    </xf>
    <xf numFmtId="49" fontId="18" fillId="0" borderId="15" xfId="0" applyNumberFormat="1" applyFont="1" applyBorder="1" applyAlignment="1" applyProtection="1">
      <alignment horizontal="center"/>
      <protection locked="0"/>
    </xf>
    <xf numFmtId="3" fontId="18" fillId="0" borderId="32" xfId="0" applyNumberFormat="1" applyFont="1" applyBorder="1" applyAlignment="1" applyProtection="1">
      <alignment horizontal="right" vertical="top" wrapText="1" indent="3"/>
      <protection locked="0"/>
    </xf>
    <xf numFmtId="3" fontId="18" fillId="0" borderId="25" xfId="0" applyNumberFormat="1" applyFont="1" applyBorder="1" applyAlignment="1" applyProtection="1">
      <alignment horizontal="right" vertical="top" wrapText="1" indent="3"/>
      <protection locked="0"/>
    </xf>
    <xf numFmtId="3" fontId="18" fillId="0" borderId="127" xfId="0" applyNumberFormat="1" applyFont="1" applyBorder="1" applyAlignment="1" applyProtection="1">
      <alignment horizontal="right" vertical="top" wrapText="1" indent="3"/>
      <protection locked="0"/>
    </xf>
    <xf numFmtId="0" fontId="22" fillId="0" borderId="31" xfId="0" applyFont="1" applyBorder="1" applyAlignment="1" applyProtection="1">
      <alignment horizontal="left" vertical="center" wrapText="1"/>
      <protection locked="0"/>
    </xf>
    <xf numFmtId="0" fontId="22" fillId="0" borderId="51" xfId="0" applyFont="1" applyBorder="1" applyAlignment="1" applyProtection="1">
      <alignment horizontal="left" vertical="center" wrapText="1"/>
      <protection locked="0"/>
    </xf>
    <xf numFmtId="0" fontId="17" fillId="0" borderId="51" xfId="0" applyFont="1" applyBorder="1" applyAlignment="1" applyProtection="1">
      <alignment vertical="center"/>
      <protection locked="0"/>
    </xf>
    <xf numFmtId="0" fontId="17" fillId="0" borderId="15" xfId="0" applyFont="1" applyBorder="1" applyAlignment="1" applyProtection="1">
      <alignment vertical="center"/>
      <protection locked="0"/>
    </xf>
    <xf numFmtId="3" fontId="17" fillId="0" borderId="83" xfId="0" applyNumberFormat="1" applyFont="1" applyBorder="1" applyAlignment="1" applyProtection="1">
      <alignment vertical="center"/>
      <protection locked="0"/>
    </xf>
    <xf numFmtId="3" fontId="17" fillId="0" borderId="51" xfId="0" applyNumberFormat="1" applyFont="1" applyBorder="1" applyAlignment="1" applyProtection="1">
      <alignment vertical="center"/>
      <protection locked="0"/>
    </xf>
    <xf numFmtId="3" fontId="17" fillId="0" borderId="53" xfId="0" applyNumberFormat="1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7" fillId="0" borderId="338" xfId="0" applyFont="1" applyBorder="1" applyAlignment="1" applyProtection="1">
      <alignment horizontal="left" vertical="center" wrapText="1" indent="1"/>
      <protection locked="0"/>
    </xf>
    <xf numFmtId="0" fontId="17" fillId="0" borderId="339" xfId="0" applyFont="1" applyBorder="1" applyAlignment="1" applyProtection="1">
      <alignment horizontal="left" vertical="center" wrapText="1" indent="1"/>
      <protection locked="0"/>
    </xf>
    <xf numFmtId="0" fontId="17" fillId="0" borderId="340" xfId="0" applyFont="1" applyBorder="1" applyAlignment="1" applyProtection="1">
      <alignment horizontal="left" vertical="center" wrapText="1" indent="1"/>
      <protection locked="0"/>
    </xf>
    <xf numFmtId="0" fontId="18" fillId="0" borderId="83" xfId="0" applyFont="1" applyBorder="1" applyAlignment="1" applyProtection="1">
      <alignment horizontal="left" vertical="center" wrapText="1" indent="1"/>
      <protection locked="0"/>
    </xf>
    <xf numFmtId="0" fontId="18" fillId="0" borderId="332" xfId="0" applyFont="1" applyBorder="1" applyAlignment="1" applyProtection="1">
      <alignment horizontal="center"/>
      <protection locked="0"/>
    </xf>
    <xf numFmtId="0" fontId="18" fillId="0" borderId="349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center" wrapText="1"/>
      <protection locked="0"/>
    </xf>
    <xf numFmtId="0" fontId="15" fillId="0" borderId="31" xfId="0" applyFont="1" applyBorder="1" applyAlignment="1" applyProtection="1">
      <alignment horizontal="left" vertical="justify" wrapText="1"/>
      <protection locked="0"/>
    </xf>
    <xf numFmtId="0" fontId="15" fillId="0" borderId="51" xfId="0" applyFont="1" applyBorder="1" applyAlignment="1" applyProtection="1">
      <alignment horizontal="left" vertical="justify" wrapText="1"/>
      <protection locked="0"/>
    </xf>
    <xf numFmtId="0" fontId="15" fillId="0" borderId="143" xfId="0" applyFont="1" applyBorder="1" applyAlignment="1" applyProtection="1">
      <alignment horizontal="left" vertical="justify" wrapText="1"/>
      <protection locked="0"/>
    </xf>
    <xf numFmtId="0" fontId="15" fillId="0" borderId="66" xfId="0" applyFont="1" applyBorder="1" applyAlignment="1" applyProtection="1">
      <alignment horizontal="left" vertical="justify" wrapText="1"/>
      <protection locked="0"/>
    </xf>
    <xf numFmtId="0" fontId="18" fillId="0" borderId="83" xfId="0" applyFont="1" applyBorder="1" applyAlignment="1" applyProtection="1">
      <alignment horizontal="center"/>
      <protection locked="0"/>
    </xf>
    <xf numFmtId="0" fontId="18" fillId="0" borderId="51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0" fontId="18" fillId="0" borderId="140" xfId="0" applyFont="1" applyBorder="1" applyAlignment="1" applyProtection="1">
      <alignment horizontal="center"/>
      <protection locked="0"/>
    </xf>
    <xf numFmtId="0" fontId="18" fillId="0" borderId="18" xfId="0" applyFont="1" applyBorder="1" applyAlignment="1" applyProtection="1">
      <alignment horizontal="center"/>
      <protection locked="0"/>
    </xf>
    <xf numFmtId="0" fontId="18" fillId="0" borderId="63" xfId="0" applyFont="1" applyBorder="1" applyAlignment="1" applyProtection="1">
      <alignment horizont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140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center"/>
      <protection locked="0"/>
    </xf>
    <xf numFmtId="0" fontId="18" fillId="0" borderId="146" xfId="0" applyFont="1" applyBorder="1" applyAlignment="1" applyProtection="1">
      <alignment horizontal="center"/>
      <protection locked="0"/>
    </xf>
    <xf numFmtId="0" fontId="18" fillId="0" borderId="82" xfId="0" applyFont="1" applyBorder="1" applyAlignment="1" applyProtection="1">
      <alignment horizontal="center"/>
      <protection locked="0"/>
    </xf>
    <xf numFmtId="0" fontId="18" fillId="0" borderId="109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3" fontId="17" fillId="0" borderId="6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1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" xfId="0" applyNumberFormat="1" applyFont="1" applyBorder="1" applyAlignment="1" applyProtection="1">
      <alignment horizontal="right" vertical="center" wrapText="1" indent="3"/>
      <protection locked="0"/>
    </xf>
    <xf numFmtId="0" fontId="17" fillId="0" borderId="252" xfId="0" applyFont="1" applyBorder="1" applyAlignment="1" applyProtection="1">
      <alignment horizontal="left" vertical="center" wrapText="1" indent="1"/>
      <protection locked="0"/>
    </xf>
    <xf numFmtId="0" fontId="17" fillId="0" borderId="253" xfId="0" applyFont="1" applyBorder="1" applyAlignment="1" applyProtection="1">
      <alignment horizontal="left" vertical="center" wrapText="1" indent="1"/>
      <protection locked="0"/>
    </xf>
    <xf numFmtId="0" fontId="17" fillId="0" borderId="281" xfId="0" applyFont="1" applyBorder="1" applyAlignment="1" applyProtection="1">
      <alignment horizontal="left" vertical="center" wrapText="1" indent="1"/>
      <protection locked="0"/>
    </xf>
    <xf numFmtId="0" fontId="18" fillId="0" borderId="350" xfId="0" applyFont="1" applyBorder="1" applyAlignment="1" applyProtection="1">
      <alignment horizontal="left" vertical="center" wrapText="1" indent="1"/>
      <protection locked="0"/>
    </xf>
    <xf numFmtId="0" fontId="18" fillId="0" borderId="351" xfId="0" applyFont="1" applyBorder="1" applyAlignment="1" applyProtection="1">
      <alignment horizontal="left" vertical="center" wrapText="1" indent="1"/>
      <protection locked="0"/>
    </xf>
    <xf numFmtId="0" fontId="8" fillId="0" borderId="9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6" fillId="0" borderId="138" xfId="0" applyFont="1" applyBorder="1" applyAlignment="1" applyProtection="1">
      <alignment horizontal="left" vertical="center" wrapText="1"/>
      <protection locked="0"/>
    </xf>
    <xf numFmtId="0" fontId="36" fillId="0" borderId="114" xfId="0" applyFont="1" applyBorder="1" applyAlignment="1" applyProtection="1">
      <alignment horizontal="center" vertical="center" wrapText="1"/>
      <protection locked="0"/>
    </xf>
    <xf numFmtId="0" fontId="36" fillId="0" borderId="117" xfId="0" applyFont="1" applyBorder="1" applyAlignment="1" applyProtection="1">
      <alignment horizontal="center" vertical="center" wrapText="1"/>
      <protection locked="0"/>
    </xf>
    <xf numFmtId="0" fontId="36" fillId="0" borderId="0" xfId="0" applyFont="1" applyBorder="1" applyAlignment="1" applyProtection="1">
      <alignment horizontal="center" vertical="center" wrapText="1"/>
      <protection locked="0"/>
    </xf>
    <xf numFmtId="0" fontId="40" fillId="0" borderId="91" xfId="0" applyFont="1" applyBorder="1" applyAlignment="1" applyProtection="1">
      <alignment horizontal="left" vertical="center" wrapText="1" indent="1"/>
      <protection locked="0"/>
    </xf>
    <xf numFmtId="0" fontId="40" fillId="0" borderId="168" xfId="0" applyFont="1" applyBorder="1" applyAlignment="1" applyProtection="1">
      <alignment horizontal="left" vertical="center" wrapText="1" indent="1"/>
      <protection locked="0"/>
    </xf>
    <xf numFmtId="0" fontId="40" fillId="0" borderId="92" xfId="0" applyFont="1" applyBorder="1" applyAlignment="1" applyProtection="1">
      <alignment horizontal="left" vertical="center" wrapText="1" indent="1"/>
      <protection locked="0"/>
    </xf>
    <xf numFmtId="0" fontId="40" fillId="0" borderId="70" xfId="0" applyFont="1" applyBorder="1" applyAlignment="1" applyProtection="1">
      <alignment horizontal="left" vertical="center" wrapText="1" indent="1"/>
      <protection locked="0"/>
    </xf>
    <xf numFmtId="3" fontId="18" fillId="0" borderId="282" xfId="0" applyNumberFormat="1" applyFont="1" applyBorder="1" applyAlignment="1" applyProtection="1">
      <alignment horizontal="right" indent="1"/>
      <protection locked="0"/>
    </xf>
    <xf numFmtId="3" fontId="18" fillId="0" borderId="281" xfId="0" applyNumberFormat="1" applyFont="1" applyBorder="1" applyAlignment="1" applyProtection="1">
      <alignment horizontal="right" indent="1"/>
      <protection locked="0"/>
    </xf>
    <xf numFmtId="3" fontId="18" fillId="0" borderId="283" xfId="0" applyNumberFormat="1" applyFont="1" applyBorder="1" applyAlignment="1" applyProtection="1">
      <alignment horizontal="right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hidden="1"/>
    </xf>
    <xf numFmtId="3" fontId="32" fillId="0" borderId="68" xfId="0" applyNumberFormat="1" applyFont="1" applyBorder="1" applyAlignment="1" applyProtection="1">
      <alignment horizontal="right" vertical="center" indent="1"/>
      <protection hidden="1"/>
    </xf>
    <xf numFmtId="0" fontId="16" fillId="0" borderId="78" xfId="0" applyFont="1" applyBorder="1" applyAlignment="1" applyProtection="1">
      <alignment horizontal="center" vertical="center" wrapText="1"/>
      <protection locked="0"/>
    </xf>
    <xf numFmtId="0" fontId="0" fillId="0" borderId="0" xfId="0"/>
    <xf numFmtId="0" fontId="31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left"/>
      <protection locked="0"/>
    </xf>
    <xf numFmtId="0" fontId="16" fillId="0" borderId="45" xfId="0" applyFont="1" applyBorder="1" applyAlignment="1" applyProtection="1">
      <alignment horizontal="center" vertical="center"/>
      <protection locked="0"/>
    </xf>
    <xf numFmtId="0" fontId="16" fillId="0" borderId="207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6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127" xfId="0" applyNumberFormat="1" applyFont="1" applyBorder="1" applyAlignment="1" applyProtection="1">
      <alignment horizontal="right" vertical="center" wrapText="1" inden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96" xfId="0" applyNumberFormat="1" applyFont="1" applyBorder="1" applyAlignment="1" applyProtection="1">
      <alignment horizontal="right" vertical="center" wrapText="1" inden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185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hidden="1"/>
    </xf>
    <xf numFmtId="3" fontId="32" fillId="0" borderId="138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3" fontId="25" fillId="0" borderId="103" xfId="0" applyNumberFormat="1" applyFont="1" applyBorder="1" applyAlignment="1" applyProtection="1">
      <alignment horizontal="right" vertical="center" indent="1"/>
      <protection hidden="1"/>
    </xf>
    <xf numFmtId="3" fontId="32" fillId="0" borderId="130" xfId="0" applyNumberFormat="1" applyFont="1" applyBorder="1" applyAlignment="1" applyProtection="1">
      <alignment horizontal="right" vertical="center" wrapText="1" indent="1"/>
      <protection locked="0"/>
    </xf>
    <xf numFmtId="3" fontId="25" fillId="0" borderId="79" xfId="0" applyNumberFormat="1" applyFont="1" applyBorder="1" applyAlignment="1" applyProtection="1">
      <alignment horizontal="right" vertical="center" wrapText="1" indent="1"/>
      <protection hidden="1"/>
    </xf>
    <xf numFmtId="3" fontId="25" fillId="0" borderId="219" xfId="0" applyNumberFormat="1" applyFont="1" applyBorder="1" applyAlignment="1" applyProtection="1">
      <alignment horizontal="right" vertical="center" wrapText="1" indent="1"/>
      <protection hidden="1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17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96" xfId="0" applyNumberFormat="1" applyFont="1" applyBorder="1" applyAlignment="1" applyProtection="1">
      <alignment horizontal="right" vertical="center" inden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/>
      <protection locked="0"/>
    </xf>
    <xf numFmtId="0" fontId="8" fillId="0" borderId="145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3" fontId="18" fillId="0" borderId="68" xfId="0" applyNumberFormat="1" applyFont="1" applyBorder="1" applyAlignment="1" applyProtection="1">
      <alignment horizontal="right" vertical="center" indent="1"/>
      <protection locked="0"/>
    </xf>
    <xf numFmtId="0" fontId="15" fillId="0" borderId="67" xfId="0" applyFont="1" applyBorder="1" applyAlignment="1" applyProtection="1">
      <alignment horizontal="left" vertical="center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5" fillId="0" borderId="23" xfId="0" applyFont="1" applyBorder="1" applyAlignment="1" applyProtection="1">
      <alignment horizontal="left" vertical="center" wrapText="1"/>
      <protection locked="0"/>
    </xf>
    <xf numFmtId="0" fontId="15" fillId="0" borderId="77" xfId="0" applyFont="1" applyBorder="1" applyAlignment="1" applyProtection="1">
      <alignment horizontal="left" vertical="center" wrapText="1"/>
      <protection locked="0"/>
    </xf>
    <xf numFmtId="3" fontId="17" fillId="0" borderId="139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5" xfId="0" applyFont="1" applyBorder="1" applyAlignment="1" applyProtection="1">
      <alignment horizontal="left" vertical="center" wrapText="1"/>
      <protection locked="0"/>
    </xf>
    <xf numFmtId="3" fontId="17" fillId="0" borderId="6" xfId="0" applyNumberFormat="1" applyFont="1" applyBorder="1" applyAlignment="1" applyProtection="1">
      <alignment horizontal="right" vertical="center" indent="1"/>
      <protection hidden="1"/>
    </xf>
    <xf numFmtId="0" fontId="16" fillId="0" borderId="106" xfId="0" applyFont="1" applyBorder="1" applyAlignment="1" applyProtection="1">
      <alignment horizontal="center" vertical="center"/>
      <protection locked="0"/>
    </xf>
    <xf numFmtId="0" fontId="16" fillId="0" borderId="94" xfId="0" applyFont="1" applyBorder="1" applyAlignment="1" applyProtection="1">
      <alignment horizontal="center" vertical="center"/>
      <protection locked="0"/>
    </xf>
    <xf numFmtId="0" fontId="16" fillId="0" borderId="107" xfId="0" applyFont="1" applyBorder="1" applyAlignment="1" applyProtection="1">
      <alignment horizontal="center" vertical="center"/>
      <protection locked="0"/>
    </xf>
    <xf numFmtId="3" fontId="17" fillId="0" borderId="66" xfId="0" applyNumberFormat="1" applyFont="1" applyBorder="1" applyAlignment="1" applyProtection="1">
      <alignment horizontal="right" indent="1"/>
      <protection locked="0"/>
    </xf>
    <xf numFmtId="3" fontId="17" fillId="0" borderId="45" xfId="0" applyNumberFormat="1" applyFont="1" applyBorder="1" applyAlignment="1" applyProtection="1">
      <alignment horizontal="right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locked="0"/>
    </xf>
    <xf numFmtId="3" fontId="17" fillId="0" borderId="56" xfId="0" applyNumberFormat="1" applyFont="1" applyBorder="1" applyAlignment="1" applyProtection="1">
      <alignment horizontal="right" indent="1"/>
      <protection locked="0"/>
    </xf>
    <xf numFmtId="0" fontId="16" fillId="0" borderId="111" xfId="0" applyFont="1" applyBorder="1" applyAlignment="1" applyProtection="1">
      <alignment horizontal="center"/>
      <protection locked="0"/>
    </xf>
    <xf numFmtId="0" fontId="16" fillId="0" borderId="161" xfId="0" applyFont="1" applyBorder="1" applyAlignment="1" applyProtection="1">
      <alignment horizontal="center"/>
      <protection locked="0"/>
    </xf>
    <xf numFmtId="10" fontId="17" fillId="0" borderId="95" xfId="0" applyNumberFormat="1" applyFont="1" applyBorder="1" applyAlignment="1" applyProtection="1">
      <alignment horizontal="right" indent="1"/>
      <protection locked="0"/>
    </xf>
    <xf numFmtId="10" fontId="17" fillId="0" borderId="73" xfId="0" applyNumberFormat="1" applyFont="1" applyBorder="1" applyAlignment="1" applyProtection="1">
      <alignment horizontal="right" indent="1"/>
      <protection locked="0"/>
    </xf>
    <xf numFmtId="10" fontId="17" fillId="0" borderId="84" xfId="0" applyNumberFormat="1" applyFont="1" applyBorder="1" applyAlignment="1" applyProtection="1">
      <alignment horizontal="right" indent="1"/>
      <protection locked="0"/>
    </xf>
    <xf numFmtId="10" fontId="17" fillId="0" borderId="63" xfId="0" applyNumberFormat="1" applyFont="1" applyBorder="1" applyAlignment="1" applyProtection="1">
      <alignment horizontal="right" indent="1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73" xfId="0" applyFont="1" applyBorder="1" applyAlignment="1" applyProtection="1">
      <alignment horizontal="center" vertical="center" wrapText="1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3" fontId="17" fillId="0" borderId="95" xfId="0" applyNumberFormat="1" applyFont="1" applyBorder="1" applyAlignment="1" applyProtection="1">
      <alignment horizontal="right" indent="1"/>
      <protection locked="0"/>
    </xf>
    <xf numFmtId="3" fontId="17" fillId="0" borderId="73" xfId="0" applyNumberFormat="1" applyFont="1" applyBorder="1" applyAlignment="1" applyProtection="1">
      <alignment horizontal="right" indent="1"/>
      <protection locked="0"/>
    </xf>
    <xf numFmtId="3" fontId="17" fillId="0" borderId="84" xfId="0" applyNumberFormat="1" applyFont="1" applyBorder="1" applyAlignment="1" applyProtection="1">
      <alignment horizontal="right" indent="1"/>
      <protection locked="0"/>
    </xf>
    <xf numFmtId="3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139" xfId="0" applyNumberFormat="1" applyFont="1" applyBorder="1" applyAlignment="1" applyProtection="1">
      <alignment horizontal="right" indent="1"/>
      <protection locked="0"/>
    </xf>
    <xf numFmtId="3" fontId="17" fillId="0" borderId="47" xfId="0" applyNumberFormat="1" applyFont="1" applyBorder="1" applyAlignment="1" applyProtection="1">
      <alignment horizontal="right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locked="0"/>
    </xf>
    <xf numFmtId="3" fontId="17" fillId="0" borderId="77" xfId="0" applyNumberFormat="1" applyFont="1" applyBorder="1" applyAlignment="1" applyProtection="1">
      <alignment horizontal="right" indent="1"/>
      <protection locked="0"/>
    </xf>
    <xf numFmtId="3" fontId="17" fillId="0" borderId="155" xfId="0" applyNumberFormat="1" applyFont="1" applyBorder="1" applyAlignment="1" applyProtection="1">
      <alignment horizontal="right" indent="1"/>
      <protection locked="0"/>
    </xf>
    <xf numFmtId="3" fontId="17" fillId="0" borderId="78" xfId="0" applyNumberFormat="1" applyFont="1" applyBorder="1" applyAlignment="1" applyProtection="1">
      <alignment horizontal="right" indent="1"/>
      <protection locked="0"/>
    </xf>
    <xf numFmtId="0" fontId="16" fillId="0" borderId="312" xfId="0" applyFont="1" applyBorder="1" applyAlignment="1" applyProtection="1">
      <alignment vertical="center" wrapText="1"/>
      <protection locked="0"/>
    </xf>
    <xf numFmtId="0" fontId="16" fillId="0" borderId="313" xfId="0" applyFont="1" applyBorder="1" applyAlignment="1" applyProtection="1">
      <alignment vertical="center" wrapText="1"/>
      <protection locked="0"/>
    </xf>
    <xf numFmtId="3" fontId="17" fillId="0" borderId="51" xfId="0" applyNumberFormat="1" applyFont="1" applyBorder="1" applyAlignment="1" applyProtection="1">
      <alignment horizontal="right" indent="1"/>
      <protection locked="0"/>
    </xf>
    <xf numFmtId="3" fontId="17" fillId="0" borderId="44" xfId="0" applyNumberFormat="1" applyFont="1" applyBorder="1" applyAlignment="1" applyProtection="1">
      <alignment horizontal="right" indent="1"/>
      <protection locked="0"/>
    </xf>
    <xf numFmtId="3" fontId="17" fillId="0" borderId="83" xfId="0" applyNumberFormat="1" applyFont="1" applyBorder="1" applyAlignment="1" applyProtection="1">
      <alignment horizontal="right" indent="1"/>
      <protection locked="0"/>
    </xf>
    <xf numFmtId="3" fontId="17" fillId="0" borderId="15" xfId="0" applyNumberFormat="1" applyFont="1" applyBorder="1" applyAlignment="1" applyProtection="1">
      <alignment horizontal="right" indent="1"/>
      <protection locked="0"/>
    </xf>
    <xf numFmtId="3" fontId="16" fillId="0" borderId="352" xfId="0" applyNumberFormat="1" applyFont="1" applyBorder="1" applyAlignment="1" applyProtection="1">
      <alignment horizontal="center" vertical="center" wrapText="1"/>
      <protection locked="0"/>
    </xf>
    <xf numFmtId="3" fontId="16" fillId="0" borderId="353" xfId="0" applyNumberFormat="1" applyFont="1" applyBorder="1" applyAlignment="1" applyProtection="1">
      <alignment horizontal="center" vertical="center" wrapText="1"/>
      <protection locked="0"/>
    </xf>
    <xf numFmtId="3" fontId="16" fillId="0" borderId="354" xfId="0" applyNumberFormat="1" applyFont="1" applyBorder="1" applyAlignment="1" applyProtection="1">
      <alignment horizontal="center" vertical="center" wrapText="1"/>
      <protection locked="0"/>
    </xf>
    <xf numFmtId="3" fontId="16" fillId="0" borderId="355" xfId="0" applyNumberFormat="1" applyFont="1" applyBorder="1" applyAlignment="1" applyProtection="1">
      <alignment horizontal="center" vertical="center" wrapText="1"/>
      <protection locked="0"/>
    </xf>
    <xf numFmtId="3" fontId="16" fillId="0" borderId="224" xfId="0" applyNumberFormat="1" applyFont="1" applyBorder="1" applyAlignment="1" applyProtection="1">
      <alignment horizontal="center" vertical="center"/>
      <protection locked="0"/>
    </xf>
    <xf numFmtId="3" fontId="16" fillId="0" borderId="264" xfId="0" applyNumberFormat="1" applyFont="1" applyBorder="1" applyAlignment="1" applyProtection="1">
      <alignment horizontal="center" vertical="center"/>
      <protection locked="0"/>
    </xf>
    <xf numFmtId="3" fontId="18" fillId="0" borderId="322" xfId="0" applyNumberFormat="1" applyFont="1" applyBorder="1" applyAlignment="1" applyProtection="1">
      <alignment horizontal="right" vertical="center" indent="1"/>
      <protection locked="0"/>
    </xf>
    <xf numFmtId="0" fontId="24" fillId="0" borderId="231" xfId="0" applyFont="1" applyBorder="1" applyAlignment="1" applyProtection="1">
      <alignment horizontal="left" vertical="center" wrapText="1"/>
      <protection locked="0"/>
    </xf>
    <xf numFmtId="3" fontId="17" fillId="0" borderId="255" xfId="0" applyNumberFormat="1" applyFont="1" applyBorder="1" applyAlignment="1" applyProtection="1">
      <alignment horizontal="right" vertical="center" indent="1"/>
      <protection locked="0"/>
    </xf>
    <xf numFmtId="3" fontId="17" fillId="0" borderId="231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1"/>
      <protection locked="0"/>
    </xf>
    <xf numFmtId="3" fontId="18" fillId="0" borderId="257" xfId="0" applyNumberFormat="1" applyFont="1" applyBorder="1" applyAlignment="1" applyProtection="1">
      <alignment horizontal="right" vertical="center" indent="1"/>
      <protection locked="0"/>
    </xf>
    <xf numFmtId="0" fontId="24" fillId="0" borderId="226" xfId="0" applyFont="1" applyBorder="1" applyAlignment="1" applyProtection="1">
      <alignment horizontal="left" vertical="center" wrapText="1"/>
      <protection locked="0"/>
    </xf>
    <xf numFmtId="3" fontId="17" fillId="0" borderId="254" xfId="0" applyNumberFormat="1" applyFont="1" applyBorder="1" applyAlignment="1" applyProtection="1">
      <alignment horizontal="right" vertical="center" indent="1"/>
      <protection locked="0"/>
    </xf>
    <xf numFmtId="3" fontId="17" fillId="0" borderId="226" xfId="0" applyNumberFormat="1" applyFont="1" applyBorder="1" applyAlignment="1" applyProtection="1">
      <alignment horizontal="right" vertical="center" indent="1"/>
      <protection locked="0"/>
    </xf>
    <xf numFmtId="3" fontId="18" fillId="0" borderId="224" xfId="0" applyNumberFormat="1" applyFont="1" applyBorder="1" applyAlignment="1" applyProtection="1">
      <alignment horizontal="right" vertical="center" indent="1"/>
      <protection locked="0"/>
    </xf>
    <xf numFmtId="3" fontId="18" fillId="0" borderId="264" xfId="0" applyNumberFormat="1" applyFont="1" applyBorder="1" applyAlignment="1" applyProtection="1">
      <alignment horizontal="right" vertical="center" indent="1"/>
      <protection locked="0"/>
    </xf>
    <xf numFmtId="3" fontId="17" fillId="0" borderId="253" xfId="0" applyNumberFormat="1" applyFont="1" applyBorder="1" applyAlignment="1" applyProtection="1">
      <alignment horizontal="right" indent="1"/>
      <protection locked="0"/>
    </xf>
    <xf numFmtId="3" fontId="17" fillId="0" borderId="262" xfId="0" applyNumberFormat="1" applyFont="1" applyBorder="1" applyAlignment="1" applyProtection="1">
      <alignment horizontal="right" indent="1"/>
      <protection locked="0"/>
    </xf>
    <xf numFmtId="3" fontId="18" fillId="0" borderId="262" xfId="0" applyNumberFormat="1" applyFont="1" applyBorder="1" applyAlignment="1" applyProtection="1">
      <alignment horizontal="right" vertical="center" indent="1"/>
      <protection locked="0"/>
    </xf>
    <xf numFmtId="3" fontId="18" fillId="0" borderId="263" xfId="0" applyNumberFormat="1" applyFont="1" applyBorder="1" applyAlignment="1" applyProtection="1">
      <alignment horizontal="right" vertical="center" indent="1"/>
      <protection locked="0"/>
    </xf>
    <xf numFmtId="0" fontId="24" fillId="0" borderId="252" xfId="0" applyFont="1" applyBorder="1" applyAlignment="1" applyProtection="1">
      <alignment horizontal="left" vertical="center" wrapText="1"/>
      <protection locked="0"/>
    </xf>
    <xf numFmtId="0" fontId="24" fillId="0" borderId="253" xfId="0" applyFont="1" applyBorder="1" applyAlignment="1" applyProtection="1">
      <alignment horizontal="left" vertical="center" wrapText="1"/>
      <protection locked="0"/>
    </xf>
    <xf numFmtId="3" fontId="17" fillId="0" borderId="288" xfId="0" applyNumberFormat="1" applyFont="1" applyBorder="1" applyAlignment="1" applyProtection="1">
      <alignment horizontal="right" indent="1"/>
      <protection locked="0"/>
    </xf>
    <xf numFmtId="0" fontId="37" fillId="0" borderId="254" xfId="0" applyFont="1" applyBorder="1" applyAlignment="1" applyProtection="1">
      <alignment horizontal="left" vertical="center" wrapText="1"/>
      <protection locked="0"/>
    </xf>
    <xf numFmtId="0" fontId="37" fillId="0" borderId="261" xfId="0" applyFont="1" applyBorder="1" applyAlignment="1" applyProtection="1">
      <alignment horizontal="left" vertical="center" wrapText="1"/>
      <protection locked="0"/>
    </xf>
    <xf numFmtId="3" fontId="17" fillId="0" borderId="261" xfId="0" applyNumberFormat="1" applyFont="1" applyBorder="1" applyAlignment="1" applyProtection="1">
      <alignment horizontal="right" indent="1"/>
      <protection hidden="1"/>
    </xf>
    <xf numFmtId="3" fontId="18" fillId="0" borderId="261" xfId="0" applyNumberFormat="1" applyFont="1" applyBorder="1" applyAlignment="1" applyProtection="1">
      <alignment horizontal="right" vertical="center" indent="1"/>
      <protection hidden="1"/>
    </xf>
    <xf numFmtId="3" fontId="18" fillId="0" borderId="264" xfId="0" applyNumberFormat="1" applyFont="1" applyBorder="1" applyAlignment="1" applyProtection="1">
      <alignment horizontal="right" vertical="center" indent="1"/>
      <protection hidden="1"/>
    </xf>
    <xf numFmtId="3" fontId="8" fillId="0" borderId="266" xfId="0" applyNumberFormat="1" applyFont="1" applyBorder="1" applyAlignment="1" applyProtection="1">
      <alignment horizontal="center" vertical="center" wrapText="1"/>
      <protection locked="0"/>
    </xf>
    <xf numFmtId="3" fontId="8" fillId="0" borderId="267" xfId="0" applyNumberFormat="1" applyFont="1" applyBorder="1" applyAlignment="1" applyProtection="1">
      <alignment horizontal="center" vertical="center" wrapText="1"/>
      <protection locked="0"/>
    </xf>
    <xf numFmtId="3" fontId="8" fillId="0" borderId="261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56" xfId="0" applyNumberFormat="1" applyFont="1" applyBorder="1" applyAlignment="1" applyProtection="1">
      <alignment horizontal="center" vertical="center"/>
      <protection locked="0"/>
    </xf>
    <xf numFmtId="3" fontId="8" fillId="0" borderId="257" xfId="0" applyNumberFormat="1" applyFont="1" applyBorder="1" applyAlignment="1" applyProtection="1">
      <alignment horizontal="center" vertical="center"/>
      <protection locked="0"/>
    </xf>
    <xf numFmtId="3" fontId="17" fillId="0" borderId="256" xfId="0" applyNumberFormat="1" applyFont="1" applyBorder="1" applyAlignment="1" applyProtection="1">
      <alignment horizontal="right" indent="3"/>
      <protection locked="0"/>
    </xf>
    <xf numFmtId="3" fontId="17" fillId="0" borderId="231" xfId="0" applyNumberFormat="1" applyFont="1" applyBorder="1" applyAlignment="1" applyProtection="1">
      <alignment horizontal="right" indent="3"/>
      <protection locked="0"/>
    </xf>
    <xf numFmtId="3" fontId="17" fillId="0" borderId="262" xfId="0" applyNumberFormat="1" applyFont="1" applyBorder="1" applyAlignment="1" applyProtection="1">
      <alignment horizontal="right" indent="3"/>
      <protection locked="0"/>
    </xf>
    <xf numFmtId="3" fontId="17" fillId="0" borderId="237" xfId="0" applyNumberFormat="1" applyFont="1" applyBorder="1" applyAlignment="1" applyProtection="1">
      <alignment horizontal="right" indent="3"/>
      <protection locked="0"/>
    </xf>
    <xf numFmtId="3" fontId="17" fillId="0" borderId="261" xfId="0" applyNumberFormat="1" applyFont="1" applyBorder="1" applyAlignment="1" applyProtection="1">
      <alignment horizontal="right" indent="3"/>
      <protection locked="0"/>
    </xf>
    <xf numFmtId="3" fontId="17" fillId="0" borderId="226" xfId="0" applyNumberFormat="1" applyFont="1" applyBorder="1" applyAlignment="1" applyProtection="1">
      <alignment horizontal="right" indent="3"/>
      <protection locked="0"/>
    </xf>
    <xf numFmtId="0" fontId="17" fillId="0" borderId="265" xfId="0" applyFont="1" applyBorder="1" applyAlignment="1" applyProtection="1">
      <alignment horizontal="left" vertical="center" wrapText="1" indent="1"/>
      <protection locked="0"/>
    </xf>
    <xf numFmtId="0" fontId="17" fillId="0" borderId="262" xfId="0" applyFont="1" applyBorder="1" applyAlignment="1" applyProtection="1">
      <alignment horizontal="left" vertical="center" wrapText="1" indent="1"/>
      <protection locked="0"/>
    </xf>
    <xf numFmtId="3" fontId="8" fillId="0" borderId="163" xfId="0" applyNumberFormat="1" applyFont="1" applyBorder="1" applyAlignment="1" applyProtection="1">
      <alignment horizontal="center" vertical="center" wrapText="1"/>
      <protection locked="0"/>
    </xf>
    <xf numFmtId="3" fontId="8" fillId="0" borderId="153" xfId="0" applyNumberFormat="1" applyFont="1" applyBorder="1" applyAlignment="1" applyProtection="1">
      <alignment horizontal="center" vertical="center" wrapText="1"/>
      <protection locked="0"/>
    </xf>
    <xf numFmtId="3" fontId="8" fillId="0" borderId="150" xfId="0" applyNumberFormat="1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153" xfId="0" applyFont="1" applyBorder="1" applyAlignment="1" applyProtection="1">
      <alignment horizontal="center" vertical="center" wrapText="1"/>
      <protection locked="0"/>
    </xf>
    <xf numFmtId="0" fontId="16" fillId="0" borderId="143" xfId="0" applyFont="1" applyBorder="1" applyAlignment="1" applyProtection="1">
      <alignment horizontal="left" vertical="center"/>
      <protection locked="0"/>
    </xf>
    <xf numFmtId="0" fontId="16" fillId="0" borderId="66" xfId="0" applyFont="1" applyBorder="1" applyAlignment="1" applyProtection="1">
      <alignment horizontal="left" vertical="center"/>
      <protection locked="0"/>
    </xf>
    <xf numFmtId="3" fontId="17" fillId="0" borderId="56" xfId="0" applyNumberFormat="1" applyFont="1" applyBorder="1" applyAlignment="1" applyProtection="1">
      <alignment horizontal="center"/>
      <protection locked="0"/>
    </xf>
    <xf numFmtId="3" fontId="17" fillId="0" borderId="96" xfId="0" applyNumberFormat="1" applyFont="1" applyBorder="1" applyAlignment="1" applyProtection="1">
      <alignment horizontal="center"/>
      <protection locked="0"/>
    </xf>
    <xf numFmtId="3" fontId="17" fillId="0" borderId="68" xfId="0" applyNumberFormat="1" applyFont="1" applyBorder="1" applyAlignment="1" applyProtection="1">
      <alignment horizontal="center"/>
      <protection locked="0"/>
    </xf>
    <xf numFmtId="0" fontId="16" fillId="0" borderId="30" xfId="0" applyFont="1" applyBorder="1" applyAlignment="1" applyProtection="1">
      <alignment horizontal="left" vertical="center"/>
      <protection locked="0"/>
    </xf>
    <xf numFmtId="0" fontId="16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05" xfId="0" applyNumberFormat="1" applyFont="1" applyBorder="1" applyAlignment="1" applyProtection="1">
      <alignment horizontal="center" vertical="center" wrapText="1"/>
      <protection locked="0"/>
    </xf>
    <xf numFmtId="0" fontId="15" fillId="0" borderId="154" xfId="0" applyFont="1" applyBorder="1" applyAlignment="1" applyProtection="1">
      <alignment horizontal="left" vertical="center"/>
      <protection locked="0"/>
    </xf>
    <xf numFmtId="0" fontId="15" fillId="0" borderId="156" xfId="0" applyFont="1" applyBorder="1" applyAlignment="1" applyProtection="1">
      <alignment horizontal="left" vertical="center"/>
      <protection locked="0"/>
    </xf>
    <xf numFmtId="3" fontId="18" fillId="0" borderId="156" xfId="0" applyNumberFormat="1" applyFont="1" applyBorder="1" applyAlignment="1" applyProtection="1">
      <alignment horizontal="right" indent="1"/>
      <protection locked="0"/>
    </xf>
    <xf numFmtId="3" fontId="18" fillId="0" borderId="157" xfId="0" applyNumberFormat="1" applyFont="1" applyBorder="1" applyAlignment="1" applyProtection="1">
      <alignment horizontal="right" indent="1"/>
      <protection locked="0"/>
    </xf>
    <xf numFmtId="3" fontId="18" fillId="0" borderId="69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0" fontId="16" fillId="0" borderId="31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/>
      <protection locked="0"/>
    </xf>
    <xf numFmtId="3" fontId="17" fillId="0" borderId="53" xfId="0" applyNumberFormat="1" applyFont="1" applyBorder="1" applyAlignment="1" applyProtection="1">
      <alignment horizontal="right" indent="1"/>
      <protection hidden="1"/>
    </xf>
    <xf numFmtId="3" fontId="20" fillId="0" borderId="1" xfId="0" applyNumberFormat="1" applyFont="1" applyBorder="1" applyAlignment="1" applyProtection="1">
      <alignment horizontal="center"/>
      <protection locked="0"/>
    </xf>
    <xf numFmtId="3" fontId="18" fillId="0" borderId="47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3"/>
      <protection locked="0"/>
    </xf>
    <xf numFmtId="3" fontId="18" fillId="0" borderId="25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1"/>
      <protection locked="0"/>
    </xf>
    <xf numFmtId="3" fontId="18" fillId="0" borderId="158" xfId="0" applyNumberFormat="1" applyFont="1" applyBorder="1" applyAlignment="1" applyProtection="1">
      <alignment horizontal="right" vertical="center" indent="1"/>
      <protection locked="0"/>
    </xf>
    <xf numFmtId="0" fontId="16" fillId="0" borderId="89" xfId="0" applyFont="1" applyBorder="1" applyAlignment="1" applyProtection="1">
      <alignment horizontal="left" vertical="center"/>
      <protection locked="0"/>
    </xf>
    <xf numFmtId="0" fontId="41" fillId="0" borderId="101" xfId="0" applyFont="1" applyBorder="1" applyAlignment="1" applyProtection="1">
      <alignment horizontal="left" vertical="center" indent="1"/>
      <protection locked="0"/>
    </xf>
    <xf numFmtId="0" fontId="41" fillId="0" borderId="25" xfId="0" applyFont="1" applyBorder="1" applyAlignment="1" applyProtection="1">
      <alignment horizontal="left" vertical="center" indent="1"/>
      <protection locked="0"/>
    </xf>
    <xf numFmtId="3" fontId="17" fillId="0" borderId="160" xfId="0" applyNumberFormat="1" applyFont="1" applyBorder="1" applyAlignment="1" applyProtection="1">
      <alignment horizontal="right" vertical="center" indent="1"/>
      <protection hidden="1"/>
    </xf>
    <xf numFmtId="0" fontId="16" fillId="0" borderId="169" xfId="0" applyFont="1" applyBorder="1" applyAlignment="1" applyProtection="1">
      <alignment horizontal="left" vertical="center" wrapText="1"/>
      <protection locked="0"/>
    </xf>
    <xf numFmtId="0" fontId="16" fillId="0" borderId="170" xfId="0" applyFont="1" applyBorder="1" applyAlignment="1" applyProtection="1">
      <alignment horizontal="left" vertical="center" wrapText="1"/>
      <protection locked="0"/>
    </xf>
    <xf numFmtId="3" fontId="18" fillId="0" borderId="75" xfId="0" applyNumberFormat="1" applyFont="1" applyBorder="1" applyAlignment="1" applyProtection="1">
      <alignment horizontal="right" vertical="center" indent="1"/>
      <protection locked="0"/>
    </xf>
    <xf numFmtId="3" fontId="17" fillId="0" borderId="106" xfId="0" applyNumberFormat="1" applyFont="1" applyBorder="1" applyAlignment="1" applyProtection="1">
      <alignment horizontal="right" vertical="center" indent="1"/>
      <protection hidden="1"/>
    </xf>
    <xf numFmtId="3" fontId="17" fillId="0" borderId="94" xfId="0" applyNumberFormat="1" applyFont="1" applyBorder="1" applyAlignment="1" applyProtection="1">
      <alignment horizontal="right" vertical="center" indent="1"/>
      <protection hidden="1"/>
    </xf>
    <xf numFmtId="3" fontId="18" fillId="0" borderId="44" xfId="0" applyNumberFormat="1" applyFont="1" applyBorder="1" applyAlignment="1" applyProtection="1">
      <alignment horizontal="right" vertical="center" inden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14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3" fontId="18" fillId="0" borderId="224" xfId="0" applyNumberFormat="1" applyFont="1" applyBorder="1" applyAlignment="1" applyProtection="1">
      <alignment horizontal="right" vertical="center" indent="3"/>
      <protection locked="0"/>
    </xf>
    <xf numFmtId="3" fontId="18" fillId="0" borderId="264" xfId="0" applyNumberFormat="1" applyFont="1" applyBorder="1" applyAlignment="1" applyProtection="1">
      <alignment horizontal="right" vertical="center" indent="3"/>
      <protection locked="0"/>
    </xf>
    <xf numFmtId="0" fontId="15" fillId="0" borderId="117" xfId="0" applyFont="1" applyBorder="1" applyAlignment="1" applyProtection="1">
      <alignment horizontal="left" vertical="center" wrapText="1"/>
      <protection locked="0"/>
    </xf>
    <xf numFmtId="0" fontId="15" fillId="0" borderId="118" xfId="0" applyFont="1" applyBorder="1" applyAlignment="1" applyProtection="1">
      <alignment horizontal="left" vertical="center" wrapText="1"/>
      <protection locked="0"/>
    </xf>
    <xf numFmtId="0" fontId="15" fillId="0" borderId="52" xfId="0" applyFont="1" applyBorder="1" applyAlignment="1" applyProtection="1">
      <alignment horizontal="left" vertical="center" wrapText="1"/>
      <protection locked="0"/>
    </xf>
    <xf numFmtId="3" fontId="18" fillId="0" borderId="118" xfId="0" applyNumberFormat="1" applyFont="1" applyBorder="1" applyAlignment="1" applyProtection="1">
      <alignment horizontal="right" vertical="center" indent="1"/>
      <protection locked="0"/>
    </xf>
    <xf numFmtId="3" fontId="18" fillId="0" borderId="13" xfId="0" applyNumberFormat="1" applyFont="1" applyBorder="1" applyAlignment="1" applyProtection="1">
      <alignment horizontal="right" vertical="center" indent="1"/>
      <protection locked="0"/>
    </xf>
    <xf numFmtId="3" fontId="18" fillId="0" borderId="144" xfId="0" applyNumberFormat="1" applyFont="1" applyBorder="1" applyAlignment="1" applyProtection="1">
      <alignment horizontal="right" vertical="center" indent="1"/>
      <protection locked="0"/>
    </xf>
    <xf numFmtId="3" fontId="18" fillId="0" borderId="145" xfId="0" applyNumberFormat="1" applyFont="1" applyBorder="1" applyAlignment="1" applyProtection="1">
      <alignment horizontal="right" vertical="center" indent="1"/>
      <protection locked="0"/>
    </xf>
    <xf numFmtId="3" fontId="17" fillId="0" borderId="142" xfId="0" applyNumberFormat="1" applyFont="1" applyBorder="1" applyAlignment="1" applyProtection="1">
      <alignment horizontal="right" vertical="center" indent="1"/>
      <protection hidden="1"/>
    </xf>
    <xf numFmtId="3" fontId="17" fillId="0" borderId="165" xfId="0" applyNumberFormat="1" applyFont="1" applyBorder="1" applyAlignment="1" applyProtection="1">
      <alignment horizontal="right" vertical="center" indent="1"/>
      <protection hidden="1"/>
    </xf>
    <xf numFmtId="3" fontId="17" fillId="0" borderId="162" xfId="0" applyNumberFormat="1" applyFont="1" applyBorder="1" applyAlignment="1" applyProtection="1">
      <alignment horizontal="right" vertical="center" indent="1"/>
      <protection hidden="1"/>
    </xf>
    <xf numFmtId="3" fontId="17" fillId="0" borderId="164" xfId="0" applyNumberFormat="1" applyFont="1" applyBorder="1" applyAlignment="1" applyProtection="1">
      <alignment horizontal="right" vertical="center" indent="1"/>
      <protection hidden="1"/>
    </xf>
    <xf numFmtId="3" fontId="18" fillId="0" borderId="66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vertical="center" indent="1"/>
      <protection locked="0"/>
    </xf>
    <xf numFmtId="3" fontId="18" fillId="0" borderId="80" xfId="0" applyNumberFormat="1" applyFont="1" applyBorder="1" applyAlignment="1" applyProtection="1">
      <alignment horizontal="right" vertical="center" indent="1"/>
      <protection locked="0"/>
    </xf>
    <xf numFmtId="3" fontId="18" fillId="0" borderId="146" xfId="0" applyNumberFormat="1" applyFont="1" applyBorder="1" applyAlignment="1" applyProtection="1">
      <alignment horizontal="right" vertical="center" indent="1"/>
      <protection locked="0"/>
    </xf>
    <xf numFmtId="0" fontId="15" fillId="0" borderId="139" xfId="0" applyFont="1" applyBorder="1" applyAlignment="1" applyProtection="1">
      <alignment horizontal="left" vertical="center" wrapText="1"/>
      <protection locked="0"/>
    </xf>
    <xf numFmtId="0" fontId="16" fillId="0" borderId="141" xfId="0" applyFont="1" applyBorder="1" applyAlignment="1" applyProtection="1">
      <alignment horizontal="left" vertical="center" wrapText="1"/>
      <protection locked="0"/>
    </xf>
    <xf numFmtId="0" fontId="16" fillId="0" borderId="142" xfId="0" applyFont="1" applyBorder="1" applyAlignment="1" applyProtection="1">
      <alignment horizontal="left" vertical="center" wrapText="1"/>
      <protection locked="0"/>
    </xf>
    <xf numFmtId="0" fontId="16" fillId="0" borderId="163" xfId="0" applyFont="1" applyBorder="1" applyAlignment="1" applyProtection="1">
      <alignment horizontal="left" vertical="center" wrapText="1"/>
      <protection locked="0"/>
    </xf>
    <xf numFmtId="3" fontId="17" fillId="0" borderId="106" xfId="0" applyNumberFormat="1" applyFont="1" applyBorder="1" applyAlignment="1" applyProtection="1">
      <alignment horizontal="right" vertical="center" indent="1"/>
      <protection locked="0"/>
    </xf>
    <xf numFmtId="3" fontId="17" fillId="0" borderId="94" xfId="0" applyNumberFormat="1" applyFont="1" applyBorder="1" applyAlignment="1" applyProtection="1">
      <alignment horizontal="right" vertical="center" indent="1"/>
      <protection locked="0"/>
    </xf>
    <xf numFmtId="3" fontId="17" fillId="0" borderId="107" xfId="0" applyNumberFormat="1" applyFont="1" applyBorder="1" applyAlignment="1" applyProtection="1">
      <alignment horizontal="right" vertical="center" indent="1"/>
      <protection locked="0"/>
    </xf>
    <xf numFmtId="3" fontId="17" fillId="0" borderId="108" xfId="0" applyNumberFormat="1" applyFont="1" applyBorder="1" applyAlignment="1" applyProtection="1">
      <alignment horizontal="right" vertical="center" indent="1"/>
      <protection locked="0"/>
    </xf>
    <xf numFmtId="0" fontId="16" fillId="0" borderId="151" xfId="0" applyFont="1" applyBorder="1" applyAlignment="1" applyProtection="1">
      <alignment horizontal="center" vertical="center"/>
      <protection locked="0"/>
    </xf>
    <xf numFmtId="0" fontId="16" fillId="0" borderId="150" xfId="0" applyFont="1" applyBorder="1" applyAlignment="1" applyProtection="1">
      <alignment horizontal="center" vertical="center"/>
      <protection locked="0"/>
    </xf>
    <xf numFmtId="3" fontId="18" fillId="0" borderId="194" xfId="0" applyNumberFormat="1" applyFont="1" applyBorder="1" applyAlignment="1" applyProtection="1">
      <alignment horizontal="right" vertical="center" indent="1"/>
      <protection locked="0"/>
    </xf>
    <xf numFmtId="3" fontId="18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156" xfId="0" applyNumberFormat="1" applyFont="1" applyBorder="1" applyAlignment="1" applyProtection="1">
      <alignment horizontal="right" indent="1"/>
      <protection locked="0"/>
    </xf>
    <xf numFmtId="3" fontId="17" fillId="0" borderId="75" xfId="0" applyNumberFormat="1" applyFont="1" applyBorder="1" applyAlignment="1" applyProtection="1">
      <alignment horizontal="right" indent="1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212" xfId="0" applyFont="1" applyBorder="1" applyAlignment="1" applyProtection="1">
      <alignment horizontal="center" vertical="center" wrapText="1"/>
      <protection locked="0"/>
    </xf>
    <xf numFmtId="3" fontId="27" fillId="0" borderId="34" xfId="0" applyNumberFormat="1" applyFont="1" applyBorder="1" applyAlignment="1" applyProtection="1">
      <alignment horizontal="right" vertical="center" indent="1"/>
      <protection locked="0"/>
    </xf>
    <xf numFmtId="3" fontId="27" fillId="0" borderId="19" xfId="0" applyNumberFormat="1" applyFont="1" applyBorder="1" applyAlignment="1" applyProtection="1">
      <alignment horizontal="right" vertical="center" indent="1"/>
      <protection locked="0"/>
    </xf>
    <xf numFmtId="3" fontId="27" fillId="0" borderId="71" xfId="0" applyNumberFormat="1" applyFont="1" applyBorder="1" applyAlignment="1" applyProtection="1">
      <alignment horizontal="righ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wrapText="1" indent="1"/>
      <protection locked="0"/>
    </xf>
    <xf numFmtId="3" fontId="27" fillId="0" borderId="1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indent="1"/>
      <protection locked="0"/>
    </xf>
    <xf numFmtId="3" fontId="27" fillId="0" borderId="134" xfId="0" applyNumberFormat="1" applyFont="1" applyBorder="1" applyAlignment="1" applyProtection="1">
      <alignment horizontal="right" vertical="center" indent="1"/>
      <protection locked="0"/>
    </xf>
    <xf numFmtId="3" fontId="27" fillId="0" borderId="1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indent="1"/>
      <protection locked="0"/>
    </xf>
    <xf numFmtId="3" fontId="27" fillId="0" borderId="26" xfId="0" applyNumberFormat="1" applyFont="1" applyBorder="1" applyAlignment="1" applyProtection="1">
      <alignment horizontal="right" vertical="center" indent="1"/>
      <protection locked="0"/>
    </xf>
    <xf numFmtId="3" fontId="27" fillId="0" borderId="129" xfId="0" applyNumberFormat="1" applyFont="1" applyBorder="1" applyAlignment="1" applyProtection="1">
      <alignment horizontal="right" vertical="center" wrapText="1" indent="1"/>
      <protection locked="0"/>
    </xf>
    <xf numFmtId="3" fontId="18" fillId="0" borderId="231" xfId="0" applyNumberFormat="1" applyFont="1" applyBorder="1" applyAlignment="1" applyProtection="1">
      <alignment horizontal="right" indent="1"/>
      <protection locked="0"/>
    </xf>
    <xf numFmtId="0" fontId="8" fillId="0" borderId="247" xfId="0" applyFont="1" applyBorder="1" applyAlignment="1" applyProtection="1">
      <alignment horizontal="center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26" xfId="0" applyNumberFormat="1" applyFont="1" applyBorder="1" applyAlignment="1" applyProtection="1">
      <alignment horizontal="right" vertical="center" wrapText="1" indent="3"/>
      <protection locked="0"/>
    </xf>
    <xf numFmtId="3" fontId="20" fillId="0" borderId="99" xfId="0" applyNumberFormat="1" applyFont="1" applyBorder="1" applyAlignment="1" applyProtection="1">
      <alignment horizontal="right" vertical="center" wrapText="1" indent="3"/>
      <protection locked="0"/>
    </xf>
    <xf numFmtId="0" fontId="8" fillId="0" borderId="356" xfId="0" applyFont="1" applyBorder="1" applyAlignment="1" applyProtection="1">
      <alignment horizontal="center" wrapText="1"/>
      <protection locked="0"/>
    </xf>
    <xf numFmtId="0" fontId="8" fillId="0" borderId="248" xfId="0" applyFont="1" applyBorder="1" applyAlignment="1" applyProtection="1">
      <alignment horizontal="center" wrapText="1"/>
      <protection locked="0"/>
    </xf>
    <xf numFmtId="0" fontId="8" fillId="0" borderId="249" xfId="0" applyFont="1" applyBorder="1" applyAlignment="1" applyProtection="1">
      <alignment horizontal="center" wrapText="1"/>
      <protection locked="0"/>
    </xf>
    <xf numFmtId="3" fontId="20" fillId="0" borderId="207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208" xfId="0" applyNumberFormat="1" applyFont="1" applyBorder="1" applyAlignment="1" applyProtection="1">
      <alignment horizontal="right" vertical="center" wrapText="1" indent="3"/>
      <protection locked="0"/>
    </xf>
    <xf numFmtId="0" fontId="40" fillId="0" borderId="101" xfId="0" applyFont="1" applyBorder="1" applyAlignment="1" applyProtection="1">
      <alignment horizontal="left" vertical="center" wrapText="1" indent="1"/>
      <protection locked="0"/>
    </xf>
    <xf numFmtId="0" fontId="40" fillId="0" borderId="201" xfId="0" applyFont="1" applyBorder="1" applyAlignment="1" applyProtection="1">
      <alignment horizontal="left" vertical="center" wrapText="1" indent="1"/>
      <protection locked="0"/>
    </xf>
    <xf numFmtId="3" fontId="21" fillId="0" borderId="79" xfId="0" applyNumberFormat="1" applyFont="1" applyBorder="1" applyAlignment="1" applyProtection="1">
      <alignment horizontal="right" vertical="center" wrapText="1" indent="1"/>
      <protection hidden="1"/>
    </xf>
    <xf numFmtId="3" fontId="21" fillId="0" borderId="199" xfId="0" applyNumberFormat="1" applyFont="1" applyBorder="1" applyAlignment="1" applyProtection="1">
      <alignment horizontal="right" vertical="center" wrapText="1" indent="1"/>
      <protection hidden="1"/>
    </xf>
    <xf numFmtId="0" fontId="16" fillId="0" borderId="360" xfId="0" applyFont="1" applyBorder="1" applyAlignment="1" applyProtection="1">
      <alignment horizontal="center" vertical="center" wrapText="1"/>
      <protection locked="0"/>
    </xf>
    <xf numFmtId="0" fontId="16" fillId="0" borderId="353" xfId="0" applyFont="1" applyBorder="1" applyAlignment="1" applyProtection="1">
      <alignment horizontal="center" vertical="center" wrapText="1"/>
      <protection locked="0"/>
    </xf>
    <xf numFmtId="0" fontId="18" fillId="0" borderId="166" xfId="0" applyFont="1" applyBorder="1" applyAlignment="1" applyProtection="1">
      <alignment horizontal="left" vertical="center" wrapText="1" indent="1"/>
      <protection locked="0"/>
    </xf>
    <xf numFmtId="0" fontId="18" fillId="0" borderId="167" xfId="0" applyFont="1" applyBorder="1" applyAlignment="1" applyProtection="1">
      <alignment horizontal="left" vertical="center" wrapText="1" indent="1"/>
      <protection locked="0"/>
    </xf>
    <xf numFmtId="0" fontId="18" fillId="0" borderId="85" xfId="0" applyFont="1" applyBorder="1" applyAlignment="1" applyProtection="1">
      <alignment horizontal="left" vertical="center" wrapText="1" indent="1"/>
      <protection locked="0"/>
    </xf>
    <xf numFmtId="0" fontId="18" fillId="0" borderId="121" xfId="0" applyFont="1" applyBorder="1" applyAlignment="1" applyProtection="1">
      <alignment horizontal="left" vertical="center" wrapText="1" indent="1"/>
      <protection locked="0"/>
    </xf>
    <xf numFmtId="0" fontId="18" fillId="0" borderId="361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362" xfId="0" applyFont="1" applyBorder="1" applyAlignment="1" applyProtection="1">
      <alignment horizontal="lef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indent="3"/>
      <protection locked="0"/>
    </xf>
    <xf numFmtId="3" fontId="18" fillId="0" borderId="322" xfId="0" applyNumberFormat="1" applyFont="1" applyBorder="1" applyAlignment="1" applyProtection="1">
      <alignment horizontal="right" vertical="center" indent="3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6" fillId="0" borderId="290" xfId="0" applyFont="1" applyBorder="1" applyAlignment="1" applyProtection="1">
      <alignment vertical="center" wrapText="1"/>
      <protection locked="0"/>
    </xf>
    <xf numFmtId="0" fontId="16" fillId="0" borderId="291" xfId="0" applyFont="1" applyBorder="1" applyAlignment="1" applyProtection="1">
      <alignment vertical="center" wrapText="1"/>
      <protection locked="0"/>
    </xf>
    <xf numFmtId="0" fontId="16" fillId="0" borderId="169" xfId="0" applyFont="1" applyBorder="1" applyAlignment="1" applyProtection="1">
      <alignment horizontal="left" vertical="center"/>
      <protection locked="0"/>
    </xf>
    <xf numFmtId="0" fontId="16" fillId="0" borderId="170" xfId="0" applyFont="1" applyBorder="1" applyAlignment="1" applyProtection="1">
      <alignment horizontal="left" vertical="center"/>
      <protection locked="0"/>
    </xf>
    <xf numFmtId="3" fontId="17" fillId="0" borderId="112" xfId="0" applyNumberFormat="1" applyFont="1" applyBorder="1" applyAlignment="1" applyProtection="1">
      <alignment horizontal="right" vertical="top" indent="3"/>
      <protection locked="0"/>
    </xf>
    <xf numFmtId="3" fontId="17" fillId="0" borderId="170" xfId="0" applyNumberFormat="1" applyFont="1" applyBorder="1" applyAlignment="1" applyProtection="1">
      <alignment horizontal="right" vertical="top" indent="3"/>
      <protection locked="0"/>
    </xf>
    <xf numFmtId="3" fontId="17" fillId="0" borderId="60" xfId="0" applyNumberFormat="1" applyFont="1" applyBorder="1" applyAlignment="1" applyProtection="1">
      <alignment horizontal="right" vertical="top" indent="3"/>
      <protection locked="0"/>
    </xf>
    <xf numFmtId="3" fontId="17" fillId="0" borderId="113" xfId="0" applyNumberFormat="1" applyFont="1" applyBorder="1" applyAlignment="1" applyProtection="1">
      <alignment horizontal="right" vertical="top" indent="3"/>
      <protection locked="0"/>
    </xf>
    <xf numFmtId="3" fontId="18" fillId="0" borderId="73" xfId="0" applyNumberFormat="1" applyFont="1" applyBorder="1" applyAlignment="1" applyProtection="1">
      <alignment horizontal="right" vertical="center" indent="1"/>
      <protection locked="0"/>
    </xf>
    <xf numFmtId="0" fontId="15" fillId="0" borderId="68" xfId="0" applyFont="1" applyBorder="1" applyAlignment="1" applyProtection="1">
      <alignment horizontal="left" vertical="center"/>
      <protection locked="0"/>
    </xf>
    <xf numFmtId="3" fontId="18" fillId="0" borderId="120" xfId="0" applyNumberFormat="1" applyFont="1" applyBorder="1" applyAlignment="1" applyProtection="1">
      <alignment horizontal="right" vertical="center" indent="3"/>
      <protection locked="0"/>
    </xf>
    <xf numFmtId="3" fontId="18" fillId="0" borderId="68" xfId="0" applyNumberFormat="1" applyFont="1" applyBorder="1" applyAlignment="1" applyProtection="1">
      <alignment horizontal="right" vertical="center" indent="3"/>
      <protection locked="0"/>
    </xf>
    <xf numFmtId="0" fontId="18" fillId="0" borderId="287" xfId="0" applyNumberFormat="1" applyFont="1" applyBorder="1" applyAlignment="1" applyProtection="1">
      <alignment horizontal="left" vertical="center" wrapText="1"/>
      <protection locked="0"/>
    </xf>
    <xf numFmtId="0" fontId="18" fillId="0" borderId="241" xfId="0" applyNumberFormat="1" applyFont="1" applyBorder="1" applyAlignment="1" applyProtection="1">
      <alignment horizontal="left" vertical="center" wrapText="1"/>
      <protection locked="0"/>
    </xf>
    <xf numFmtId="0" fontId="18" fillId="0" borderId="29" xfId="0" applyFont="1" applyBorder="1" applyAlignment="1" applyProtection="1">
      <alignment horizontal="left" vertical="center" indent="1"/>
      <protection locked="0"/>
    </xf>
    <xf numFmtId="0" fontId="18" fillId="0" borderId="95" xfId="0" applyFont="1" applyBorder="1" applyAlignment="1" applyProtection="1">
      <alignment horizontal="left" vertical="center" indent="1"/>
      <protection locked="0"/>
    </xf>
    <xf numFmtId="3" fontId="32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2" fillId="0" borderId="192" xfId="0" applyNumberFormat="1" applyFont="1" applyFill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25" fillId="0" borderId="3" xfId="0" applyNumberFormat="1" applyFont="1" applyBorder="1" applyAlignment="1" applyProtection="1">
      <alignment horizontal="right" vertical="center" indent="1"/>
      <protection hidden="1"/>
    </xf>
    <xf numFmtId="3" fontId="25" fillId="0" borderId="131" xfId="0" applyNumberFormat="1" applyFont="1" applyBorder="1" applyAlignment="1" applyProtection="1">
      <alignment horizontal="right" vertical="center" indent="1"/>
      <protection hidden="1"/>
    </xf>
    <xf numFmtId="3" fontId="32" fillId="0" borderId="78" xfId="0" applyNumberFormat="1" applyFont="1" applyBorder="1" applyAlignment="1" applyProtection="1">
      <alignment horizontal="right" vertical="center" indent="1"/>
      <protection locked="0"/>
    </xf>
    <xf numFmtId="3" fontId="25" fillId="0" borderId="79" xfId="0" applyNumberFormat="1" applyFont="1" applyBorder="1" applyAlignment="1" applyProtection="1">
      <alignment horizontal="right" vertical="center" indent="1"/>
      <protection hidden="1"/>
    </xf>
    <xf numFmtId="3" fontId="25" fillId="0" borderId="219" xfId="0" applyNumberFormat="1" applyFont="1" applyBorder="1" applyAlignment="1" applyProtection="1">
      <alignment horizontal="right" vertical="center" indent="1"/>
      <protection hidden="1"/>
    </xf>
    <xf numFmtId="3" fontId="17" fillId="0" borderId="112" xfId="0" applyNumberFormat="1" applyFont="1" applyBorder="1" applyAlignment="1" applyProtection="1">
      <alignment horizontal="right" vertical="center" indent="3"/>
      <protection hidden="1"/>
    </xf>
    <xf numFmtId="3" fontId="20" fillId="0" borderId="95" xfId="0" applyNumberFormat="1" applyFont="1" applyBorder="1" applyAlignment="1" applyProtection="1">
      <alignment horizontal="right" vertical="center" indent="3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3" fontId="20" fillId="0" borderId="84" xfId="0" applyNumberFormat="1" applyFont="1" applyBorder="1" applyAlignment="1" applyProtection="1">
      <alignment horizontal="right" vertical="center" indent="3"/>
      <protection locked="0"/>
    </xf>
    <xf numFmtId="3" fontId="20" fillId="0" borderId="123" xfId="0" applyNumberFormat="1" applyFont="1" applyBorder="1" applyAlignment="1" applyProtection="1">
      <alignment horizontal="right" vertical="center" indent="3"/>
      <protection locked="0"/>
    </xf>
    <xf numFmtId="0" fontId="16" fillId="0" borderId="297" xfId="0" applyFont="1" applyBorder="1" applyAlignment="1" applyProtection="1">
      <alignment horizontal="left" vertical="center" wrapText="1"/>
      <protection locked="0"/>
    </xf>
    <xf numFmtId="0" fontId="16" fillId="0" borderId="298" xfId="0" applyFont="1" applyBorder="1" applyAlignment="1" applyProtection="1">
      <alignment horizontal="left" vertical="center" wrapText="1"/>
      <protection locked="0"/>
    </xf>
    <xf numFmtId="3" fontId="17" fillId="0" borderId="298" xfId="0" applyNumberFormat="1" applyFont="1" applyBorder="1" applyAlignment="1" applyProtection="1">
      <alignment horizontal="right" vertical="center" indent="3"/>
      <protection locked="0"/>
    </xf>
    <xf numFmtId="3" fontId="17" fillId="0" borderId="299" xfId="0" applyNumberFormat="1" applyFont="1" applyBorder="1" applyAlignment="1" applyProtection="1">
      <alignment horizontal="right" vertical="center" indent="3"/>
      <protection locked="0"/>
    </xf>
    <xf numFmtId="3" fontId="17" fillId="0" borderId="62" xfId="0" applyNumberFormat="1" applyFont="1" applyBorder="1" applyAlignment="1" applyProtection="1">
      <alignment horizontal="right" vertical="center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359" xfId="0" applyNumberFormat="1" applyFont="1" applyBorder="1" applyAlignment="1" applyProtection="1">
      <alignment horizontal="right" vertical="center" indent="3"/>
      <protection locked="0"/>
    </xf>
    <xf numFmtId="0" fontId="8" fillId="0" borderId="356" xfId="0" applyFont="1" applyBorder="1" applyAlignment="1" applyProtection="1">
      <alignment horizontal="center" vertical="center" wrapText="1"/>
      <protection locked="0"/>
    </xf>
    <xf numFmtId="0" fontId="8" fillId="0" borderId="249" xfId="0" applyFont="1" applyBorder="1" applyAlignment="1" applyProtection="1">
      <alignment horizontal="center" vertical="center" wrapText="1"/>
      <protection locked="0"/>
    </xf>
    <xf numFmtId="0" fontId="16" fillId="0" borderId="15" xfId="0" applyFont="1" applyBorder="1" applyAlignment="1" applyProtection="1">
      <alignment horizontal="left" vertical="center"/>
      <protection locked="0"/>
    </xf>
    <xf numFmtId="3" fontId="21" fillId="0" borderId="51" xfId="0" applyNumberFormat="1" applyFont="1" applyBorder="1" applyAlignment="1" applyProtection="1">
      <alignment horizontal="right" vertical="center" indent="3"/>
      <protection hidden="1"/>
    </xf>
    <xf numFmtId="3" fontId="21" fillId="0" borderId="15" xfId="0" applyNumberFormat="1" applyFont="1" applyBorder="1" applyAlignment="1" applyProtection="1">
      <alignment horizontal="right" vertical="center" indent="3"/>
      <protection hidden="1"/>
    </xf>
    <xf numFmtId="3" fontId="21" fillId="0" borderId="83" xfId="0" applyNumberFormat="1" applyFont="1" applyBorder="1" applyAlignment="1" applyProtection="1">
      <alignment horizontal="right" vertical="center" indent="3"/>
      <protection hidden="1"/>
    </xf>
    <xf numFmtId="3" fontId="21" fillId="0" borderId="53" xfId="0" applyNumberFormat="1" applyFont="1" applyBorder="1" applyAlignment="1" applyProtection="1">
      <alignment horizontal="right" vertical="center" indent="3"/>
      <protection hidden="1"/>
    </xf>
    <xf numFmtId="3" fontId="20" fillId="0" borderId="66" xfId="0" applyNumberFormat="1" applyFont="1" applyBorder="1" applyAlignment="1" applyProtection="1">
      <alignment horizontal="right" vertical="center" indent="3"/>
      <protection locked="0"/>
    </xf>
    <xf numFmtId="3" fontId="20" fillId="0" borderId="56" xfId="0" applyNumberFormat="1" applyFont="1" applyBorder="1" applyAlignment="1" applyProtection="1">
      <alignment horizontal="right" vertical="center" indent="3"/>
      <protection locked="0"/>
    </xf>
    <xf numFmtId="3" fontId="20" fillId="0" borderId="80" xfId="0" applyNumberFormat="1" applyFont="1" applyBorder="1" applyAlignment="1" applyProtection="1">
      <alignment horizontal="right" vertical="center" indent="3"/>
      <protection locked="0"/>
    </xf>
    <xf numFmtId="3" fontId="20" fillId="0" borderId="146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81</xdr:row>
      <xdr:rowOff>180974</xdr:rowOff>
    </xdr:from>
    <xdr:to>
      <xdr:col>1</xdr:col>
      <xdr:colOff>333375</xdr:colOff>
      <xdr:row>82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81</xdr:row>
      <xdr:rowOff>182216</xdr:rowOff>
    </xdr:from>
    <xdr:to>
      <xdr:col>2</xdr:col>
      <xdr:colOff>639750</xdr:colOff>
      <xdr:row>83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3455" name="Skupina 43"/>
        <xdr:cNvGrpSpPr>
          <a:grpSpLocks/>
        </xdr:cNvGrpSpPr>
      </xdr:nvGrpSpPr>
      <xdr:grpSpPr bwMode="auto">
        <a:xfrm>
          <a:off x="4607719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3456" name="Skupina 45"/>
        <xdr:cNvGrpSpPr>
          <a:grpSpLocks/>
        </xdr:cNvGrpSpPr>
      </xdr:nvGrpSpPr>
      <xdr:grpSpPr bwMode="auto">
        <a:xfrm>
          <a:off x="2688431" y="19050"/>
          <a:ext cx="1516857" cy="200025"/>
          <a:chOff x="2196732" y="35720"/>
          <a:chExt cx="1389618" cy="180016"/>
        </a:xfrm>
      </xdr:grpSpPr>
      <xdr:grpSp>
        <xdr:nvGrpSpPr>
          <xdr:cNvPr id="63473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142</xdr:row>
      <xdr:rowOff>51289</xdr:rowOff>
    </xdr:from>
    <xdr:to>
      <xdr:col>0</xdr:col>
      <xdr:colOff>264503</xdr:colOff>
      <xdr:row>142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143</xdr:row>
      <xdr:rowOff>5868</xdr:rowOff>
    </xdr:from>
    <xdr:to>
      <xdr:col>0</xdr:col>
      <xdr:colOff>263038</xdr:colOff>
      <xdr:row>144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149</xdr:row>
      <xdr:rowOff>33715</xdr:rowOff>
    </xdr:from>
    <xdr:to>
      <xdr:col>0</xdr:col>
      <xdr:colOff>261572</xdr:colOff>
      <xdr:row>149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151</xdr:row>
      <xdr:rowOff>43962</xdr:rowOff>
    </xdr:from>
    <xdr:to>
      <xdr:col>0</xdr:col>
      <xdr:colOff>264503</xdr:colOff>
      <xdr:row>151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activeCell="C8" sqref="C8"/>
    </sheetView>
  </sheetViews>
  <sheetFormatPr defaultRowHeight="15"/>
  <sheetData>
    <row r="1" spans="1:19" ht="261" customHeight="1">
      <c r="A1" s="464" t="s">
        <v>976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"/>
    </row>
    <row r="2" spans="1:19">
      <c r="A2" s="464" t="s">
        <v>51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"/>
    </row>
    <row r="3" spans="1:19">
      <c r="A3" s="466" t="s">
        <v>52</v>
      </c>
      <c r="B3" s="467"/>
      <c r="C3" s="467"/>
      <c r="D3" s="467"/>
      <c r="E3" s="467"/>
      <c r="F3" s="467"/>
      <c r="G3" s="467"/>
      <c r="H3" s="467"/>
      <c r="I3" s="467"/>
      <c r="J3" s="467"/>
      <c r="K3" s="467"/>
      <c r="L3" s="467"/>
      <c r="M3" s="467"/>
      <c r="N3" s="467"/>
      <c r="O3" s="467"/>
      <c r="P3" s="467"/>
      <c r="Q3" s="467"/>
      <c r="R3" s="467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HV2067"/>
  <sheetViews>
    <sheetView tabSelected="1" topLeftCell="A1705" zoomScale="80" zoomScaleNormal="80" workbookViewId="0">
      <selection activeCell="I1765" sqref="I1765:J1765"/>
    </sheetView>
  </sheetViews>
  <sheetFormatPr defaultRowHeight="14.25"/>
  <cols>
    <col min="1" max="1" width="9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044" t="s">
        <v>712</v>
      </c>
      <c r="B1" s="2045"/>
      <c r="C1" s="2046"/>
      <c r="D1" s="68" t="s">
        <v>45</v>
      </c>
      <c r="E1" s="2047"/>
      <c r="F1" s="2047"/>
      <c r="G1" s="445" t="s">
        <v>46</v>
      </c>
      <c r="H1" s="13"/>
      <c r="I1" s="13"/>
      <c r="J1" s="13"/>
    </row>
    <row r="2" spans="1:10" ht="30.75" customHeight="1">
      <c r="A2" s="2049"/>
      <c r="B2" s="2049"/>
      <c r="C2" s="2049"/>
      <c r="D2" s="2049"/>
      <c r="E2" s="2049"/>
      <c r="F2" s="2049"/>
      <c r="G2" s="2049"/>
      <c r="H2" s="2049"/>
      <c r="I2" s="2049"/>
      <c r="J2" s="2049"/>
    </row>
    <row r="3" spans="1:10" ht="15">
      <c r="A3" s="47" t="s">
        <v>84</v>
      </c>
      <c r="B3" s="1983" t="s">
        <v>85</v>
      </c>
      <c r="C3" s="1983"/>
      <c r="D3" s="1983"/>
      <c r="E3" s="1983"/>
      <c r="F3" s="1983"/>
      <c r="G3" s="1983"/>
      <c r="H3" s="1983"/>
      <c r="I3" s="1983"/>
      <c r="J3" s="1983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>
      <c r="A5" s="11" t="s">
        <v>55</v>
      </c>
      <c r="B5" s="2034" t="s">
        <v>56</v>
      </c>
      <c r="C5" s="2034"/>
      <c r="D5" s="2034"/>
      <c r="E5" s="2034"/>
      <c r="F5" s="2029" t="s">
        <v>1016</v>
      </c>
      <c r="G5" s="2029"/>
      <c r="H5" s="2029"/>
      <c r="I5" s="2029"/>
      <c r="J5" s="2029"/>
    </row>
    <row r="6" spans="1:10" ht="15">
      <c r="A6" s="13" t="s">
        <v>2</v>
      </c>
      <c r="B6" s="6" t="s">
        <v>0</v>
      </c>
      <c r="C6" s="6"/>
      <c r="D6" s="2029" t="s">
        <v>1017</v>
      </c>
      <c r="E6" s="2029"/>
      <c r="F6" s="2029"/>
      <c r="G6" s="2029"/>
      <c r="H6" s="2029"/>
      <c r="I6" s="2029"/>
      <c r="J6" s="2029"/>
    </row>
    <row r="7" spans="1:10" ht="15">
      <c r="A7" s="13"/>
      <c r="B7" s="2034" t="s">
        <v>53</v>
      </c>
      <c r="C7" s="2034"/>
      <c r="D7" s="2035"/>
      <c r="E7" s="2035"/>
      <c r="F7" s="2035"/>
      <c r="G7" s="2035"/>
      <c r="H7" s="2035"/>
      <c r="I7" s="2035"/>
      <c r="J7" s="2035"/>
    </row>
    <row r="8" spans="1:10" ht="15">
      <c r="A8" s="13"/>
      <c r="B8" s="2034" t="s">
        <v>54</v>
      </c>
      <c r="C8" s="2034"/>
      <c r="D8" s="2035"/>
      <c r="E8" s="2035"/>
      <c r="F8" s="2035"/>
      <c r="G8" s="2035"/>
      <c r="H8" s="2035"/>
      <c r="I8" s="2035"/>
      <c r="J8" s="2035"/>
    </row>
    <row r="9" spans="1:10" ht="15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 ht="15">
      <c r="A10" s="11" t="s">
        <v>57</v>
      </c>
      <c r="B10" s="2034" t="s">
        <v>58</v>
      </c>
      <c r="C10" s="2034"/>
      <c r="D10" s="2034"/>
      <c r="E10" s="2034"/>
      <c r="F10" s="2034"/>
      <c r="G10" s="2034"/>
      <c r="H10" s="2034"/>
      <c r="I10" s="2034"/>
      <c r="J10" s="2034"/>
    </row>
    <row r="11" spans="1:10">
      <c r="A11" s="35"/>
      <c r="B11" s="2019" t="s">
        <v>1015</v>
      </c>
      <c r="C11" s="2019"/>
      <c r="D11" s="2019"/>
      <c r="E11" s="2019"/>
      <c r="F11" s="2019"/>
      <c r="G11" s="2019"/>
      <c r="H11" s="2019"/>
      <c r="I11" s="2019"/>
      <c r="J11" s="2019"/>
    </row>
    <row r="12" spans="1:10">
      <c r="A12" s="35"/>
      <c r="B12" s="2019"/>
      <c r="C12" s="2019"/>
      <c r="D12" s="2019"/>
      <c r="E12" s="2019"/>
      <c r="F12" s="2019"/>
      <c r="G12" s="2019"/>
      <c r="H12" s="2019"/>
      <c r="I12" s="2019"/>
      <c r="J12" s="2019"/>
    </row>
    <row r="13" spans="1:10">
      <c r="A13" s="35"/>
      <c r="B13" s="2019"/>
      <c r="C13" s="2019"/>
      <c r="D13" s="2019"/>
      <c r="E13" s="2019"/>
      <c r="F13" s="2019"/>
      <c r="G13" s="2019"/>
      <c r="H13" s="2019"/>
      <c r="I13" s="2019"/>
      <c r="J13" s="2019"/>
    </row>
    <row r="14" spans="1:10">
      <c r="A14" s="35"/>
      <c r="B14" s="2019"/>
      <c r="C14" s="2019"/>
      <c r="D14" s="2019"/>
      <c r="E14" s="2019"/>
      <c r="F14" s="2019"/>
      <c r="G14" s="2019"/>
      <c r="H14" s="2019"/>
      <c r="I14" s="2019"/>
      <c r="J14" s="2019"/>
    </row>
    <row r="15" spans="1:10">
      <c r="A15" s="35"/>
      <c r="B15" s="2019"/>
      <c r="C15" s="2019"/>
      <c r="D15" s="2019"/>
      <c r="E15" s="2019"/>
      <c r="F15" s="2019"/>
      <c r="G15" s="2019"/>
      <c r="H15" s="2019"/>
      <c r="I15" s="2019"/>
      <c r="J15" s="2019"/>
    </row>
    <row r="16" spans="1:10">
      <c r="A16" s="35"/>
      <c r="B16" s="2019"/>
      <c r="C16" s="2019"/>
      <c r="D16" s="2019"/>
      <c r="E16" s="2019"/>
      <c r="F16" s="2019"/>
      <c r="G16" s="2019"/>
      <c r="H16" s="2019"/>
      <c r="I16" s="2019"/>
      <c r="J16" s="2019"/>
    </row>
    <row r="17" spans="1:10" ht="1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.75" thickBot="1">
      <c r="A18" s="5" t="s">
        <v>59</v>
      </c>
      <c r="B18" s="1996" t="s">
        <v>853</v>
      </c>
      <c r="C18" s="1996"/>
      <c r="D18" s="1996"/>
      <c r="E18" s="1996"/>
      <c r="F18" s="1996"/>
      <c r="G18" s="1996"/>
      <c r="H18" s="1996"/>
      <c r="I18" s="1996"/>
      <c r="J18" s="1996"/>
    </row>
    <row r="19" spans="1:10" ht="46.5" customHeight="1" thickTop="1" thickBot="1">
      <c r="A19" s="1606" t="s">
        <v>5</v>
      </c>
      <c r="B19" s="1607"/>
      <c r="C19" s="1607"/>
      <c r="D19" s="1607"/>
      <c r="E19" s="787" t="s">
        <v>6</v>
      </c>
      <c r="F19" s="787"/>
      <c r="G19" s="788"/>
      <c r="H19" s="2036" t="s">
        <v>7</v>
      </c>
      <c r="I19" s="1607"/>
      <c r="J19" s="1671"/>
    </row>
    <row r="20" spans="1:10" ht="42.75" customHeight="1">
      <c r="A20" s="1478" t="s">
        <v>713</v>
      </c>
      <c r="B20" s="1479"/>
      <c r="C20" s="1479"/>
      <c r="D20" s="1479"/>
      <c r="E20" s="2023">
        <v>4</v>
      </c>
      <c r="F20" s="2023"/>
      <c r="G20" s="2024"/>
      <c r="H20" s="2004">
        <v>4</v>
      </c>
      <c r="I20" s="2005"/>
      <c r="J20" s="2006"/>
    </row>
    <row r="21" spans="1:10" ht="30" customHeight="1">
      <c r="A21" s="570" t="s">
        <v>60</v>
      </c>
      <c r="B21" s="571"/>
      <c r="C21" s="571"/>
      <c r="D21" s="571"/>
      <c r="E21" s="2025">
        <v>4</v>
      </c>
      <c r="F21" s="2025"/>
      <c r="G21" s="2026"/>
      <c r="H21" s="2007">
        <v>4</v>
      </c>
      <c r="I21" s="2008"/>
      <c r="J21" s="2009"/>
    </row>
    <row r="22" spans="1:10" ht="30" customHeight="1" thickBot="1">
      <c r="A22" s="807" t="s">
        <v>239</v>
      </c>
      <c r="B22" s="808"/>
      <c r="C22" s="808"/>
      <c r="D22" s="808"/>
      <c r="E22" s="2027">
        <v>1</v>
      </c>
      <c r="F22" s="2027"/>
      <c r="G22" s="2028"/>
      <c r="H22" s="2010">
        <v>1</v>
      </c>
      <c r="I22" s="2011"/>
      <c r="J22" s="2012"/>
    </row>
    <row r="23" spans="1:10" ht="15.75" thickTop="1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9" customHeight="1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5" hidden="1">
      <c r="A25" s="5" t="s">
        <v>61</v>
      </c>
      <c r="B25" s="1996" t="s">
        <v>854</v>
      </c>
      <c r="C25" s="1996"/>
      <c r="D25" s="1996"/>
      <c r="E25" s="1996"/>
      <c r="F25" s="1996"/>
      <c r="G25" s="1996"/>
      <c r="H25" s="1996"/>
      <c r="I25" s="1996"/>
      <c r="J25" s="1996"/>
    </row>
    <row r="26" spans="1:10" ht="34.5" hidden="1" customHeight="1" thickBot="1">
      <c r="A26" s="1669" t="s">
        <v>62</v>
      </c>
      <c r="B26" s="2000"/>
      <c r="C26" s="2000"/>
      <c r="D26" s="1984" t="s">
        <v>63</v>
      </c>
      <c r="E26" s="1985"/>
      <c r="F26" s="1999" t="s">
        <v>64</v>
      </c>
      <c r="G26" s="1999"/>
      <c r="H26" s="1997" t="s">
        <v>65</v>
      </c>
      <c r="I26" s="1997"/>
      <c r="J26" s="1998"/>
    </row>
    <row r="27" spans="1:10" ht="15" hidden="1">
      <c r="A27" s="2017"/>
      <c r="B27" s="2018"/>
      <c r="C27" s="2018"/>
      <c r="D27" s="1986"/>
      <c r="E27" s="1987"/>
      <c r="F27" s="1992"/>
      <c r="G27" s="1992"/>
      <c r="H27" s="1992"/>
      <c r="I27" s="1992"/>
      <c r="J27" s="2020"/>
    </row>
    <row r="28" spans="1:10" ht="15" hidden="1">
      <c r="A28" s="2030"/>
      <c r="B28" s="2031"/>
      <c r="C28" s="2031"/>
      <c r="D28" s="1988"/>
      <c r="E28" s="1989"/>
      <c r="F28" s="1993"/>
      <c r="G28" s="1993"/>
      <c r="H28" s="1993"/>
      <c r="I28" s="1993"/>
      <c r="J28" s="2021"/>
    </row>
    <row r="29" spans="1:10" ht="15.75" hidden="1" thickBot="1">
      <c r="A29" s="2032"/>
      <c r="B29" s="2033"/>
      <c r="C29" s="2033"/>
      <c r="D29" s="1990"/>
      <c r="E29" s="1991"/>
      <c r="F29" s="1994"/>
      <c r="G29" s="1994"/>
      <c r="H29" s="1994"/>
      <c r="I29" s="1994"/>
      <c r="J29" s="2022"/>
    </row>
    <row r="30" spans="1:10" ht="15" hidden="1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ht="1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>
      <c r="A32" s="5" t="s">
        <v>66</v>
      </c>
      <c r="B32" s="1854" t="s">
        <v>855</v>
      </c>
      <c r="C32" s="1854"/>
      <c r="D32" s="1854"/>
      <c r="E32" s="1854"/>
      <c r="F32" s="1854"/>
      <c r="G32" s="1854"/>
      <c r="H32" s="1854"/>
      <c r="I32" s="1854"/>
      <c r="J32" s="1854"/>
    </row>
    <row r="33" spans="1:10" ht="15">
      <c r="A33" s="5"/>
    </row>
    <row r="34" spans="1:10">
      <c r="A34" s="2002" t="s">
        <v>67</v>
      </c>
      <c r="B34" s="2002"/>
      <c r="C34" s="1592" t="s">
        <v>68</v>
      </c>
      <c r="D34" s="1592"/>
      <c r="E34" s="35"/>
    </row>
    <row r="35" spans="1:10" ht="1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>
      <c r="A36" s="2001" t="s">
        <v>731</v>
      </c>
      <c r="B36" s="2001"/>
      <c r="C36" s="2001"/>
      <c r="D36" s="2001"/>
      <c r="E36" s="2001"/>
      <c r="F36" s="2001"/>
      <c r="J36" s="31"/>
    </row>
    <row r="37" spans="1:10" ht="20.25" customHeight="1">
      <c r="A37" s="1972" t="s">
        <v>70</v>
      </c>
      <c r="B37" s="1972"/>
      <c r="C37" s="1972"/>
      <c r="D37" s="1972" t="s">
        <v>72</v>
      </c>
      <c r="E37" s="1972"/>
      <c r="F37" s="1972" t="s">
        <v>74</v>
      </c>
      <c r="G37" s="1972"/>
      <c r="H37" s="1971" t="s">
        <v>75</v>
      </c>
      <c r="I37" s="1971"/>
      <c r="J37" s="1971"/>
    </row>
    <row r="38" spans="1:10" ht="20.25" customHeight="1">
      <c r="A38" s="1972" t="s">
        <v>69</v>
      </c>
      <c r="B38" s="1972"/>
      <c r="C38" s="1972"/>
      <c r="D38" s="1972" t="s">
        <v>71</v>
      </c>
      <c r="E38" s="1972"/>
      <c r="F38" s="2003" t="s">
        <v>73</v>
      </c>
      <c r="G38" s="2003"/>
      <c r="H38" s="1971" t="s">
        <v>76</v>
      </c>
      <c r="I38" s="1971"/>
      <c r="J38" s="1971"/>
    </row>
    <row r="39" spans="1:10" ht="15">
      <c r="A39" s="35"/>
      <c r="B39" s="13"/>
      <c r="J39" s="31"/>
    </row>
    <row r="40" spans="1:10" ht="15">
      <c r="A40" s="35"/>
      <c r="B40" s="13"/>
      <c r="J40" s="31"/>
    </row>
    <row r="41" spans="1:10" ht="15">
      <c r="A41" s="5" t="s">
        <v>77</v>
      </c>
      <c r="B41" s="1854" t="s">
        <v>856</v>
      </c>
      <c r="C41" s="1854"/>
      <c r="D41" s="1854"/>
      <c r="E41" s="1854"/>
      <c r="F41" s="1854"/>
      <c r="G41" s="1854"/>
      <c r="H41" s="1854"/>
      <c r="I41" s="1854"/>
      <c r="J41" s="1854"/>
    </row>
    <row r="42" spans="1:10">
      <c r="A42" s="35"/>
      <c r="B42" s="1980"/>
      <c r="C42" s="1980"/>
      <c r="D42" s="1980"/>
      <c r="E42" s="1980"/>
      <c r="F42" s="1980"/>
      <c r="G42" s="1980"/>
      <c r="H42" s="1980"/>
      <c r="I42" s="1980"/>
      <c r="J42" s="1980"/>
    </row>
    <row r="43" spans="1:10">
      <c r="A43" s="35"/>
      <c r="B43" s="1980"/>
      <c r="C43" s="1980"/>
      <c r="D43" s="1980"/>
      <c r="E43" s="1980"/>
      <c r="F43" s="1980"/>
      <c r="G43" s="1980"/>
      <c r="H43" s="1980"/>
      <c r="I43" s="1980"/>
      <c r="J43" s="1980"/>
    </row>
    <row r="44" spans="1:10">
      <c r="B44" s="1980"/>
      <c r="C44" s="1980"/>
      <c r="D44" s="1980"/>
      <c r="E44" s="1980"/>
      <c r="F44" s="1980"/>
      <c r="G44" s="1980"/>
      <c r="H44" s="1980"/>
      <c r="I44" s="1980"/>
      <c r="J44" s="1980"/>
    </row>
    <row r="47" spans="1:10" ht="15">
      <c r="A47" s="46" t="s">
        <v>78</v>
      </c>
      <c r="B47" s="1031" t="s">
        <v>34</v>
      </c>
      <c r="C47" s="1031"/>
      <c r="D47" s="1031"/>
      <c r="E47" s="1031"/>
      <c r="F47" s="1031"/>
      <c r="G47" s="1031"/>
      <c r="H47" s="1031"/>
      <c r="I47" s="1031"/>
      <c r="J47" s="1031"/>
    </row>
    <row r="48" spans="1:10" ht="15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24.75" customHeight="1">
      <c r="A49" s="2" t="s">
        <v>81</v>
      </c>
      <c r="B49" s="1974" t="s">
        <v>1003</v>
      </c>
      <c r="C49" s="1974"/>
      <c r="D49" s="1974"/>
      <c r="E49" s="1974"/>
      <c r="F49" s="1974"/>
      <c r="G49" s="1974"/>
      <c r="H49" s="1974"/>
      <c r="I49" s="1974"/>
      <c r="J49" s="1974"/>
    </row>
    <row r="50" spans="1:10" ht="18" hidden="1" customHeight="1">
      <c r="A50" s="2"/>
      <c r="B50" s="1973"/>
      <c r="C50" s="1973"/>
      <c r="D50" s="1973"/>
      <c r="E50" s="1973"/>
      <c r="F50" s="1973"/>
      <c r="G50" s="1973"/>
      <c r="H50" s="1973"/>
      <c r="I50" s="1973"/>
      <c r="J50" s="1973"/>
    </row>
    <row r="51" spans="1:10" s="69" customFormat="1" hidden="1">
      <c r="A51" s="1975"/>
      <c r="B51" s="1975"/>
      <c r="C51" s="1975"/>
      <c r="D51" s="1975"/>
      <c r="E51" s="1975"/>
      <c r="F51" s="1975"/>
      <c r="G51" s="1975"/>
      <c r="H51" s="1975"/>
      <c r="I51" s="1975"/>
    </row>
    <row r="52" spans="1:10" ht="61.5" hidden="1" customHeight="1">
      <c r="A52" s="2" t="s">
        <v>80</v>
      </c>
      <c r="B52" s="1974" t="s">
        <v>47</v>
      </c>
      <c r="C52" s="1974"/>
      <c r="D52" s="1974"/>
      <c r="E52" s="1974"/>
      <c r="F52" s="1974"/>
      <c r="G52" s="1974"/>
      <c r="H52" s="1974"/>
      <c r="I52" s="1974"/>
      <c r="J52" s="1974"/>
    </row>
    <row r="53" spans="1:10" ht="18" hidden="1" customHeight="1">
      <c r="A53" s="2"/>
      <c r="B53" s="1973"/>
      <c r="C53" s="1973"/>
      <c r="D53" s="1973"/>
      <c r="E53" s="1973"/>
      <c r="F53" s="1973"/>
      <c r="G53" s="1973"/>
      <c r="H53" s="1973"/>
      <c r="I53" s="1973"/>
      <c r="J53" s="1973"/>
    </row>
    <row r="54" spans="1:10" ht="18" hidden="1" customHeight="1">
      <c r="A54" s="2"/>
      <c r="B54" s="1973"/>
      <c r="C54" s="1973"/>
      <c r="D54" s="1973"/>
      <c r="E54" s="1973"/>
      <c r="F54" s="1973"/>
      <c r="G54" s="1973"/>
      <c r="H54" s="1973"/>
      <c r="I54" s="1973"/>
      <c r="J54" s="1973"/>
    </row>
    <row r="55" spans="1:10" ht="18" hidden="1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hidden="1" customHeight="1">
      <c r="A56" s="2" t="s">
        <v>79</v>
      </c>
      <c r="B56" s="1974" t="s">
        <v>82</v>
      </c>
      <c r="C56" s="1974"/>
      <c r="D56" s="1974"/>
      <c r="E56" s="1974"/>
      <c r="F56" s="1974"/>
      <c r="G56" s="1974"/>
      <c r="H56" s="1974"/>
      <c r="I56" s="1974"/>
      <c r="J56" s="1974"/>
    </row>
    <row r="57" spans="1:10" ht="21" hidden="1" customHeight="1">
      <c r="A57" s="2"/>
      <c r="B57" s="1974"/>
      <c r="C57" s="1974"/>
      <c r="D57" s="1974"/>
      <c r="E57" s="1974"/>
      <c r="F57" s="1974"/>
      <c r="G57" s="1974"/>
      <c r="H57" s="1974"/>
      <c r="I57" s="1974"/>
      <c r="J57" s="1974"/>
    </row>
    <row r="58" spans="1:10" ht="18" hidden="1" customHeight="1">
      <c r="A58" s="2"/>
      <c r="B58" s="1973"/>
      <c r="C58" s="1973"/>
      <c r="D58" s="1973"/>
      <c r="E58" s="1973"/>
      <c r="F58" s="1973"/>
      <c r="G58" s="1973"/>
      <c r="H58" s="1973"/>
      <c r="I58" s="1973"/>
      <c r="J58" s="1973"/>
    </row>
    <row r="59" spans="1:10" ht="18" hidden="1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hidden="1" customHeight="1">
      <c r="A60" s="1974" t="s">
        <v>83</v>
      </c>
      <c r="B60" s="1974"/>
      <c r="C60" s="1974"/>
      <c r="D60" s="1974"/>
      <c r="E60" s="1974"/>
      <c r="F60" s="1974"/>
      <c r="G60" s="1974"/>
      <c r="H60" s="1974"/>
      <c r="I60" s="1974"/>
      <c r="J60" s="1974"/>
    </row>
    <row r="61" spans="1:10" ht="18" hidden="1" customHeight="1">
      <c r="A61" s="2"/>
      <c r="B61" s="1976"/>
      <c r="C61" s="1976"/>
      <c r="D61" s="1976"/>
      <c r="E61" s="1976"/>
      <c r="F61" s="1976"/>
      <c r="G61" s="1976"/>
      <c r="H61" s="1976"/>
      <c r="I61" s="1976"/>
      <c r="J61" s="1976"/>
    </row>
    <row r="62" spans="1:10" ht="18" hidden="1" customHeight="1">
      <c r="A62" s="2"/>
      <c r="B62" s="1976"/>
      <c r="C62" s="1976"/>
      <c r="D62" s="1976"/>
      <c r="E62" s="1976"/>
      <c r="F62" s="1976"/>
      <c r="G62" s="1976"/>
      <c r="H62" s="1976"/>
      <c r="I62" s="1976"/>
      <c r="J62" s="1976"/>
    </row>
    <row r="63" spans="1:10" ht="18" hidden="1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hidden="1" customHeight="1">
      <c r="A64" s="2" t="s">
        <v>739</v>
      </c>
      <c r="B64" s="1974" t="s">
        <v>1</v>
      </c>
      <c r="C64" s="1974"/>
      <c r="D64" s="1974"/>
      <c r="E64" s="1974"/>
      <c r="F64" s="1974"/>
      <c r="G64" s="1974"/>
      <c r="H64" s="1974"/>
      <c r="I64" s="1974"/>
      <c r="J64" s="1974"/>
    </row>
    <row r="65" spans="1:10" hidden="1">
      <c r="A65" s="1592"/>
      <c r="B65" s="1592"/>
      <c r="C65" s="1592"/>
      <c r="D65" s="1592"/>
      <c r="E65" s="1592"/>
      <c r="F65" s="1592"/>
      <c r="G65" s="1592"/>
      <c r="H65" s="1592"/>
      <c r="I65" s="1592"/>
    </row>
    <row r="66" spans="1:10" ht="74.25" hidden="1" customHeight="1">
      <c r="A66" s="70"/>
      <c r="B66" s="1974" t="s">
        <v>709</v>
      </c>
      <c r="C66" s="1974"/>
      <c r="D66" s="1974"/>
      <c r="E66" s="1974"/>
      <c r="F66" s="1974"/>
      <c r="G66" s="1974"/>
      <c r="H66" s="1974"/>
      <c r="I66" s="1974"/>
      <c r="J66" s="1974"/>
    </row>
    <row r="67" spans="1:10" ht="18" hidden="1" customHeight="1">
      <c r="A67" s="70"/>
      <c r="B67" s="2048"/>
      <c r="C67" s="2048"/>
      <c r="D67" s="2048"/>
      <c r="E67" s="2048"/>
      <c r="F67" s="2048"/>
      <c r="G67" s="2048"/>
      <c r="H67" s="2048"/>
      <c r="I67" s="2048"/>
      <c r="J67" s="2048"/>
    </row>
    <row r="68" spans="1:10" hidden="1">
      <c r="A68" s="1592"/>
      <c r="B68" s="1592"/>
      <c r="C68" s="1592"/>
      <c r="D68" s="1592"/>
      <c r="E68" s="1592"/>
      <c r="F68" s="1592"/>
      <c r="G68" s="1592"/>
      <c r="H68" s="1592"/>
      <c r="I68" s="1592"/>
    </row>
    <row r="69" spans="1:10" ht="15" hidden="1" customHeight="1">
      <c r="A69" s="35"/>
      <c r="B69" s="1974" t="s">
        <v>8</v>
      </c>
      <c r="C69" s="1974"/>
      <c r="D69" s="1974"/>
      <c r="E69" s="1974"/>
      <c r="F69" s="1974"/>
      <c r="G69" s="1974"/>
      <c r="H69" s="1974"/>
      <c r="I69" s="1974"/>
      <c r="J69" s="1974"/>
    </row>
    <row r="70" spans="1:10" hidden="1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hidden="1" customHeight="1" thickTop="1" thickBot="1">
      <c r="A71" s="748" t="s">
        <v>3</v>
      </c>
      <c r="B71" s="630"/>
      <c r="C71" s="630"/>
      <c r="D71" s="630"/>
      <c r="E71" s="630"/>
      <c r="F71" s="630"/>
      <c r="G71" s="630" t="s">
        <v>4</v>
      </c>
      <c r="H71" s="630"/>
      <c r="I71" s="630"/>
      <c r="J71" s="631"/>
    </row>
    <row r="72" spans="1:10" ht="22.5" hidden="1" customHeight="1" thickTop="1">
      <c r="A72" s="749"/>
      <c r="B72" s="750"/>
      <c r="C72" s="750"/>
      <c r="D72" s="750"/>
      <c r="E72" s="750"/>
      <c r="F72" s="750"/>
      <c r="G72" s="1981"/>
      <c r="H72" s="1981"/>
      <c r="I72" s="1981"/>
      <c r="J72" s="1982"/>
    </row>
    <row r="73" spans="1:10" ht="22.5" hidden="1" customHeight="1" thickBot="1">
      <c r="A73" s="751"/>
      <c r="B73" s="752"/>
      <c r="C73" s="752"/>
      <c r="D73" s="752"/>
      <c r="E73" s="752"/>
      <c r="F73" s="752"/>
      <c r="G73" s="1978"/>
      <c r="H73" s="1978"/>
      <c r="I73" s="1978"/>
      <c r="J73" s="1979"/>
    </row>
    <row r="74" spans="1:10" hidden="1">
      <c r="B74" s="54"/>
      <c r="C74" s="54"/>
      <c r="D74" s="54"/>
      <c r="E74" s="54"/>
      <c r="F74" s="54"/>
      <c r="G74" s="54"/>
      <c r="H74" s="54"/>
      <c r="I74" s="54"/>
    </row>
    <row r="75" spans="1:10">
      <c r="B75" s="54"/>
      <c r="C75" s="54"/>
      <c r="D75" s="54"/>
      <c r="E75" s="54"/>
      <c r="F75" s="54"/>
      <c r="G75" s="54"/>
      <c r="H75" s="54"/>
      <c r="I75" s="54"/>
    </row>
    <row r="76" spans="1:10">
      <c r="B76" s="54"/>
      <c r="C76" s="54"/>
      <c r="D76" s="54"/>
      <c r="E76" s="54"/>
      <c r="F76" s="54"/>
      <c r="G76" s="54"/>
      <c r="H76" s="54"/>
      <c r="I76" s="54"/>
    </row>
    <row r="77" spans="1:10">
      <c r="B77" s="54"/>
      <c r="C77" s="54"/>
      <c r="D77" s="54"/>
      <c r="E77" s="54"/>
      <c r="F77" s="54"/>
      <c r="G77" s="54"/>
      <c r="H77" s="54"/>
      <c r="I77" s="54"/>
    </row>
    <row r="78" spans="1:10">
      <c r="B78" s="54"/>
      <c r="C78" s="54"/>
      <c r="D78" s="54"/>
      <c r="E78" s="54"/>
      <c r="F78" s="54"/>
      <c r="G78" s="54"/>
      <c r="H78" s="54"/>
      <c r="I78" s="54"/>
    </row>
    <row r="79" spans="1:10" ht="15" customHeight="1">
      <c r="A79" s="46" t="s">
        <v>87</v>
      </c>
      <c r="B79" s="1031" t="s">
        <v>86</v>
      </c>
      <c r="C79" s="1031"/>
      <c r="D79" s="1031"/>
      <c r="E79" s="1031"/>
      <c r="F79" s="1031"/>
      <c r="G79" s="1031"/>
      <c r="H79" s="1031"/>
      <c r="I79" s="1031"/>
      <c r="J79" s="1031"/>
    </row>
    <row r="81" spans="1:10" ht="15">
      <c r="A81" s="5" t="s">
        <v>88</v>
      </c>
      <c r="B81" s="1854" t="s">
        <v>858</v>
      </c>
      <c r="C81" s="1854"/>
      <c r="D81" s="1854"/>
      <c r="E81" s="1854"/>
      <c r="F81" s="1854"/>
      <c r="G81" s="1854"/>
      <c r="H81" s="1854"/>
      <c r="I81" s="1854"/>
      <c r="J81" s="1854"/>
    </row>
    <row r="83" spans="1:10">
      <c r="B83" s="1592" t="s">
        <v>35</v>
      </c>
      <c r="C83" s="1592"/>
      <c r="D83" s="1592" t="s">
        <v>36</v>
      </c>
      <c r="E83" s="1592"/>
    </row>
    <row r="85" spans="1:10" hidden="1"/>
    <row r="87" spans="1:10" ht="15">
      <c r="A87" s="5" t="s">
        <v>89</v>
      </c>
      <c r="B87" s="1854" t="s">
        <v>857</v>
      </c>
      <c r="C87" s="1854"/>
      <c r="D87" s="1854"/>
      <c r="E87" s="1854"/>
      <c r="F87" s="1854"/>
      <c r="G87" s="1854"/>
      <c r="H87" s="1854"/>
      <c r="I87" s="1854"/>
      <c r="J87" s="1854"/>
    </row>
    <row r="88" spans="1:10" ht="15" customHeight="1">
      <c r="A88" s="2001" t="s">
        <v>1012</v>
      </c>
      <c r="B88" s="2001"/>
      <c r="C88" s="2001"/>
      <c r="D88" s="2001"/>
      <c r="E88" s="2001"/>
      <c r="F88" s="2001"/>
      <c r="G88" s="2001"/>
      <c r="H88" s="2001"/>
      <c r="I88" s="2001"/>
      <c r="J88" s="2001"/>
    </row>
    <row r="90" spans="1:10" ht="63.75" hidden="1" customHeight="1" thickTop="1" thickBot="1">
      <c r="A90" s="748" t="s">
        <v>90</v>
      </c>
      <c r="B90" s="630"/>
      <c r="C90" s="630"/>
      <c r="D90" s="1437" t="s">
        <v>21</v>
      </c>
      <c r="E90" s="1437"/>
      <c r="F90" s="1436"/>
      <c r="G90" s="629" t="s">
        <v>22</v>
      </c>
      <c r="H90" s="630"/>
      <c r="I90" s="630"/>
      <c r="J90" s="631"/>
    </row>
    <row r="91" spans="1:10" ht="15" hidden="1" thickTop="1">
      <c r="A91" s="1969"/>
      <c r="B91" s="1970"/>
      <c r="C91" s="1970"/>
      <c r="D91" s="1970"/>
      <c r="E91" s="1970"/>
      <c r="F91" s="1977"/>
      <c r="G91" s="1522"/>
      <c r="H91" s="1523"/>
      <c r="I91" s="1523"/>
      <c r="J91" s="1524"/>
    </row>
    <row r="92" spans="1:10" hidden="1">
      <c r="A92" s="1962"/>
      <c r="B92" s="1960"/>
      <c r="C92" s="1960"/>
      <c r="D92" s="1960"/>
      <c r="E92" s="1960"/>
      <c r="F92" s="1961"/>
      <c r="G92" s="1957"/>
      <c r="H92" s="1958"/>
      <c r="I92" s="1958"/>
      <c r="J92" s="1959"/>
    </row>
    <row r="93" spans="1:10" hidden="1">
      <c r="A93" s="1962"/>
      <c r="B93" s="1960"/>
      <c r="C93" s="1960"/>
      <c r="D93" s="1960"/>
      <c r="E93" s="1960"/>
      <c r="F93" s="1961"/>
      <c r="G93" s="1957"/>
      <c r="H93" s="1958"/>
      <c r="I93" s="1958"/>
      <c r="J93" s="1959"/>
    </row>
    <row r="94" spans="1:10" hidden="1">
      <c r="A94" s="1962"/>
      <c r="B94" s="1960"/>
      <c r="C94" s="1960"/>
      <c r="D94" s="1960"/>
      <c r="E94" s="1960"/>
      <c r="F94" s="1961"/>
      <c r="G94" s="1957"/>
      <c r="H94" s="1958"/>
      <c r="I94" s="1958"/>
      <c r="J94" s="1959"/>
    </row>
    <row r="95" spans="1:10" hidden="1">
      <c r="A95" s="1962"/>
      <c r="B95" s="1960"/>
      <c r="C95" s="1960"/>
      <c r="D95" s="1960"/>
      <c r="E95" s="1960"/>
      <c r="F95" s="1961"/>
      <c r="G95" s="1957"/>
      <c r="H95" s="1958"/>
      <c r="I95" s="1958"/>
      <c r="J95" s="1959"/>
    </row>
    <row r="96" spans="1:10" hidden="1">
      <c r="A96" s="1962"/>
      <c r="B96" s="1960"/>
      <c r="C96" s="1960"/>
      <c r="D96" s="1960"/>
      <c r="E96" s="1960"/>
      <c r="F96" s="1961"/>
      <c r="G96" s="1957"/>
      <c r="H96" s="1958"/>
      <c r="I96" s="1958"/>
      <c r="J96" s="1959"/>
    </row>
    <row r="97" spans="1:10" ht="14.25" hidden="1" customHeight="1" thickBot="1">
      <c r="A97" s="1963"/>
      <c r="B97" s="1964"/>
      <c r="C97" s="1964"/>
      <c r="D97" s="1964"/>
      <c r="E97" s="1964"/>
      <c r="F97" s="1965"/>
      <c r="G97" s="1966"/>
      <c r="H97" s="1967"/>
      <c r="I97" s="1967"/>
      <c r="J97" s="1968"/>
    </row>
    <row r="99" spans="1:10" ht="15" customHeight="1">
      <c r="A99" s="3" t="s">
        <v>91</v>
      </c>
      <c r="B99" s="1854" t="s">
        <v>859</v>
      </c>
      <c r="C99" s="1854"/>
      <c r="D99" s="1854"/>
      <c r="E99" s="1854"/>
      <c r="F99" s="1854"/>
      <c r="G99" s="1854"/>
      <c r="H99" s="1854"/>
      <c r="I99" s="1854"/>
      <c r="J99" s="1854"/>
    </row>
    <row r="100" spans="1:10" ht="15" thickBot="1"/>
    <row r="101" spans="1:10" ht="35.25" customHeight="1" thickTop="1" thickBot="1">
      <c r="A101" s="748" t="s">
        <v>9</v>
      </c>
      <c r="B101" s="630"/>
      <c r="C101" s="630"/>
      <c r="D101" s="630"/>
      <c r="E101" s="630" t="s">
        <v>10</v>
      </c>
      <c r="F101" s="630"/>
      <c r="G101" s="632"/>
      <c r="H101" s="629" t="s">
        <v>11</v>
      </c>
      <c r="I101" s="630"/>
      <c r="J101" s="631"/>
    </row>
    <row r="102" spans="1:10" ht="32.25" customHeight="1" thickTop="1">
      <c r="A102" s="1952" t="s">
        <v>715</v>
      </c>
      <c r="B102" s="1953"/>
      <c r="C102" s="1953"/>
      <c r="D102" s="1953"/>
      <c r="E102" s="1950" t="s">
        <v>1001</v>
      </c>
      <c r="F102" s="1950"/>
      <c r="G102" s="1951"/>
      <c r="H102" s="1954" t="s">
        <v>11</v>
      </c>
      <c r="I102" s="1955"/>
      <c r="J102" s="1956"/>
    </row>
    <row r="103" spans="1:10" ht="19.5" customHeight="1">
      <c r="A103" s="603" t="s">
        <v>714</v>
      </c>
      <c r="B103" s="604"/>
      <c r="C103" s="604"/>
      <c r="D103" s="604"/>
      <c r="E103" s="605"/>
      <c r="F103" s="605"/>
      <c r="G103" s="606"/>
      <c r="H103" s="607"/>
      <c r="I103" s="608"/>
      <c r="J103" s="609"/>
    </row>
    <row r="104" spans="1:10" ht="19.5" customHeight="1">
      <c r="A104" s="603" t="s">
        <v>716</v>
      </c>
      <c r="B104" s="604"/>
      <c r="C104" s="604"/>
      <c r="D104" s="604"/>
      <c r="E104" s="605"/>
      <c r="F104" s="605"/>
      <c r="G104" s="606"/>
      <c r="H104" s="607"/>
      <c r="I104" s="608"/>
      <c r="J104" s="609"/>
    </row>
    <row r="105" spans="1:10" ht="27.75" customHeight="1">
      <c r="A105" s="603" t="s">
        <v>721</v>
      </c>
      <c r="B105" s="604"/>
      <c r="C105" s="604"/>
      <c r="D105" s="604"/>
      <c r="E105" s="605" t="s">
        <v>1001</v>
      </c>
      <c r="F105" s="605"/>
      <c r="G105" s="606"/>
      <c r="H105" s="1949" t="s">
        <v>11</v>
      </c>
      <c r="I105" s="608"/>
      <c r="J105" s="609"/>
    </row>
    <row r="106" spans="1:10" ht="19.5" customHeight="1">
      <c r="A106" s="603" t="s">
        <v>717</v>
      </c>
      <c r="B106" s="604"/>
      <c r="C106" s="604"/>
      <c r="D106" s="604"/>
      <c r="E106" s="605"/>
      <c r="F106" s="605"/>
      <c r="G106" s="606"/>
      <c r="H106" s="607"/>
      <c r="I106" s="608"/>
      <c r="J106" s="609"/>
    </row>
    <row r="107" spans="1:10" ht="19.5" customHeight="1">
      <c r="A107" s="603" t="s">
        <v>718</v>
      </c>
      <c r="B107" s="604"/>
      <c r="C107" s="604"/>
      <c r="D107" s="604"/>
      <c r="E107" s="605"/>
      <c r="F107" s="605"/>
      <c r="G107" s="606"/>
      <c r="H107" s="607"/>
      <c r="I107" s="608"/>
      <c r="J107" s="609"/>
    </row>
    <row r="108" spans="1:10" ht="19.5" customHeight="1">
      <c r="A108" s="603" t="s">
        <v>12</v>
      </c>
      <c r="B108" s="604"/>
      <c r="C108" s="604"/>
      <c r="D108" s="604"/>
      <c r="E108" s="605"/>
      <c r="F108" s="605"/>
      <c r="G108" s="606"/>
      <c r="H108" s="607"/>
      <c r="I108" s="608"/>
      <c r="J108" s="609"/>
    </row>
    <row r="109" spans="1:10" ht="19.5" customHeight="1">
      <c r="A109" s="603" t="s">
        <v>13</v>
      </c>
      <c r="B109" s="604"/>
      <c r="C109" s="604"/>
      <c r="D109" s="604"/>
      <c r="E109" s="605"/>
      <c r="F109" s="605"/>
      <c r="G109" s="606"/>
      <c r="H109" s="607"/>
      <c r="I109" s="608"/>
      <c r="J109" s="609"/>
    </row>
    <row r="110" spans="1:10" ht="19.5" customHeight="1">
      <c r="A110" s="603" t="s">
        <v>722</v>
      </c>
      <c r="B110" s="604"/>
      <c r="C110" s="604"/>
      <c r="D110" s="604"/>
      <c r="E110" s="605"/>
      <c r="F110" s="605"/>
      <c r="G110" s="606"/>
      <c r="H110" s="607"/>
      <c r="I110" s="608"/>
      <c r="J110" s="609"/>
    </row>
    <row r="111" spans="1:10" ht="19.5" customHeight="1">
      <c r="A111" s="603" t="s">
        <v>92</v>
      </c>
      <c r="B111" s="604"/>
      <c r="C111" s="604"/>
      <c r="D111" s="604"/>
      <c r="E111" s="605"/>
      <c r="F111" s="605"/>
      <c r="G111" s="606"/>
      <c r="H111" s="607"/>
      <c r="I111" s="608"/>
      <c r="J111" s="609"/>
    </row>
    <row r="112" spans="1:10" ht="19.5" customHeight="1">
      <c r="A112" s="603" t="s">
        <v>93</v>
      </c>
      <c r="B112" s="604"/>
      <c r="C112" s="604"/>
      <c r="D112" s="604"/>
      <c r="E112" s="605"/>
      <c r="F112" s="605"/>
      <c r="G112" s="606"/>
      <c r="H112" s="607"/>
      <c r="I112" s="608"/>
      <c r="J112" s="609"/>
    </row>
    <row r="113" spans="1:10" ht="24" customHeight="1">
      <c r="A113" s="603" t="s">
        <v>720</v>
      </c>
      <c r="B113" s="604"/>
      <c r="C113" s="604"/>
      <c r="D113" s="604"/>
      <c r="E113" s="605"/>
      <c r="F113" s="605"/>
      <c r="G113" s="606"/>
      <c r="H113" s="607"/>
      <c r="I113" s="608"/>
      <c r="J113" s="609"/>
    </row>
    <row r="114" spans="1:10" ht="19.5" customHeight="1">
      <c r="A114" s="603" t="s">
        <v>14</v>
      </c>
      <c r="B114" s="604"/>
      <c r="C114" s="604"/>
      <c r="D114" s="604"/>
      <c r="E114" s="605" t="s">
        <v>1000</v>
      </c>
      <c r="F114" s="605"/>
      <c r="G114" s="606"/>
      <c r="H114" s="607"/>
      <c r="I114" s="608"/>
      <c r="J114" s="609"/>
    </row>
    <row r="115" spans="1:10" ht="19.5" customHeight="1">
      <c r="A115" s="603" t="s">
        <v>15</v>
      </c>
      <c r="B115" s="604"/>
      <c r="C115" s="604"/>
      <c r="D115" s="604"/>
      <c r="E115" s="605"/>
      <c r="F115" s="605"/>
      <c r="G115" s="606"/>
      <c r="H115" s="607"/>
      <c r="I115" s="608"/>
      <c r="J115" s="609"/>
    </row>
    <row r="116" spans="1:10" ht="19.5" customHeight="1">
      <c r="A116" s="603" t="s">
        <v>94</v>
      </c>
      <c r="B116" s="604"/>
      <c r="C116" s="604"/>
      <c r="D116" s="604"/>
      <c r="E116" s="605"/>
      <c r="F116" s="605"/>
      <c r="G116" s="606"/>
      <c r="H116" s="607"/>
      <c r="I116" s="608"/>
      <c r="J116" s="609"/>
    </row>
    <row r="117" spans="1:10" ht="19.5" customHeight="1">
      <c r="A117" s="603" t="s">
        <v>95</v>
      </c>
      <c r="B117" s="604"/>
      <c r="C117" s="604"/>
      <c r="D117" s="604"/>
      <c r="E117" s="605" t="s">
        <v>1000</v>
      </c>
      <c r="F117" s="605"/>
      <c r="G117" s="606"/>
      <c r="H117" s="607"/>
      <c r="I117" s="608"/>
      <c r="J117" s="609"/>
    </row>
    <row r="118" spans="1:10" ht="19.5" customHeight="1">
      <c r="A118" s="603" t="s">
        <v>96</v>
      </c>
      <c r="B118" s="604"/>
      <c r="C118" s="604"/>
      <c r="D118" s="604"/>
      <c r="E118" s="605"/>
      <c r="F118" s="605"/>
      <c r="G118" s="606"/>
      <c r="H118" s="607"/>
      <c r="I118" s="608"/>
      <c r="J118" s="609"/>
    </row>
    <row r="119" spans="1:10" ht="19.5" customHeight="1">
      <c r="A119" s="603" t="s">
        <v>97</v>
      </c>
      <c r="B119" s="604"/>
      <c r="C119" s="604"/>
      <c r="D119" s="604"/>
      <c r="E119" s="605"/>
      <c r="F119" s="605"/>
      <c r="G119" s="606"/>
      <c r="H119" s="607"/>
      <c r="I119" s="608"/>
      <c r="J119" s="609"/>
    </row>
    <row r="120" spans="1:10" ht="19.5" customHeight="1">
      <c r="A120" s="603" t="s">
        <v>98</v>
      </c>
      <c r="B120" s="604"/>
      <c r="C120" s="604"/>
      <c r="D120" s="604"/>
      <c r="E120" s="605"/>
      <c r="F120" s="605"/>
      <c r="G120" s="606"/>
      <c r="H120" s="607"/>
      <c r="I120" s="608"/>
      <c r="J120" s="609"/>
    </row>
    <row r="121" spans="1:10" ht="19.5" customHeight="1">
      <c r="A121" s="603" t="s">
        <v>424</v>
      </c>
      <c r="B121" s="604"/>
      <c r="C121" s="604"/>
      <c r="D121" s="604"/>
      <c r="E121" s="605"/>
      <c r="F121" s="605"/>
      <c r="G121" s="606"/>
      <c r="H121" s="607"/>
      <c r="I121" s="608"/>
      <c r="J121" s="609"/>
    </row>
    <row r="122" spans="1:10" ht="27.75" customHeight="1">
      <c r="A122" s="603" t="s">
        <v>719</v>
      </c>
      <c r="B122" s="604"/>
      <c r="C122" s="604"/>
      <c r="D122" s="604"/>
      <c r="E122" s="605"/>
      <c r="F122" s="605"/>
      <c r="G122" s="606"/>
      <c r="H122" s="607"/>
      <c r="I122" s="608"/>
      <c r="J122" s="609"/>
    </row>
    <row r="123" spans="1:10" ht="19.5" customHeight="1">
      <c r="A123" s="603" t="s">
        <v>99</v>
      </c>
      <c r="B123" s="604"/>
      <c r="C123" s="604"/>
      <c r="D123" s="604"/>
      <c r="E123" s="605"/>
      <c r="F123" s="605"/>
      <c r="G123" s="606"/>
      <c r="H123" s="607"/>
      <c r="I123" s="608"/>
      <c r="J123" s="609"/>
    </row>
    <row r="124" spans="1:10" ht="26.25" customHeight="1" thickBot="1">
      <c r="A124" s="2086" t="s">
        <v>100</v>
      </c>
      <c r="B124" s="2087"/>
      <c r="C124" s="2087"/>
      <c r="D124" s="2087"/>
      <c r="E124" s="2088"/>
      <c r="F124" s="2088"/>
      <c r="G124" s="2089"/>
      <c r="H124" s="2090"/>
      <c r="I124" s="2091"/>
      <c r="J124" s="2092"/>
    </row>
    <row r="125" spans="1:10" ht="19.5" customHeight="1" thickTop="1">
      <c r="A125" s="43"/>
      <c r="B125" s="43"/>
      <c r="C125" s="43"/>
      <c r="D125" s="43"/>
      <c r="E125" s="44"/>
      <c r="F125" s="44"/>
      <c r="G125" s="44"/>
      <c r="H125" s="45"/>
      <c r="I125" s="45"/>
      <c r="J125" s="45"/>
    </row>
    <row r="126" spans="1:10" ht="19.5" customHeight="1">
      <c r="A126" s="43"/>
      <c r="B126" s="43"/>
      <c r="C126" s="43"/>
      <c r="D126" s="43"/>
      <c r="E126" s="44"/>
      <c r="F126" s="44"/>
      <c r="G126" s="44"/>
      <c r="H126" s="45"/>
      <c r="I126" s="45"/>
      <c r="J126" s="45"/>
    </row>
    <row r="127" spans="1:10" ht="19.5" customHeight="1">
      <c r="A127" s="43"/>
      <c r="B127" s="43"/>
      <c r="C127" s="43"/>
      <c r="D127" s="43"/>
      <c r="E127" s="44"/>
      <c r="F127" s="44"/>
      <c r="G127" s="44"/>
      <c r="H127" s="45"/>
      <c r="I127" s="45"/>
      <c r="J127" s="45"/>
    </row>
    <row r="128" spans="1:10" ht="15" customHeight="1">
      <c r="A128" s="41"/>
      <c r="B128" s="41"/>
      <c r="C128" s="41"/>
      <c r="D128" s="41"/>
      <c r="E128" s="71"/>
      <c r="F128" s="71"/>
      <c r="G128" s="71"/>
      <c r="H128" s="71"/>
      <c r="I128" s="71"/>
      <c r="J128" s="71"/>
    </row>
    <row r="129" spans="1:10" ht="15" hidden="1" customHeight="1">
      <c r="A129" s="41"/>
      <c r="B129" s="41"/>
      <c r="C129" s="41"/>
      <c r="D129" s="41"/>
      <c r="E129" s="71"/>
      <c r="F129" s="71"/>
      <c r="G129" s="71"/>
      <c r="H129" s="71"/>
      <c r="I129" s="71"/>
      <c r="J129" s="71"/>
    </row>
    <row r="130" spans="1:10" ht="15">
      <c r="A130" s="3" t="s">
        <v>101</v>
      </c>
      <c r="B130" s="1854" t="s">
        <v>860</v>
      </c>
      <c r="C130" s="1854"/>
      <c r="D130" s="1854"/>
      <c r="E130" s="1854"/>
      <c r="F130" s="1854"/>
      <c r="G130" s="1854"/>
      <c r="H130" s="1854"/>
      <c r="I130" s="1854"/>
      <c r="J130" s="1854"/>
    </row>
    <row r="131" spans="1:10">
      <c r="A131" s="54"/>
      <c r="B131" s="54"/>
      <c r="C131" s="54"/>
      <c r="D131" s="54"/>
      <c r="E131" s="54"/>
      <c r="F131" s="54"/>
      <c r="G131" s="54"/>
      <c r="H131" s="54"/>
      <c r="I131" s="54"/>
      <c r="J131" s="54"/>
    </row>
    <row r="132" spans="1:10" ht="15" customHeight="1">
      <c r="A132" s="2093" t="s">
        <v>48</v>
      </c>
      <c r="B132" s="2093"/>
      <c r="C132" s="2093"/>
      <c r="D132" s="2093"/>
      <c r="E132" s="2093"/>
      <c r="F132" s="2093"/>
      <c r="G132" s="2093"/>
      <c r="H132" s="2093"/>
      <c r="I132" s="2093"/>
      <c r="J132" s="2093"/>
    </row>
    <row r="133" spans="1:10">
      <c r="A133" s="2093"/>
      <c r="B133" s="2093"/>
      <c r="C133" s="2093"/>
      <c r="D133" s="2093"/>
      <c r="E133" s="2093"/>
      <c r="F133" s="2093"/>
      <c r="G133" s="2093"/>
      <c r="H133" s="2093"/>
      <c r="I133" s="2093"/>
      <c r="J133" s="2093"/>
    </row>
    <row r="134" spans="1:10" ht="11.25" customHeight="1">
      <c r="A134" s="2093"/>
      <c r="B134" s="2093"/>
      <c r="C134" s="2093"/>
      <c r="D134" s="2093"/>
      <c r="E134" s="2093"/>
      <c r="F134" s="2093"/>
      <c r="G134" s="2093"/>
      <c r="H134" s="2093"/>
      <c r="I134" s="2093"/>
      <c r="J134" s="2093"/>
    </row>
    <row r="135" spans="1:10" ht="15" thickBot="1">
      <c r="A135" s="54"/>
      <c r="B135" s="36"/>
      <c r="C135" s="36"/>
      <c r="D135" s="36"/>
      <c r="E135" s="36"/>
      <c r="F135" s="36"/>
      <c r="G135" s="36"/>
      <c r="H135" s="36"/>
      <c r="I135" s="36"/>
      <c r="J135" s="36"/>
    </row>
    <row r="136" spans="1:10" ht="30.75" customHeight="1" thickTop="1" thickBot="1">
      <c r="A136" s="748" t="s">
        <v>16</v>
      </c>
      <c r="B136" s="630"/>
      <c r="C136" s="630"/>
      <c r="D136" s="1437" t="s">
        <v>17</v>
      </c>
      <c r="E136" s="1436"/>
      <c r="F136" s="629" t="s">
        <v>18</v>
      </c>
      <c r="G136" s="630"/>
      <c r="H136" s="630" t="s">
        <v>19</v>
      </c>
      <c r="I136" s="630"/>
      <c r="J136" s="631"/>
    </row>
    <row r="137" spans="1:10" ht="15.75" thickTop="1">
      <c r="A137" s="2070"/>
      <c r="B137" s="2071"/>
      <c r="C137" s="2071"/>
      <c r="D137" s="2114"/>
      <c r="E137" s="2118"/>
      <c r="F137" s="2079"/>
      <c r="G137" s="2080"/>
      <c r="H137" s="2113"/>
      <c r="I137" s="2114"/>
      <c r="J137" s="2115"/>
    </row>
    <row r="138" spans="1:10" ht="15">
      <c r="A138" s="2077"/>
      <c r="B138" s="2078"/>
      <c r="C138" s="2078"/>
      <c r="D138" s="2064"/>
      <c r="E138" s="2110"/>
      <c r="F138" s="2013"/>
      <c r="G138" s="2014"/>
      <c r="H138" s="2063"/>
      <c r="I138" s="2064"/>
      <c r="J138" s="2065"/>
    </row>
    <row r="139" spans="1:10" ht="15">
      <c r="A139" s="2111"/>
      <c r="B139" s="2112"/>
      <c r="C139" s="2112"/>
      <c r="D139" s="2108"/>
      <c r="E139" s="2109"/>
      <c r="F139" s="2015"/>
      <c r="G139" s="2016"/>
      <c r="H139" s="2116"/>
      <c r="I139" s="2108"/>
      <c r="J139" s="2117"/>
    </row>
    <row r="140" spans="1:10" ht="15">
      <c r="A140" s="2077"/>
      <c r="B140" s="2078"/>
      <c r="C140" s="2078"/>
      <c r="D140" s="2064"/>
      <c r="E140" s="2110"/>
      <c r="F140" s="2013"/>
      <c r="G140" s="2014"/>
      <c r="H140" s="2063"/>
      <c r="I140" s="2064"/>
      <c r="J140" s="2065"/>
    </row>
    <row r="141" spans="1:10" ht="15.75" thickBot="1">
      <c r="A141" s="2057"/>
      <c r="B141" s="2058"/>
      <c r="C141" s="2058"/>
      <c r="D141" s="2106"/>
      <c r="E141" s="2119"/>
      <c r="F141" s="2081"/>
      <c r="G141" s="2082"/>
      <c r="H141" s="2105"/>
      <c r="I141" s="2106"/>
      <c r="J141" s="2107"/>
    </row>
    <row r="142" spans="1:10" ht="15" thickTop="1">
      <c r="A142" s="2056"/>
      <c r="B142" s="2056"/>
      <c r="C142" s="2056"/>
      <c r="D142" s="2056"/>
      <c r="E142" s="2056"/>
      <c r="F142" s="2056"/>
      <c r="G142" s="2056"/>
      <c r="H142" s="2056"/>
      <c r="I142" s="2056"/>
      <c r="J142" s="2056"/>
    </row>
    <row r="143" spans="1:10" ht="60.75" customHeight="1">
      <c r="B143" s="1974" t="s">
        <v>732</v>
      </c>
      <c r="C143" s="1974"/>
      <c r="D143" s="1974"/>
      <c r="E143" s="1974"/>
      <c r="F143" s="1974"/>
      <c r="G143" s="1974"/>
      <c r="H143" s="1974"/>
      <c r="I143" s="1974"/>
      <c r="J143" s="1974"/>
    </row>
    <row r="144" spans="1:10" ht="15" hidden="1" customHeight="1">
      <c r="B144" s="2001" t="s">
        <v>20</v>
      </c>
      <c r="C144" s="2001"/>
      <c r="D144" s="2001"/>
      <c r="E144" s="2001"/>
      <c r="F144" s="2001"/>
      <c r="G144" s="2001"/>
      <c r="H144" s="2001"/>
      <c r="I144" s="2001"/>
      <c r="J144" s="2001"/>
    </row>
    <row r="145" spans="1:10" hidden="1">
      <c r="B145" s="1652"/>
      <c r="C145" s="1652"/>
      <c r="D145" s="1652"/>
      <c r="E145" s="1652"/>
      <c r="F145" s="1652"/>
      <c r="G145" s="1652"/>
      <c r="H145" s="1652"/>
      <c r="I145" s="1652"/>
      <c r="J145" s="1652"/>
    </row>
    <row r="146" spans="1:10" hidden="1">
      <c r="B146" s="1652"/>
      <c r="C146" s="1652"/>
      <c r="D146" s="1652"/>
      <c r="E146" s="1652"/>
      <c r="F146" s="1652"/>
      <c r="G146" s="1652"/>
      <c r="H146" s="1652"/>
      <c r="I146" s="1652"/>
      <c r="J146" s="1652"/>
    </row>
    <row r="147" spans="1:10" ht="15" hidden="1" customHeight="1">
      <c r="B147" s="1652"/>
      <c r="C147" s="1652"/>
      <c r="D147" s="1652"/>
      <c r="E147" s="1652"/>
      <c r="F147" s="1652"/>
      <c r="G147" s="1652"/>
      <c r="H147" s="1652"/>
      <c r="I147" s="1652"/>
      <c r="J147" s="1652"/>
    </row>
    <row r="148" spans="1:10" ht="15" hidden="1" customHeight="1">
      <c r="B148" s="1652"/>
      <c r="C148" s="1652"/>
      <c r="D148" s="1652"/>
      <c r="E148" s="1652"/>
      <c r="F148" s="1652"/>
      <c r="G148" s="1652"/>
      <c r="H148" s="1652"/>
      <c r="I148" s="1652"/>
      <c r="J148" s="1652"/>
    </row>
    <row r="149" spans="1:10" ht="18.75" customHeight="1"/>
    <row r="150" spans="1:10" ht="62.25" customHeight="1">
      <c r="B150" s="1974" t="s">
        <v>733</v>
      </c>
      <c r="C150" s="1974"/>
      <c r="D150" s="1974"/>
      <c r="E150" s="1974"/>
      <c r="F150" s="1974"/>
      <c r="G150" s="1974"/>
      <c r="H150" s="1974"/>
      <c r="I150" s="1974"/>
      <c r="J150" s="1974"/>
    </row>
    <row r="151" spans="1:10" ht="8.25" customHeight="1">
      <c r="B151" s="2001"/>
      <c r="C151" s="2001"/>
      <c r="D151" s="2001"/>
      <c r="E151" s="2001"/>
      <c r="F151" s="2001"/>
      <c r="G151" s="2001"/>
      <c r="H151" s="2001"/>
      <c r="I151" s="2001"/>
      <c r="J151" s="2001"/>
    </row>
    <row r="152" spans="1:10" ht="76.5" customHeight="1">
      <c r="B152" s="1974" t="s">
        <v>734</v>
      </c>
      <c r="C152" s="1974"/>
      <c r="D152" s="1974"/>
      <c r="E152" s="1974"/>
      <c r="F152" s="1974"/>
      <c r="G152" s="1974"/>
      <c r="H152" s="1974"/>
      <c r="I152" s="1974"/>
      <c r="J152" s="1974"/>
    </row>
    <row r="153" spans="1:10">
      <c r="B153" s="2001"/>
      <c r="C153" s="2001"/>
      <c r="D153" s="2001"/>
      <c r="E153" s="2001"/>
      <c r="F153" s="2001"/>
      <c r="G153" s="2001"/>
      <c r="H153" s="2001"/>
      <c r="I153" s="2001"/>
      <c r="J153" s="2001"/>
    </row>
    <row r="154" spans="1:10" ht="15" hidden="1">
      <c r="A154" s="3" t="s">
        <v>102</v>
      </c>
      <c r="B154" s="1854" t="s">
        <v>861</v>
      </c>
      <c r="C154" s="1854"/>
      <c r="D154" s="1854"/>
      <c r="E154" s="1854"/>
      <c r="F154" s="1854"/>
      <c r="G154" s="1854"/>
      <c r="H154" s="1854"/>
      <c r="I154" s="1854"/>
      <c r="J154" s="1854"/>
    </row>
    <row r="155" spans="1:10" hidden="1">
      <c r="A155" s="2056"/>
      <c r="B155" s="2056"/>
      <c r="C155" s="2056"/>
      <c r="D155" s="2056"/>
      <c r="E155" s="2056"/>
      <c r="F155" s="2056"/>
      <c r="G155" s="2056"/>
      <c r="H155" s="2056"/>
      <c r="I155" s="2056"/>
      <c r="J155" s="2056"/>
    </row>
    <row r="156" spans="1:10" ht="16.5" hidden="1" thickTop="1" thickBot="1">
      <c r="A156" s="748" t="s">
        <v>23</v>
      </c>
      <c r="B156" s="630"/>
      <c r="C156" s="630"/>
      <c r="D156" s="630"/>
      <c r="E156" s="630" t="s">
        <v>24</v>
      </c>
      <c r="F156" s="630"/>
      <c r="G156" s="632"/>
      <c r="H156" s="629" t="s">
        <v>25</v>
      </c>
      <c r="I156" s="630"/>
      <c r="J156" s="631"/>
    </row>
    <row r="157" spans="1:10" ht="15.75" hidden="1" thickTop="1">
      <c r="A157" s="2070"/>
      <c r="B157" s="2071"/>
      <c r="C157" s="2071"/>
      <c r="D157" s="2071"/>
      <c r="E157" s="1970"/>
      <c r="F157" s="1970"/>
      <c r="G157" s="1977"/>
      <c r="H157" s="2072"/>
      <c r="I157" s="2073"/>
      <c r="J157" s="2074"/>
    </row>
    <row r="158" spans="1:10" ht="15" hidden="1">
      <c r="A158" s="2077"/>
      <c r="B158" s="2078"/>
      <c r="C158" s="2078"/>
      <c r="D158" s="2078"/>
      <c r="E158" s="1960"/>
      <c r="F158" s="1960"/>
      <c r="G158" s="1961"/>
      <c r="H158" s="2050"/>
      <c r="I158" s="2051"/>
      <c r="J158" s="2052"/>
    </row>
    <row r="159" spans="1:10" ht="15.75" hidden="1" thickBot="1">
      <c r="A159" s="2057"/>
      <c r="B159" s="2058"/>
      <c r="C159" s="2058"/>
      <c r="D159" s="2058"/>
      <c r="E159" s="1964"/>
      <c r="F159" s="1964"/>
      <c r="G159" s="1965"/>
      <c r="H159" s="2053"/>
      <c r="I159" s="2054"/>
      <c r="J159" s="2055"/>
    </row>
    <row r="160" spans="1:10" hidden="1">
      <c r="A160" s="70"/>
      <c r="B160" s="70"/>
      <c r="C160" s="70"/>
      <c r="D160" s="70"/>
      <c r="E160" s="70"/>
      <c r="F160" s="70"/>
      <c r="G160" s="70"/>
      <c r="H160" s="70"/>
      <c r="I160" s="70"/>
      <c r="J160" s="70"/>
    </row>
    <row r="161" spans="1:10" ht="30" hidden="1" customHeight="1">
      <c r="A161" s="6" t="s">
        <v>103</v>
      </c>
      <c r="B161" s="1813" t="s">
        <v>862</v>
      </c>
      <c r="C161" s="1813"/>
      <c r="D161" s="1813"/>
      <c r="E161" s="1813"/>
      <c r="F161" s="1813"/>
      <c r="G161" s="1813"/>
      <c r="H161" s="1813"/>
      <c r="I161" s="1813"/>
      <c r="J161" s="1813"/>
    </row>
    <row r="162" spans="1:10" hidden="1"/>
    <row r="163" spans="1:10" ht="16.5" hidden="1" thickTop="1" thickBot="1">
      <c r="A163" s="748" t="s">
        <v>26</v>
      </c>
      <c r="B163" s="630"/>
      <c r="C163" s="630"/>
      <c r="D163" s="630"/>
      <c r="E163" s="630" t="s">
        <v>27</v>
      </c>
      <c r="F163" s="632"/>
      <c r="G163" s="629" t="s">
        <v>28</v>
      </c>
      <c r="H163" s="630"/>
      <c r="I163" s="630"/>
      <c r="J163" s="631"/>
    </row>
    <row r="164" spans="1:10" ht="33.75" hidden="1" customHeight="1" thickTop="1">
      <c r="A164" s="2103" t="s">
        <v>735</v>
      </c>
      <c r="B164" s="2104"/>
      <c r="C164" s="2104"/>
      <c r="D164" s="2104"/>
      <c r="E164" s="2120"/>
      <c r="F164" s="2121"/>
      <c r="G164" s="2062"/>
      <c r="H164" s="1981"/>
      <c r="I164" s="1981"/>
      <c r="J164" s="1982"/>
    </row>
    <row r="165" spans="1:10" ht="33.75" hidden="1" customHeight="1" thickBot="1">
      <c r="A165" s="2101" t="s">
        <v>736</v>
      </c>
      <c r="B165" s="2102"/>
      <c r="C165" s="2102"/>
      <c r="D165" s="2102"/>
      <c r="E165" s="2122"/>
      <c r="F165" s="2123"/>
      <c r="G165" s="2097"/>
      <c r="H165" s="1978"/>
      <c r="I165" s="1978"/>
      <c r="J165" s="1979"/>
    </row>
    <row r="166" spans="1:10" ht="30" hidden="1" customHeight="1" thickTop="1">
      <c r="A166" s="41"/>
      <c r="B166" s="41"/>
      <c r="C166" s="41"/>
      <c r="D166" s="41"/>
      <c r="E166" s="42"/>
      <c r="F166" s="42"/>
      <c r="G166" s="70"/>
      <c r="H166" s="70"/>
      <c r="I166" s="70"/>
      <c r="J166" s="70"/>
    </row>
    <row r="167" spans="1:10" ht="30" customHeight="1">
      <c r="A167" s="452"/>
      <c r="B167" s="452"/>
      <c r="C167" s="452"/>
      <c r="D167" s="452"/>
      <c r="E167" s="450"/>
      <c r="F167" s="450"/>
      <c r="G167" s="458"/>
      <c r="H167" s="458"/>
      <c r="I167" s="458"/>
      <c r="J167" s="458"/>
    </row>
    <row r="168" spans="1:10" ht="30" customHeight="1">
      <c r="A168" s="452"/>
      <c r="B168" s="452"/>
      <c r="C168" s="452"/>
      <c r="D168" s="452"/>
      <c r="E168" s="450"/>
      <c r="F168" s="450"/>
      <c r="G168" s="458"/>
      <c r="H168" s="458"/>
      <c r="I168" s="458"/>
      <c r="J168" s="458"/>
    </row>
    <row r="169" spans="1:10" ht="30" customHeight="1">
      <c r="A169" s="452"/>
      <c r="B169" s="452"/>
      <c r="C169" s="452"/>
      <c r="D169" s="452"/>
      <c r="E169" s="450"/>
      <c r="F169" s="450"/>
      <c r="G169" s="458"/>
      <c r="H169" s="458"/>
      <c r="I169" s="458"/>
      <c r="J169" s="458"/>
    </row>
    <row r="170" spans="1:10" ht="30" customHeight="1">
      <c r="A170" s="452"/>
      <c r="B170" s="452"/>
      <c r="C170" s="452"/>
      <c r="D170" s="452"/>
      <c r="E170" s="450"/>
      <c r="F170" s="450"/>
      <c r="G170" s="458"/>
      <c r="H170" s="458"/>
      <c r="I170" s="458"/>
      <c r="J170" s="458"/>
    </row>
    <row r="171" spans="1:10" ht="30" customHeight="1">
      <c r="A171" s="452"/>
      <c r="B171" s="452"/>
      <c r="C171" s="452"/>
      <c r="D171" s="452"/>
      <c r="E171" s="450"/>
      <c r="F171" s="450"/>
      <c r="G171" s="458"/>
      <c r="H171" s="458"/>
      <c r="I171" s="458"/>
      <c r="J171" s="458"/>
    </row>
    <row r="172" spans="1:10" ht="30" customHeight="1">
      <c r="A172" s="452"/>
      <c r="B172" s="452"/>
      <c r="C172" s="452"/>
      <c r="D172" s="452"/>
      <c r="E172" s="450"/>
      <c r="F172" s="450"/>
      <c r="G172" s="458"/>
      <c r="H172" s="458"/>
      <c r="I172" s="458"/>
      <c r="J172" s="458"/>
    </row>
    <row r="173" spans="1:10" ht="30" customHeight="1">
      <c r="A173" s="452"/>
      <c r="B173" s="452"/>
      <c r="C173" s="452"/>
      <c r="D173" s="452"/>
      <c r="E173" s="450"/>
      <c r="F173" s="450"/>
      <c r="G173" s="458"/>
      <c r="H173" s="458"/>
      <c r="I173" s="458"/>
      <c r="J173" s="458"/>
    </row>
    <row r="174" spans="1:10" ht="30" customHeight="1">
      <c r="A174" s="452"/>
      <c r="B174" s="452"/>
      <c r="C174" s="452"/>
      <c r="D174" s="452"/>
      <c r="E174" s="450"/>
      <c r="F174" s="450"/>
      <c r="G174" s="458"/>
      <c r="H174" s="458"/>
      <c r="I174" s="458"/>
      <c r="J174" s="458"/>
    </row>
    <row r="175" spans="1:10" ht="30" customHeight="1">
      <c r="A175" s="452"/>
      <c r="B175" s="452"/>
      <c r="C175" s="452"/>
      <c r="D175" s="452"/>
      <c r="E175" s="450"/>
      <c r="F175" s="450"/>
      <c r="G175" s="458"/>
      <c r="H175" s="458"/>
      <c r="I175" s="458"/>
      <c r="J175" s="458"/>
    </row>
    <row r="176" spans="1:10" ht="30" customHeight="1">
      <c r="A176" s="452"/>
      <c r="B176" s="452"/>
      <c r="C176" s="452"/>
      <c r="D176" s="452"/>
      <c r="E176" s="450"/>
      <c r="F176" s="450"/>
      <c r="G176" s="458"/>
      <c r="H176" s="458"/>
      <c r="I176" s="458"/>
      <c r="J176" s="458"/>
    </row>
    <row r="177" spans="1:10" ht="15" customHeight="1">
      <c r="A177" s="41"/>
      <c r="B177" s="41"/>
      <c r="C177" s="41"/>
      <c r="D177" s="41"/>
      <c r="E177" s="42"/>
      <c r="F177" s="42"/>
      <c r="G177" s="70"/>
      <c r="H177" s="70"/>
      <c r="I177" s="70"/>
      <c r="J177" s="70"/>
    </row>
    <row r="178" spans="1:10" ht="15" customHeight="1">
      <c r="A178" s="452"/>
      <c r="B178" s="452"/>
      <c r="C178" s="452"/>
      <c r="D178" s="452"/>
      <c r="E178" s="450"/>
      <c r="F178" s="450"/>
      <c r="G178" s="458"/>
      <c r="H178" s="458"/>
      <c r="I178" s="458"/>
      <c r="J178" s="458"/>
    </row>
    <row r="179" spans="1:10" ht="16.5" customHeight="1">
      <c r="A179" s="46" t="s">
        <v>104</v>
      </c>
      <c r="B179" s="1983" t="s">
        <v>105</v>
      </c>
      <c r="C179" s="1983"/>
      <c r="D179" s="1983"/>
      <c r="E179" s="1983"/>
      <c r="F179" s="1983"/>
      <c r="G179" s="1983"/>
      <c r="H179" s="1983"/>
      <c r="I179" s="1983"/>
      <c r="J179" s="1983"/>
    </row>
    <row r="180" spans="1:10" ht="9.75" customHeight="1">
      <c r="A180" s="46"/>
      <c r="B180" s="48"/>
      <c r="C180" s="48"/>
      <c r="D180" s="48"/>
      <c r="E180" s="48"/>
      <c r="F180" s="48"/>
      <c r="G180" s="48"/>
      <c r="H180" s="48"/>
      <c r="I180" s="48"/>
      <c r="J180" s="48"/>
    </row>
    <row r="181" spans="1:10" ht="16.5" customHeight="1">
      <c r="A181" s="3" t="s">
        <v>743</v>
      </c>
      <c r="B181" s="1996" t="s">
        <v>986</v>
      </c>
      <c r="C181" s="1996"/>
      <c r="D181" s="1996"/>
      <c r="E181" s="1996"/>
      <c r="F181" s="1996"/>
      <c r="G181" s="1996"/>
      <c r="H181" s="1996"/>
      <c r="I181" s="1996"/>
      <c r="J181" s="1996"/>
    </row>
    <row r="182" spans="1:10" ht="10.5" hidden="1" customHeight="1">
      <c r="A182" s="3"/>
      <c r="B182" s="31"/>
      <c r="C182" s="31"/>
      <c r="D182" s="31"/>
      <c r="E182" s="31"/>
      <c r="F182" s="31"/>
      <c r="G182" s="31"/>
      <c r="H182" s="31"/>
      <c r="I182" s="31"/>
      <c r="J182" s="31"/>
    </row>
    <row r="183" spans="1:10" ht="16.5" customHeight="1" thickBot="1">
      <c r="A183" s="523" t="s">
        <v>106</v>
      </c>
      <c r="B183" s="523"/>
      <c r="C183" s="70"/>
      <c r="D183" s="70"/>
      <c r="E183" s="70"/>
      <c r="F183" s="70"/>
      <c r="G183" s="70"/>
      <c r="H183" s="70"/>
      <c r="I183" s="54"/>
      <c r="J183" s="54"/>
    </row>
    <row r="184" spans="1:10" ht="16.5" customHeight="1" thickTop="1">
      <c r="A184" s="521" t="s">
        <v>987</v>
      </c>
      <c r="B184" s="627"/>
      <c r="C184" s="1882" t="s">
        <v>6</v>
      </c>
      <c r="D184" s="1883"/>
      <c r="E184" s="1883"/>
      <c r="F184" s="1883"/>
      <c r="G184" s="1883"/>
      <c r="H184" s="1883"/>
      <c r="I184" s="1883"/>
      <c r="J184" s="1884"/>
    </row>
    <row r="185" spans="1:10" ht="16.5" customHeight="1">
      <c r="A185" s="522"/>
      <c r="B185" s="628"/>
      <c r="C185" s="1866" t="s">
        <v>982</v>
      </c>
      <c r="D185" s="614" t="s">
        <v>108</v>
      </c>
      <c r="E185" s="614" t="s">
        <v>983</v>
      </c>
      <c r="F185" s="614" t="s">
        <v>109</v>
      </c>
      <c r="G185" s="614" t="s">
        <v>981</v>
      </c>
      <c r="H185" s="614" t="s">
        <v>985</v>
      </c>
      <c r="I185" s="614" t="s">
        <v>984</v>
      </c>
      <c r="J185" s="527" t="s">
        <v>110</v>
      </c>
    </row>
    <row r="186" spans="1:10" ht="49.5" customHeight="1">
      <c r="A186" s="522"/>
      <c r="B186" s="628"/>
      <c r="C186" s="1866"/>
      <c r="D186" s="614"/>
      <c r="E186" s="614"/>
      <c r="F186" s="614"/>
      <c r="G186" s="614"/>
      <c r="H186" s="614"/>
      <c r="I186" s="614"/>
      <c r="J186" s="527"/>
    </row>
    <row r="187" spans="1:10" ht="14.25" customHeight="1" thickBot="1">
      <c r="A187" s="619" t="s">
        <v>111</v>
      </c>
      <c r="B187" s="620"/>
      <c r="C187" s="383" t="s">
        <v>112</v>
      </c>
      <c r="D187" s="73" t="s">
        <v>113</v>
      </c>
      <c r="E187" s="73" t="s">
        <v>114</v>
      </c>
      <c r="F187" s="73" t="s">
        <v>115</v>
      </c>
      <c r="G187" s="73" t="s">
        <v>116</v>
      </c>
      <c r="H187" s="73" t="s">
        <v>117</v>
      </c>
      <c r="I187" s="73" t="s">
        <v>118</v>
      </c>
      <c r="J187" s="74" t="s">
        <v>119</v>
      </c>
    </row>
    <row r="188" spans="1:10" ht="16.5" customHeight="1" thickTop="1" thickBot="1">
      <c r="A188" s="524" t="s">
        <v>120</v>
      </c>
      <c r="B188" s="525"/>
      <c r="C188" s="528"/>
      <c r="D188" s="528"/>
      <c r="E188" s="528"/>
      <c r="F188" s="528"/>
      <c r="G188" s="528"/>
      <c r="H188" s="528"/>
      <c r="I188" s="528"/>
      <c r="J188" s="529"/>
    </row>
    <row r="189" spans="1:10" ht="16.5" customHeight="1" thickBot="1">
      <c r="A189" s="1862" t="s">
        <v>994</v>
      </c>
      <c r="B189" s="1863"/>
      <c r="C189" s="57">
        <f>IF(C235&gt;0,C235,IF(C235=0,0,""))</f>
        <v>0</v>
      </c>
      <c r="D189" s="58">
        <f t="shared" ref="D189:I189" si="0">IF(D235&gt;0,D235,IF(D235=0,0,""))</f>
        <v>0</v>
      </c>
      <c r="E189" s="58">
        <f t="shared" si="0"/>
        <v>0</v>
      </c>
      <c r="F189" s="58">
        <f t="shared" si="0"/>
        <v>0</v>
      </c>
      <c r="G189" s="58">
        <f t="shared" si="0"/>
        <v>0</v>
      </c>
      <c r="H189" s="58">
        <f t="shared" si="0"/>
        <v>0</v>
      </c>
      <c r="I189" s="58">
        <f t="shared" si="0"/>
        <v>0</v>
      </c>
      <c r="J189" s="59">
        <f>SUM(C189:I189)</f>
        <v>0</v>
      </c>
    </row>
    <row r="190" spans="1:10" ht="16.5" customHeight="1">
      <c r="A190" s="1872" t="s">
        <v>32</v>
      </c>
      <c r="B190" s="1873"/>
      <c r="C190" s="372"/>
      <c r="D190" s="371"/>
      <c r="E190" s="371"/>
      <c r="F190" s="371"/>
      <c r="G190" s="371"/>
      <c r="H190" s="371"/>
      <c r="I190" s="371"/>
      <c r="J190" s="389">
        <f>SUM(C190:I190)</f>
        <v>0</v>
      </c>
    </row>
    <row r="191" spans="1:10" ht="16.5" customHeight="1">
      <c r="A191" s="1860" t="s">
        <v>33</v>
      </c>
      <c r="B191" s="1861"/>
      <c r="C191" s="374"/>
      <c r="D191" s="367"/>
      <c r="E191" s="367"/>
      <c r="F191" s="367"/>
      <c r="G191" s="367"/>
      <c r="H191" s="367"/>
      <c r="I191" s="367"/>
      <c r="J191" s="390">
        <f>SUM(C191:I191)</f>
        <v>0</v>
      </c>
    </row>
    <row r="192" spans="1:10" ht="16.5" customHeight="1" thickBot="1">
      <c r="A192" s="1864" t="s">
        <v>121</v>
      </c>
      <c r="B192" s="1865"/>
      <c r="C192" s="391"/>
      <c r="D192" s="392"/>
      <c r="E192" s="392"/>
      <c r="F192" s="392"/>
      <c r="G192" s="392"/>
      <c r="H192" s="392"/>
      <c r="I192" s="392"/>
      <c r="J192" s="393">
        <f>SUM(C192:I192)</f>
        <v>0</v>
      </c>
    </row>
    <row r="193" spans="1:10" ht="16.5" customHeight="1" thickBot="1">
      <c r="A193" s="1862" t="s">
        <v>995</v>
      </c>
      <c r="B193" s="1863"/>
      <c r="C193" s="394">
        <f t="shared" ref="C193:I193" si="1">IFERROR(C189+C190-C191+C192,"CHYBA")</f>
        <v>0</v>
      </c>
      <c r="D193" s="58">
        <f t="shared" si="1"/>
        <v>0</v>
      </c>
      <c r="E193" s="58">
        <f t="shared" si="1"/>
        <v>0</v>
      </c>
      <c r="F193" s="58">
        <f t="shared" si="1"/>
        <v>0</v>
      </c>
      <c r="G193" s="58">
        <f t="shared" si="1"/>
        <v>0</v>
      </c>
      <c r="H193" s="58">
        <f t="shared" si="1"/>
        <v>0</v>
      </c>
      <c r="I193" s="58">
        <f t="shared" si="1"/>
        <v>0</v>
      </c>
      <c r="J193" s="59">
        <f>SUM(C193:I193)</f>
        <v>0</v>
      </c>
    </row>
    <row r="194" spans="1:10" ht="16.5" customHeight="1" thickBot="1">
      <c r="A194" s="524" t="s">
        <v>123</v>
      </c>
      <c r="B194" s="525"/>
      <c r="C194" s="525"/>
      <c r="D194" s="525"/>
      <c r="E194" s="525"/>
      <c r="F194" s="525"/>
      <c r="G194" s="525"/>
      <c r="H194" s="525"/>
      <c r="I194" s="525"/>
      <c r="J194" s="526"/>
    </row>
    <row r="195" spans="1:10" ht="16.5" customHeight="1" thickBot="1">
      <c r="A195" s="1862" t="s">
        <v>994</v>
      </c>
      <c r="B195" s="1863"/>
      <c r="C195" s="394">
        <f>IF(C241&gt;0,C241,IF(C241=0,0,""))</f>
        <v>0</v>
      </c>
      <c r="D195" s="58">
        <f t="shared" ref="D195:I195" si="2">IF(D241&gt;0,D241,IF(D241=0,0,""))</f>
        <v>0</v>
      </c>
      <c r="E195" s="58">
        <f t="shared" si="2"/>
        <v>0</v>
      </c>
      <c r="F195" s="58">
        <f t="shared" si="2"/>
        <v>0</v>
      </c>
      <c r="G195" s="58">
        <f t="shared" si="2"/>
        <v>0</v>
      </c>
      <c r="H195" s="58">
        <f t="shared" si="2"/>
        <v>0</v>
      </c>
      <c r="I195" s="58">
        <f t="shared" si="2"/>
        <v>0</v>
      </c>
      <c r="J195" s="59">
        <f>SUM(C195:I195)</f>
        <v>0</v>
      </c>
    </row>
    <row r="196" spans="1:10" ht="16.5" customHeight="1">
      <c r="A196" s="1872" t="s">
        <v>32</v>
      </c>
      <c r="B196" s="1873"/>
      <c r="C196" s="372"/>
      <c r="D196" s="371"/>
      <c r="E196" s="371"/>
      <c r="F196" s="371"/>
      <c r="G196" s="371"/>
      <c r="H196" s="371"/>
      <c r="I196" s="371"/>
      <c r="J196" s="389">
        <f>SUM(C196:I196)</f>
        <v>0</v>
      </c>
    </row>
    <row r="197" spans="1:10" ht="16.5" customHeight="1">
      <c r="A197" s="1860" t="s">
        <v>33</v>
      </c>
      <c r="B197" s="1861"/>
      <c r="C197" s="374"/>
      <c r="D197" s="367"/>
      <c r="E197" s="367"/>
      <c r="F197" s="367"/>
      <c r="G197" s="367"/>
      <c r="H197" s="367"/>
      <c r="I197" s="367"/>
      <c r="J197" s="390">
        <f>SUM(C197:I197)</f>
        <v>0</v>
      </c>
    </row>
    <row r="198" spans="1:10" ht="16.5" customHeight="1" thickBot="1">
      <c r="A198" s="612" t="s">
        <v>121</v>
      </c>
      <c r="B198" s="613"/>
      <c r="C198" s="391"/>
      <c r="D198" s="392"/>
      <c r="E198" s="392"/>
      <c r="F198" s="392"/>
      <c r="G198" s="392"/>
      <c r="H198" s="392"/>
      <c r="I198" s="392"/>
      <c r="J198" s="393">
        <f>SUM(C198:I198)</f>
        <v>0</v>
      </c>
    </row>
    <row r="199" spans="1:10" ht="16.5" customHeight="1" thickBot="1">
      <c r="A199" s="1862" t="s">
        <v>995</v>
      </c>
      <c r="B199" s="1863"/>
      <c r="C199" s="394">
        <f t="shared" ref="C199:I199" si="3">IFERROR(C195+C196-C197+C198,"CHYBA")</f>
        <v>0</v>
      </c>
      <c r="D199" s="58">
        <f t="shared" si="3"/>
        <v>0</v>
      </c>
      <c r="E199" s="58">
        <f t="shared" si="3"/>
        <v>0</v>
      </c>
      <c r="F199" s="58">
        <f t="shared" si="3"/>
        <v>0</v>
      </c>
      <c r="G199" s="58">
        <f t="shared" si="3"/>
        <v>0</v>
      </c>
      <c r="H199" s="58">
        <f t="shared" si="3"/>
        <v>0</v>
      </c>
      <c r="I199" s="58">
        <f t="shared" si="3"/>
        <v>0</v>
      </c>
      <c r="J199" s="59">
        <f>SUM(C199:I199)</f>
        <v>0</v>
      </c>
    </row>
    <row r="200" spans="1:10" ht="16.5" hidden="1" customHeight="1" thickBot="1">
      <c r="A200" s="524" t="s">
        <v>124</v>
      </c>
      <c r="B200" s="525"/>
      <c r="C200" s="525"/>
      <c r="D200" s="525"/>
      <c r="E200" s="525"/>
      <c r="F200" s="525"/>
      <c r="G200" s="525"/>
      <c r="H200" s="525"/>
      <c r="I200" s="525"/>
      <c r="J200" s="526"/>
    </row>
    <row r="201" spans="1:10" ht="16.5" hidden="1" customHeight="1" thickBot="1">
      <c r="A201" s="1862" t="s">
        <v>994</v>
      </c>
      <c r="B201" s="1863"/>
      <c r="C201" s="394">
        <f>IF(C247&gt;0,C247,IF(C247=0,0,""))</f>
        <v>0</v>
      </c>
      <c r="D201" s="58">
        <f t="shared" ref="D201:I201" si="4">IF(D247&gt;0,D247,IF(D247=0,0,""))</f>
        <v>0</v>
      </c>
      <c r="E201" s="58">
        <f t="shared" si="4"/>
        <v>0</v>
      </c>
      <c r="F201" s="58">
        <f t="shared" si="4"/>
        <v>0</v>
      </c>
      <c r="G201" s="58">
        <f t="shared" si="4"/>
        <v>0</v>
      </c>
      <c r="H201" s="58">
        <f t="shared" si="4"/>
        <v>0</v>
      </c>
      <c r="I201" s="58">
        <f t="shared" si="4"/>
        <v>0</v>
      </c>
      <c r="J201" s="59">
        <f>SUM(C201:I201)</f>
        <v>0</v>
      </c>
    </row>
    <row r="202" spans="1:10" ht="16.5" hidden="1" customHeight="1">
      <c r="A202" s="1885" t="s">
        <v>32</v>
      </c>
      <c r="B202" s="1886"/>
      <c r="C202" s="372"/>
      <c r="D202" s="371"/>
      <c r="E202" s="371"/>
      <c r="F202" s="371"/>
      <c r="G202" s="371"/>
      <c r="H202" s="371"/>
      <c r="I202" s="371"/>
      <c r="J202" s="389">
        <f>SUM(C202:I202)</f>
        <v>0</v>
      </c>
    </row>
    <row r="203" spans="1:10" ht="16.5" hidden="1" customHeight="1">
      <c r="A203" s="1860" t="s">
        <v>33</v>
      </c>
      <c r="B203" s="1861"/>
      <c r="C203" s="374"/>
      <c r="D203" s="367"/>
      <c r="E203" s="367"/>
      <c r="F203" s="367"/>
      <c r="G203" s="367"/>
      <c r="H203" s="367"/>
      <c r="I203" s="367"/>
      <c r="J203" s="390">
        <f>SUM(C203:I203)</f>
        <v>0</v>
      </c>
    </row>
    <row r="204" spans="1:10" ht="16.5" hidden="1" customHeight="1" thickBot="1">
      <c r="A204" s="612" t="s">
        <v>121</v>
      </c>
      <c r="B204" s="613"/>
      <c r="C204" s="391"/>
      <c r="D204" s="392"/>
      <c r="E204" s="392"/>
      <c r="F204" s="392"/>
      <c r="G204" s="392"/>
      <c r="H204" s="392"/>
      <c r="I204" s="392"/>
      <c r="J204" s="393">
        <f>SUM(C204:I204)</f>
        <v>0</v>
      </c>
    </row>
    <row r="205" spans="1:10" ht="16.5" hidden="1" customHeight="1" thickBot="1">
      <c r="A205" s="1862" t="s">
        <v>995</v>
      </c>
      <c r="B205" s="1863"/>
      <c r="C205" s="394">
        <f t="shared" ref="C205:I205" si="5">IFERROR(C201+C202-C203+C204,"CHYBA")</f>
        <v>0</v>
      </c>
      <c r="D205" s="58">
        <f t="shared" si="5"/>
        <v>0</v>
      </c>
      <c r="E205" s="58">
        <f t="shared" si="5"/>
        <v>0</v>
      </c>
      <c r="F205" s="58">
        <f t="shared" si="5"/>
        <v>0</v>
      </c>
      <c r="G205" s="58">
        <f t="shared" si="5"/>
        <v>0</v>
      </c>
      <c r="H205" s="58">
        <f t="shared" si="5"/>
        <v>0</v>
      </c>
      <c r="I205" s="58">
        <f t="shared" si="5"/>
        <v>0</v>
      </c>
      <c r="J205" s="59">
        <f>SUM(C205:I205)</f>
        <v>0</v>
      </c>
    </row>
    <row r="206" spans="1:10" ht="16.5" customHeight="1" thickBot="1">
      <c r="A206" s="524" t="s">
        <v>125</v>
      </c>
      <c r="B206" s="525"/>
      <c r="C206" s="525"/>
      <c r="D206" s="525"/>
      <c r="E206" s="525"/>
      <c r="F206" s="525"/>
      <c r="G206" s="525"/>
      <c r="H206" s="525"/>
      <c r="I206" s="525"/>
      <c r="J206" s="526"/>
    </row>
    <row r="207" spans="1:10" ht="16.5" customHeight="1" thickBot="1">
      <c r="A207" s="1887" t="s">
        <v>994</v>
      </c>
      <c r="B207" s="1888"/>
      <c r="C207" s="57">
        <f>C189-C195-C201</f>
        <v>0</v>
      </c>
      <c r="D207" s="58">
        <f t="shared" ref="D207:J207" si="6">D189-D195-D201</f>
        <v>0</v>
      </c>
      <c r="E207" s="58">
        <f t="shared" si="6"/>
        <v>0</v>
      </c>
      <c r="F207" s="58">
        <f t="shared" si="6"/>
        <v>0</v>
      </c>
      <c r="G207" s="58">
        <f t="shared" si="6"/>
        <v>0</v>
      </c>
      <c r="H207" s="58">
        <f t="shared" si="6"/>
        <v>0</v>
      </c>
      <c r="I207" s="58">
        <f t="shared" si="6"/>
        <v>0</v>
      </c>
      <c r="J207" s="59">
        <f t="shared" si="6"/>
        <v>0</v>
      </c>
    </row>
    <row r="208" spans="1:10" ht="16.5" customHeight="1" thickBot="1">
      <c r="A208" s="610" t="s">
        <v>995</v>
      </c>
      <c r="B208" s="611"/>
      <c r="C208" s="60">
        <f>C193-C199-C205</f>
        <v>0</v>
      </c>
      <c r="D208" s="61">
        <f t="shared" ref="D208:J208" si="7">D193-D199-D205</f>
        <v>0</v>
      </c>
      <c r="E208" s="61">
        <f>E193-E199-E205</f>
        <v>0</v>
      </c>
      <c r="F208" s="61">
        <f t="shared" si="7"/>
        <v>0</v>
      </c>
      <c r="G208" s="61">
        <f t="shared" si="7"/>
        <v>0</v>
      </c>
      <c r="H208" s="61">
        <f t="shared" si="7"/>
        <v>0</v>
      </c>
      <c r="I208" s="61">
        <f t="shared" si="7"/>
        <v>0</v>
      </c>
      <c r="J208" s="62">
        <f t="shared" si="7"/>
        <v>0</v>
      </c>
    </row>
    <row r="209" spans="1:10" ht="10.5" customHeight="1" thickTop="1">
      <c r="A209" s="42"/>
      <c r="B209" s="42"/>
      <c r="C209" s="75"/>
      <c r="D209" s="75"/>
      <c r="E209" s="76"/>
      <c r="F209" s="75"/>
      <c r="G209" s="75"/>
      <c r="H209" s="75"/>
      <c r="I209" s="75"/>
      <c r="J209" s="75"/>
    </row>
    <row r="210" spans="1:10" ht="16.5" hidden="1" customHeight="1">
      <c r="A210" s="42"/>
      <c r="B210" s="42"/>
      <c r="C210" s="75"/>
      <c r="D210" s="75"/>
      <c r="E210" s="76"/>
      <c r="F210" s="75"/>
      <c r="G210" s="75"/>
      <c r="H210" s="75"/>
      <c r="I210" s="75"/>
      <c r="J210" s="75"/>
    </row>
    <row r="211" spans="1:10" ht="16.5" hidden="1" customHeight="1">
      <c r="A211" s="473" t="s">
        <v>724</v>
      </c>
      <c r="B211" s="473"/>
      <c r="C211" s="473"/>
      <c r="D211" s="473"/>
      <c r="E211" s="473"/>
      <c r="F211" s="473"/>
      <c r="G211" s="473"/>
      <c r="H211" s="473"/>
      <c r="I211" s="473"/>
      <c r="J211" s="473"/>
    </row>
    <row r="212" spans="1:10" ht="16.5" hidden="1" customHeight="1">
      <c r="A212" s="474"/>
      <c r="B212" s="474"/>
      <c r="C212" s="474"/>
      <c r="D212" s="474"/>
      <c r="E212" s="474"/>
      <c r="F212" s="474"/>
      <c r="G212" s="474"/>
      <c r="H212" s="474"/>
      <c r="I212" s="474"/>
      <c r="J212" s="474"/>
    </row>
    <row r="213" spans="1:10" ht="16.5" hidden="1" customHeight="1">
      <c r="A213" s="474"/>
      <c r="B213" s="474"/>
      <c r="C213" s="474"/>
      <c r="D213" s="474"/>
      <c r="E213" s="474"/>
      <c r="F213" s="474"/>
      <c r="G213" s="474"/>
      <c r="H213" s="474"/>
      <c r="I213" s="474"/>
      <c r="J213" s="474"/>
    </row>
    <row r="214" spans="1:10" ht="16.5" hidden="1" customHeight="1">
      <c r="A214" s="474"/>
      <c r="B214" s="474"/>
      <c r="C214" s="474"/>
      <c r="D214" s="474"/>
      <c r="E214" s="474"/>
      <c r="F214" s="474"/>
      <c r="G214" s="474"/>
      <c r="H214" s="474"/>
      <c r="I214" s="474"/>
      <c r="J214" s="474"/>
    </row>
    <row r="215" spans="1:10" ht="16.5" hidden="1" customHeight="1">
      <c r="A215" s="474"/>
      <c r="B215" s="474"/>
      <c r="C215" s="474"/>
      <c r="D215" s="474"/>
      <c r="E215" s="474"/>
      <c r="F215" s="474"/>
      <c r="G215" s="474"/>
      <c r="H215" s="474"/>
      <c r="I215" s="474"/>
      <c r="J215" s="474"/>
    </row>
    <row r="216" spans="1:10" ht="16.5" hidden="1" customHeight="1">
      <c r="A216" s="474"/>
      <c r="B216" s="474"/>
      <c r="C216" s="474"/>
      <c r="D216" s="474"/>
      <c r="E216" s="474"/>
      <c r="F216" s="474"/>
      <c r="G216" s="474"/>
      <c r="H216" s="474"/>
      <c r="I216" s="474"/>
      <c r="J216" s="474"/>
    </row>
    <row r="217" spans="1:10" ht="16.5" hidden="1" customHeight="1">
      <c r="A217" s="474"/>
      <c r="B217" s="474"/>
      <c r="C217" s="474"/>
      <c r="D217" s="474"/>
      <c r="E217" s="474"/>
      <c r="F217" s="474"/>
      <c r="G217" s="474"/>
      <c r="H217" s="474"/>
      <c r="I217" s="474"/>
      <c r="J217" s="474"/>
    </row>
    <row r="218" spans="1:10" ht="16.5" hidden="1" customHeight="1">
      <c r="A218" s="46"/>
      <c r="B218" s="48"/>
      <c r="C218" s="48"/>
      <c r="D218" s="48"/>
      <c r="E218" s="48"/>
      <c r="F218" s="48"/>
      <c r="G218" s="48"/>
      <c r="H218" s="48"/>
      <c r="I218" s="48"/>
      <c r="J218" s="48"/>
    </row>
    <row r="219" spans="1:10" ht="16.5" hidden="1" customHeight="1">
      <c r="A219" s="46"/>
      <c r="B219" s="48"/>
      <c r="C219" s="48"/>
      <c r="D219" s="48"/>
      <c r="E219" s="48"/>
      <c r="F219" s="48"/>
      <c r="G219" s="48"/>
      <c r="H219" s="48"/>
      <c r="I219" s="48"/>
      <c r="J219" s="48"/>
    </row>
    <row r="220" spans="1:10" ht="16.5" hidden="1" customHeight="1">
      <c r="A220" s="46"/>
      <c r="B220" s="48"/>
      <c r="C220" s="48"/>
      <c r="D220" s="48"/>
      <c r="E220" s="48"/>
      <c r="F220" s="48"/>
      <c r="G220" s="48"/>
      <c r="H220" s="48"/>
      <c r="I220" s="48"/>
      <c r="J220" s="48"/>
    </row>
    <row r="221" spans="1:10" ht="16.5" hidden="1" customHeight="1">
      <c r="A221" s="46"/>
      <c r="B221" s="48"/>
      <c r="C221" s="48"/>
      <c r="D221" s="48"/>
      <c r="E221" s="48"/>
      <c r="F221" s="48"/>
      <c r="G221" s="48"/>
      <c r="H221" s="48"/>
      <c r="I221" s="48"/>
      <c r="J221" s="48"/>
    </row>
    <row r="222" spans="1:10" ht="16.5" hidden="1" customHeight="1">
      <c r="A222" s="46"/>
      <c r="B222" s="48"/>
      <c r="C222" s="48"/>
      <c r="D222" s="48"/>
      <c r="E222" s="48"/>
      <c r="F222" s="48"/>
      <c r="G222" s="48"/>
      <c r="H222" s="48"/>
      <c r="I222" s="48"/>
      <c r="J222" s="48"/>
    </row>
    <row r="223" spans="1:10" ht="16.5" hidden="1" customHeight="1">
      <c r="A223" s="46"/>
      <c r="B223" s="48"/>
      <c r="C223" s="48"/>
      <c r="D223" s="48"/>
      <c r="E223" s="48"/>
      <c r="F223" s="48"/>
      <c r="G223" s="48"/>
      <c r="H223" s="48"/>
      <c r="I223" s="48"/>
      <c r="J223" s="48"/>
    </row>
    <row r="224" spans="1:10" ht="16.5" hidden="1" customHeight="1">
      <c r="A224" s="46"/>
      <c r="B224" s="442"/>
      <c r="C224" s="442"/>
      <c r="D224" s="442"/>
      <c r="E224" s="442"/>
      <c r="F224" s="442"/>
      <c r="G224" s="442"/>
      <c r="H224" s="442"/>
      <c r="I224" s="442"/>
      <c r="J224" s="442"/>
    </row>
    <row r="225" spans="1:10" ht="16.5" customHeight="1" thickBot="1">
      <c r="A225" s="523" t="s">
        <v>126</v>
      </c>
      <c r="B225" s="523"/>
      <c r="C225" s="70"/>
      <c r="D225" s="70"/>
      <c r="E225" s="70"/>
      <c r="F225" s="70"/>
      <c r="G225" s="70"/>
      <c r="H225" s="70"/>
      <c r="I225" s="54"/>
      <c r="J225" s="54"/>
    </row>
    <row r="226" spans="1:10" ht="16.5" customHeight="1" thickTop="1">
      <c r="A226" s="521" t="s">
        <v>987</v>
      </c>
      <c r="B226" s="627"/>
      <c r="C226" s="1882" t="s">
        <v>7</v>
      </c>
      <c r="D226" s="1883"/>
      <c r="E226" s="1883"/>
      <c r="F226" s="1883"/>
      <c r="G226" s="1883"/>
      <c r="H226" s="1883"/>
      <c r="I226" s="1883"/>
      <c r="J226" s="1884"/>
    </row>
    <row r="227" spans="1:10" ht="16.5" customHeight="1">
      <c r="A227" s="522"/>
      <c r="B227" s="628"/>
      <c r="C227" s="1866" t="s">
        <v>988</v>
      </c>
      <c r="D227" s="614" t="s">
        <v>108</v>
      </c>
      <c r="E227" s="614" t="s">
        <v>983</v>
      </c>
      <c r="F227" s="614" t="s">
        <v>109</v>
      </c>
      <c r="G227" s="614" t="s">
        <v>981</v>
      </c>
      <c r="H227" s="614" t="s">
        <v>989</v>
      </c>
      <c r="I227" s="614" t="s">
        <v>984</v>
      </c>
      <c r="J227" s="527" t="s">
        <v>110</v>
      </c>
    </row>
    <row r="228" spans="1:10" ht="48.75" customHeight="1">
      <c r="A228" s="522"/>
      <c r="B228" s="628"/>
      <c r="C228" s="1866"/>
      <c r="D228" s="614"/>
      <c r="E228" s="614"/>
      <c r="F228" s="614"/>
      <c r="G228" s="614"/>
      <c r="H228" s="614"/>
      <c r="I228" s="614"/>
      <c r="J228" s="527"/>
    </row>
    <row r="229" spans="1:10" ht="14.25" customHeight="1" thickBot="1">
      <c r="A229" s="619" t="s">
        <v>111</v>
      </c>
      <c r="B229" s="620"/>
      <c r="C229" s="72" t="s">
        <v>112</v>
      </c>
      <c r="D229" s="73" t="s">
        <v>113</v>
      </c>
      <c r="E229" s="73" t="s">
        <v>114</v>
      </c>
      <c r="F229" s="73" t="s">
        <v>115</v>
      </c>
      <c r="G229" s="73" t="s">
        <v>116</v>
      </c>
      <c r="H229" s="73" t="s">
        <v>117</v>
      </c>
      <c r="I229" s="73" t="s">
        <v>118</v>
      </c>
      <c r="J229" s="74" t="s">
        <v>119</v>
      </c>
    </row>
    <row r="230" spans="1:10" ht="16.5" customHeight="1" thickTop="1" thickBot="1">
      <c r="A230" s="524" t="s">
        <v>120</v>
      </c>
      <c r="B230" s="525"/>
      <c r="C230" s="528"/>
      <c r="D230" s="528"/>
      <c r="E230" s="528"/>
      <c r="F230" s="528"/>
      <c r="G230" s="528"/>
      <c r="H230" s="528"/>
      <c r="I230" s="528"/>
      <c r="J230" s="529"/>
    </row>
    <row r="231" spans="1:10" ht="16.5" customHeight="1" thickBot="1">
      <c r="A231" s="1862" t="s">
        <v>994</v>
      </c>
      <c r="B231" s="1863"/>
      <c r="C231" s="395"/>
      <c r="D231" s="396">
        <v>0</v>
      </c>
      <c r="E231" s="396"/>
      <c r="F231" s="396"/>
      <c r="G231" s="396"/>
      <c r="H231" s="396"/>
      <c r="I231" s="396"/>
      <c r="J231" s="59">
        <f>SUM(C231:I231)</f>
        <v>0</v>
      </c>
    </row>
    <row r="232" spans="1:10" ht="16.5" customHeight="1">
      <c r="A232" s="1872" t="s">
        <v>32</v>
      </c>
      <c r="B232" s="1873"/>
      <c r="C232" s="372"/>
      <c r="D232" s="371">
        <v>0</v>
      </c>
      <c r="E232" s="371"/>
      <c r="F232" s="371"/>
      <c r="G232" s="371"/>
      <c r="H232" s="371"/>
      <c r="I232" s="371"/>
      <c r="J232" s="389">
        <f>SUM(C232:I232)</f>
        <v>0</v>
      </c>
    </row>
    <row r="233" spans="1:10" ht="16.5" customHeight="1">
      <c r="A233" s="1860" t="s">
        <v>33</v>
      </c>
      <c r="B233" s="1861"/>
      <c r="C233" s="374"/>
      <c r="D233" s="367"/>
      <c r="E233" s="367"/>
      <c r="F233" s="367"/>
      <c r="G233" s="367"/>
      <c r="H233" s="367"/>
      <c r="I233" s="367"/>
      <c r="J233" s="390">
        <f>SUM(C233:I233)</f>
        <v>0</v>
      </c>
    </row>
    <row r="234" spans="1:10" ht="16.5" customHeight="1" thickBot="1">
      <c r="A234" s="1864" t="s">
        <v>121</v>
      </c>
      <c r="B234" s="1865"/>
      <c r="C234" s="391"/>
      <c r="D234" s="392"/>
      <c r="E234" s="392"/>
      <c r="F234" s="392"/>
      <c r="G234" s="392"/>
      <c r="H234" s="392"/>
      <c r="I234" s="392"/>
      <c r="J234" s="393">
        <f>SUM(C234:I234)</f>
        <v>0</v>
      </c>
    </row>
    <row r="235" spans="1:10" ht="16.5" customHeight="1" thickBot="1">
      <c r="A235" s="1862" t="s">
        <v>995</v>
      </c>
      <c r="B235" s="1863"/>
      <c r="C235" s="394">
        <f t="shared" ref="C235:I235" si="8">IFERROR(C231+C232-C233+C234,"CHYBA")</f>
        <v>0</v>
      </c>
      <c r="D235" s="58">
        <f t="shared" si="8"/>
        <v>0</v>
      </c>
      <c r="E235" s="58">
        <f t="shared" si="8"/>
        <v>0</v>
      </c>
      <c r="F235" s="58">
        <f t="shared" si="8"/>
        <v>0</v>
      </c>
      <c r="G235" s="58">
        <f t="shared" si="8"/>
        <v>0</v>
      </c>
      <c r="H235" s="58">
        <f t="shared" si="8"/>
        <v>0</v>
      </c>
      <c r="I235" s="58">
        <f t="shared" si="8"/>
        <v>0</v>
      </c>
      <c r="J235" s="59">
        <f>SUM(C235:I235)</f>
        <v>0</v>
      </c>
    </row>
    <row r="236" spans="1:10" ht="16.5" customHeight="1" thickBot="1">
      <c r="A236" s="524" t="s">
        <v>123</v>
      </c>
      <c r="B236" s="525"/>
      <c r="C236" s="525"/>
      <c r="D236" s="525"/>
      <c r="E236" s="525"/>
      <c r="F236" s="525"/>
      <c r="G236" s="525"/>
      <c r="H236" s="525"/>
      <c r="I236" s="525"/>
      <c r="J236" s="526"/>
    </row>
    <row r="237" spans="1:10" ht="16.5" customHeight="1" thickBot="1">
      <c r="A237" s="1862" t="s">
        <v>994</v>
      </c>
      <c r="B237" s="1863"/>
      <c r="C237" s="397"/>
      <c r="D237" s="396">
        <v>0</v>
      </c>
      <c r="E237" s="396"/>
      <c r="F237" s="396"/>
      <c r="G237" s="396"/>
      <c r="H237" s="396"/>
      <c r="I237" s="396"/>
      <c r="J237" s="59">
        <f>SUM(C237:I237)</f>
        <v>0</v>
      </c>
    </row>
    <row r="238" spans="1:10" ht="16.5" customHeight="1">
      <c r="A238" s="1885" t="s">
        <v>32</v>
      </c>
      <c r="B238" s="1886"/>
      <c r="C238" s="372"/>
      <c r="D238" s="371">
        <v>0</v>
      </c>
      <c r="E238" s="371"/>
      <c r="F238" s="371"/>
      <c r="G238" s="371"/>
      <c r="H238" s="371"/>
      <c r="I238" s="371"/>
      <c r="J238" s="389">
        <f>SUM(C238:I238)</f>
        <v>0</v>
      </c>
    </row>
    <row r="239" spans="1:10" ht="16.5" customHeight="1">
      <c r="A239" s="1860" t="s">
        <v>33</v>
      </c>
      <c r="B239" s="1861"/>
      <c r="C239" s="374"/>
      <c r="D239" s="367"/>
      <c r="E239" s="367"/>
      <c r="F239" s="367"/>
      <c r="G239" s="367"/>
      <c r="H239" s="367"/>
      <c r="I239" s="367"/>
      <c r="J239" s="390">
        <f>SUM(C239:I239)</f>
        <v>0</v>
      </c>
    </row>
    <row r="240" spans="1:10" ht="16.5" customHeight="1" thickBot="1">
      <c r="A240" s="612" t="s">
        <v>121</v>
      </c>
      <c r="B240" s="613"/>
      <c r="C240" s="391"/>
      <c r="D240" s="392"/>
      <c r="E240" s="392"/>
      <c r="F240" s="392"/>
      <c r="G240" s="392"/>
      <c r="H240" s="392"/>
      <c r="I240" s="392"/>
      <c r="J240" s="393">
        <f>SUM(C240:I240)</f>
        <v>0</v>
      </c>
    </row>
    <row r="241" spans="1:10" ht="16.5" customHeight="1" thickBot="1">
      <c r="A241" s="1862" t="s">
        <v>995</v>
      </c>
      <c r="B241" s="1863"/>
      <c r="C241" s="394">
        <f t="shared" ref="C241:I241" si="9">IFERROR(C237+C238-C239+C240,"CHYBA")</f>
        <v>0</v>
      </c>
      <c r="D241" s="58">
        <f t="shared" si="9"/>
        <v>0</v>
      </c>
      <c r="E241" s="58">
        <f t="shared" si="9"/>
        <v>0</v>
      </c>
      <c r="F241" s="58">
        <f t="shared" si="9"/>
        <v>0</v>
      </c>
      <c r="G241" s="58">
        <f t="shared" si="9"/>
        <v>0</v>
      </c>
      <c r="H241" s="58">
        <f t="shared" si="9"/>
        <v>0</v>
      </c>
      <c r="I241" s="58">
        <f t="shared" si="9"/>
        <v>0</v>
      </c>
      <c r="J241" s="59">
        <f>SUM(C241:I241)</f>
        <v>0</v>
      </c>
    </row>
    <row r="242" spans="1:10" ht="16.5" hidden="1" customHeight="1" thickBot="1">
      <c r="A242" s="524" t="s">
        <v>124</v>
      </c>
      <c r="B242" s="525"/>
      <c r="C242" s="525"/>
      <c r="D242" s="525"/>
      <c r="E242" s="525"/>
      <c r="F242" s="525"/>
      <c r="G242" s="525"/>
      <c r="H242" s="525"/>
      <c r="I242" s="525"/>
      <c r="J242" s="526"/>
    </row>
    <row r="243" spans="1:10" ht="16.5" hidden="1" customHeight="1" thickBot="1">
      <c r="A243" s="1862" t="s">
        <v>994</v>
      </c>
      <c r="B243" s="1863"/>
      <c r="C243" s="397"/>
      <c r="D243" s="396"/>
      <c r="E243" s="396"/>
      <c r="F243" s="396"/>
      <c r="G243" s="396"/>
      <c r="H243" s="396"/>
      <c r="I243" s="396"/>
      <c r="J243" s="59">
        <f>SUM(C243:I243)</f>
        <v>0</v>
      </c>
    </row>
    <row r="244" spans="1:10" ht="16.5" hidden="1" customHeight="1">
      <c r="A244" s="1885" t="s">
        <v>32</v>
      </c>
      <c r="B244" s="1886"/>
      <c r="C244" s="372"/>
      <c r="D244" s="371"/>
      <c r="E244" s="371"/>
      <c r="F244" s="371"/>
      <c r="G244" s="371"/>
      <c r="H244" s="371"/>
      <c r="I244" s="371"/>
      <c r="J244" s="389">
        <f>SUM(C244:I244)</f>
        <v>0</v>
      </c>
    </row>
    <row r="245" spans="1:10" ht="16.5" hidden="1" customHeight="1">
      <c r="A245" s="1860" t="s">
        <v>33</v>
      </c>
      <c r="B245" s="1861"/>
      <c r="C245" s="374"/>
      <c r="D245" s="367"/>
      <c r="E245" s="367"/>
      <c r="F245" s="367"/>
      <c r="G245" s="367"/>
      <c r="H245" s="367"/>
      <c r="I245" s="367"/>
      <c r="J245" s="390">
        <f>SUM(C245:I245)</f>
        <v>0</v>
      </c>
    </row>
    <row r="246" spans="1:10" ht="16.5" hidden="1" customHeight="1" thickBot="1">
      <c r="A246" s="612" t="s">
        <v>121</v>
      </c>
      <c r="B246" s="613"/>
      <c r="C246" s="391"/>
      <c r="D246" s="392"/>
      <c r="E246" s="392"/>
      <c r="F246" s="392"/>
      <c r="G246" s="392"/>
      <c r="H246" s="392"/>
      <c r="I246" s="392"/>
      <c r="J246" s="393">
        <f>SUM(C246:I246)</f>
        <v>0</v>
      </c>
    </row>
    <row r="247" spans="1:10" ht="16.5" hidden="1" customHeight="1" thickBot="1">
      <c r="A247" s="1862" t="s">
        <v>995</v>
      </c>
      <c r="B247" s="1863"/>
      <c r="C247" s="394">
        <f t="shared" ref="C247:I247" si="10">IFERROR(C243+C244-C245+C246,"CHYBA")</f>
        <v>0</v>
      </c>
      <c r="D247" s="58">
        <f t="shared" si="10"/>
        <v>0</v>
      </c>
      <c r="E247" s="58">
        <f t="shared" si="10"/>
        <v>0</v>
      </c>
      <c r="F247" s="58">
        <f t="shared" si="10"/>
        <v>0</v>
      </c>
      <c r="G247" s="58">
        <f t="shared" si="10"/>
        <v>0</v>
      </c>
      <c r="H247" s="58">
        <f t="shared" si="10"/>
        <v>0</v>
      </c>
      <c r="I247" s="58">
        <f t="shared" si="10"/>
        <v>0</v>
      </c>
      <c r="J247" s="59">
        <f>SUM(C247:I247)</f>
        <v>0</v>
      </c>
    </row>
    <row r="248" spans="1:10" ht="16.5" customHeight="1" thickBot="1">
      <c r="A248" s="524" t="s">
        <v>125</v>
      </c>
      <c r="B248" s="525"/>
      <c r="C248" s="525"/>
      <c r="D248" s="525"/>
      <c r="E248" s="525"/>
      <c r="F248" s="525"/>
      <c r="G248" s="525"/>
      <c r="H248" s="525"/>
      <c r="I248" s="525"/>
      <c r="J248" s="526"/>
    </row>
    <row r="249" spans="1:10" ht="16.5" customHeight="1" thickBot="1">
      <c r="A249" s="1887" t="s">
        <v>994</v>
      </c>
      <c r="B249" s="1888"/>
      <c r="C249" s="57">
        <f>C231-C237-C243</f>
        <v>0</v>
      </c>
      <c r="D249" s="58">
        <f t="shared" ref="D249:J249" si="11">D231-D237-D243</f>
        <v>0</v>
      </c>
      <c r="E249" s="58">
        <f t="shared" si="11"/>
        <v>0</v>
      </c>
      <c r="F249" s="58">
        <f t="shared" si="11"/>
        <v>0</v>
      </c>
      <c r="G249" s="58">
        <f t="shared" si="11"/>
        <v>0</v>
      </c>
      <c r="H249" s="58">
        <f t="shared" si="11"/>
        <v>0</v>
      </c>
      <c r="I249" s="58">
        <f t="shared" si="11"/>
        <v>0</v>
      </c>
      <c r="J249" s="59">
        <f t="shared" si="11"/>
        <v>0</v>
      </c>
    </row>
    <row r="250" spans="1:10" ht="16.5" customHeight="1" thickBot="1">
      <c r="A250" s="610" t="s">
        <v>995</v>
      </c>
      <c r="B250" s="611"/>
      <c r="C250" s="60">
        <f t="shared" ref="C250:J250" si="12">C235-C241-C247</f>
        <v>0</v>
      </c>
      <c r="D250" s="61">
        <f t="shared" si="12"/>
        <v>0</v>
      </c>
      <c r="E250" s="61">
        <f t="shared" si="12"/>
        <v>0</v>
      </c>
      <c r="F250" s="61">
        <f t="shared" si="12"/>
        <v>0</v>
      </c>
      <c r="G250" s="61">
        <f t="shared" si="12"/>
        <v>0</v>
      </c>
      <c r="H250" s="61">
        <f t="shared" si="12"/>
        <v>0</v>
      </c>
      <c r="I250" s="61">
        <f t="shared" si="12"/>
        <v>0</v>
      </c>
      <c r="J250" s="62">
        <f t="shared" si="12"/>
        <v>0</v>
      </c>
    </row>
    <row r="251" spans="1:10" ht="16.5" hidden="1" customHeight="1" thickTop="1">
      <c r="A251" s="42"/>
      <c r="B251" s="42"/>
      <c r="C251" s="67"/>
      <c r="D251" s="67"/>
      <c r="E251" s="67"/>
      <c r="F251" s="67"/>
      <c r="G251" s="67"/>
      <c r="H251" s="67"/>
      <c r="I251" s="67"/>
      <c r="J251" s="67"/>
    </row>
    <row r="252" spans="1:10" ht="16.5" hidden="1" customHeight="1">
      <c r="A252" s="42"/>
      <c r="B252" s="42"/>
      <c r="C252" s="75"/>
      <c r="D252" s="75"/>
      <c r="E252" s="76"/>
      <c r="F252" s="75"/>
      <c r="G252" s="75"/>
      <c r="H252" s="75"/>
      <c r="I252" s="75"/>
      <c r="J252" s="75"/>
    </row>
    <row r="253" spans="1:10" ht="16.5" hidden="1" customHeight="1">
      <c r="A253" s="473" t="s">
        <v>724</v>
      </c>
      <c r="B253" s="473"/>
      <c r="C253" s="473"/>
      <c r="D253" s="473"/>
      <c r="E253" s="473"/>
      <c r="F253" s="473"/>
      <c r="G253" s="473"/>
      <c r="H253" s="473"/>
      <c r="I253" s="473"/>
      <c r="J253" s="473"/>
    </row>
    <row r="254" spans="1:10" ht="16.5" hidden="1" customHeight="1">
      <c r="A254" s="474"/>
      <c r="B254" s="474"/>
      <c r="C254" s="474"/>
      <c r="D254" s="474"/>
      <c r="E254" s="474"/>
      <c r="F254" s="474"/>
      <c r="G254" s="474"/>
      <c r="H254" s="474"/>
      <c r="I254" s="474"/>
      <c r="J254" s="474"/>
    </row>
    <row r="255" spans="1:10" ht="16.5" hidden="1" customHeight="1">
      <c r="A255" s="474"/>
      <c r="B255" s="474"/>
      <c r="C255" s="474"/>
      <c r="D255" s="474"/>
      <c r="E255" s="474"/>
      <c r="F255" s="474"/>
      <c r="G255" s="474"/>
      <c r="H255" s="474"/>
      <c r="I255" s="474"/>
      <c r="J255" s="474"/>
    </row>
    <row r="256" spans="1:10" ht="16.5" hidden="1" customHeight="1">
      <c r="A256" s="474"/>
      <c r="B256" s="474"/>
      <c r="C256" s="474"/>
      <c r="D256" s="474"/>
      <c r="E256" s="474"/>
      <c r="F256" s="474"/>
      <c r="G256" s="474"/>
      <c r="H256" s="474"/>
      <c r="I256" s="474"/>
      <c r="J256" s="474"/>
    </row>
    <row r="257" spans="1:10" ht="16.5" hidden="1" customHeight="1">
      <c r="A257" s="474"/>
      <c r="B257" s="474"/>
      <c r="C257" s="474"/>
      <c r="D257" s="474"/>
      <c r="E257" s="474"/>
      <c r="F257" s="474"/>
      <c r="G257" s="474"/>
      <c r="H257" s="474"/>
      <c r="I257" s="474"/>
      <c r="J257" s="474"/>
    </row>
    <row r="258" spans="1:10" ht="16.5" hidden="1" customHeight="1">
      <c r="A258" s="474"/>
      <c r="B258" s="474"/>
      <c r="C258" s="474"/>
      <c r="D258" s="474"/>
      <c r="E258" s="474"/>
      <c r="F258" s="474"/>
      <c r="G258" s="474"/>
      <c r="H258" s="474"/>
      <c r="I258" s="474"/>
      <c r="J258" s="474"/>
    </row>
    <row r="259" spans="1:10" ht="16.5" hidden="1" customHeight="1">
      <c r="A259" s="474"/>
      <c r="B259" s="474"/>
      <c r="C259" s="474"/>
      <c r="D259" s="474"/>
      <c r="E259" s="474"/>
      <c r="F259" s="474"/>
      <c r="G259" s="474"/>
      <c r="H259" s="474"/>
      <c r="I259" s="474"/>
      <c r="J259" s="474"/>
    </row>
    <row r="260" spans="1:10" ht="16.5" hidden="1" customHeight="1">
      <c r="A260" s="42"/>
      <c r="B260" s="42"/>
      <c r="C260" s="42"/>
      <c r="D260" s="42"/>
      <c r="E260" s="42"/>
      <c r="F260" s="42"/>
      <c r="G260" s="42"/>
      <c r="H260" s="42"/>
      <c r="I260" s="42"/>
      <c r="J260" s="42"/>
    </row>
    <row r="261" spans="1:10" ht="16.5" hidden="1" customHeight="1">
      <c r="A261" s="79" t="s">
        <v>740</v>
      </c>
      <c r="B261" s="974" t="s">
        <v>741</v>
      </c>
      <c r="C261" s="974"/>
      <c r="D261" s="974"/>
      <c r="E261" s="974"/>
      <c r="F261" s="974"/>
      <c r="G261" s="974"/>
      <c r="H261" s="974"/>
      <c r="I261" s="974"/>
      <c r="J261" s="974"/>
    </row>
    <row r="262" spans="1:10" ht="16.5" hidden="1" customHeight="1" thickBot="1">
      <c r="A262" s="89"/>
      <c r="B262" s="90"/>
      <c r="C262" s="90"/>
      <c r="D262" s="90"/>
      <c r="E262" s="90"/>
      <c r="F262" s="90"/>
      <c r="G262" s="90"/>
      <c r="H262" s="90"/>
      <c r="I262" s="90"/>
      <c r="J262" s="90"/>
    </row>
    <row r="263" spans="1:10" ht="16.5" hidden="1" customHeight="1" thickTop="1" thickBot="1">
      <c r="A263" s="1870" t="s">
        <v>107</v>
      </c>
      <c r="B263" s="1820"/>
      <c r="C263" s="1820"/>
      <c r="D263" s="1820"/>
      <c r="E263" s="1820"/>
      <c r="F263" s="819"/>
      <c r="G263" s="892" t="s">
        <v>127</v>
      </c>
      <c r="H263" s="1820"/>
      <c r="I263" s="1820"/>
      <c r="J263" s="1821"/>
    </row>
    <row r="264" spans="1:10" ht="16.5" hidden="1" customHeight="1" thickTop="1">
      <c r="A264" s="1822" t="s">
        <v>774</v>
      </c>
      <c r="B264" s="1823"/>
      <c r="C264" s="1823"/>
      <c r="D264" s="1823"/>
      <c r="E264" s="1823"/>
      <c r="F264" s="1824"/>
      <c r="G264" s="2059"/>
      <c r="H264" s="2060"/>
      <c r="I264" s="2060"/>
      <c r="J264" s="2061"/>
    </row>
    <row r="265" spans="1:10" ht="16.5" hidden="1" customHeight="1" thickBot="1">
      <c r="A265" s="1814" t="s">
        <v>775</v>
      </c>
      <c r="B265" s="1815"/>
      <c r="C265" s="1815"/>
      <c r="D265" s="1815"/>
      <c r="E265" s="1815"/>
      <c r="F265" s="1816"/>
      <c r="G265" s="1867"/>
      <c r="H265" s="1868"/>
      <c r="I265" s="1868"/>
      <c r="J265" s="1869"/>
    </row>
    <row r="266" spans="1:10" ht="16.5" hidden="1" customHeight="1" thickTop="1">
      <c r="A266" s="46"/>
      <c r="B266" s="48"/>
      <c r="C266" s="48"/>
      <c r="D266" s="48"/>
      <c r="E266" s="48"/>
      <c r="F266" s="48"/>
      <c r="G266" s="48"/>
      <c r="H266" s="48"/>
      <c r="I266" s="48"/>
      <c r="J266" s="48"/>
    </row>
    <row r="267" spans="1:10" ht="16.5" hidden="1" customHeight="1">
      <c r="A267" s="46"/>
      <c r="B267" s="48"/>
      <c r="C267" s="48"/>
      <c r="D267" s="48"/>
      <c r="E267" s="48"/>
      <c r="F267" s="48"/>
      <c r="G267" s="48"/>
      <c r="H267" s="48"/>
      <c r="I267" s="48"/>
      <c r="J267" s="48"/>
    </row>
    <row r="268" spans="1:10" ht="16.5" hidden="1" customHeight="1">
      <c r="A268" s="46"/>
      <c r="B268" s="442"/>
      <c r="C268" s="442"/>
      <c r="D268" s="442"/>
      <c r="E268" s="442"/>
      <c r="F268" s="442"/>
      <c r="G268" s="442"/>
      <c r="H268" s="442"/>
      <c r="I268" s="442"/>
      <c r="J268" s="442"/>
    </row>
    <row r="269" spans="1:10" ht="16.5" hidden="1" customHeight="1">
      <c r="A269" s="46"/>
      <c r="B269" s="48"/>
      <c r="C269" s="48"/>
      <c r="D269" s="48"/>
      <c r="E269" s="48"/>
      <c r="F269" s="48"/>
      <c r="G269" s="48"/>
      <c r="H269" s="48"/>
      <c r="I269" s="48"/>
      <c r="J269" s="48"/>
    </row>
    <row r="270" spans="1:10" ht="16.5" hidden="1" customHeight="1" thickTop="1">
      <c r="A270" s="46"/>
      <c r="B270" s="48"/>
      <c r="C270" s="48"/>
      <c r="D270" s="48"/>
      <c r="E270" s="48"/>
      <c r="F270" s="48"/>
      <c r="G270" s="48"/>
      <c r="H270" s="48"/>
      <c r="I270" s="48"/>
      <c r="J270" s="48"/>
    </row>
    <row r="271" spans="1:10" ht="16.5" customHeight="1" thickTop="1">
      <c r="A271" s="46"/>
      <c r="B271" s="456"/>
      <c r="C271" s="456"/>
      <c r="D271" s="456"/>
      <c r="E271" s="456"/>
      <c r="F271" s="456"/>
      <c r="G271" s="456"/>
      <c r="H271" s="456"/>
      <c r="I271" s="456"/>
      <c r="J271" s="456"/>
    </row>
    <row r="272" spans="1:10" ht="16.5" customHeight="1">
      <c r="A272" s="3" t="s">
        <v>742</v>
      </c>
      <c r="B272" s="1996" t="s">
        <v>990</v>
      </c>
      <c r="C272" s="1996"/>
      <c r="D272" s="1996"/>
      <c r="E272" s="1996"/>
      <c r="F272" s="1996"/>
      <c r="G272" s="1996"/>
      <c r="H272" s="1996"/>
      <c r="I272" s="1996"/>
      <c r="J272" s="1996"/>
    </row>
    <row r="273" spans="1:10" ht="16.5" hidden="1" customHeight="1">
      <c r="A273" s="3"/>
      <c r="B273" s="31"/>
      <c r="C273" s="31"/>
      <c r="D273" s="31"/>
      <c r="E273" s="31"/>
      <c r="F273" s="31"/>
      <c r="G273" s="31"/>
      <c r="H273" s="31"/>
      <c r="I273" s="31"/>
      <c r="J273" s="31"/>
    </row>
    <row r="274" spans="1:10" ht="16.5" customHeight="1" thickBot="1">
      <c r="A274" s="523" t="s">
        <v>106</v>
      </c>
      <c r="B274" s="523"/>
      <c r="C274" s="42"/>
      <c r="D274" s="42"/>
      <c r="E274" s="42"/>
      <c r="F274" s="42"/>
      <c r="G274" s="42"/>
      <c r="H274" s="42"/>
      <c r="I274" s="42"/>
      <c r="J274" s="42"/>
    </row>
    <row r="275" spans="1:10" ht="16.5" customHeight="1" thickTop="1">
      <c r="A275" s="521" t="s">
        <v>991</v>
      </c>
      <c r="B275" s="518" t="s">
        <v>6</v>
      </c>
      <c r="C275" s="519"/>
      <c r="D275" s="519"/>
      <c r="E275" s="519"/>
      <c r="F275" s="519"/>
      <c r="G275" s="519"/>
      <c r="H275" s="519"/>
      <c r="I275" s="519"/>
      <c r="J275" s="520"/>
    </row>
    <row r="276" spans="1:10" ht="16.5" customHeight="1">
      <c r="A276" s="522"/>
      <c r="B276" s="516" t="s">
        <v>977</v>
      </c>
      <c r="C276" s="1857" t="s">
        <v>978</v>
      </c>
      <c r="D276" s="614" t="s">
        <v>997</v>
      </c>
      <c r="E276" s="614" t="s">
        <v>979</v>
      </c>
      <c r="F276" s="614" t="s">
        <v>980</v>
      </c>
      <c r="G276" s="614" t="s">
        <v>992</v>
      </c>
      <c r="H276" s="614" t="s">
        <v>999</v>
      </c>
      <c r="I276" s="614" t="s">
        <v>998</v>
      </c>
      <c r="J276" s="527" t="s">
        <v>110</v>
      </c>
    </row>
    <row r="277" spans="1:10" ht="46.5" customHeight="1">
      <c r="A277" s="522"/>
      <c r="B277" s="517"/>
      <c r="C277" s="614"/>
      <c r="D277" s="614"/>
      <c r="E277" s="614"/>
      <c r="F277" s="614"/>
      <c r="G277" s="614"/>
      <c r="H277" s="614"/>
      <c r="I277" s="614"/>
      <c r="J277" s="527"/>
    </row>
    <row r="278" spans="1:10" ht="14.25" customHeight="1" thickBot="1">
      <c r="A278" s="381" t="s">
        <v>111</v>
      </c>
      <c r="B278" s="387" t="s">
        <v>112</v>
      </c>
      <c r="C278" s="73" t="s">
        <v>113</v>
      </c>
      <c r="D278" s="73" t="s">
        <v>114</v>
      </c>
      <c r="E278" s="73" t="s">
        <v>115</v>
      </c>
      <c r="F278" s="73" t="s">
        <v>116</v>
      </c>
      <c r="G278" s="73" t="s">
        <v>117</v>
      </c>
      <c r="H278" s="73" t="s">
        <v>118</v>
      </c>
      <c r="I278" s="73" t="s">
        <v>119</v>
      </c>
      <c r="J278" s="74" t="s">
        <v>144</v>
      </c>
    </row>
    <row r="279" spans="1:10" ht="16.5" customHeight="1" thickTop="1" thickBot="1">
      <c r="A279" s="524" t="s">
        <v>120</v>
      </c>
      <c r="B279" s="525"/>
      <c r="C279" s="528"/>
      <c r="D279" s="528"/>
      <c r="E279" s="528"/>
      <c r="F279" s="528"/>
      <c r="G279" s="528"/>
      <c r="H279" s="528"/>
      <c r="I279" s="528"/>
      <c r="J279" s="529"/>
    </row>
    <row r="280" spans="1:10" ht="22.5" customHeight="1" thickBot="1">
      <c r="A280" s="428" t="s">
        <v>993</v>
      </c>
      <c r="B280" s="436">
        <f>IF(B325&gt;0,B325,IF(B325=0,0,""))</f>
        <v>0</v>
      </c>
      <c r="C280" s="398">
        <f>IF(C325&gt;0,C325,IF(C325=0,0,""))</f>
        <v>0</v>
      </c>
      <c r="D280" s="58">
        <f t="shared" ref="D280:I280" si="13">IF(D325&gt;0,D325,IF(D325=0,0,""))</f>
        <v>0</v>
      </c>
      <c r="E280" s="58">
        <f t="shared" si="13"/>
        <v>0</v>
      </c>
      <c r="F280" s="58">
        <f t="shared" si="13"/>
        <v>0</v>
      </c>
      <c r="G280" s="58">
        <f t="shared" si="13"/>
        <v>0</v>
      </c>
      <c r="H280" s="58">
        <f t="shared" si="13"/>
        <v>0</v>
      </c>
      <c r="I280" s="58">
        <f t="shared" si="13"/>
        <v>0</v>
      </c>
      <c r="J280" s="59">
        <f>SUM(B280:I280)</f>
        <v>0</v>
      </c>
    </row>
    <row r="281" spans="1:10" ht="16.5" customHeight="1">
      <c r="A281" s="429" t="s">
        <v>32</v>
      </c>
      <c r="B281" s="141"/>
      <c r="C281" s="425"/>
      <c r="D281" s="371"/>
      <c r="E281" s="371"/>
      <c r="F281" s="371"/>
      <c r="G281" s="371"/>
      <c r="H281" s="371"/>
      <c r="I281" s="371"/>
      <c r="J281" s="389">
        <f>SUM(B281:I281)</f>
        <v>0</v>
      </c>
    </row>
    <row r="282" spans="1:10" ht="12" customHeight="1">
      <c r="A282" s="430" t="s">
        <v>33</v>
      </c>
      <c r="B282" s="277"/>
      <c r="C282" s="148"/>
      <c r="D282" s="367"/>
      <c r="E282" s="367"/>
      <c r="F282" s="367"/>
      <c r="G282" s="367"/>
      <c r="H282" s="367"/>
      <c r="I282" s="367"/>
      <c r="J282" s="390">
        <f>SUM(B282:I282)</f>
        <v>0</v>
      </c>
    </row>
    <row r="283" spans="1:10" ht="15" thickBot="1">
      <c r="A283" s="431" t="s">
        <v>121</v>
      </c>
      <c r="B283" s="437"/>
      <c r="C283" s="426"/>
      <c r="D283" s="392"/>
      <c r="E283" s="392"/>
      <c r="F283" s="392"/>
      <c r="G283" s="392"/>
      <c r="H283" s="392"/>
      <c r="I283" s="392"/>
      <c r="J283" s="393">
        <f>SUM(B283:I283)</f>
        <v>0</v>
      </c>
    </row>
    <row r="284" spans="1:10" ht="23.25" thickBot="1">
      <c r="A284" s="432" t="s">
        <v>996</v>
      </c>
      <c r="B284" s="436">
        <f t="shared" ref="B284:I284" si="14">IFERROR(B280+B281-B282+B283,"CHYBA")</f>
        <v>0</v>
      </c>
      <c r="C284" s="398">
        <f t="shared" si="14"/>
        <v>0</v>
      </c>
      <c r="D284" s="58">
        <f t="shared" si="14"/>
        <v>0</v>
      </c>
      <c r="E284" s="58">
        <f t="shared" si="14"/>
        <v>0</v>
      </c>
      <c r="F284" s="58">
        <f t="shared" si="14"/>
        <v>0</v>
      </c>
      <c r="G284" s="58">
        <f t="shared" si="14"/>
        <v>0</v>
      </c>
      <c r="H284" s="58">
        <f t="shared" si="14"/>
        <v>0</v>
      </c>
      <c r="I284" s="58">
        <f t="shared" si="14"/>
        <v>0</v>
      </c>
      <c r="J284" s="59">
        <f>SUM(B284:I284)</f>
        <v>0</v>
      </c>
    </row>
    <row r="285" spans="1:10" ht="16.5" customHeight="1" thickBot="1">
      <c r="A285" s="524" t="s">
        <v>123</v>
      </c>
      <c r="B285" s="525"/>
      <c r="C285" s="525"/>
      <c r="D285" s="525"/>
      <c r="E285" s="525"/>
      <c r="F285" s="525"/>
      <c r="G285" s="525"/>
      <c r="H285" s="525"/>
      <c r="I285" s="525"/>
      <c r="J285" s="526"/>
    </row>
    <row r="286" spans="1:10" ht="22.5" customHeight="1" thickBot="1">
      <c r="A286" s="428" t="s">
        <v>993</v>
      </c>
      <c r="B286" s="436">
        <f>IF(B331&gt;0,B331,IF(B331=0,0,""))</f>
        <v>0</v>
      </c>
      <c r="C286" s="398">
        <f>IF(C331&gt;0,C331,IF(C331=0,0,""))</f>
        <v>0</v>
      </c>
      <c r="D286" s="58">
        <f t="shared" ref="D286:I286" si="15">IF(D331&gt;0,D331,IF(D331=0,0,""))</f>
        <v>0</v>
      </c>
      <c r="E286" s="58">
        <f t="shared" si="15"/>
        <v>0</v>
      </c>
      <c r="F286" s="58">
        <f t="shared" si="15"/>
        <v>0</v>
      </c>
      <c r="G286" s="58">
        <f t="shared" si="15"/>
        <v>0</v>
      </c>
      <c r="H286" s="58">
        <f t="shared" si="15"/>
        <v>0</v>
      </c>
      <c r="I286" s="58">
        <f t="shared" si="15"/>
        <v>0</v>
      </c>
      <c r="J286" s="59">
        <f>SUM(B286:I286)</f>
        <v>0</v>
      </c>
    </row>
    <row r="287" spans="1:10" ht="10.5" customHeight="1">
      <c r="A287" s="429" t="s">
        <v>32</v>
      </c>
      <c r="B287" s="141"/>
      <c r="C287" s="425"/>
      <c r="D287" s="371"/>
      <c r="E287" s="371"/>
      <c r="F287" s="371"/>
      <c r="G287" s="371"/>
      <c r="H287" s="371"/>
      <c r="I287" s="371"/>
      <c r="J287" s="389">
        <f>SUM(B287:I287)</f>
        <v>0</v>
      </c>
    </row>
    <row r="288" spans="1:10" ht="10.5" customHeight="1">
      <c r="A288" s="430" t="s">
        <v>33</v>
      </c>
      <c r="B288" s="277"/>
      <c r="C288" s="148"/>
      <c r="D288" s="367"/>
      <c r="E288" s="367"/>
      <c r="F288" s="367"/>
      <c r="G288" s="367"/>
      <c r="H288" s="367"/>
      <c r="I288" s="367"/>
      <c r="J288" s="390">
        <f>SUM(B288:I288)</f>
        <v>0</v>
      </c>
    </row>
    <row r="289" spans="1:10" ht="12.75" customHeight="1" thickBot="1">
      <c r="A289" s="431" t="s">
        <v>121</v>
      </c>
      <c r="B289" s="437"/>
      <c r="C289" s="426"/>
      <c r="D289" s="392"/>
      <c r="E289" s="392"/>
      <c r="F289" s="392"/>
      <c r="G289" s="392"/>
      <c r="H289" s="392"/>
      <c r="I289" s="392"/>
      <c r="J289" s="393">
        <f>SUM(B289:I289)</f>
        <v>0</v>
      </c>
    </row>
    <row r="290" spans="1:10" ht="22.5" customHeight="1" thickBot="1">
      <c r="A290" s="432" t="s">
        <v>996</v>
      </c>
      <c r="B290" s="436">
        <f t="shared" ref="B290:I290" si="16">IFERROR(B286+B287-B288+B289,"CHYBA")</f>
        <v>0</v>
      </c>
      <c r="C290" s="398">
        <f t="shared" si="16"/>
        <v>0</v>
      </c>
      <c r="D290" s="58"/>
      <c r="E290" s="58">
        <f t="shared" si="16"/>
        <v>0</v>
      </c>
      <c r="F290" s="58">
        <f t="shared" si="16"/>
        <v>0</v>
      </c>
      <c r="G290" s="58">
        <f t="shared" si="16"/>
        <v>0</v>
      </c>
      <c r="H290" s="58">
        <f t="shared" si="16"/>
        <v>0</v>
      </c>
      <c r="I290" s="58">
        <f t="shared" si="16"/>
        <v>0</v>
      </c>
      <c r="J290" s="59">
        <f>SUM(B290:I290)</f>
        <v>0</v>
      </c>
    </row>
    <row r="291" spans="1:10" ht="16.5" hidden="1" customHeight="1" thickBot="1">
      <c r="A291" s="524" t="s">
        <v>124</v>
      </c>
      <c r="B291" s="525"/>
      <c r="C291" s="525"/>
      <c r="D291" s="525"/>
      <c r="E291" s="525"/>
      <c r="F291" s="525"/>
      <c r="G291" s="525"/>
      <c r="H291" s="525"/>
      <c r="I291" s="525"/>
      <c r="J291" s="526"/>
    </row>
    <row r="292" spans="1:10" ht="22.5" hidden="1" customHeight="1" thickBot="1">
      <c r="A292" s="428" t="s">
        <v>993</v>
      </c>
      <c r="B292" s="436">
        <f>IF(B337&gt;0,B337,IF(B337=0,0,""))</f>
        <v>0</v>
      </c>
      <c r="C292" s="398">
        <f>IF(C337&gt;0,C337,IF(C337=0,0,""))</f>
        <v>0</v>
      </c>
      <c r="D292" s="58">
        <f t="shared" ref="D292:I292" si="17">IF(D337&gt;0,D337,IF(D337=0,0,""))</f>
        <v>0</v>
      </c>
      <c r="E292" s="58">
        <f t="shared" si="17"/>
        <v>0</v>
      </c>
      <c r="F292" s="58">
        <f t="shared" si="17"/>
        <v>0</v>
      </c>
      <c r="G292" s="58">
        <f t="shared" si="17"/>
        <v>0</v>
      </c>
      <c r="H292" s="58">
        <f t="shared" si="17"/>
        <v>0</v>
      </c>
      <c r="I292" s="58">
        <f t="shared" si="17"/>
        <v>0</v>
      </c>
      <c r="J292" s="59">
        <f>SUM(B292:I292)</f>
        <v>0</v>
      </c>
    </row>
    <row r="293" spans="1:10" ht="16.5" hidden="1" customHeight="1">
      <c r="A293" s="429" t="s">
        <v>32</v>
      </c>
      <c r="B293" s="141"/>
      <c r="C293" s="425"/>
      <c r="D293" s="371"/>
      <c r="E293" s="371"/>
      <c r="F293" s="371"/>
      <c r="G293" s="371"/>
      <c r="H293" s="371"/>
      <c r="I293" s="371"/>
      <c r="J293" s="389">
        <f>SUM(B293:I293)</f>
        <v>0</v>
      </c>
    </row>
    <row r="294" spans="1:10" ht="16.5" hidden="1" customHeight="1">
      <c r="A294" s="430" t="s">
        <v>33</v>
      </c>
      <c r="B294" s="277"/>
      <c r="C294" s="148"/>
      <c r="D294" s="367"/>
      <c r="E294" s="367"/>
      <c r="F294" s="367"/>
      <c r="G294" s="367"/>
      <c r="H294" s="367"/>
      <c r="I294" s="367"/>
      <c r="J294" s="390">
        <f>SUM(B294:I294)</f>
        <v>0</v>
      </c>
    </row>
    <row r="295" spans="1:10" ht="16.5" hidden="1" customHeight="1" thickBot="1">
      <c r="A295" s="431" t="s">
        <v>121</v>
      </c>
      <c r="B295" s="437"/>
      <c r="C295" s="426"/>
      <c r="D295" s="392"/>
      <c r="E295" s="392"/>
      <c r="F295" s="392"/>
      <c r="G295" s="392"/>
      <c r="H295" s="392"/>
      <c r="I295" s="392"/>
      <c r="J295" s="393">
        <f>SUM(B295:I295)</f>
        <v>0</v>
      </c>
    </row>
    <row r="296" spans="1:10" ht="22.5" hidden="1" customHeight="1" thickBot="1">
      <c r="A296" s="432" t="s">
        <v>996</v>
      </c>
      <c r="B296" s="436">
        <f t="shared" ref="B296:I296" si="18">IFERROR(B292+B293-B294+B295,"CHYBA")</f>
        <v>0</v>
      </c>
      <c r="C296" s="398">
        <f t="shared" si="18"/>
        <v>0</v>
      </c>
      <c r="D296" s="58">
        <f t="shared" si="18"/>
        <v>0</v>
      </c>
      <c r="E296" s="58">
        <f t="shared" si="18"/>
        <v>0</v>
      </c>
      <c r="F296" s="58">
        <f t="shared" si="18"/>
        <v>0</v>
      </c>
      <c r="G296" s="58">
        <f t="shared" si="18"/>
        <v>0</v>
      </c>
      <c r="H296" s="58">
        <f t="shared" si="18"/>
        <v>0</v>
      </c>
      <c r="I296" s="58">
        <f t="shared" si="18"/>
        <v>0</v>
      </c>
      <c r="J296" s="59">
        <f>SUM(B296:I296)</f>
        <v>0</v>
      </c>
    </row>
    <row r="297" spans="1:10" ht="16.5" customHeight="1" thickBot="1">
      <c r="A297" s="524" t="s">
        <v>125</v>
      </c>
      <c r="B297" s="525"/>
      <c r="C297" s="525"/>
      <c r="D297" s="525"/>
      <c r="E297" s="525"/>
      <c r="F297" s="525"/>
      <c r="G297" s="525"/>
      <c r="H297" s="525"/>
      <c r="I297" s="525"/>
      <c r="J297" s="526"/>
    </row>
    <row r="298" spans="1:10" ht="22.5" customHeight="1" thickBot="1">
      <c r="A298" s="428" t="s">
        <v>993</v>
      </c>
      <c r="B298" s="436">
        <f>B280-B286-B292</f>
        <v>0</v>
      </c>
      <c r="C298" s="398">
        <f>C280-C286-C292</f>
        <v>0</v>
      </c>
      <c r="D298" s="58">
        <f t="shared" ref="D298:J298" si="19">D280-D286-D292</f>
        <v>0</v>
      </c>
      <c r="E298" s="58">
        <f t="shared" si="19"/>
        <v>0</v>
      </c>
      <c r="F298" s="58">
        <f t="shared" si="19"/>
        <v>0</v>
      </c>
      <c r="G298" s="58">
        <f t="shared" si="19"/>
        <v>0</v>
      </c>
      <c r="H298" s="58">
        <f t="shared" si="19"/>
        <v>0</v>
      </c>
      <c r="I298" s="58">
        <f t="shared" si="19"/>
        <v>0</v>
      </c>
      <c r="J298" s="59">
        <f t="shared" si="19"/>
        <v>0</v>
      </c>
    </row>
    <row r="299" spans="1:10" ht="22.5" customHeight="1" thickBot="1">
      <c r="A299" s="433" t="s">
        <v>996</v>
      </c>
      <c r="B299" s="143">
        <f>B284-B290-B296</f>
        <v>0</v>
      </c>
      <c r="C299" s="427">
        <f t="shared" ref="C299:J299" si="20">C284-C290-C296</f>
        <v>0</v>
      </c>
      <c r="D299" s="375">
        <f t="shared" si="20"/>
        <v>0</v>
      </c>
      <c r="E299" s="375">
        <f t="shared" si="20"/>
        <v>0</v>
      </c>
      <c r="F299" s="375">
        <f t="shared" si="20"/>
        <v>0</v>
      </c>
      <c r="G299" s="375">
        <f t="shared" si="20"/>
        <v>0</v>
      </c>
      <c r="H299" s="375">
        <f t="shared" si="20"/>
        <v>0</v>
      </c>
      <c r="I299" s="375">
        <f t="shared" si="20"/>
        <v>0</v>
      </c>
      <c r="J299" s="62">
        <f t="shared" si="20"/>
        <v>0</v>
      </c>
    </row>
    <row r="300" spans="1:10" ht="13.5" customHeight="1" thickTop="1">
      <c r="A300" s="42"/>
      <c r="B300" s="42"/>
      <c r="C300" s="42"/>
      <c r="D300" s="42"/>
      <c r="E300" s="42"/>
      <c r="F300" s="42"/>
      <c r="G300" s="42"/>
      <c r="H300" s="42"/>
      <c r="I300" s="42"/>
      <c r="J300" s="42"/>
    </row>
    <row r="301" spans="1:10" ht="16.5" hidden="1" customHeight="1">
      <c r="A301" s="42"/>
      <c r="B301" s="42"/>
      <c r="C301" s="42"/>
      <c r="D301" s="42"/>
      <c r="E301" s="42"/>
      <c r="F301" s="42"/>
      <c r="G301" s="42"/>
      <c r="H301" s="42"/>
      <c r="I301" s="42"/>
      <c r="J301" s="42"/>
    </row>
    <row r="302" spans="1:10" ht="16.5" hidden="1" customHeight="1">
      <c r="A302" s="473" t="s">
        <v>725</v>
      </c>
      <c r="B302" s="473"/>
      <c r="C302" s="473"/>
      <c r="D302" s="473"/>
      <c r="E302" s="473"/>
      <c r="F302" s="473"/>
      <c r="G302" s="473"/>
      <c r="H302" s="473"/>
      <c r="I302" s="473"/>
      <c r="J302" s="473"/>
    </row>
    <row r="303" spans="1:10" ht="16.5" hidden="1" customHeight="1">
      <c r="A303" s="474"/>
      <c r="B303" s="1486"/>
      <c r="C303" s="1486"/>
      <c r="D303" s="1486"/>
      <c r="E303" s="1486"/>
      <c r="F303" s="1486"/>
      <c r="G303" s="1486"/>
      <c r="H303" s="1486"/>
      <c r="I303" s="1486"/>
      <c r="J303" s="1486"/>
    </row>
    <row r="304" spans="1:10" ht="16.5" hidden="1" customHeight="1">
      <c r="A304" s="1486"/>
      <c r="B304" s="1486"/>
      <c r="C304" s="1486"/>
      <c r="D304" s="1486"/>
      <c r="E304" s="1486"/>
      <c r="F304" s="1486"/>
      <c r="G304" s="1486"/>
      <c r="H304" s="1486"/>
      <c r="I304" s="1486"/>
      <c r="J304" s="1486"/>
    </row>
    <row r="305" spans="1:10" ht="16.5" hidden="1" customHeight="1">
      <c r="A305" s="1486"/>
      <c r="B305" s="1486"/>
      <c r="C305" s="1486"/>
      <c r="D305" s="1486"/>
      <c r="E305" s="1486"/>
      <c r="F305" s="1486"/>
      <c r="G305" s="1486"/>
      <c r="H305" s="1486"/>
      <c r="I305" s="1486"/>
      <c r="J305" s="1486"/>
    </row>
    <row r="306" spans="1:10" ht="16.5" hidden="1" customHeight="1">
      <c r="A306" s="1486"/>
      <c r="B306" s="1486"/>
      <c r="C306" s="1486"/>
      <c r="D306" s="1486"/>
      <c r="E306" s="1486"/>
      <c r="F306" s="1486"/>
      <c r="G306" s="1486"/>
      <c r="H306" s="1486"/>
      <c r="I306" s="1486"/>
      <c r="J306" s="1486"/>
    </row>
    <row r="307" spans="1:10" ht="16.5" hidden="1" customHeight="1">
      <c r="A307" s="1486"/>
      <c r="B307" s="1486"/>
      <c r="C307" s="1486"/>
      <c r="D307" s="1486"/>
      <c r="E307" s="1486"/>
      <c r="F307" s="1486"/>
      <c r="G307" s="1486"/>
      <c r="H307" s="1486"/>
      <c r="I307" s="1486"/>
      <c r="J307" s="1486"/>
    </row>
    <row r="308" spans="1:10" ht="16.5" hidden="1" customHeight="1">
      <c r="A308" s="1486"/>
      <c r="B308" s="1486"/>
      <c r="C308" s="1486"/>
      <c r="D308" s="1486"/>
      <c r="E308" s="1486"/>
      <c r="F308" s="1486"/>
      <c r="G308" s="1486"/>
      <c r="H308" s="1486"/>
      <c r="I308" s="1486"/>
      <c r="J308" s="1486"/>
    </row>
    <row r="309" spans="1:10" ht="16.5" hidden="1" customHeight="1">
      <c r="A309" s="1486"/>
      <c r="B309" s="1486"/>
      <c r="C309" s="1486"/>
      <c r="D309" s="1486"/>
      <c r="E309" s="1486"/>
      <c r="F309" s="1486"/>
      <c r="G309" s="1486"/>
      <c r="H309" s="1486"/>
      <c r="I309" s="1486"/>
      <c r="J309" s="1486"/>
    </row>
    <row r="310" spans="1:10" ht="16.5" hidden="1" customHeight="1">
      <c r="A310" s="1486"/>
      <c r="B310" s="1486"/>
      <c r="C310" s="1486"/>
      <c r="D310" s="1486"/>
      <c r="E310" s="1486"/>
      <c r="F310" s="1486"/>
      <c r="G310" s="1486"/>
      <c r="H310" s="1486"/>
      <c r="I310" s="1486"/>
      <c r="J310" s="1486"/>
    </row>
    <row r="311" spans="1:10" ht="16.5" hidden="1" customHeight="1">
      <c r="A311" s="1486"/>
      <c r="B311" s="1486"/>
      <c r="C311" s="1486"/>
      <c r="D311" s="1486"/>
      <c r="E311" s="1486"/>
      <c r="F311" s="1486"/>
      <c r="G311" s="1486"/>
      <c r="H311" s="1486"/>
      <c r="I311" s="1486"/>
      <c r="J311" s="1486"/>
    </row>
    <row r="312" spans="1:10" ht="16.5" hidden="1" customHeight="1">
      <c r="A312" s="46"/>
      <c r="B312" s="48"/>
      <c r="C312" s="48"/>
      <c r="D312" s="48"/>
      <c r="E312" s="48"/>
      <c r="F312" s="48"/>
      <c r="G312" s="48"/>
      <c r="H312" s="48"/>
      <c r="I312" s="48"/>
      <c r="J312" s="48"/>
    </row>
    <row r="313" spans="1:10" ht="16.5" hidden="1" customHeight="1">
      <c r="A313" s="46"/>
      <c r="B313" s="48"/>
      <c r="C313" s="48"/>
      <c r="D313" s="48"/>
      <c r="E313" s="48"/>
      <c r="F313" s="48"/>
      <c r="G313" s="48"/>
      <c r="H313" s="48"/>
      <c r="I313" s="48"/>
      <c r="J313" s="48"/>
    </row>
    <row r="314" spans="1:10" ht="16.5" hidden="1" customHeight="1">
      <c r="A314" s="46"/>
      <c r="B314" s="385"/>
      <c r="C314" s="385"/>
      <c r="D314" s="385"/>
      <c r="E314" s="385"/>
      <c r="F314" s="385"/>
      <c r="G314" s="385"/>
      <c r="H314" s="385"/>
      <c r="I314" s="385"/>
      <c r="J314" s="385"/>
    </row>
    <row r="315" spans="1:10" ht="16.5" customHeight="1" thickBot="1">
      <c r="A315" s="523" t="s">
        <v>126</v>
      </c>
      <c r="B315" s="523"/>
      <c r="C315" s="42"/>
      <c r="D315" s="42"/>
      <c r="E315" s="42"/>
      <c r="F315" s="42"/>
      <c r="G315" s="42"/>
      <c r="H315" s="42"/>
      <c r="I315" s="42"/>
      <c r="J315" s="42"/>
    </row>
    <row r="316" spans="1:10" ht="16.5" customHeight="1" thickTop="1">
      <c r="A316" s="521" t="s">
        <v>991</v>
      </c>
      <c r="B316" s="518" t="s">
        <v>7</v>
      </c>
      <c r="C316" s="519"/>
      <c r="D316" s="519"/>
      <c r="E316" s="519"/>
      <c r="F316" s="519"/>
      <c r="G316" s="519"/>
      <c r="H316" s="519"/>
      <c r="I316" s="519"/>
      <c r="J316" s="520"/>
    </row>
    <row r="317" spans="1:10" ht="16.5" customHeight="1">
      <c r="A317" s="522"/>
      <c r="B317" s="516" t="s">
        <v>977</v>
      </c>
      <c r="C317" s="1857" t="s">
        <v>978</v>
      </c>
      <c r="D317" s="614" t="s">
        <v>997</v>
      </c>
      <c r="E317" s="614" t="s">
        <v>979</v>
      </c>
      <c r="F317" s="614" t="s">
        <v>980</v>
      </c>
      <c r="G317" s="614" t="s">
        <v>992</v>
      </c>
      <c r="H317" s="614" t="s">
        <v>999</v>
      </c>
      <c r="I317" s="614" t="s">
        <v>998</v>
      </c>
      <c r="J317" s="527" t="s">
        <v>110</v>
      </c>
    </row>
    <row r="318" spans="1:10" ht="46.5" customHeight="1">
      <c r="A318" s="522"/>
      <c r="B318" s="517"/>
      <c r="C318" s="614"/>
      <c r="D318" s="614"/>
      <c r="E318" s="614"/>
      <c r="F318" s="614"/>
      <c r="G318" s="614"/>
      <c r="H318" s="614"/>
      <c r="I318" s="614"/>
      <c r="J318" s="527"/>
    </row>
    <row r="319" spans="1:10" ht="14.25" customHeight="1" thickBot="1">
      <c r="A319" s="381" t="s">
        <v>111</v>
      </c>
      <c r="B319" s="384" t="s">
        <v>112</v>
      </c>
      <c r="C319" s="73" t="s">
        <v>113</v>
      </c>
      <c r="D319" s="73" t="s">
        <v>114</v>
      </c>
      <c r="E319" s="73" t="s">
        <v>115</v>
      </c>
      <c r="F319" s="73" t="s">
        <v>116</v>
      </c>
      <c r="G319" s="73" t="s">
        <v>117</v>
      </c>
      <c r="H319" s="73" t="s">
        <v>118</v>
      </c>
      <c r="I319" s="73" t="s">
        <v>119</v>
      </c>
      <c r="J319" s="74" t="s">
        <v>144</v>
      </c>
    </row>
    <row r="320" spans="1:10" ht="16.5" customHeight="1" thickTop="1" thickBot="1">
      <c r="A320" s="524" t="s">
        <v>120</v>
      </c>
      <c r="B320" s="525"/>
      <c r="C320" s="528"/>
      <c r="D320" s="528"/>
      <c r="E320" s="528"/>
      <c r="F320" s="528"/>
      <c r="G320" s="528"/>
      <c r="H320" s="528"/>
      <c r="I320" s="528"/>
      <c r="J320" s="529"/>
    </row>
    <row r="321" spans="1:10" ht="36.75" customHeight="1" thickBot="1">
      <c r="A321" s="428" t="s">
        <v>993</v>
      </c>
      <c r="B321" s="435"/>
      <c r="C321" s="434"/>
      <c r="D321" s="396"/>
      <c r="E321" s="396"/>
      <c r="F321" s="396"/>
      <c r="G321" s="396"/>
      <c r="H321" s="396"/>
      <c r="I321" s="396"/>
      <c r="J321" s="59">
        <f>SUM(B321:I321)</f>
        <v>0</v>
      </c>
    </row>
    <row r="322" spans="1:10" ht="9.75" customHeight="1">
      <c r="A322" s="429" t="s">
        <v>32</v>
      </c>
      <c r="B322" s="141"/>
      <c r="C322" s="425"/>
      <c r="D322" s="371"/>
      <c r="E322" s="371"/>
      <c r="F322" s="371"/>
      <c r="G322" s="371"/>
      <c r="H322" s="371"/>
      <c r="I322" s="371"/>
      <c r="J322" s="389">
        <f>SUM(B322:I322)</f>
        <v>0</v>
      </c>
    </row>
    <row r="323" spans="1:10" ht="9.75" customHeight="1">
      <c r="A323" s="430" t="s">
        <v>33</v>
      </c>
      <c r="B323" s="277"/>
      <c r="C323" s="148"/>
      <c r="D323" s="367"/>
      <c r="E323" s="367"/>
      <c r="F323" s="367"/>
      <c r="G323" s="367"/>
      <c r="H323" s="367"/>
      <c r="I323" s="367"/>
      <c r="J323" s="390">
        <f>SUM(B323:I323)</f>
        <v>0</v>
      </c>
    </row>
    <row r="324" spans="1:10" ht="10.5" customHeight="1" thickBot="1">
      <c r="A324" s="431" t="s">
        <v>121</v>
      </c>
      <c r="B324" s="282"/>
      <c r="C324" s="426"/>
      <c r="D324" s="392"/>
      <c r="E324" s="392"/>
      <c r="F324" s="392"/>
      <c r="G324" s="392"/>
      <c r="H324" s="392"/>
      <c r="I324" s="392"/>
      <c r="J324" s="393">
        <f>SUM(B324:I324)</f>
        <v>0</v>
      </c>
    </row>
    <row r="325" spans="1:10" ht="22.5" customHeight="1" thickBot="1">
      <c r="A325" s="432" t="s">
        <v>996</v>
      </c>
      <c r="B325" s="436">
        <f t="shared" ref="B325:I325" si="21">IFERROR(B321+B322-B323+B324,"CHYBA")</f>
        <v>0</v>
      </c>
      <c r="C325" s="398">
        <f t="shared" si="21"/>
        <v>0</v>
      </c>
      <c r="D325" s="58">
        <f t="shared" si="21"/>
        <v>0</v>
      </c>
      <c r="E325" s="58">
        <f t="shared" si="21"/>
        <v>0</v>
      </c>
      <c r="F325" s="58">
        <f t="shared" si="21"/>
        <v>0</v>
      </c>
      <c r="G325" s="58">
        <f t="shared" si="21"/>
        <v>0</v>
      </c>
      <c r="H325" s="58">
        <f t="shared" si="21"/>
        <v>0</v>
      </c>
      <c r="I325" s="58">
        <f t="shared" si="21"/>
        <v>0</v>
      </c>
      <c r="J325" s="59">
        <f>SUM(B325:I325)</f>
        <v>0</v>
      </c>
    </row>
    <row r="326" spans="1:10" ht="16.5" customHeight="1" thickBot="1">
      <c r="A326" s="524" t="s">
        <v>123</v>
      </c>
      <c r="B326" s="525"/>
      <c r="C326" s="525"/>
      <c r="D326" s="525"/>
      <c r="E326" s="525"/>
      <c r="F326" s="525"/>
      <c r="G326" s="525"/>
      <c r="H326" s="525"/>
      <c r="I326" s="525"/>
      <c r="J326" s="526"/>
    </row>
    <row r="327" spans="1:10" ht="22.5" customHeight="1" thickBot="1">
      <c r="A327" s="428" t="s">
        <v>993</v>
      </c>
      <c r="B327" s="435"/>
      <c r="C327" s="434"/>
      <c r="D327" s="396"/>
      <c r="E327" s="396"/>
      <c r="F327" s="396"/>
      <c r="G327" s="396"/>
      <c r="H327" s="396"/>
      <c r="I327" s="396"/>
      <c r="J327" s="59">
        <f>SUM(B327:I327)</f>
        <v>0</v>
      </c>
    </row>
    <row r="328" spans="1:10" ht="10.5" customHeight="1">
      <c r="A328" s="429" t="s">
        <v>32</v>
      </c>
      <c r="B328" s="141"/>
      <c r="C328" s="425"/>
      <c r="D328" s="371"/>
      <c r="E328" s="371"/>
      <c r="F328" s="371"/>
      <c r="G328" s="371"/>
      <c r="H328" s="371"/>
      <c r="I328" s="371"/>
      <c r="J328" s="389">
        <f>SUM(B328:I328)</f>
        <v>0</v>
      </c>
    </row>
    <row r="329" spans="1:10" ht="10.5" customHeight="1">
      <c r="A329" s="430" t="s">
        <v>33</v>
      </c>
      <c r="B329" s="277"/>
      <c r="C329" s="148"/>
      <c r="D329" s="367"/>
      <c r="E329" s="367"/>
      <c r="F329" s="367"/>
      <c r="G329" s="367"/>
      <c r="H329" s="367"/>
      <c r="I329" s="367"/>
      <c r="J329" s="390">
        <f>SUM(B329:I329)</f>
        <v>0</v>
      </c>
    </row>
    <row r="330" spans="1:10" ht="11.25" customHeight="1" thickBot="1">
      <c r="A330" s="431" t="s">
        <v>121</v>
      </c>
      <c r="B330" s="437"/>
      <c r="C330" s="426"/>
      <c r="D330" s="392"/>
      <c r="E330" s="392"/>
      <c r="F330" s="392"/>
      <c r="G330" s="392"/>
      <c r="H330" s="392"/>
      <c r="I330" s="392"/>
      <c r="J330" s="393">
        <f>SUM(B330:I330)</f>
        <v>0</v>
      </c>
    </row>
    <row r="331" spans="1:10" ht="21.75" customHeight="1" thickBot="1">
      <c r="A331" s="432" t="s">
        <v>996</v>
      </c>
      <c r="B331" s="436">
        <f t="shared" ref="B331:I331" si="22">IFERROR(B327+B328-B329+B330,"CHYBA")</f>
        <v>0</v>
      </c>
      <c r="C331" s="398">
        <f t="shared" si="22"/>
        <v>0</v>
      </c>
      <c r="D331" s="58">
        <f t="shared" si="22"/>
        <v>0</v>
      </c>
      <c r="E331" s="58">
        <f t="shared" si="22"/>
        <v>0</v>
      </c>
      <c r="F331" s="58">
        <f t="shared" si="22"/>
        <v>0</v>
      </c>
      <c r="G331" s="58">
        <f t="shared" si="22"/>
        <v>0</v>
      </c>
      <c r="H331" s="58">
        <f t="shared" si="22"/>
        <v>0</v>
      </c>
      <c r="I331" s="58">
        <f t="shared" si="22"/>
        <v>0</v>
      </c>
      <c r="J331" s="59">
        <f>SUM(B331:I331)</f>
        <v>0</v>
      </c>
    </row>
    <row r="332" spans="1:10" ht="16.5" hidden="1" customHeight="1" thickBot="1">
      <c r="A332" s="524" t="s">
        <v>124</v>
      </c>
      <c r="B332" s="525"/>
      <c r="C332" s="525"/>
      <c r="D332" s="525"/>
      <c r="E332" s="525"/>
      <c r="F332" s="525"/>
      <c r="G332" s="525"/>
      <c r="H332" s="525"/>
      <c r="I332" s="525"/>
      <c r="J332" s="526"/>
    </row>
    <row r="333" spans="1:10" ht="22.5" hidden="1" customHeight="1" thickBot="1">
      <c r="A333" s="428" t="s">
        <v>993</v>
      </c>
      <c r="B333" s="435"/>
      <c r="C333" s="434"/>
      <c r="D333" s="396"/>
      <c r="E333" s="396"/>
      <c r="F333" s="396"/>
      <c r="G333" s="396"/>
      <c r="H333" s="396"/>
      <c r="I333" s="396"/>
      <c r="J333" s="59">
        <f>SUM(B333:I333)</f>
        <v>0</v>
      </c>
    </row>
    <row r="334" spans="1:10" ht="16.5" hidden="1" customHeight="1">
      <c r="A334" s="429" t="s">
        <v>32</v>
      </c>
      <c r="B334" s="141"/>
      <c r="C334" s="425"/>
      <c r="D334" s="386"/>
      <c r="E334" s="386"/>
      <c r="F334" s="386"/>
      <c r="G334" s="386"/>
      <c r="H334" s="386"/>
      <c r="I334" s="386"/>
      <c r="J334" s="389">
        <f>SUM(B334:I334)</f>
        <v>0</v>
      </c>
    </row>
    <row r="335" spans="1:10" ht="16.5" hidden="1" customHeight="1">
      <c r="A335" s="430" t="s">
        <v>33</v>
      </c>
      <c r="B335" s="277"/>
      <c r="C335" s="148"/>
      <c r="D335" s="382"/>
      <c r="E335" s="382"/>
      <c r="F335" s="382"/>
      <c r="G335" s="382"/>
      <c r="H335" s="382"/>
      <c r="I335" s="382"/>
      <c r="J335" s="390">
        <f>SUM(B335:I335)</f>
        <v>0</v>
      </c>
    </row>
    <row r="336" spans="1:10" ht="16.5" hidden="1" customHeight="1" thickBot="1">
      <c r="A336" s="431" t="s">
        <v>121</v>
      </c>
      <c r="B336" s="437"/>
      <c r="C336" s="426"/>
      <c r="D336" s="392"/>
      <c r="E336" s="392"/>
      <c r="F336" s="392"/>
      <c r="G336" s="392"/>
      <c r="H336" s="392"/>
      <c r="I336" s="392"/>
      <c r="J336" s="393">
        <f>SUM(B336:I336)</f>
        <v>0</v>
      </c>
    </row>
    <row r="337" spans="1:10" ht="22.5" hidden="1" customHeight="1" thickBot="1">
      <c r="A337" s="432" t="s">
        <v>996</v>
      </c>
      <c r="B337" s="436">
        <f t="shared" ref="B337:I337" si="23">IFERROR(B333+B334-B335+B336,"CHYBA")</f>
        <v>0</v>
      </c>
      <c r="C337" s="398">
        <f t="shared" si="23"/>
        <v>0</v>
      </c>
      <c r="D337" s="58">
        <f t="shared" si="23"/>
        <v>0</v>
      </c>
      <c r="E337" s="58">
        <f t="shared" si="23"/>
        <v>0</v>
      </c>
      <c r="F337" s="58">
        <f t="shared" si="23"/>
        <v>0</v>
      </c>
      <c r="G337" s="58">
        <f t="shared" si="23"/>
        <v>0</v>
      </c>
      <c r="H337" s="58">
        <f t="shared" si="23"/>
        <v>0</v>
      </c>
      <c r="I337" s="58">
        <f t="shared" si="23"/>
        <v>0</v>
      </c>
      <c r="J337" s="59">
        <f>SUM(B337:I337)</f>
        <v>0</v>
      </c>
    </row>
    <row r="338" spans="1:10" ht="16.5" customHeight="1" thickBot="1">
      <c r="A338" s="524" t="s">
        <v>125</v>
      </c>
      <c r="B338" s="525"/>
      <c r="C338" s="525"/>
      <c r="D338" s="525"/>
      <c r="E338" s="525"/>
      <c r="F338" s="525"/>
      <c r="G338" s="525"/>
      <c r="H338" s="525"/>
      <c r="I338" s="525"/>
      <c r="J338" s="526"/>
    </row>
    <row r="339" spans="1:10" ht="22.5" customHeight="1" thickBot="1">
      <c r="A339" s="428" t="s">
        <v>993</v>
      </c>
      <c r="B339" s="436">
        <f>B321-B327-B333</f>
        <v>0</v>
      </c>
      <c r="C339" s="398">
        <f>C321-C327-C333</f>
        <v>0</v>
      </c>
      <c r="D339" s="58">
        <f t="shared" ref="D339:J339" si="24">D321-D327-D333</f>
        <v>0</v>
      </c>
      <c r="E339" s="58">
        <f t="shared" si="24"/>
        <v>0</v>
      </c>
      <c r="F339" s="58">
        <f t="shared" si="24"/>
        <v>0</v>
      </c>
      <c r="G339" s="58">
        <f>G321-G327-G333</f>
        <v>0</v>
      </c>
      <c r="H339" s="58">
        <f t="shared" si="24"/>
        <v>0</v>
      </c>
      <c r="I339" s="58">
        <f t="shared" si="24"/>
        <v>0</v>
      </c>
      <c r="J339" s="59">
        <f t="shared" si="24"/>
        <v>0</v>
      </c>
    </row>
    <row r="340" spans="1:10" ht="22.5" customHeight="1" thickBot="1">
      <c r="A340" s="433" t="s">
        <v>996</v>
      </c>
      <c r="B340" s="143">
        <f>B325-B331-B337</f>
        <v>0</v>
      </c>
      <c r="C340" s="427">
        <f t="shared" ref="C340:J340" si="25">C325-C331-C337</f>
        <v>0</v>
      </c>
      <c r="D340" s="375">
        <f t="shared" si="25"/>
        <v>0</v>
      </c>
      <c r="E340" s="375">
        <f t="shared" si="25"/>
        <v>0</v>
      </c>
      <c r="F340" s="375">
        <f t="shared" si="25"/>
        <v>0</v>
      </c>
      <c r="G340" s="375">
        <f t="shared" si="25"/>
        <v>0</v>
      </c>
      <c r="H340" s="375">
        <f t="shared" si="25"/>
        <v>0</v>
      </c>
      <c r="I340" s="375">
        <f t="shared" si="25"/>
        <v>0</v>
      </c>
      <c r="J340" s="62">
        <f t="shared" si="25"/>
        <v>0</v>
      </c>
    </row>
    <row r="341" spans="1:10" ht="16.5" customHeight="1" thickTop="1">
      <c r="A341" s="70"/>
      <c r="B341" s="70"/>
      <c r="C341" s="70"/>
      <c r="D341" s="70"/>
      <c r="E341" s="70"/>
      <c r="F341" s="70"/>
      <c r="G341" s="70"/>
      <c r="H341" s="70"/>
      <c r="I341" s="70"/>
      <c r="J341" s="70"/>
    </row>
    <row r="342" spans="1:10" ht="16.5" hidden="1" customHeight="1">
      <c r="A342" s="70"/>
      <c r="B342" s="70"/>
      <c r="C342" s="70"/>
      <c r="D342" s="70"/>
      <c r="E342" s="70"/>
      <c r="F342" s="70"/>
      <c r="G342" s="70"/>
      <c r="H342" s="70"/>
      <c r="I342" s="70"/>
      <c r="J342" s="70"/>
    </row>
    <row r="343" spans="1:10" ht="16.5" hidden="1" customHeight="1">
      <c r="A343" s="473" t="s">
        <v>725</v>
      </c>
      <c r="B343" s="473"/>
      <c r="C343" s="473"/>
      <c r="D343" s="473"/>
      <c r="E343" s="473"/>
      <c r="F343" s="473"/>
      <c r="G343" s="473"/>
      <c r="H343" s="473"/>
      <c r="I343" s="473"/>
      <c r="J343" s="473"/>
    </row>
    <row r="344" spans="1:10" ht="16.5" hidden="1" customHeight="1">
      <c r="A344" s="474"/>
      <c r="B344" s="1486"/>
      <c r="C344" s="1486"/>
      <c r="D344" s="1486"/>
      <c r="E344" s="1486"/>
      <c r="F344" s="1486"/>
      <c r="G344" s="1486"/>
      <c r="H344" s="1486"/>
      <c r="I344" s="1486"/>
      <c r="J344" s="1486"/>
    </row>
    <row r="345" spans="1:10" ht="16.5" hidden="1" customHeight="1">
      <c r="A345" s="1486"/>
      <c r="B345" s="1486"/>
      <c r="C345" s="1486"/>
      <c r="D345" s="1486"/>
      <c r="E345" s="1486"/>
      <c r="F345" s="1486"/>
      <c r="G345" s="1486"/>
      <c r="H345" s="1486"/>
      <c r="I345" s="1486"/>
      <c r="J345" s="1486"/>
    </row>
    <row r="346" spans="1:10" ht="16.5" hidden="1" customHeight="1">
      <c r="A346" s="1486"/>
      <c r="B346" s="1486"/>
      <c r="C346" s="1486"/>
      <c r="D346" s="1486"/>
      <c r="E346" s="1486"/>
      <c r="F346" s="1486"/>
      <c r="G346" s="1486"/>
      <c r="H346" s="1486"/>
      <c r="I346" s="1486"/>
      <c r="J346" s="1486"/>
    </row>
    <row r="347" spans="1:10" ht="16.5" hidden="1" customHeight="1">
      <c r="A347" s="1486"/>
      <c r="B347" s="1486"/>
      <c r="C347" s="1486"/>
      <c r="D347" s="1486"/>
      <c r="E347" s="1486"/>
      <c r="F347" s="1486"/>
      <c r="G347" s="1486"/>
      <c r="H347" s="1486"/>
      <c r="I347" s="1486"/>
      <c r="J347" s="1486"/>
    </row>
    <row r="348" spans="1:10" ht="16.5" hidden="1" customHeight="1">
      <c r="A348" s="1486"/>
      <c r="B348" s="1486"/>
      <c r="C348" s="1486"/>
      <c r="D348" s="1486"/>
      <c r="E348" s="1486"/>
      <c r="F348" s="1486"/>
      <c r="G348" s="1486"/>
      <c r="H348" s="1486"/>
      <c r="I348" s="1486"/>
      <c r="J348" s="1486"/>
    </row>
    <row r="349" spans="1:10" ht="16.5" hidden="1" customHeight="1">
      <c r="A349" s="1486"/>
      <c r="B349" s="1486"/>
      <c r="C349" s="1486"/>
      <c r="D349" s="1486"/>
      <c r="E349" s="1486"/>
      <c r="F349" s="1486"/>
      <c r="G349" s="1486"/>
      <c r="H349" s="1486"/>
      <c r="I349" s="1486"/>
      <c r="J349" s="1486"/>
    </row>
    <row r="350" spans="1:10" ht="16.5" hidden="1" customHeight="1">
      <c r="A350" s="34"/>
      <c r="B350" s="34"/>
      <c r="C350" s="34"/>
      <c r="D350" s="34"/>
      <c r="E350" s="34"/>
      <c r="F350" s="34"/>
      <c r="G350" s="34"/>
      <c r="H350" s="34"/>
      <c r="I350" s="34"/>
      <c r="J350" s="34"/>
    </row>
    <row r="351" spans="1:10" ht="16.5" hidden="1" customHeight="1">
      <c r="A351" s="79" t="s">
        <v>740</v>
      </c>
      <c r="B351" s="974" t="s">
        <v>744</v>
      </c>
      <c r="C351" s="974"/>
      <c r="D351" s="974"/>
      <c r="E351" s="974"/>
      <c r="F351" s="974"/>
      <c r="G351" s="974"/>
      <c r="H351" s="974"/>
      <c r="I351" s="974"/>
      <c r="J351" s="974"/>
    </row>
    <row r="352" spans="1:10" ht="16.5" hidden="1" customHeight="1" thickBo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</row>
    <row r="353" spans="1:10" ht="16.5" hidden="1" customHeight="1" thickTop="1" thickBot="1">
      <c r="A353" s="1870" t="s">
        <v>128</v>
      </c>
      <c r="B353" s="1820"/>
      <c r="C353" s="1820"/>
      <c r="D353" s="1820"/>
      <c r="E353" s="1820"/>
      <c r="F353" s="819"/>
      <c r="G353" s="892" t="s">
        <v>127</v>
      </c>
      <c r="H353" s="1820"/>
      <c r="I353" s="1820"/>
      <c r="J353" s="1821"/>
    </row>
    <row r="354" spans="1:10" ht="16.5" hidden="1" customHeight="1" thickTop="1">
      <c r="A354" s="1822" t="s">
        <v>776</v>
      </c>
      <c r="B354" s="1823"/>
      <c r="C354" s="1823"/>
      <c r="D354" s="1823"/>
      <c r="E354" s="1823"/>
      <c r="F354" s="1824"/>
      <c r="G354" s="1944"/>
      <c r="H354" s="1945"/>
      <c r="I354" s="1945"/>
      <c r="J354" s="1946"/>
    </row>
    <row r="355" spans="1:10" ht="16.5" hidden="1" customHeight="1" thickBot="1">
      <c r="A355" s="1814" t="s">
        <v>777</v>
      </c>
      <c r="B355" s="1815"/>
      <c r="C355" s="1815"/>
      <c r="D355" s="1815"/>
      <c r="E355" s="1815"/>
      <c r="F355" s="1816"/>
      <c r="G355" s="1817"/>
      <c r="H355" s="1818"/>
      <c r="I355" s="1818"/>
      <c r="J355" s="1819"/>
    </row>
    <row r="356" spans="1:10" ht="16.5" hidden="1" customHeight="1" thickTop="1">
      <c r="A356" s="46"/>
      <c r="B356" s="48"/>
      <c r="C356" s="48"/>
      <c r="D356" s="48"/>
      <c r="E356" s="48"/>
      <c r="F356" s="48"/>
      <c r="G356" s="48"/>
      <c r="H356" s="48"/>
      <c r="I356" s="48"/>
      <c r="J356" s="48"/>
    </row>
    <row r="357" spans="1:10" ht="16.5" hidden="1" customHeight="1">
      <c r="A357" s="46"/>
      <c r="B357" s="48"/>
      <c r="C357" s="48"/>
      <c r="D357" s="48"/>
      <c r="E357" s="48"/>
      <c r="F357" s="48"/>
      <c r="G357" s="48"/>
      <c r="H357" s="48"/>
      <c r="I357" s="48"/>
      <c r="J357" s="48"/>
    </row>
    <row r="358" spans="1:10" ht="16.5" customHeight="1">
      <c r="A358" s="6" t="s">
        <v>129</v>
      </c>
      <c r="B358" s="2100" t="s">
        <v>863</v>
      </c>
      <c r="C358" s="2100"/>
      <c r="D358" s="2100"/>
      <c r="E358" s="2100"/>
      <c r="F358" s="2100"/>
      <c r="G358" s="2100"/>
      <c r="H358" s="2100"/>
      <c r="I358" s="2100"/>
      <c r="J358" s="2100"/>
    </row>
    <row r="359" spans="1:10" ht="16.5" customHeight="1" thickBot="1">
      <c r="A359" s="70"/>
      <c r="B359" s="70"/>
      <c r="C359" s="70"/>
      <c r="D359" s="70"/>
      <c r="E359" s="70"/>
      <c r="F359" s="70"/>
      <c r="G359" s="70"/>
      <c r="H359" s="70"/>
      <c r="I359" s="70"/>
      <c r="J359" s="70"/>
    </row>
    <row r="360" spans="1:10" ht="31.5" customHeight="1" thickTop="1" thickBot="1">
      <c r="A360" s="1876" t="s">
        <v>130</v>
      </c>
      <c r="B360" s="1877"/>
      <c r="C360" s="1877"/>
      <c r="D360" s="1878"/>
      <c r="E360" s="1913" t="s">
        <v>723</v>
      </c>
      <c r="F360" s="1877"/>
      <c r="G360" s="1877"/>
      <c r="H360" s="1877" t="s">
        <v>131</v>
      </c>
      <c r="I360" s="1877"/>
      <c r="J360" s="1892"/>
    </row>
    <row r="361" spans="1:10" ht="16.5" customHeight="1" thickTop="1">
      <c r="A361" s="1879"/>
      <c r="B361" s="1880"/>
      <c r="C361" s="1880"/>
      <c r="D361" s="1881"/>
      <c r="E361" s="1942"/>
      <c r="F361" s="1943"/>
      <c r="G361" s="1943"/>
      <c r="H361" s="2098"/>
      <c r="I361" s="2098"/>
      <c r="J361" s="2099"/>
    </row>
    <row r="362" spans="1:10" ht="16.5" customHeight="1">
      <c r="A362" s="1808"/>
      <c r="B362" s="1809"/>
      <c r="C362" s="1809"/>
      <c r="D362" s="1810"/>
      <c r="E362" s="1947"/>
      <c r="F362" s="1948"/>
      <c r="G362" s="1948"/>
      <c r="H362" s="1858"/>
      <c r="I362" s="1858"/>
      <c r="J362" s="1859"/>
    </row>
    <row r="363" spans="1:10" ht="16.5" customHeight="1">
      <c r="A363" s="1808"/>
      <c r="B363" s="1809"/>
      <c r="C363" s="1809"/>
      <c r="D363" s="1810"/>
      <c r="E363" s="1947"/>
      <c r="F363" s="1948"/>
      <c r="G363" s="1948"/>
      <c r="H363" s="1858"/>
      <c r="I363" s="1858"/>
      <c r="J363" s="1859"/>
    </row>
    <row r="364" spans="1:10" ht="16.5" customHeight="1">
      <c r="A364" s="1808"/>
      <c r="B364" s="1809"/>
      <c r="C364" s="1809"/>
      <c r="D364" s="1810"/>
      <c r="E364" s="1947"/>
      <c r="F364" s="1948"/>
      <c r="G364" s="1948"/>
      <c r="H364" s="1858"/>
      <c r="I364" s="1858"/>
      <c r="J364" s="1859"/>
    </row>
    <row r="365" spans="1:10" ht="16.5" customHeight="1">
      <c r="A365" s="1808"/>
      <c r="B365" s="1809"/>
      <c r="C365" s="1809"/>
      <c r="D365" s="1810"/>
      <c r="E365" s="1947"/>
      <c r="F365" s="1948"/>
      <c r="G365" s="1948"/>
      <c r="H365" s="1858"/>
      <c r="I365" s="1858"/>
      <c r="J365" s="1859"/>
    </row>
    <row r="366" spans="1:10" ht="16.5" customHeight="1" thickBot="1">
      <c r="A366" s="2094"/>
      <c r="B366" s="2095"/>
      <c r="C366" s="2095"/>
      <c r="D366" s="2096"/>
      <c r="E366" s="2075"/>
      <c r="F366" s="2076"/>
      <c r="G366" s="2076"/>
      <c r="H366" s="1893"/>
      <c r="I366" s="1893"/>
      <c r="J366" s="1894"/>
    </row>
    <row r="367" spans="1:10" ht="16.5" customHeight="1" thickTop="1">
      <c r="A367" s="5"/>
      <c r="B367" s="31"/>
      <c r="C367" s="31"/>
      <c r="D367" s="31"/>
      <c r="E367" s="31"/>
      <c r="F367" s="31"/>
      <c r="G367" s="31"/>
      <c r="H367" s="31"/>
      <c r="I367" s="31"/>
      <c r="J367" s="31"/>
    </row>
    <row r="368" spans="1:10" ht="16.5" hidden="1" customHeight="1">
      <c r="A368" s="5"/>
      <c r="B368" s="31"/>
      <c r="C368" s="31"/>
      <c r="D368" s="31"/>
      <c r="E368" s="31"/>
      <c r="F368" s="31"/>
      <c r="G368" s="31"/>
      <c r="H368" s="31"/>
      <c r="I368" s="31"/>
      <c r="J368" s="31"/>
    </row>
    <row r="369" spans="1:230" ht="48" hidden="1" customHeight="1">
      <c r="A369" s="9" t="s">
        <v>132</v>
      </c>
      <c r="B369" s="1813" t="s">
        <v>864</v>
      </c>
      <c r="C369" s="1813"/>
      <c r="D369" s="1813"/>
      <c r="E369" s="1813"/>
      <c r="F369" s="1813"/>
      <c r="G369" s="1813"/>
      <c r="H369" s="1813"/>
      <c r="I369" s="1813"/>
      <c r="J369" s="1813"/>
    </row>
    <row r="370" spans="1:230" hidden="1">
      <c r="A370" s="70"/>
      <c r="B370" s="70"/>
      <c r="C370" s="70"/>
      <c r="D370" s="70"/>
      <c r="E370" s="70"/>
      <c r="F370" s="70"/>
      <c r="G370" s="70"/>
      <c r="H370" s="70"/>
      <c r="I370" s="70"/>
      <c r="J370" s="70"/>
    </row>
    <row r="371" spans="1:230" ht="15.75" hidden="1" thickTop="1">
      <c r="A371" s="1848" t="s">
        <v>23</v>
      </c>
      <c r="B371" s="1849"/>
      <c r="C371" s="1849"/>
      <c r="D371" s="2157"/>
      <c r="E371" s="2155" t="s">
        <v>29</v>
      </c>
      <c r="F371" s="1849"/>
      <c r="G371" s="1849"/>
      <c r="H371" s="1849"/>
      <c r="I371" s="1849"/>
      <c r="J371" s="1852"/>
    </row>
    <row r="372" spans="1:230" ht="15.75" hidden="1" thickBot="1">
      <c r="A372" s="1850"/>
      <c r="B372" s="1851"/>
      <c r="C372" s="1851"/>
      <c r="D372" s="2158"/>
      <c r="E372" s="2156" t="s">
        <v>133</v>
      </c>
      <c r="F372" s="1851"/>
      <c r="G372" s="1851"/>
      <c r="H372" s="1851" t="s">
        <v>134</v>
      </c>
      <c r="I372" s="1851"/>
      <c r="J372" s="1853"/>
    </row>
    <row r="373" spans="1:230" ht="15" hidden="1">
      <c r="A373" s="1836"/>
      <c r="B373" s="1837"/>
      <c r="C373" s="1837"/>
      <c r="D373" s="2137"/>
      <c r="E373" s="1839"/>
      <c r="F373" s="1838"/>
      <c r="G373" s="1838"/>
      <c r="H373" s="1838"/>
      <c r="I373" s="1838"/>
      <c r="J373" s="1843"/>
    </row>
    <row r="374" spans="1:230" ht="15" hidden="1">
      <c r="A374" s="1805"/>
      <c r="B374" s="1806"/>
      <c r="C374" s="1806"/>
      <c r="D374" s="1812"/>
      <c r="E374" s="1811"/>
      <c r="F374" s="1807"/>
      <c r="G374" s="1807"/>
      <c r="H374" s="1807"/>
      <c r="I374" s="1807"/>
      <c r="J374" s="1844"/>
    </row>
    <row r="375" spans="1:230" ht="15" hidden="1">
      <c r="A375" s="1805"/>
      <c r="B375" s="1806"/>
      <c r="C375" s="1806"/>
      <c r="D375" s="1812"/>
      <c r="E375" s="1811"/>
      <c r="F375" s="1807"/>
      <c r="G375" s="1807"/>
      <c r="H375" s="1807"/>
      <c r="I375" s="1807"/>
      <c r="J375" s="1844"/>
    </row>
    <row r="376" spans="1:230" ht="15.75" hidden="1" thickBot="1">
      <c r="A376" s="1781"/>
      <c r="B376" s="1782"/>
      <c r="C376" s="1782"/>
      <c r="D376" s="1789"/>
      <c r="E376" s="1842"/>
      <c r="F376" s="1825"/>
      <c r="G376" s="1825"/>
      <c r="H376" s="1825"/>
      <c r="I376" s="1825"/>
      <c r="J376" s="1826"/>
    </row>
    <row r="377" spans="1:230" ht="15" hidden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</row>
    <row r="378" spans="1:230" ht="15" hidden="1" customHeight="1">
      <c r="A378" s="9" t="s">
        <v>135</v>
      </c>
      <c r="B378" s="1813" t="s">
        <v>865</v>
      </c>
      <c r="C378" s="1813"/>
      <c r="D378" s="1813"/>
      <c r="E378" s="1813"/>
      <c r="F378" s="1813"/>
      <c r="G378" s="1813"/>
      <c r="H378" s="1813"/>
      <c r="I378" s="1813"/>
      <c r="J378" s="1813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</row>
    <row r="379" spans="1:230" ht="30" hidden="1" customHeight="1">
      <c r="A379" s="8"/>
      <c r="B379" s="1813"/>
      <c r="C379" s="1813"/>
      <c r="D379" s="1813"/>
      <c r="E379" s="1813"/>
      <c r="F379" s="1813"/>
      <c r="G379" s="1813"/>
      <c r="H379" s="1813"/>
      <c r="I379" s="1813"/>
      <c r="J379" s="1813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</row>
    <row r="380" spans="1:230" ht="15" hidden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</row>
    <row r="381" spans="1:230" ht="15.75" hidden="1" thickTop="1">
      <c r="A381" s="1848" t="s">
        <v>23</v>
      </c>
      <c r="B381" s="1849"/>
      <c r="C381" s="1849"/>
      <c r="D381" s="1849"/>
      <c r="E381" s="1849" t="s">
        <v>29</v>
      </c>
      <c r="F381" s="1849"/>
      <c r="G381" s="1849"/>
      <c r="H381" s="1849"/>
      <c r="I381" s="1849"/>
      <c r="J381" s="1852"/>
    </row>
    <row r="382" spans="1:230" ht="15.75" hidden="1" thickBot="1">
      <c r="A382" s="1850"/>
      <c r="B382" s="1851"/>
      <c r="C382" s="1851"/>
      <c r="D382" s="1851"/>
      <c r="E382" s="1851" t="s">
        <v>133</v>
      </c>
      <c r="F382" s="1851"/>
      <c r="G382" s="1851"/>
      <c r="H382" s="1851" t="s">
        <v>134</v>
      </c>
      <c r="I382" s="1851"/>
      <c r="J382" s="1853"/>
    </row>
    <row r="383" spans="1:230" ht="15" hidden="1">
      <c r="A383" s="1836"/>
      <c r="B383" s="1837"/>
      <c r="C383" s="1837"/>
      <c r="D383" s="1837"/>
      <c r="E383" s="1838"/>
      <c r="F383" s="1838"/>
      <c r="G383" s="1838"/>
      <c r="H383" s="1838"/>
      <c r="I383" s="1838"/>
      <c r="J383" s="1843"/>
    </row>
    <row r="384" spans="1:230" ht="15" hidden="1">
      <c r="A384" s="1805"/>
      <c r="B384" s="1806"/>
      <c r="C384" s="1806"/>
      <c r="D384" s="1806"/>
      <c r="E384" s="1807"/>
      <c r="F384" s="1807"/>
      <c r="G384" s="1807"/>
      <c r="H384" s="1807"/>
      <c r="I384" s="1807"/>
      <c r="J384" s="1844"/>
    </row>
    <row r="385" spans="1:230" ht="15" hidden="1">
      <c r="A385" s="1805"/>
      <c r="B385" s="1806"/>
      <c r="C385" s="1806"/>
      <c r="D385" s="1806"/>
      <c r="E385" s="1807"/>
      <c r="F385" s="1807"/>
      <c r="G385" s="1807"/>
      <c r="H385" s="1807"/>
      <c r="I385" s="1807"/>
      <c r="J385" s="1844"/>
    </row>
    <row r="386" spans="1:230" ht="15.75" hidden="1" thickBot="1">
      <c r="A386" s="1781"/>
      <c r="B386" s="1782"/>
      <c r="C386" s="1782"/>
      <c r="D386" s="1782"/>
      <c r="E386" s="1825"/>
      <c r="F386" s="1825"/>
      <c r="G386" s="1825"/>
      <c r="H386" s="1825"/>
      <c r="I386" s="1825"/>
      <c r="J386" s="1826"/>
    </row>
    <row r="387" spans="1:230" ht="15" hidden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</row>
    <row r="388" spans="1:230" ht="15" hidden="1">
      <c r="A388" s="9" t="s">
        <v>136</v>
      </c>
      <c r="B388" s="1813" t="s">
        <v>866</v>
      </c>
      <c r="C388" s="1813"/>
      <c r="D388" s="1813"/>
      <c r="E388" s="1813"/>
      <c r="F388" s="1813"/>
      <c r="G388" s="1813"/>
      <c r="H388" s="1813"/>
      <c r="I388" s="1813"/>
      <c r="J388" s="1813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</row>
    <row r="389" spans="1:230" ht="15" hidden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</row>
    <row r="390" spans="1:230" ht="16.5" hidden="1" thickTop="1" thickBot="1">
      <c r="A390" s="1939" t="s">
        <v>726</v>
      </c>
      <c r="B390" s="1940"/>
      <c r="C390" s="1940"/>
      <c r="D390" s="1941"/>
      <c r="E390" s="1436" t="s">
        <v>29</v>
      </c>
      <c r="F390" s="2043"/>
      <c r="G390" s="2343"/>
      <c r="H390" s="1941" t="s">
        <v>137</v>
      </c>
      <c r="I390" s="2043"/>
      <c r="J390" s="2344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</row>
    <row r="391" spans="1:230" ht="15" hidden="1">
      <c r="A391" s="1845"/>
      <c r="B391" s="1846"/>
      <c r="C391" s="1846"/>
      <c r="D391" s="1847"/>
      <c r="E391" s="1839"/>
      <c r="F391" s="1838"/>
      <c r="G391" s="1838"/>
      <c r="H391" s="1992"/>
      <c r="I391" s="1992"/>
      <c r="J391" s="2041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</row>
    <row r="392" spans="1:230" ht="15" hidden="1">
      <c r="A392" s="1845"/>
      <c r="B392" s="1846"/>
      <c r="C392" s="1846"/>
      <c r="D392" s="1847"/>
      <c r="E392" s="1839"/>
      <c r="F392" s="1838"/>
      <c r="G392" s="1838"/>
      <c r="H392" s="1992"/>
      <c r="I392" s="1992"/>
      <c r="J392" s="2041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</row>
    <row r="393" spans="1:230" ht="15" hidden="1">
      <c r="A393" s="1845"/>
      <c r="B393" s="1846"/>
      <c r="C393" s="1846"/>
      <c r="D393" s="1847"/>
      <c r="E393" s="1839"/>
      <c r="F393" s="1838"/>
      <c r="G393" s="1838"/>
      <c r="H393" s="1992"/>
      <c r="I393" s="1992"/>
      <c r="J393" s="2041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</row>
    <row r="394" spans="1:230" ht="15.75" hidden="1" thickBot="1">
      <c r="A394" s="1874"/>
      <c r="B394" s="1875"/>
      <c r="C394" s="1875"/>
      <c r="D394" s="1875"/>
      <c r="E394" s="1842"/>
      <c r="F394" s="1825"/>
      <c r="G394" s="1825"/>
      <c r="H394" s="1855"/>
      <c r="I394" s="1855"/>
      <c r="J394" s="1856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</row>
    <row r="395" spans="1:230" ht="15" hidden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</row>
    <row r="396" spans="1:230" ht="15" hidden="1">
      <c r="A396" s="473" t="s">
        <v>737</v>
      </c>
      <c r="B396" s="473"/>
      <c r="C396" s="473"/>
      <c r="D396" s="473"/>
      <c r="E396" s="473"/>
      <c r="F396" s="473"/>
      <c r="G396" s="473"/>
      <c r="H396" s="473"/>
      <c r="I396" s="473"/>
      <c r="J396" s="473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</row>
    <row r="397" spans="1:230" ht="15" hidden="1">
      <c r="A397" s="474"/>
      <c r="B397" s="1486"/>
      <c r="C397" s="1486"/>
      <c r="D397" s="1486"/>
      <c r="E397" s="1486"/>
      <c r="F397" s="1486"/>
      <c r="G397" s="1486"/>
      <c r="H397" s="1486"/>
      <c r="I397" s="1486"/>
      <c r="J397" s="1486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</row>
    <row r="398" spans="1:230" ht="15" hidden="1">
      <c r="A398" s="1486"/>
      <c r="B398" s="1486"/>
      <c r="C398" s="1486"/>
      <c r="D398" s="1486"/>
      <c r="E398" s="1486"/>
      <c r="F398" s="1486"/>
      <c r="G398" s="1486"/>
      <c r="H398" s="1486"/>
      <c r="I398" s="1486"/>
      <c r="J398" s="1486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</row>
    <row r="399" spans="1:230" ht="15" hidden="1">
      <c r="A399" s="1486"/>
      <c r="B399" s="1486"/>
      <c r="C399" s="1486"/>
      <c r="D399" s="1486"/>
      <c r="E399" s="1486"/>
      <c r="F399" s="1486"/>
      <c r="G399" s="1486"/>
      <c r="H399" s="1486"/>
      <c r="I399" s="1486"/>
      <c r="J399" s="1486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</row>
    <row r="400" spans="1:230" ht="15" hidden="1">
      <c r="A400" s="1486"/>
      <c r="B400" s="1486"/>
      <c r="C400" s="1486"/>
      <c r="D400" s="1486"/>
      <c r="E400" s="1486"/>
      <c r="F400" s="1486"/>
      <c r="G400" s="1486"/>
      <c r="H400" s="1486"/>
      <c r="I400" s="1486"/>
      <c r="J400" s="1486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</row>
    <row r="401" spans="1:230" ht="15" hidden="1">
      <c r="A401" s="1486"/>
      <c r="B401" s="1486"/>
      <c r="C401" s="1486"/>
      <c r="D401" s="1486"/>
      <c r="E401" s="1486"/>
      <c r="F401" s="1486"/>
      <c r="G401" s="1486"/>
      <c r="H401" s="1486"/>
      <c r="I401" s="1486"/>
      <c r="J401" s="1486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</row>
    <row r="402" spans="1:230" ht="15" hidden="1">
      <c r="A402" s="1486"/>
      <c r="B402" s="1486"/>
      <c r="C402" s="1486"/>
      <c r="D402" s="1486"/>
      <c r="E402" s="1486"/>
      <c r="F402" s="1486"/>
      <c r="G402" s="1486"/>
      <c r="H402" s="1486"/>
      <c r="I402" s="1486"/>
      <c r="J402" s="1486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</row>
    <row r="403" spans="1:230" ht="15" hidden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</row>
    <row r="404" spans="1:230" ht="15" hidden="1" customHeight="1">
      <c r="A404" s="9" t="s">
        <v>138</v>
      </c>
      <c r="B404" s="1854" t="s">
        <v>867</v>
      </c>
      <c r="C404" s="1854"/>
      <c r="D404" s="1854"/>
      <c r="E404" s="1854"/>
      <c r="F404" s="1854"/>
      <c r="G404" s="1854"/>
      <c r="H404" s="1854"/>
      <c r="I404" s="1854"/>
      <c r="J404" s="1854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</row>
    <row r="405" spans="1:230" ht="15" hidden="1">
      <c r="A405" s="8"/>
      <c r="B405" s="1854"/>
      <c r="C405" s="1854"/>
      <c r="D405" s="1854"/>
      <c r="E405" s="1854"/>
      <c r="F405" s="1854"/>
      <c r="G405" s="1854"/>
      <c r="H405" s="1854"/>
      <c r="I405" s="1854"/>
      <c r="J405" s="1854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</row>
    <row r="406" spans="1:230" ht="15" hidden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</row>
    <row r="407" spans="1:230" ht="15.75" hidden="1" thickTop="1">
      <c r="A407" s="2129" t="s">
        <v>139</v>
      </c>
      <c r="B407" s="2130"/>
      <c r="C407" s="2130"/>
      <c r="D407" s="2130"/>
      <c r="E407" s="2133" t="s">
        <v>140</v>
      </c>
      <c r="F407" s="2134"/>
      <c r="G407" s="2037" t="s">
        <v>123</v>
      </c>
      <c r="H407" s="2038"/>
      <c r="I407" s="2066" t="s">
        <v>125</v>
      </c>
      <c r="J407" s="2067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</row>
    <row r="408" spans="1:230" ht="15.75" hidden="1" thickBot="1">
      <c r="A408" s="2131"/>
      <c r="B408" s="2132"/>
      <c r="C408" s="2132"/>
      <c r="D408" s="2132"/>
      <c r="E408" s="2135"/>
      <c r="F408" s="2136"/>
      <c r="G408" s="2039"/>
      <c r="H408" s="2040"/>
      <c r="I408" s="2068"/>
      <c r="J408" s="2069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</row>
    <row r="409" spans="1:230" ht="15" hidden="1">
      <c r="A409" s="1836"/>
      <c r="B409" s="1837"/>
      <c r="C409" s="1837"/>
      <c r="D409" s="2137"/>
      <c r="E409" s="1783"/>
      <c r="F409" s="1784"/>
      <c r="G409" s="1784"/>
      <c r="H409" s="1784"/>
      <c r="I409" s="1790" t="str">
        <f>IF(E409-G409=0,"",E409-G409)</f>
        <v/>
      </c>
      <c r="J409" s="1791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</row>
    <row r="410" spans="1:230" ht="15" hidden="1">
      <c r="A410" s="1805"/>
      <c r="B410" s="1806"/>
      <c r="C410" s="1806"/>
      <c r="D410" s="1812"/>
      <c r="E410" s="1785"/>
      <c r="F410" s="1786"/>
      <c r="G410" s="1786"/>
      <c r="H410" s="1786"/>
      <c r="I410" s="1792" t="str">
        <f>IF(E410-G410=0,"",E410-G410)</f>
        <v/>
      </c>
      <c r="J410" s="1793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</row>
    <row r="411" spans="1:230" ht="15.75" hidden="1" thickBot="1">
      <c r="A411" s="1781"/>
      <c r="B411" s="1782"/>
      <c r="C411" s="1782"/>
      <c r="D411" s="1789"/>
      <c r="E411" s="1787"/>
      <c r="F411" s="1788"/>
      <c r="G411" s="1788"/>
      <c r="H411" s="1788"/>
      <c r="I411" s="1794" t="str">
        <f>IF(E411-G411=0,"",E411-G411)</f>
        <v/>
      </c>
      <c r="J411" s="1795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</row>
    <row r="412" spans="1:230" ht="15" hidden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</row>
    <row r="413" spans="1:230" ht="15" hidden="1">
      <c r="A413" s="9" t="s">
        <v>141</v>
      </c>
      <c r="B413" s="1854" t="s">
        <v>868</v>
      </c>
      <c r="C413" s="1854"/>
      <c r="D413" s="1854"/>
      <c r="E413" s="1854"/>
      <c r="F413" s="1854"/>
      <c r="G413" s="1854"/>
      <c r="H413" s="1854"/>
      <c r="I413" s="1854"/>
      <c r="J413" s="1854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</row>
    <row r="414" spans="1:230" ht="15" hidden="1">
      <c r="A414" s="9"/>
      <c r="B414" s="33"/>
      <c r="C414" s="33"/>
      <c r="D414" s="33"/>
      <c r="E414" s="33"/>
      <c r="F414" s="33"/>
      <c r="G414" s="33"/>
      <c r="H414" s="33"/>
      <c r="I414" s="33"/>
      <c r="J414" s="33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</row>
    <row r="415" spans="1:230" ht="38.25" hidden="1" customHeight="1" thickTop="1" thickBot="1">
      <c r="A415" s="2042" t="s">
        <v>730</v>
      </c>
      <c r="B415" s="2043"/>
      <c r="C415" s="632" t="s">
        <v>729</v>
      </c>
      <c r="D415" s="821"/>
      <c r="E415" s="819" t="s">
        <v>727</v>
      </c>
      <c r="F415" s="824"/>
      <c r="G415" s="821"/>
      <c r="H415" s="1820" t="s">
        <v>728</v>
      </c>
      <c r="I415" s="1820"/>
      <c r="J415" s="1821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</row>
    <row r="416" spans="1:230" ht="15" hidden="1">
      <c r="A416" s="1907"/>
      <c r="B416" s="1908"/>
      <c r="C416" s="1924"/>
      <c r="D416" s="1925"/>
      <c r="E416" s="2083"/>
      <c r="F416" s="2084"/>
      <c r="G416" s="2085"/>
      <c r="H416" s="1918"/>
      <c r="I416" s="1918"/>
      <c r="J416" s="1919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</row>
    <row r="417" spans="1:230" ht="15" hidden="1">
      <c r="A417" s="1909"/>
      <c r="B417" s="1910"/>
      <c r="C417" s="1482"/>
      <c r="D417" s="1901"/>
      <c r="E417" s="1895"/>
      <c r="F417" s="1896"/>
      <c r="G417" s="1897"/>
      <c r="H417" s="1920"/>
      <c r="I417" s="1920"/>
      <c r="J417" s="1921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</row>
    <row r="418" spans="1:230" ht="15.75" hidden="1" thickBot="1">
      <c r="A418" s="1889"/>
      <c r="B418" s="1890"/>
      <c r="C418" s="1902"/>
      <c r="D418" s="1903"/>
      <c r="E418" s="1898"/>
      <c r="F418" s="1899"/>
      <c r="G418" s="1900"/>
      <c r="H418" s="1922"/>
      <c r="I418" s="1922"/>
      <c r="J418" s="1923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</row>
    <row r="419" spans="1:230" ht="15" hidden="1">
      <c r="A419" s="86"/>
      <c r="B419" s="86"/>
      <c r="C419" s="87"/>
      <c r="D419" s="87"/>
      <c r="E419" s="88"/>
      <c r="F419" s="88"/>
      <c r="G419" s="88"/>
      <c r="H419" s="88"/>
      <c r="I419" s="88"/>
      <c r="J419" s="88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</row>
    <row r="420" spans="1:230" ht="15" hidden="1">
      <c r="A420" s="473" t="s">
        <v>738</v>
      </c>
      <c r="B420" s="473"/>
      <c r="C420" s="473"/>
      <c r="D420" s="473"/>
      <c r="E420" s="473"/>
      <c r="F420" s="473"/>
      <c r="G420" s="473"/>
      <c r="H420" s="473"/>
      <c r="I420" s="473"/>
      <c r="J420" s="473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</row>
    <row r="421" spans="1:230" ht="15" hidden="1">
      <c r="A421" s="474"/>
      <c r="B421" s="474"/>
      <c r="C421" s="474"/>
      <c r="D421" s="474"/>
      <c r="E421" s="474"/>
      <c r="F421" s="474"/>
      <c r="G421" s="474"/>
      <c r="H421" s="474"/>
      <c r="I421" s="474"/>
      <c r="J421" s="474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</row>
    <row r="422" spans="1:230" ht="15" hidden="1">
      <c r="A422" s="474"/>
      <c r="B422" s="474"/>
      <c r="C422" s="474"/>
      <c r="D422" s="474"/>
      <c r="E422" s="474"/>
      <c r="F422" s="474"/>
      <c r="G422" s="474"/>
      <c r="H422" s="474"/>
      <c r="I422" s="474"/>
      <c r="J422" s="474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</row>
    <row r="423" spans="1:230" ht="15" hidden="1">
      <c r="A423" s="474"/>
      <c r="B423" s="474"/>
      <c r="C423" s="474"/>
      <c r="D423" s="474"/>
      <c r="E423" s="474"/>
      <c r="F423" s="474"/>
      <c r="G423" s="474"/>
      <c r="H423" s="474"/>
      <c r="I423" s="474"/>
      <c r="J423" s="474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</row>
    <row r="424" spans="1:230" ht="15" hidden="1">
      <c r="A424" s="474"/>
      <c r="B424" s="474"/>
      <c r="C424" s="474"/>
      <c r="D424" s="474"/>
      <c r="E424" s="474"/>
      <c r="F424" s="474"/>
      <c r="G424" s="474"/>
      <c r="H424" s="474"/>
      <c r="I424" s="474"/>
      <c r="J424" s="474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</row>
    <row r="425" spans="1:230" ht="15" hidden="1">
      <c r="A425" s="474"/>
      <c r="B425" s="474"/>
      <c r="C425" s="474"/>
      <c r="D425" s="474"/>
      <c r="E425" s="474"/>
      <c r="F425" s="474"/>
      <c r="G425" s="474"/>
      <c r="H425" s="474"/>
      <c r="I425" s="474"/>
      <c r="J425" s="474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</row>
    <row r="426" spans="1:230" ht="15" hidden="1">
      <c r="A426" s="474"/>
      <c r="B426" s="474"/>
      <c r="C426" s="474"/>
      <c r="D426" s="474"/>
      <c r="E426" s="474"/>
      <c r="F426" s="474"/>
      <c r="G426" s="474"/>
      <c r="H426" s="474"/>
      <c r="I426" s="474"/>
      <c r="J426" s="47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</row>
    <row r="427" spans="1:230" ht="15" hidden="1">
      <c r="A427" s="86"/>
      <c r="B427" s="86"/>
      <c r="C427" s="87"/>
      <c r="D427" s="87"/>
      <c r="E427" s="88"/>
      <c r="F427" s="88"/>
      <c r="G427" s="88"/>
      <c r="H427" s="88"/>
      <c r="I427" s="88"/>
      <c r="J427" s="88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</row>
    <row r="428" spans="1:230" ht="15.75" hidden="1" customHeight="1">
      <c r="A428" s="49" t="s">
        <v>746</v>
      </c>
      <c r="B428" s="473" t="s">
        <v>745</v>
      </c>
      <c r="C428" s="473"/>
      <c r="D428" s="473"/>
      <c r="E428" s="473"/>
      <c r="F428" s="473"/>
      <c r="G428" s="473"/>
      <c r="H428" s="473"/>
      <c r="I428" s="473"/>
      <c r="J428" s="473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</row>
    <row r="429" spans="1:230" ht="15.75" hidden="1" customHeight="1" thickBo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</row>
    <row r="430" spans="1:230" ht="16.5" hidden="1" thickTop="1" thickBot="1">
      <c r="A430" s="1606" t="s">
        <v>747</v>
      </c>
      <c r="B430" s="1607"/>
      <c r="C430" s="1607" t="s">
        <v>6</v>
      </c>
      <c r="D430" s="1607"/>
      <c r="E430" s="1607"/>
      <c r="F430" s="1607"/>
      <c r="G430" s="1607"/>
      <c r="H430" s="1607"/>
      <c r="I430" s="1607"/>
      <c r="J430" s="1671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</row>
    <row r="431" spans="1:230" ht="15.75" hidden="1" customHeight="1" thickBot="1">
      <c r="A431" s="1608"/>
      <c r="B431" s="1609"/>
      <c r="C431" s="2151" t="s">
        <v>750</v>
      </c>
      <c r="D431" s="1797"/>
      <c r="E431" s="1502" t="s">
        <v>748</v>
      </c>
      <c r="F431" s="1732"/>
      <c r="G431" s="1502" t="s">
        <v>749</v>
      </c>
      <c r="H431" s="1891"/>
      <c r="I431" s="1502" t="s">
        <v>145</v>
      </c>
      <c r="J431" s="1798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</row>
    <row r="432" spans="1:230" ht="31.5" hidden="1" customHeight="1">
      <c r="A432" s="1647"/>
      <c r="B432" s="1645"/>
      <c r="C432" s="92" t="s">
        <v>751</v>
      </c>
      <c r="D432" s="93" t="s">
        <v>752</v>
      </c>
      <c r="E432" s="623"/>
      <c r="F432" s="544"/>
      <c r="G432" s="623"/>
      <c r="H432" s="625"/>
      <c r="I432" s="623"/>
      <c r="J432" s="1454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</row>
    <row r="433" spans="1:230" ht="15.75" hidden="1" thickBot="1">
      <c r="A433" s="1648" t="s">
        <v>111</v>
      </c>
      <c r="B433" s="587"/>
      <c r="C433" s="94" t="s">
        <v>112</v>
      </c>
      <c r="D433" s="102" t="s">
        <v>113</v>
      </c>
      <c r="E433" s="1416" t="s">
        <v>114</v>
      </c>
      <c r="F433" s="1044"/>
      <c r="G433" s="1416" t="s">
        <v>115</v>
      </c>
      <c r="H433" s="626"/>
      <c r="I433" s="1416" t="s">
        <v>116</v>
      </c>
      <c r="J433" s="1417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</row>
    <row r="434" spans="1:230" ht="15.75" hidden="1" thickBot="1">
      <c r="A434" s="1201" t="s">
        <v>150</v>
      </c>
      <c r="B434" s="1202"/>
      <c r="C434" s="1202"/>
      <c r="D434" s="1202"/>
      <c r="E434" s="1202"/>
      <c r="F434" s="1202"/>
      <c r="G434" s="1202"/>
      <c r="H434" s="1202"/>
      <c r="I434" s="1202"/>
      <c r="J434" s="2138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</row>
    <row r="435" spans="1:230" ht="15" hidden="1">
      <c r="A435" s="2375"/>
      <c r="B435" s="2376"/>
      <c r="C435" s="97"/>
      <c r="D435" s="99"/>
      <c r="E435" s="2354"/>
      <c r="F435" s="2355"/>
      <c r="G435" s="2356"/>
      <c r="H435" s="2357"/>
      <c r="I435" s="2354"/>
      <c r="J435" s="2358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</row>
    <row r="436" spans="1:230" ht="15" hidden="1">
      <c r="A436" s="2142"/>
      <c r="B436" s="2143"/>
      <c r="C436" s="97"/>
      <c r="D436" s="100"/>
      <c r="E436" s="2359"/>
      <c r="F436" s="2360"/>
      <c r="G436" s="2361"/>
      <c r="H436" s="2362"/>
      <c r="I436" s="2359"/>
      <c r="J436" s="2363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</row>
    <row r="437" spans="1:230" ht="15.75" hidden="1" thickBot="1">
      <c r="A437" s="2144"/>
      <c r="B437" s="2145"/>
      <c r="C437" s="98"/>
      <c r="D437" s="101"/>
      <c r="E437" s="1760"/>
      <c r="F437" s="1761"/>
      <c r="G437" s="2351"/>
      <c r="H437" s="2352"/>
      <c r="I437" s="1760"/>
      <c r="J437" s="2353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</row>
    <row r="438" spans="1:230" ht="15.75" hidden="1" thickBot="1">
      <c r="A438" s="1778" t="s">
        <v>151</v>
      </c>
      <c r="B438" s="1779"/>
      <c r="C438" s="1779"/>
      <c r="D438" s="1779"/>
      <c r="E438" s="1779"/>
      <c r="F438" s="1779"/>
      <c r="G438" s="1779"/>
      <c r="H438" s="1779"/>
      <c r="I438" s="1779"/>
      <c r="J438" s="1780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</row>
    <row r="439" spans="1:230" ht="15" hidden="1">
      <c r="A439" s="1748"/>
      <c r="B439" s="1749"/>
      <c r="C439" s="97"/>
      <c r="D439" s="99"/>
      <c r="E439" s="2354"/>
      <c r="F439" s="2355"/>
      <c r="G439" s="2356"/>
      <c r="H439" s="2357"/>
      <c r="I439" s="2354"/>
      <c r="J439" s="2358"/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</row>
    <row r="440" spans="1:230" ht="15" hidden="1">
      <c r="A440" s="1828"/>
      <c r="B440" s="1829"/>
      <c r="C440" s="97"/>
      <c r="D440" s="100"/>
      <c r="E440" s="2359"/>
      <c r="F440" s="2360"/>
      <c r="G440" s="2361"/>
      <c r="H440" s="2362"/>
      <c r="I440" s="2359"/>
      <c r="J440" s="2363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</row>
    <row r="441" spans="1:230" ht="15.75" hidden="1" thickBot="1">
      <c r="A441" s="1762"/>
      <c r="B441" s="1763"/>
      <c r="C441" s="98"/>
      <c r="D441" s="101"/>
      <c r="E441" s="1760"/>
      <c r="F441" s="1761"/>
      <c r="G441" s="2351"/>
      <c r="H441" s="2352"/>
      <c r="I441" s="1760"/>
      <c r="J441" s="2353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</row>
    <row r="442" spans="1:230" ht="16.5" hidden="1" customHeight="1" thickBot="1">
      <c r="A442" s="1201" t="s">
        <v>152</v>
      </c>
      <c r="B442" s="1202"/>
      <c r="C442" s="1202"/>
      <c r="D442" s="1202"/>
      <c r="E442" s="1202"/>
      <c r="F442" s="1202"/>
      <c r="G442" s="1202"/>
      <c r="H442" s="1202"/>
      <c r="I442" s="1202"/>
      <c r="J442" s="2138"/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</row>
    <row r="443" spans="1:230" ht="15" hidden="1">
      <c r="A443" s="1748"/>
      <c r="B443" s="1749"/>
      <c r="C443" s="97"/>
      <c r="D443" s="99"/>
      <c r="E443" s="2354"/>
      <c r="F443" s="2355"/>
      <c r="G443" s="2356"/>
      <c r="H443" s="2357"/>
      <c r="I443" s="2354"/>
      <c r="J443" s="2358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</row>
    <row r="444" spans="1:230" ht="15" hidden="1">
      <c r="A444" s="1828"/>
      <c r="B444" s="1829"/>
      <c r="C444" s="97"/>
      <c r="D444" s="100"/>
      <c r="E444" s="2359"/>
      <c r="F444" s="2360"/>
      <c r="G444" s="2361"/>
      <c r="H444" s="2362"/>
      <c r="I444" s="2359"/>
      <c r="J444" s="2363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</row>
    <row r="445" spans="1:230" ht="15.75" hidden="1" thickBot="1">
      <c r="A445" s="1762"/>
      <c r="B445" s="1763"/>
      <c r="C445" s="98"/>
      <c r="D445" s="101"/>
      <c r="E445" s="1760"/>
      <c r="F445" s="1761"/>
      <c r="G445" s="2351"/>
      <c r="H445" s="2352"/>
      <c r="I445" s="1760"/>
      <c r="J445" s="2353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</row>
    <row r="446" spans="1:230" ht="16.5" hidden="1" customHeight="1" thickBot="1">
      <c r="A446" s="1778" t="s">
        <v>153</v>
      </c>
      <c r="B446" s="1779"/>
      <c r="C446" s="1779"/>
      <c r="D446" s="1779"/>
      <c r="E446" s="1779"/>
      <c r="F446" s="1779"/>
      <c r="G446" s="1779"/>
      <c r="H446" s="1779"/>
      <c r="I446" s="1779"/>
      <c r="J446" s="1780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</row>
    <row r="447" spans="1:230" ht="15" hidden="1">
      <c r="A447" s="1748"/>
      <c r="B447" s="1749"/>
      <c r="C447" s="97"/>
      <c r="D447" s="99"/>
      <c r="E447" s="2354"/>
      <c r="F447" s="2355"/>
      <c r="G447" s="2356"/>
      <c r="H447" s="2357"/>
      <c r="I447" s="2354"/>
      <c r="J447" s="2358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</row>
    <row r="448" spans="1:230" ht="15" hidden="1">
      <c r="A448" s="1828"/>
      <c r="B448" s="1829"/>
      <c r="C448" s="97"/>
      <c r="D448" s="100"/>
      <c r="E448" s="2359"/>
      <c r="F448" s="2360"/>
      <c r="G448" s="2361"/>
      <c r="H448" s="2362"/>
      <c r="I448" s="2359"/>
      <c r="J448" s="2363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</row>
    <row r="449" spans="1:230" ht="15.75" hidden="1" thickBot="1">
      <c r="A449" s="1762"/>
      <c r="B449" s="1763"/>
      <c r="C449" s="98"/>
      <c r="D449" s="101"/>
      <c r="E449" s="1760"/>
      <c r="F449" s="1761"/>
      <c r="G449" s="2351"/>
      <c r="H449" s="2352"/>
      <c r="I449" s="1760"/>
      <c r="J449" s="2353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</row>
    <row r="450" spans="1:230" ht="15.75" hidden="1" customHeight="1" thickBot="1">
      <c r="A450" s="1148" t="s">
        <v>753</v>
      </c>
      <c r="B450" s="1149"/>
      <c r="C450" s="1149"/>
      <c r="D450" s="1149"/>
      <c r="E450" s="1149"/>
      <c r="F450" s="1149"/>
      <c r="G450" s="1149"/>
      <c r="H450" s="1149"/>
      <c r="I450" s="2377" t="str">
        <f>IF(SUM(I435+I436+I437+I439+I440+I441+I443+I444+I445+I447+I448+I449)=0,"",SUM(I435+I436+I437+I439+I440+I441+I443+I444+I445+I447+I448+I449))</f>
        <v/>
      </c>
      <c r="J450" s="2378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</row>
    <row r="451" spans="1:230" ht="15" hidden="1">
      <c r="A451" s="86"/>
      <c r="B451" s="86"/>
      <c r="C451" s="87"/>
      <c r="D451" s="87"/>
      <c r="E451" s="88"/>
      <c r="F451" s="88"/>
      <c r="G451" s="88"/>
      <c r="H451" s="88"/>
      <c r="I451" s="88"/>
      <c r="J451" s="88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</row>
    <row r="452" spans="1:230" ht="15" hidden="1" customHeight="1">
      <c r="A452" s="79" t="s">
        <v>755</v>
      </c>
      <c r="B452" s="473" t="s">
        <v>754</v>
      </c>
      <c r="C452" s="473"/>
      <c r="D452" s="473"/>
      <c r="E452" s="473"/>
      <c r="F452" s="473"/>
      <c r="G452" s="473"/>
      <c r="H452" s="473"/>
      <c r="I452" s="473"/>
      <c r="J452" s="473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</row>
    <row r="453" spans="1:230" ht="15" hidden="1" customHeight="1">
      <c r="A453" s="79"/>
      <c r="B453" s="49"/>
      <c r="C453" s="49"/>
      <c r="D453" s="49"/>
      <c r="E453" s="49"/>
      <c r="F453" s="49"/>
      <c r="G453" s="49"/>
      <c r="H453" s="49"/>
      <c r="I453" s="49"/>
      <c r="J453" s="49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</row>
    <row r="454" spans="1:230" ht="15" hidden="1">
      <c r="A454" s="1765" t="s">
        <v>106</v>
      </c>
      <c r="B454" s="1765"/>
      <c r="C454" s="70"/>
      <c r="D454" s="70"/>
      <c r="E454" s="70"/>
      <c r="F454" s="70"/>
      <c r="G454" s="70"/>
      <c r="H454" s="70"/>
      <c r="I454" s="70"/>
      <c r="J454" s="70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</row>
    <row r="455" spans="1:230" ht="16.5" hidden="1" thickTop="1" thickBot="1">
      <c r="A455" s="2139" t="s">
        <v>12</v>
      </c>
      <c r="B455" s="1351" t="s">
        <v>142</v>
      </c>
      <c r="C455" s="1351"/>
      <c r="D455" s="1351"/>
      <c r="E455" s="1351"/>
      <c r="F455" s="1351"/>
      <c r="G455" s="1351"/>
      <c r="H455" s="1351"/>
      <c r="I455" s="1351"/>
      <c r="J455" s="1731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</row>
    <row r="456" spans="1:230" ht="15" hidden="1">
      <c r="A456" s="2140"/>
      <c r="B456" s="2141" t="s">
        <v>760</v>
      </c>
      <c r="C456" s="1750" t="s">
        <v>710</v>
      </c>
      <c r="D456" s="1750" t="s">
        <v>143</v>
      </c>
      <c r="E456" s="1750" t="s">
        <v>761</v>
      </c>
      <c r="F456" s="1750" t="s">
        <v>146</v>
      </c>
      <c r="G456" s="1750" t="s">
        <v>147</v>
      </c>
      <c r="H456" s="1750" t="s">
        <v>148</v>
      </c>
      <c r="I456" s="1750" t="s">
        <v>711</v>
      </c>
      <c r="J456" s="1752" t="s">
        <v>110</v>
      </c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</row>
    <row r="457" spans="1:230" ht="15" hidden="1">
      <c r="A457" s="2140"/>
      <c r="B457" s="2141"/>
      <c r="C457" s="1751"/>
      <c r="D457" s="1751"/>
      <c r="E457" s="1751"/>
      <c r="F457" s="1751"/>
      <c r="G457" s="1751"/>
      <c r="H457" s="1751"/>
      <c r="I457" s="1751"/>
      <c r="J457" s="527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</row>
    <row r="458" spans="1:230" ht="64.5" hidden="1" customHeight="1">
      <c r="A458" s="2140"/>
      <c r="B458" s="2141"/>
      <c r="C458" s="1751"/>
      <c r="D458" s="1751"/>
      <c r="E458" s="1751"/>
      <c r="F458" s="1751"/>
      <c r="G458" s="1751"/>
      <c r="H458" s="1751"/>
      <c r="I458" s="1751"/>
      <c r="J458" s="527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</row>
    <row r="459" spans="1:230" ht="15.75" hidden="1" thickBot="1">
      <c r="A459" s="104" t="s">
        <v>111</v>
      </c>
      <c r="B459" s="96" t="s">
        <v>112</v>
      </c>
      <c r="C459" s="95" t="s">
        <v>113</v>
      </c>
      <c r="D459" s="95" t="s">
        <v>114</v>
      </c>
      <c r="E459" s="95" t="s">
        <v>115</v>
      </c>
      <c r="F459" s="95" t="s">
        <v>116</v>
      </c>
      <c r="G459" s="95" t="s">
        <v>117</v>
      </c>
      <c r="H459" s="95" t="s">
        <v>118</v>
      </c>
      <c r="I459" s="95" t="s">
        <v>119</v>
      </c>
      <c r="J459" s="91" t="s">
        <v>144</v>
      </c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</row>
    <row r="460" spans="1:230" ht="15.75" hidden="1" thickBot="1">
      <c r="A460" s="1753" t="s">
        <v>120</v>
      </c>
      <c r="B460" s="1754"/>
      <c r="C460" s="1754"/>
      <c r="D460" s="1754"/>
      <c r="E460" s="1754"/>
      <c r="F460" s="1754"/>
      <c r="G460" s="1754"/>
      <c r="H460" s="1754"/>
      <c r="I460" s="1754"/>
      <c r="J460" s="1755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</row>
    <row r="461" spans="1:230" ht="24" hidden="1" customHeight="1" thickBot="1">
      <c r="A461" s="109" t="s">
        <v>758</v>
      </c>
      <c r="B461" s="57">
        <f>IF(B508&gt;0,B508,IF(B508=0,0,""))</f>
        <v>0</v>
      </c>
      <c r="C461" s="58">
        <f t="shared" ref="C461:I461" si="26">IF(C508&gt;0,C508,IF(C508=0,0,""))</f>
        <v>0</v>
      </c>
      <c r="D461" s="58">
        <f t="shared" si="26"/>
        <v>0</v>
      </c>
      <c r="E461" s="58">
        <f t="shared" si="26"/>
        <v>0</v>
      </c>
      <c r="F461" s="58">
        <f t="shared" si="26"/>
        <v>0</v>
      </c>
      <c r="G461" s="58">
        <f t="shared" si="26"/>
        <v>0</v>
      </c>
      <c r="H461" s="58">
        <f t="shared" si="26"/>
        <v>0</v>
      </c>
      <c r="I461" s="398">
        <f t="shared" si="26"/>
        <v>0</v>
      </c>
      <c r="J461" s="122">
        <f>SUM(B461:I461)</f>
        <v>0</v>
      </c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</row>
    <row r="462" spans="1:230" ht="15" hidden="1">
      <c r="A462" s="110" t="s">
        <v>32</v>
      </c>
      <c r="B462" s="106"/>
      <c r="C462" s="115"/>
      <c r="D462" s="115"/>
      <c r="E462" s="119">
        <v>0</v>
      </c>
      <c r="F462" s="115"/>
      <c r="G462" s="115"/>
      <c r="H462" s="115"/>
      <c r="I462" s="115"/>
      <c r="J462" s="128">
        <f>SUM(B462:I462)</f>
        <v>0</v>
      </c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</row>
    <row r="463" spans="1:230" ht="15" hidden="1">
      <c r="A463" s="111" t="s">
        <v>33</v>
      </c>
      <c r="B463" s="107"/>
      <c r="C463" s="116"/>
      <c r="D463" s="116"/>
      <c r="E463" s="120"/>
      <c r="F463" s="116"/>
      <c r="G463" s="116"/>
      <c r="H463" s="116"/>
      <c r="I463" s="116"/>
      <c r="J463" s="129">
        <f>SUM(B463:I463)</f>
        <v>0</v>
      </c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</row>
    <row r="464" spans="1:230" ht="15.75" hidden="1" thickBot="1">
      <c r="A464" s="112" t="s">
        <v>121</v>
      </c>
      <c r="B464" s="108"/>
      <c r="C464" s="117"/>
      <c r="D464" s="117"/>
      <c r="E464" s="121"/>
      <c r="F464" s="117"/>
      <c r="G464" s="117"/>
      <c r="H464" s="117"/>
      <c r="I464" s="117"/>
      <c r="J464" s="127">
        <f>SUM(B464:I464)</f>
        <v>0</v>
      </c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</row>
    <row r="465" spans="1:230" ht="24" hidden="1" customHeight="1" thickBot="1">
      <c r="A465" s="109" t="s">
        <v>759</v>
      </c>
      <c r="B465" s="394">
        <f t="shared" ref="B465:I465" si="27">IFERROR(B461+B462-B463+B464,"CHYBA")</f>
        <v>0</v>
      </c>
      <c r="C465" s="58">
        <f t="shared" si="27"/>
        <v>0</v>
      </c>
      <c r="D465" s="58">
        <f t="shared" si="27"/>
        <v>0</v>
      </c>
      <c r="E465" s="58">
        <f t="shared" si="27"/>
        <v>0</v>
      </c>
      <c r="F465" s="58">
        <f t="shared" si="27"/>
        <v>0</v>
      </c>
      <c r="G465" s="58">
        <f t="shared" si="27"/>
        <v>0</v>
      </c>
      <c r="H465" s="58">
        <f t="shared" si="27"/>
        <v>0</v>
      </c>
      <c r="I465" s="398">
        <f t="shared" si="27"/>
        <v>0</v>
      </c>
      <c r="J465" s="122">
        <f>SUM(B465:I465)</f>
        <v>0</v>
      </c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</row>
    <row r="466" spans="1:230" ht="15.75" hidden="1" thickBot="1">
      <c r="A466" s="1753" t="s">
        <v>124</v>
      </c>
      <c r="B466" s="1754"/>
      <c r="C466" s="1754"/>
      <c r="D466" s="1754"/>
      <c r="E466" s="1754"/>
      <c r="F466" s="1754"/>
      <c r="G466" s="1754"/>
      <c r="H466" s="1754"/>
      <c r="I466" s="1754"/>
      <c r="J466" s="1755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</row>
    <row r="467" spans="1:230" ht="24" hidden="1" customHeight="1" thickBot="1">
      <c r="A467" s="109" t="s">
        <v>758</v>
      </c>
      <c r="B467" s="57">
        <f>IF(B514&gt;0,B514,IF(B514=0,0,""))</f>
        <v>0</v>
      </c>
      <c r="C467" s="58">
        <f t="shared" ref="C467:I467" si="28">IF(C514&gt;0,C514,IF(C514=0,0,""))</f>
        <v>0</v>
      </c>
      <c r="D467" s="58">
        <f t="shared" si="28"/>
        <v>0</v>
      </c>
      <c r="E467" s="58">
        <f t="shared" si="28"/>
        <v>0</v>
      </c>
      <c r="F467" s="58">
        <f t="shared" si="28"/>
        <v>0</v>
      </c>
      <c r="G467" s="58">
        <f t="shared" si="28"/>
        <v>0</v>
      </c>
      <c r="H467" s="58">
        <f t="shared" si="28"/>
        <v>0</v>
      </c>
      <c r="I467" s="398">
        <f t="shared" si="28"/>
        <v>0</v>
      </c>
      <c r="J467" s="122">
        <f>SUM(B467:I467)</f>
        <v>0</v>
      </c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</row>
    <row r="468" spans="1:230" ht="15" hidden="1">
      <c r="A468" s="110" t="s">
        <v>32</v>
      </c>
      <c r="B468" s="106"/>
      <c r="C468" s="115"/>
      <c r="D468" s="115"/>
      <c r="E468" s="119"/>
      <c r="F468" s="115"/>
      <c r="G468" s="115"/>
      <c r="H468" s="115"/>
      <c r="I468" s="115"/>
      <c r="J468" s="128">
        <f>SUM(B468:I468)</f>
        <v>0</v>
      </c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</row>
    <row r="469" spans="1:230" ht="15" hidden="1">
      <c r="A469" s="111" t="s">
        <v>33</v>
      </c>
      <c r="B469" s="107"/>
      <c r="C469" s="116"/>
      <c r="D469" s="116"/>
      <c r="E469" s="120"/>
      <c r="F469" s="116"/>
      <c r="G469" s="116"/>
      <c r="H469" s="116"/>
      <c r="I469" s="116"/>
      <c r="J469" s="129">
        <f>SUM(B469:I469)</f>
        <v>0</v>
      </c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</row>
    <row r="470" spans="1:230" ht="15.75" hidden="1" thickBot="1">
      <c r="A470" s="112" t="s">
        <v>121</v>
      </c>
      <c r="B470" s="108"/>
      <c r="C470" s="117"/>
      <c r="D470" s="117"/>
      <c r="E470" s="121"/>
      <c r="F470" s="117"/>
      <c r="G470" s="117"/>
      <c r="H470" s="117"/>
      <c r="I470" s="117"/>
      <c r="J470" s="127">
        <f>SUM(B470:I470)</f>
        <v>0</v>
      </c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</row>
    <row r="471" spans="1:230" ht="24" hidden="1" customHeight="1" thickBot="1">
      <c r="A471" s="109" t="s">
        <v>759</v>
      </c>
      <c r="B471" s="394">
        <f t="shared" ref="B471:I471" si="29">IFERROR(B467+B468-B469+B470,"CHYBA")</f>
        <v>0</v>
      </c>
      <c r="C471" s="58">
        <f t="shared" si="29"/>
        <v>0</v>
      </c>
      <c r="D471" s="58">
        <f t="shared" si="29"/>
        <v>0</v>
      </c>
      <c r="E471" s="58">
        <f t="shared" si="29"/>
        <v>0</v>
      </c>
      <c r="F471" s="58">
        <f t="shared" si="29"/>
        <v>0</v>
      </c>
      <c r="G471" s="58">
        <f t="shared" si="29"/>
        <v>0</v>
      </c>
      <c r="H471" s="58">
        <f t="shared" si="29"/>
        <v>0</v>
      </c>
      <c r="I471" s="398">
        <f t="shared" si="29"/>
        <v>0</v>
      </c>
      <c r="J471" s="122">
        <f>SUM(B471:I471)</f>
        <v>0</v>
      </c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</row>
    <row r="472" spans="1:230" ht="15.75" hidden="1" thickBot="1">
      <c r="A472" s="1753" t="s">
        <v>145</v>
      </c>
      <c r="B472" s="1754"/>
      <c r="C472" s="1754"/>
      <c r="D472" s="1754"/>
      <c r="E472" s="1754"/>
      <c r="F472" s="1754"/>
      <c r="G472" s="1754"/>
      <c r="H472" s="1754"/>
      <c r="I472" s="1754"/>
      <c r="J472" s="1755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</row>
    <row r="473" spans="1:230" ht="24" hidden="1" customHeight="1" thickBot="1">
      <c r="A473" s="109" t="s">
        <v>758</v>
      </c>
      <c r="B473" s="126">
        <f t="shared" ref="B473:I473" si="30">IFERROR(B461-B467,"CHYBA!")</f>
        <v>0</v>
      </c>
      <c r="C473" s="58">
        <f t="shared" si="30"/>
        <v>0</v>
      </c>
      <c r="D473" s="58">
        <f t="shared" si="30"/>
        <v>0</v>
      </c>
      <c r="E473" s="58">
        <f t="shared" si="30"/>
        <v>0</v>
      </c>
      <c r="F473" s="58">
        <f t="shared" si="30"/>
        <v>0</v>
      </c>
      <c r="G473" s="58">
        <f t="shared" si="30"/>
        <v>0</v>
      </c>
      <c r="H473" s="58">
        <f t="shared" si="30"/>
        <v>0</v>
      </c>
      <c r="I473" s="58">
        <f t="shared" si="30"/>
        <v>0</v>
      </c>
      <c r="J473" s="59">
        <f>SUM(B473:I473)</f>
        <v>0</v>
      </c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</row>
    <row r="474" spans="1:230" ht="24" hidden="1" customHeight="1" thickBot="1">
      <c r="A474" s="113" t="s">
        <v>759</v>
      </c>
      <c r="B474" s="376">
        <f t="shared" ref="B474:I474" si="31">IFERROR(B465-B471,"CHYBA!")</f>
        <v>0</v>
      </c>
      <c r="C474" s="375">
        <f t="shared" si="31"/>
        <v>0</v>
      </c>
      <c r="D474" s="375">
        <f t="shared" si="31"/>
        <v>0</v>
      </c>
      <c r="E474" s="375">
        <f t="shared" si="31"/>
        <v>0</v>
      </c>
      <c r="F474" s="375">
        <f t="shared" si="31"/>
        <v>0</v>
      </c>
      <c r="G474" s="375">
        <f t="shared" si="31"/>
        <v>0</v>
      </c>
      <c r="H474" s="375">
        <f t="shared" si="31"/>
        <v>0</v>
      </c>
      <c r="I474" s="375">
        <f t="shared" si="31"/>
        <v>0</v>
      </c>
      <c r="J474" s="62">
        <f>SUM(B474:I474)</f>
        <v>0</v>
      </c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</row>
    <row r="475" spans="1:230" ht="15" hidden="1">
      <c r="A475" s="86"/>
      <c r="B475" s="86"/>
      <c r="C475" s="87"/>
      <c r="D475" s="87"/>
      <c r="E475" s="88"/>
      <c r="F475" s="88"/>
      <c r="G475" s="88"/>
      <c r="H475" s="88"/>
      <c r="I475" s="88"/>
      <c r="J475" s="88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</row>
    <row r="476" spans="1:230" ht="15" hidden="1">
      <c r="A476" s="86"/>
      <c r="B476" s="86"/>
      <c r="C476" s="87"/>
      <c r="D476" s="87"/>
      <c r="E476" s="88"/>
      <c r="F476" s="88"/>
      <c r="G476" s="88"/>
      <c r="H476" s="88"/>
      <c r="I476" s="88"/>
      <c r="J476" s="88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</row>
    <row r="477" spans="1:230" ht="15" hidden="1">
      <c r="A477" s="473" t="s">
        <v>757</v>
      </c>
      <c r="B477" s="473"/>
      <c r="C477" s="473"/>
      <c r="D477" s="473"/>
      <c r="E477" s="473"/>
      <c r="F477" s="473"/>
      <c r="G477" s="473"/>
      <c r="H477" s="473"/>
      <c r="I477" s="473"/>
      <c r="J477" s="473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</row>
    <row r="478" spans="1:230" ht="15" hidden="1">
      <c r="A478" s="474"/>
      <c r="B478" s="2152"/>
      <c r="C478" s="2152"/>
      <c r="D478" s="2152"/>
      <c r="E478" s="2152"/>
      <c r="F478" s="2152"/>
      <c r="G478" s="2152"/>
      <c r="H478" s="2152"/>
      <c r="I478" s="2152"/>
      <c r="J478" s="2152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</row>
    <row r="479" spans="1:230" ht="15" hidden="1">
      <c r="A479" s="474"/>
      <c r="B479" s="2152"/>
      <c r="C479" s="2152"/>
      <c r="D479" s="2152"/>
      <c r="E479" s="2152"/>
      <c r="F479" s="2152"/>
      <c r="G479" s="2152"/>
      <c r="H479" s="2152"/>
      <c r="I479" s="2152"/>
      <c r="J479" s="2152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</row>
    <row r="480" spans="1:230" ht="15" hidden="1">
      <c r="A480" s="474"/>
      <c r="B480" s="2152"/>
      <c r="C480" s="2152"/>
      <c r="D480" s="2152"/>
      <c r="E480" s="2152"/>
      <c r="F480" s="2152"/>
      <c r="G480" s="2152"/>
      <c r="H480" s="2152"/>
      <c r="I480" s="2152"/>
      <c r="J480" s="2152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</row>
    <row r="481" spans="1:230" ht="15" hidden="1">
      <c r="A481" s="474"/>
      <c r="B481" s="2152"/>
      <c r="C481" s="2152"/>
      <c r="D481" s="2152"/>
      <c r="E481" s="2152"/>
      <c r="F481" s="2152"/>
      <c r="G481" s="2152"/>
      <c r="H481" s="2152"/>
      <c r="I481" s="2152"/>
      <c r="J481" s="2152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</row>
    <row r="482" spans="1:230" ht="15" hidden="1">
      <c r="A482" s="474"/>
      <c r="B482" s="2152"/>
      <c r="C482" s="2152"/>
      <c r="D482" s="2152"/>
      <c r="E482" s="2152"/>
      <c r="F482" s="2152"/>
      <c r="G482" s="2152"/>
      <c r="H482" s="2152"/>
      <c r="I482" s="2152"/>
      <c r="J482" s="2152"/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</row>
    <row r="483" spans="1:230" ht="15" hidden="1">
      <c r="A483" s="474"/>
      <c r="B483" s="2152"/>
      <c r="C483" s="2152"/>
      <c r="D483" s="2152"/>
      <c r="E483" s="2152"/>
      <c r="F483" s="2152"/>
      <c r="G483" s="2152"/>
      <c r="H483" s="2152"/>
      <c r="I483" s="2152"/>
      <c r="J483" s="2152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</row>
    <row r="484" spans="1:230" ht="15" hidden="1">
      <c r="A484" s="474"/>
      <c r="B484" s="2152"/>
      <c r="C484" s="2152"/>
      <c r="D484" s="2152"/>
      <c r="E484" s="2152"/>
      <c r="F484" s="2152"/>
      <c r="G484" s="2152"/>
      <c r="H484" s="2152"/>
      <c r="I484" s="2152"/>
      <c r="J484" s="2152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</row>
    <row r="485" spans="1:230" ht="15" hidden="1">
      <c r="A485" s="474"/>
      <c r="B485" s="2152"/>
      <c r="C485" s="2152"/>
      <c r="D485" s="2152"/>
      <c r="E485" s="2152"/>
      <c r="F485" s="2152"/>
      <c r="G485" s="2152"/>
      <c r="H485" s="2152"/>
      <c r="I485" s="2152"/>
      <c r="J485" s="2152"/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</row>
    <row r="486" spans="1:230" ht="15" hidden="1">
      <c r="A486" s="474"/>
      <c r="B486" s="2152"/>
      <c r="C486" s="2152"/>
      <c r="D486" s="2152"/>
      <c r="E486" s="2152"/>
      <c r="F486" s="2152"/>
      <c r="G486" s="2152"/>
      <c r="H486" s="2152"/>
      <c r="I486" s="2152"/>
      <c r="J486" s="2152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</row>
    <row r="487" spans="1:230" ht="15" hidden="1">
      <c r="A487" s="2152"/>
      <c r="B487" s="2152"/>
      <c r="C487" s="2152"/>
      <c r="D487" s="2152"/>
      <c r="E487" s="2152"/>
      <c r="F487" s="2152"/>
      <c r="G487" s="2152"/>
      <c r="H487" s="2152"/>
      <c r="I487" s="2152"/>
      <c r="J487" s="2152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</row>
    <row r="488" spans="1:230" ht="15" hidden="1">
      <c r="A488" s="2152"/>
      <c r="B488" s="2152"/>
      <c r="C488" s="2152"/>
      <c r="D488" s="2152"/>
      <c r="E488" s="2152"/>
      <c r="F488" s="2152"/>
      <c r="G488" s="2152"/>
      <c r="H488" s="2152"/>
      <c r="I488" s="2152"/>
      <c r="J488" s="2152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</row>
    <row r="489" spans="1:230" ht="15" hidden="1">
      <c r="A489" s="2152"/>
      <c r="B489" s="2152"/>
      <c r="C489" s="2152"/>
      <c r="D489" s="2152"/>
      <c r="E489" s="2152"/>
      <c r="F489" s="2152"/>
      <c r="G489" s="2152"/>
      <c r="H489" s="2152"/>
      <c r="I489" s="2152"/>
      <c r="J489" s="2152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</row>
    <row r="490" spans="1:230" ht="15" hidden="1">
      <c r="A490" s="2152"/>
      <c r="B490" s="2152"/>
      <c r="C490" s="2152"/>
      <c r="D490" s="2152"/>
      <c r="E490" s="2152"/>
      <c r="F490" s="2152"/>
      <c r="G490" s="2152"/>
      <c r="H490" s="2152"/>
      <c r="I490" s="2152"/>
      <c r="J490" s="2152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</row>
    <row r="491" spans="1:230" ht="15" hidden="1">
      <c r="A491" s="2152"/>
      <c r="B491" s="2152"/>
      <c r="C491" s="2152"/>
      <c r="D491" s="2152"/>
      <c r="E491" s="2152"/>
      <c r="F491" s="2152"/>
      <c r="G491" s="2152"/>
      <c r="H491" s="2152"/>
      <c r="I491" s="2152"/>
      <c r="J491" s="2152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</row>
    <row r="492" spans="1:230" ht="15" hidden="1">
      <c r="A492" s="86"/>
      <c r="B492" s="86"/>
      <c r="C492" s="87"/>
      <c r="D492" s="87"/>
      <c r="E492" s="88"/>
      <c r="F492" s="88"/>
      <c r="G492" s="88"/>
      <c r="H492" s="88"/>
      <c r="I492" s="88"/>
      <c r="J492" s="88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</row>
    <row r="493" spans="1:230" ht="15" hidden="1">
      <c r="A493" s="86"/>
      <c r="B493" s="86"/>
      <c r="C493" s="87"/>
      <c r="D493" s="87"/>
      <c r="E493" s="88"/>
      <c r="F493" s="88"/>
      <c r="G493" s="88"/>
      <c r="H493" s="88"/>
      <c r="I493" s="88"/>
      <c r="J493" s="88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</row>
    <row r="494" spans="1:230" ht="15" hidden="1">
      <c r="A494" s="86"/>
      <c r="B494" s="86"/>
      <c r="C494" s="87"/>
      <c r="D494" s="87"/>
      <c r="E494" s="88"/>
      <c r="F494" s="88"/>
      <c r="G494" s="88"/>
      <c r="H494" s="88"/>
      <c r="I494" s="88"/>
      <c r="J494" s="88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</row>
    <row r="495" spans="1:230" ht="15" hidden="1">
      <c r="A495" s="86"/>
      <c r="B495" s="86"/>
      <c r="C495" s="87"/>
      <c r="D495" s="87"/>
      <c r="E495" s="88"/>
      <c r="F495" s="88"/>
      <c r="G495" s="88"/>
      <c r="H495" s="88"/>
      <c r="I495" s="88"/>
      <c r="J495" s="88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</row>
    <row r="496" spans="1:230" ht="15" hidden="1">
      <c r="A496" s="86"/>
      <c r="B496" s="86"/>
      <c r="C496" s="87"/>
      <c r="D496" s="87"/>
      <c r="E496" s="88"/>
      <c r="F496" s="88"/>
      <c r="G496" s="88"/>
      <c r="H496" s="88"/>
      <c r="I496" s="88"/>
      <c r="J496" s="88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</row>
    <row r="497" spans="1:230" ht="15" hidden="1">
      <c r="A497" s="1765" t="s">
        <v>126</v>
      </c>
      <c r="B497" s="1765"/>
      <c r="C497" s="70"/>
      <c r="D497" s="70"/>
      <c r="E497" s="70"/>
      <c r="F497" s="70"/>
      <c r="G497" s="70"/>
      <c r="H497" s="70"/>
      <c r="I497" s="70"/>
      <c r="J497" s="70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</row>
    <row r="498" spans="1:230" ht="16.5" hidden="1" thickTop="1" thickBot="1">
      <c r="A498" s="2139" t="s">
        <v>12</v>
      </c>
      <c r="B498" s="1351" t="s">
        <v>149</v>
      </c>
      <c r="C498" s="1351"/>
      <c r="D498" s="1351"/>
      <c r="E498" s="1351"/>
      <c r="F498" s="1351"/>
      <c r="G498" s="1351"/>
      <c r="H498" s="1351"/>
      <c r="I498" s="1351"/>
      <c r="J498" s="1731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</row>
    <row r="499" spans="1:230" ht="15" hidden="1" customHeight="1">
      <c r="A499" s="2140"/>
      <c r="B499" s="2141" t="s">
        <v>760</v>
      </c>
      <c r="C499" s="1750" t="s">
        <v>710</v>
      </c>
      <c r="D499" s="1750" t="s">
        <v>143</v>
      </c>
      <c r="E499" s="1750" t="s">
        <v>761</v>
      </c>
      <c r="F499" s="1750" t="s">
        <v>146</v>
      </c>
      <c r="G499" s="1750" t="s">
        <v>147</v>
      </c>
      <c r="H499" s="1750" t="s">
        <v>148</v>
      </c>
      <c r="I499" s="1750" t="s">
        <v>711</v>
      </c>
      <c r="J499" s="1752" t="s">
        <v>110</v>
      </c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</row>
    <row r="500" spans="1:230" ht="15" hidden="1">
      <c r="A500" s="2140"/>
      <c r="B500" s="2141"/>
      <c r="C500" s="1751"/>
      <c r="D500" s="1751"/>
      <c r="E500" s="1751"/>
      <c r="F500" s="1751"/>
      <c r="G500" s="1751"/>
      <c r="H500" s="1751"/>
      <c r="I500" s="1751"/>
      <c r="J500" s="527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</row>
    <row r="501" spans="1:230" ht="64.5" hidden="1" customHeight="1">
      <c r="A501" s="2140"/>
      <c r="B501" s="2141"/>
      <c r="C501" s="1751"/>
      <c r="D501" s="1751"/>
      <c r="E501" s="1751"/>
      <c r="F501" s="1751"/>
      <c r="G501" s="1751"/>
      <c r="H501" s="1751"/>
      <c r="I501" s="1751"/>
      <c r="J501" s="527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</row>
    <row r="502" spans="1:230" ht="15.75" hidden="1" thickBot="1">
      <c r="A502" s="104" t="s">
        <v>111</v>
      </c>
      <c r="B502" s="96" t="s">
        <v>112</v>
      </c>
      <c r="C502" s="95" t="s">
        <v>113</v>
      </c>
      <c r="D502" s="95" t="s">
        <v>114</v>
      </c>
      <c r="E502" s="95" t="s">
        <v>115</v>
      </c>
      <c r="F502" s="95" t="s">
        <v>116</v>
      </c>
      <c r="G502" s="95" t="s">
        <v>117</v>
      </c>
      <c r="H502" s="95" t="s">
        <v>118</v>
      </c>
      <c r="I502" s="95" t="s">
        <v>119</v>
      </c>
      <c r="J502" s="91" t="s">
        <v>144</v>
      </c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</row>
    <row r="503" spans="1:230" ht="15.75" hidden="1" thickBot="1">
      <c r="A503" s="1753" t="s">
        <v>120</v>
      </c>
      <c r="B503" s="1754"/>
      <c r="C503" s="1754"/>
      <c r="D503" s="1754"/>
      <c r="E503" s="1754"/>
      <c r="F503" s="1754"/>
      <c r="G503" s="1754"/>
      <c r="H503" s="1754"/>
      <c r="I503" s="1754"/>
      <c r="J503" s="1755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</row>
    <row r="504" spans="1:230" ht="24" hidden="1" customHeight="1" thickBot="1">
      <c r="A504" s="109" t="s">
        <v>758</v>
      </c>
      <c r="B504" s="105"/>
      <c r="C504" s="114"/>
      <c r="D504" s="114"/>
      <c r="E504" s="118"/>
      <c r="F504" s="114"/>
      <c r="G504" s="114"/>
      <c r="H504" s="114"/>
      <c r="I504" s="114"/>
      <c r="J504" s="122">
        <f>SUM(B504:I504)</f>
        <v>0</v>
      </c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</row>
    <row r="505" spans="1:230" ht="15" hidden="1">
      <c r="A505" s="110" t="s">
        <v>32</v>
      </c>
      <c r="B505" s="106"/>
      <c r="C505" s="115"/>
      <c r="D505" s="115"/>
      <c r="E505" s="119"/>
      <c r="F505" s="115"/>
      <c r="G505" s="115"/>
      <c r="H505" s="115"/>
      <c r="I505" s="115"/>
      <c r="J505" s="123">
        <f>SUM(B505:I505)</f>
        <v>0</v>
      </c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</row>
    <row r="506" spans="1:230" ht="15" hidden="1">
      <c r="A506" s="111" t="s">
        <v>33</v>
      </c>
      <c r="B506" s="107"/>
      <c r="C506" s="116"/>
      <c r="D506" s="116"/>
      <c r="E506" s="120"/>
      <c r="F506" s="116"/>
      <c r="G506" s="116"/>
      <c r="H506" s="116"/>
      <c r="I506" s="116"/>
      <c r="J506" s="124">
        <f>SUM(B506:I506)</f>
        <v>0</v>
      </c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</row>
    <row r="507" spans="1:230" ht="15.75" hidden="1" thickBot="1">
      <c r="A507" s="112" t="s">
        <v>121</v>
      </c>
      <c r="B507" s="108"/>
      <c r="C507" s="117"/>
      <c r="D507" s="117"/>
      <c r="E507" s="121"/>
      <c r="F507" s="117"/>
      <c r="G507" s="117"/>
      <c r="H507" s="117"/>
      <c r="I507" s="117"/>
      <c r="J507" s="125">
        <f>SUM(B507:I507)</f>
        <v>0</v>
      </c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</row>
    <row r="508" spans="1:230" ht="23.25" hidden="1" thickBot="1">
      <c r="A508" s="109" t="s">
        <v>756</v>
      </c>
      <c r="B508" s="394">
        <f t="shared" ref="B508:I508" si="32">IFERROR(B504+B505-B506+B507,"CHYBA")</f>
        <v>0</v>
      </c>
      <c r="C508" s="58">
        <f t="shared" si="32"/>
        <v>0</v>
      </c>
      <c r="D508" s="58">
        <f t="shared" si="32"/>
        <v>0</v>
      </c>
      <c r="E508" s="58">
        <f t="shared" si="32"/>
        <v>0</v>
      </c>
      <c r="F508" s="58">
        <f t="shared" si="32"/>
        <v>0</v>
      </c>
      <c r="G508" s="58">
        <f t="shared" si="32"/>
        <v>0</v>
      </c>
      <c r="H508" s="58">
        <f t="shared" si="32"/>
        <v>0</v>
      </c>
      <c r="I508" s="398">
        <f t="shared" si="32"/>
        <v>0</v>
      </c>
      <c r="J508" s="122">
        <f>SUM(B508:I508)</f>
        <v>0</v>
      </c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</row>
    <row r="509" spans="1:230" ht="15.75" hidden="1" thickBot="1">
      <c r="A509" s="1753" t="s">
        <v>124</v>
      </c>
      <c r="B509" s="1754"/>
      <c r="C509" s="1754"/>
      <c r="D509" s="1754"/>
      <c r="E509" s="1754"/>
      <c r="F509" s="1754"/>
      <c r="G509" s="1754"/>
      <c r="H509" s="1754"/>
      <c r="I509" s="1754"/>
      <c r="J509" s="1755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</row>
    <row r="510" spans="1:230" ht="23.25" hidden="1" thickBot="1">
      <c r="A510" s="109" t="s">
        <v>758</v>
      </c>
      <c r="B510" s="105"/>
      <c r="C510" s="114"/>
      <c r="D510" s="114"/>
      <c r="E510" s="118"/>
      <c r="F510" s="114"/>
      <c r="G510" s="114"/>
      <c r="H510" s="114"/>
      <c r="I510" s="114"/>
      <c r="J510" s="122">
        <f>SUM(B510:I510)</f>
        <v>0</v>
      </c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</row>
    <row r="511" spans="1:230" ht="15" hidden="1">
      <c r="A511" s="110" t="s">
        <v>32</v>
      </c>
      <c r="B511" s="106"/>
      <c r="C511" s="115"/>
      <c r="D511" s="115"/>
      <c r="E511" s="119"/>
      <c r="F511" s="115"/>
      <c r="G511" s="115"/>
      <c r="H511" s="115"/>
      <c r="I511" s="115"/>
      <c r="J511" s="123">
        <f>SUM(B511:I511)</f>
        <v>0</v>
      </c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</row>
    <row r="512" spans="1:230" ht="15" hidden="1">
      <c r="A512" s="111" t="s">
        <v>33</v>
      </c>
      <c r="B512" s="107"/>
      <c r="C512" s="116"/>
      <c r="D512" s="116"/>
      <c r="E512" s="120"/>
      <c r="F512" s="116"/>
      <c r="G512" s="116"/>
      <c r="H512" s="116"/>
      <c r="I512" s="116"/>
      <c r="J512" s="124">
        <f>SUM(B512:I512)</f>
        <v>0</v>
      </c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</row>
    <row r="513" spans="1:230" ht="15.75" hidden="1" thickBot="1">
      <c r="A513" s="112" t="s">
        <v>121</v>
      </c>
      <c r="B513" s="108"/>
      <c r="C513" s="117"/>
      <c r="D513" s="117"/>
      <c r="E513" s="121"/>
      <c r="F513" s="117"/>
      <c r="G513" s="117"/>
      <c r="H513" s="117"/>
      <c r="I513" s="117"/>
      <c r="J513" s="125">
        <f>SUM(B513:I513)</f>
        <v>0</v>
      </c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</row>
    <row r="514" spans="1:230" ht="23.25" hidden="1" thickBot="1">
      <c r="A514" s="109" t="s">
        <v>756</v>
      </c>
      <c r="B514" s="394">
        <f t="shared" ref="B514:I514" si="33">IFERROR(B510+B511-B512+B513,"CHYBA")</f>
        <v>0</v>
      </c>
      <c r="C514" s="58">
        <f t="shared" si="33"/>
        <v>0</v>
      </c>
      <c r="D514" s="58">
        <f t="shared" si="33"/>
        <v>0</v>
      </c>
      <c r="E514" s="58">
        <f t="shared" si="33"/>
        <v>0</v>
      </c>
      <c r="F514" s="58">
        <f t="shared" si="33"/>
        <v>0</v>
      </c>
      <c r="G514" s="58">
        <f t="shared" si="33"/>
        <v>0</v>
      </c>
      <c r="H514" s="58">
        <f t="shared" si="33"/>
        <v>0</v>
      </c>
      <c r="I514" s="398">
        <f t="shared" si="33"/>
        <v>0</v>
      </c>
      <c r="J514" s="122">
        <f>SUM(B514:I514)</f>
        <v>0</v>
      </c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</row>
    <row r="515" spans="1:230" ht="15.75" hidden="1" thickBot="1">
      <c r="A515" s="1753" t="s">
        <v>145</v>
      </c>
      <c r="B515" s="1754"/>
      <c r="C515" s="1754"/>
      <c r="D515" s="1754"/>
      <c r="E515" s="1754"/>
      <c r="F515" s="1754"/>
      <c r="G515" s="1754"/>
      <c r="H515" s="1754"/>
      <c r="I515" s="1754"/>
      <c r="J515" s="1755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</row>
    <row r="516" spans="1:230" ht="24" hidden="1" customHeight="1" thickBot="1">
      <c r="A516" s="109" t="s">
        <v>758</v>
      </c>
      <c r="B516" s="126">
        <f t="shared" ref="B516:I516" si="34">IFERROR(B504-B510,"CHYBA!")</f>
        <v>0</v>
      </c>
      <c r="C516" s="58">
        <f t="shared" si="34"/>
        <v>0</v>
      </c>
      <c r="D516" s="58">
        <f t="shared" si="34"/>
        <v>0</v>
      </c>
      <c r="E516" s="58">
        <f t="shared" si="34"/>
        <v>0</v>
      </c>
      <c r="F516" s="58">
        <f t="shared" si="34"/>
        <v>0</v>
      </c>
      <c r="G516" s="58">
        <f t="shared" si="34"/>
        <v>0</v>
      </c>
      <c r="H516" s="58">
        <f t="shared" si="34"/>
        <v>0</v>
      </c>
      <c r="I516" s="58">
        <f t="shared" si="34"/>
        <v>0</v>
      </c>
      <c r="J516" s="59">
        <f>SUM(B516:I516)</f>
        <v>0</v>
      </c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</row>
    <row r="517" spans="1:230" ht="24" hidden="1" customHeight="1" thickBot="1">
      <c r="A517" s="113" t="s">
        <v>756</v>
      </c>
      <c r="B517" s="376">
        <f t="shared" ref="B517:I517" si="35">IFERROR(B508-B514,"CHYBA!")</f>
        <v>0</v>
      </c>
      <c r="C517" s="375">
        <f t="shared" si="35"/>
        <v>0</v>
      </c>
      <c r="D517" s="375">
        <f t="shared" si="35"/>
        <v>0</v>
      </c>
      <c r="E517" s="375">
        <f t="shared" si="35"/>
        <v>0</v>
      </c>
      <c r="F517" s="375">
        <f t="shared" si="35"/>
        <v>0</v>
      </c>
      <c r="G517" s="375">
        <f t="shared" si="35"/>
        <v>0</v>
      </c>
      <c r="H517" s="375">
        <f t="shared" si="35"/>
        <v>0</v>
      </c>
      <c r="I517" s="375">
        <f t="shared" si="35"/>
        <v>0</v>
      </c>
      <c r="J517" s="62">
        <f>SUM(B517:I517)</f>
        <v>0</v>
      </c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</row>
    <row r="518" spans="1:230" ht="15" hidden="1">
      <c r="A518" s="86"/>
      <c r="B518" s="86"/>
      <c r="C518" s="87"/>
      <c r="D518" s="87"/>
      <c r="E518" s="88"/>
      <c r="F518" s="88"/>
      <c r="G518" s="88"/>
      <c r="H518" s="88"/>
      <c r="I518" s="88"/>
      <c r="J518" s="88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</row>
    <row r="519" spans="1:230" ht="15" hidden="1">
      <c r="A519" s="86"/>
      <c r="B519" s="86"/>
      <c r="C519" s="87"/>
      <c r="D519" s="87"/>
      <c r="E519" s="88"/>
      <c r="F519" s="88"/>
      <c r="G519" s="88"/>
      <c r="H519" s="88"/>
      <c r="I519" s="88"/>
      <c r="J519" s="88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</row>
    <row r="520" spans="1:230" ht="15" hidden="1">
      <c r="A520" s="473" t="s">
        <v>757</v>
      </c>
      <c r="B520" s="473"/>
      <c r="C520" s="473"/>
      <c r="D520" s="473"/>
      <c r="E520" s="473"/>
      <c r="F520" s="473"/>
      <c r="G520" s="473"/>
      <c r="H520" s="473"/>
      <c r="I520" s="473"/>
      <c r="J520" s="473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</row>
    <row r="521" spans="1:230" ht="15" hidden="1">
      <c r="A521" s="474"/>
      <c r="B521" s="2152"/>
      <c r="C521" s="2152"/>
      <c r="D521" s="2152"/>
      <c r="E521" s="2152"/>
      <c r="F521" s="2152"/>
      <c r="G521" s="2152"/>
      <c r="H521" s="2152"/>
      <c r="I521" s="2152"/>
      <c r="J521" s="2152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</row>
    <row r="522" spans="1:230" ht="15" hidden="1">
      <c r="A522" s="474"/>
      <c r="B522" s="2152"/>
      <c r="C522" s="2152"/>
      <c r="D522" s="2152"/>
      <c r="E522" s="2152"/>
      <c r="F522" s="2152"/>
      <c r="G522" s="2152"/>
      <c r="H522" s="2152"/>
      <c r="I522" s="2152"/>
      <c r="J522" s="2152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</row>
    <row r="523" spans="1:230" ht="15" hidden="1">
      <c r="A523" s="474"/>
      <c r="B523" s="2152"/>
      <c r="C523" s="2152"/>
      <c r="D523" s="2152"/>
      <c r="E523" s="2152"/>
      <c r="F523" s="2152"/>
      <c r="G523" s="2152"/>
      <c r="H523" s="2152"/>
      <c r="I523" s="2152"/>
      <c r="J523" s="2152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</row>
    <row r="524" spans="1:230" ht="15" hidden="1">
      <c r="A524" s="474"/>
      <c r="B524" s="2152"/>
      <c r="C524" s="2152"/>
      <c r="D524" s="2152"/>
      <c r="E524" s="2152"/>
      <c r="F524" s="2152"/>
      <c r="G524" s="2152"/>
      <c r="H524" s="2152"/>
      <c r="I524" s="2152"/>
      <c r="J524" s="2152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</row>
    <row r="525" spans="1:230" ht="15" hidden="1">
      <c r="A525" s="474"/>
      <c r="B525" s="2152"/>
      <c r="C525" s="2152"/>
      <c r="D525" s="2152"/>
      <c r="E525" s="2152"/>
      <c r="F525" s="2152"/>
      <c r="G525" s="2152"/>
      <c r="H525" s="2152"/>
      <c r="I525" s="2152"/>
      <c r="J525" s="2152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</row>
    <row r="526" spans="1:230" ht="15" hidden="1">
      <c r="A526" s="474"/>
      <c r="B526" s="2152"/>
      <c r="C526" s="2152"/>
      <c r="D526" s="2152"/>
      <c r="E526" s="2152"/>
      <c r="F526" s="2152"/>
      <c r="G526" s="2152"/>
      <c r="H526" s="2152"/>
      <c r="I526" s="2152"/>
      <c r="J526" s="2152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</row>
    <row r="527" spans="1:230" ht="15" hidden="1">
      <c r="A527" s="474"/>
      <c r="B527" s="2152"/>
      <c r="C527" s="2152"/>
      <c r="D527" s="2152"/>
      <c r="E527" s="2152"/>
      <c r="F527" s="2152"/>
      <c r="G527" s="2152"/>
      <c r="H527" s="2152"/>
      <c r="I527" s="2152"/>
      <c r="J527" s="2152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</row>
    <row r="528" spans="1:230" ht="15" hidden="1">
      <c r="A528" s="474"/>
      <c r="B528" s="2152"/>
      <c r="C528" s="2152"/>
      <c r="D528" s="2152"/>
      <c r="E528" s="2152"/>
      <c r="F528" s="2152"/>
      <c r="G528" s="2152"/>
      <c r="H528" s="2152"/>
      <c r="I528" s="2152"/>
      <c r="J528" s="2152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</row>
    <row r="529" spans="1:230" ht="15" hidden="1">
      <c r="A529" s="2152"/>
      <c r="B529" s="2152"/>
      <c r="C529" s="2152"/>
      <c r="D529" s="2152"/>
      <c r="E529" s="2152"/>
      <c r="F529" s="2152"/>
      <c r="G529" s="2152"/>
      <c r="H529" s="2152"/>
      <c r="I529" s="2152"/>
      <c r="J529" s="2152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</row>
    <row r="530" spans="1:230" ht="15" hidden="1">
      <c r="A530" s="2152"/>
      <c r="B530" s="2152"/>
      <c r="C530" s="2152"/>
      <c r="D530" s="2152"/>
      <c r="E530" s="2152"/>
      <c r="F530" s="2152"/>
      <c r="G530" s="2152"/>
      <c r="H530" s="2152"/>
      <c r="I530" s="2152"/>
      <c r="J530" s="2152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</row>
    <row r="531" spans="1:230" ht="15" hidden="1">
      <c r="A531" s="2152"/>
      <c r="B531" s="2152"/>
      <c r="C531" s="2152"/>
      <c r="D531" s="2152"/>
      <c r="E531" s="2152"/>
      <c r="F531" s="2152"/>
      <c r="G531" s="2152"/>
      <c r="H531" s="2152"/>
      <c r="I531" s="2152"/>
      <c r="J531" s="2152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</row>
    <row r="532" spans="1:230" ht="15" hidden="1">
      <c r="A532" s="2152"/>
      <c r="B532" s="2152"/>
      <c r="C532" s="2152"/>
      <c r="D532" s="2152"/>
      <c r="E532" s="2152"/>
      <c r="F532" s="2152"/>
      <c r="G532" s="2152"/>
      <c r="H532" s="2152"/>
      <c r="I532" s="2152"/>
      <c r="J532" s="2152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  <c r="BL532" s="44"/>
      <c r="BM532" s="44"/>
      <c r="BN532" s="44"/>
      <c r="BO532" s="44"/>
      <c r="BP532" s="44"/>
      <c r="BQ532" s="44"/>
      <c r="BR532" s="44"/>
      <c r="BS532" s="44"/>
      <c r="BT532" s="44"/>
      <c r="BU532" s="44"/>
      <c r="BV532" s="44"/>
      <c r="BW532" s="44"/>
      <c r="BX532" s="44"/>
      <c r="BY532" s="44"/>
      <c r="BZ532" s="44"/>
      <c r="CA532" s="44"/>
      <c r="CB532" s="44"/>
      <c r="CC532" s="44"/>
      <c r="CD532" s="44"/>
      <c r="CE532" s="44"/>
      <c r="CF532" s="44"/>
      <c r="CG532" s="44"/>
      <c r="CH532" s="44"/>
      <c r="CI532" s="44"/>
      <c r="CJ532" s="44"/>
      <c r="CK532" s="44"/>
      <c r="CL532" s="44"/>
      <c r="CM532" s="44"/>
      <c r="CN532" s="44"/>
      <c r="CO532" s="44"/>
      <c r="CP532" s="44"/>
      <c r="CQ532" s="44"/>
      <c r="CR532" s="44"/>
      <c r="CS532" s="44"/>
      <c r="CT532" s="44"/>
      <c r="CU532" s="44"/>
      <c r="CV532" s="44"/>
      <c r="CW532" s="44"/>
      <c r="CX532" s="44"/>
      <c r="CY532" s="44"/>
      <c r="CZ532" s="44"/>
      <c r="DA532" s="44"/>
      <c r="DB532" s="44"/>
      <c r="DC532" s="44"/>
      <c r="DD532" s="44"/>
      <c r="DE532" s="44"/>
      <c r="DF532" s="44"/>
      <c r="DG532" s="44"/>
      <c r="DH532" s="44"/>
      <c r="DI532" s="44"/>
      <c r="DJ532" s="44"/>
      <c r="DK532" s="44"/>
      <c r="DL532" s="44"/>
      <c r="DM532" s="44"/>
      <c r="DN532" s="44"/>
      <c r="DO532" s="44"/>
      <c r="DP532" s="44"/>
      <c r="DQ532" s="44"/>
      <c r="DR532" s="44"/>
      <c r="DS532" s="44"/>
      <c r="DT532" s="44"/>
      <c r="DU532" s="44"/>
      <c r="DV532" s="44"/>
      <c r="DW532" s="44"/>
      <c r="DX532" s="44"/>
      <c r="DY532" s="44"/>
      <c r="DZ532" s="44"/>
      <c r="EA532" s="44"/>
      <c r="EB532" s="44"/>
      <c r="EC532" s="44"/>
      <c r="ED532" s="44"/>
      <c r="EE532" s="44"/>
      <c r="EF532" s="44"/>
      <c r="EG532" s="44"/>
      <c r="EH532" s="44"/>
      <c r="EI532" s="44"/>
      <c r="EJ532" s="44"/>
      <c r="EK532" s="44"/>
      <c r="EL532" s="44"/>
      <c r="EM532" s="44"/>
      <c r="EN532" s="44"/>
      <c r="EO532" s="44"/>
      <c r="EP532" s="44"/>
      <c r="EQ532" s="44"/>
      <c r="ER532" s="44"/>
      <c r="ES532" s="44"/>
      <c r="ET532" s="44"/>
      <c r="EU532" s="44"/>
      <c r="EV532" s="44"/>
      <c r="EW532" s="44"/>
      <c r="EX532" s="44"/>
      <c r="EY532" s="44"/>
      <c r="EZ532" s="44"/>
      <c r="FA532" s="44"/>
      <c r="FB532" s="44"/>
      <c r="FC532" s="44"/>
      <c r="FD532" s="44"/>
      <c r="FE532" s="44"/>
      <c r="FF532" s="44"/>
      <c r="FG532" s="44"/>
      <c r="FH532" s="44"/>
      <c r="FI532" s="44"/>
      <c r="FJ532" s="44"/>
      <c r="FK532" s="44"/>
      <c r="FL532" s="44"/>
      <c r="FM532" s="44"/>
      <c r="FN532" s="44"/>
      <c r="FO532" s="44"/>
      <c r="FP532" s="44"/>
      <c r="FQ532" s="44"/>
      <c r="FR532" s="44"/>
      <c r="FS532" s="44"/>
      <c r="FT532" s="44"/>
      <c r="FU532" s="44"/>
      <c r="FV532" s="44"/>
      <c r="FW532" s="44"/>
      <c r="FX532" s="44"/>
      <c r="FY532" s="44"/>
      <c r="FZ532" s="44"/>
      <c r="GA532" s="44"/>
      <c r="GB532" s="44"/>
      <c r="GC532" s="44"/>
      <c r="GD532" s="44"/>
      <c r="GE532" s="44"/>
      <c r="GF532" s="44"/>
      <c r="GG532" s="44"/>
      <c r="GH532" s="44"/>
      <c r="GI532" s="44"/>
      <c r="GJ532" s="44"/>
      <c r="GK532" s="44"/>
      <c r="GL532" s="44"/>
      <c r="GM532" s="44"/>
      <c r="GN532" s="44"/>
      <c r="GO532" s="44"/>
      <c r="GP532" s="44"/>
      <c r="GQ532" s="44"/>
      <c r="GR532" s="44"/>
      <c r="GS532" s="44"/>
      <c r="GT532" s="44"/>
      <c r="GU532" s="44"/>
      <c r="GV532" s="44"/>
      <c r="GW532" s="44"/>
      <c r="GX532" s="44"/>
      <c r="GY532" s="44"/>
      <c r="GZ532" s="44"/>
      <c r="HA532" s="44"/>
      <c r="HB532" s="44"/>
      <c r="HC532" s="44"/>
      <c r="HD532" s="44"/>
      <c r="HE532" s="44"/>
      <c r="HF532" s="44"/>
      <c r="HG532" s="44"/>
      <c r="HH532" s="44"/>
      <c r="HI532" s="44"/>
      <c r="HJ532" s="44"/>
      <c r="HK532" s="44"/>
      <c r="HL532" s="44"/>
      <c r="HM532" s="44"/>
      <c r="HN532" s="44"/>
      <c r="HO532" s="44"/>
      <c r="HP532" s="44"/>
      <c r="HQ532" s="44"/>
      <c r="HR532" s="44"/>
      <c r="HS532" s="44"/>
      <c r="HT532" s="44"/>
      <c r="HU532" s="44"/>
      <c r="HV532" s="44"/>
    </row>
    <row r="533" spans="1:230" ht="15" hidden="1">
      <c r="A533" s="2152"/>
      <c r="B533" s="2152"/>
      <c r="C533" s="2152"/>
      <c r="D533" s="2152"/>
      <c r="E533" s="2152"/>
      <c r="F533" s="2152"/>
      <c r="G533" s="2152"/>
      <c r="H533" s="2152"/>
      <c r="I533" s="2152"/>
      <c r="J533" s="2152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  <c r="EH533" s="44"/>
      <c r="EI533" s="44"/>
      <c r="EJ533" s="44"/>
      <c r="EK533" s="44"/>
      <c r="EL533" s="44"/>
      <c r="EM533" s="44"/>
      <c r="EN533" s="44"/>
      <c r="EO533" s="44"/>
      <c r="EP533" s="44"/>
      <c r="EQ533" s="44"/>
      <c r="ER533" s="44"/>
      <c r="ES533" s="44"/>
      <c r="ET533" s="44"/>
      <c r="EU533" s="44"/>
      <c r="EV533" s="44"/>
      <c r="EW533" s="44"/>
      <c r="EX533" s="44"/>
      <c r="EY533" s="44"/>
      <c r="EZ533" s="44"/>
      <c r="FA533" s="44"/>
      <c r="FB533" s="44"/>
      <c r="FC533" s="44"/>
      <c r="FD533" s="44"/>
      <c r="FE533" s="44"/>
      <c r="FF533" s="44"/>
      <c r="FG533" s="44"/>
      <c r="FH533" s="44"/>
      <c r="FI533" s="44"/>
      <c r="FJ533" s="44"/>
      <c r="FK533" s="44"/>
      <c r="FL533" s="44"/>
      <c r="FM533" s="44"/>
      <c r="FN533" s="44"/>
      <c r="FO533" s="44"/>
      <c r="FP533" s="44"/>
      <c r="FQ533" s="44"/>
      <c r="FR533" s="44"/>
      <c r="FS533" s="44"/>
      <c r="FT533" s="44"/>
      <c r="FU533" s="44"/>
      <c r="FV533" s="44"/>
      <c r="FW533" s="44"/>
      <c r="FX533" s="44"/>
      <c r="FY533" s="44"/>
      <c r="FZ533" s="44"/>
      <c r="GA533" s="44"/>
      <c r="GB533" s="44"/>
      <c r="GC533" s="44"/>
      <c r="GD533" s="44"/>
      <c r="GE533" s="44"/>
      <c r="GF533" s="44"/>
      <c r="GG533" s="44"/>
      <c r="GH533" s="44"/>
      <c r="GI533" s="44"/>
      <c r="GJ533" s="44"/>
      <c r="GK533" s="44"/>
      <c r="GL533" s="44"/>
      <c r="GM533" s="44"/>
      <c r="GN533" s="44"/>
      <c r="GO533" s="44"/>
      <c r="GP533" s="44"/>
      <c r="GQ533" s="44"/>
      <c r="GR533" s="44"/>
      <c r="GS533" s="44"/>
      <c r="GT533" s="44"/>
      <c r="GU533" s="44"/>
      <c r="GV533" s="44"/>
      <c r="GW533" s="44"/>
      <c r="GX533" s="44"/>
      <c r="GY533" s="44"/>
      <c r="GZ533" s="44"/>
      <c r="HA533" s="44"/>
      <c r="HB533" s="44"/>
      <c r="HC533" s="44"/>
      <c r="HD533" s="44"/>
      <c r="HE533" s="44"/>
      <c r="HF533" s="44"/>
      <c r="HG533" s="44"/>
      <c r="HH533" s="44"/>
      <c r="HI533" s="44"/>
      <c r="HJ533" s="44"/>
      <c r="HK533" s="44"/>
      <c r="HL533" s="44"/>
      <c r="HM533" s="44"/>
      <c r="HN533" s="44"/>
      <c r="HO533" s="44"/>
      <c r="HP533" s="44"/>
      <c r="HQ533" s="44"/>
      <c r="HR533" s="44"/>
      <c r="HS533" s="44"/>
      <c r="HT533" s="44"/>
      <c r="HU533" s="44"/>
      <c r="HV533" s="44"/>
    </row>
    <row r="534" spans="1:230" ht="15" hidden="1">
      <c r="A534"/>
      <c r="B534"/>
      <c r="C534"/>
      <c r="D534"/>
      <c r="E534"/>
      <c r="F534"/>
      <c r="G534"/>
      <c r="H534"/>
      <c r="I534"/>
      <c r="J53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  <c r="BL534" s="44"/>
      <c r="BM534" s="44"/>
      <c r="BN534" s="44"/>
      <c r="BO534" s="44"/>
      <c r="BP534" s="44"/>
      <c r="BQ534" s="44"/>
      <c r="BR534" s="44"/>
      <c r="BS534" s="44"/>
      <c r="BT534" s="44"/>
      <c r="BU534" s="44"/>
      <c r="BV534" s="44"/>
      <c r="BW534" s="44"/>
      <c r="BX534" s="44"/>
      <c r="BY534" s="44"/>
      <c r="BZ534" s="44"/>
      <c r="CA534" s="44"/>
      <c r="CB534" s="44"/>
      <c r="CC534" s="44"/>
      <c r="CD534" s="44"/>
      <c r="CE534" s="44"/>
      <c r="CF534" s="44"/>
      <c r="CG534" s="44"/>
      <c r="CH534" s="44"/>
      <c r="CI534" s="44"/>
      <c r="CJ534" s="44"/>
      <c r="CK534" s="44"/>
      <c r="CL534" s="44"/>
      <c r="CM534" s="44"/>
      <c r="CN534" s="44"/>
      <c r="CO534" s="44"/>
      <c r="CP534" s="44"/>
      <c r="CQ534" s="44"/>
      <c r="CR534" s="44"/>
      <c r="CS534" s="44"/>
      <c r="CT534" s="44"/>
      <c r="CU534" s="44"/>
      <c r="CV534" s="44"/>
      <c r="CW534" s="44"/>
      <c r="CX534" s="44"/>
      <c r="CY534" s="44"/>
      <c r="CZ534" s="44"/>
      <c r="DA534" s="44"/>
      <c r="DB534" s="44"/>
      <c r="DC534" s="44"/>
      <c r="DD534" s="44"/>
      <c r="DE534" s="44"/>
      <c r="DF534" s="44"/>
      <c r="DG534" s="44"/>
      <c r="DH534" s="44"/>
      <c r="DI534" s="44"/>
      <c r="DJ534" s="44"/>
      <c r="DK534" s="44"/>
      <c r="DL534" s="44"/>
      <c r="DM534" s="44"/>
      <c r="DN534" s="44"/>
      <c r="DO534" s="44"/>
      <c r="DP534" s="44"/>
      <c r="DQ534" s="44"/>
      <c r="DR534" s="44"/>
      <c r="DS534" s="44"/>
      <c r="DT534" s="44"/>
      <c r="DU534" s="44"/>
      <c r="DV534" s="44"/>
      <c r="DW534" s="44"/>
      <c r="DX534" s="44"/>
      <c r="DY534" s="44"/>
      <c r="DZ534" s="44"/>
      <c r="EA534" s="44"/>
      <c r="EB534" s="44"/>
      <c r="EC534" s="44"/>
      <c r="ED534" s="44"/>
      <c r="EE534" s="44"/>
      <c r="EF534" s="44"/>
      <c r="EG534" s="44"/>
      <c r="EH534" s="44"/>
      <c r="EI534" s="44"/>
      <c r="EJ534" s="44"/>
      <c r="EK534" s="44"/>
      <c r="EL534" s="44"/>
      <c r="EM534" s="44"/>
      <c r="EN534" s="44"/>
      <c r="EO534" s="44"/>
      <c r="EP534" s="44"/>
      <c r="EQ534" s="44"/>
      <c r="ER534" s="44"/>
      <c r="ES534" s="44"/>
      <c r="ET534" s="44"/>
      <c r="EU534" s="44"/>
      <c r="EV534" s="44"/>
      <c r="EW534" s="44"/>
      <c r="EX534" s="44"/>
      <c r="EY534" s="44"/>
      <c r="EZ534" s="44"/>
      <c r="FA534" s="44"/>
      <c r="FB534" s="44"/>
      <c r="FC534" s="44"/>
      <c r="FD534" s="44"/>
      <c r="FE534" s="44"/>
      <c r="FF534" s="44"/>
      <c r="FG534" s="44"/>
      <c r="FH534" s="44"/>
      <c r="FI534" s="44"/>
      <c r="FJ534" s="44"/>
      <c r="FK534" s="44"/>
      <c r="FL534" s="44"/>
      <c r="FM534" s="44"/>
      <c r="FN534" s="44"/>
      <c r="FO534" s="44"/>
      <c r="FP534" s="44"/>
      <c r="FQ534" s="44"/>
      <c r="FR534" s="44"/>
      <c r="FS534" s="44"/>
      <c r="FT534" s="44"/>
      <c r="FU534" s="44"/>
      <c r="FV534" s="44"/>
      <c r="FW534" s="44"/>
      <c r="FX534" s="44"/>
      <c r="FY534" s="44"/>
      <c r="FZ534" s="44"/>
      <c r="GA534" s="44"/>
      <c r="GB534" s="44"/>
      <c r="GC534" s="44"/>
      <c r="GD534" s="44"/>
      <c r="GE534" s="44"/>
      <c r="GF534" s="44"/>
      <c r="GG534" s="44"/>
      <c r="GH534" s="44"/>
      <c r="GI534" s="44"/>
      <c r="GJ534" s="44"/>
      <c r="GK534" s="44"/>
      <c r="GL534" s="44"/>
      <c r="GM534" s="44"/>
      <c r="GN534" s="44"/>
      <c r="GO534" s="44"/>
      <c r="GP534" s="44"/>
      <c r="GQ534" s="44"/>
      <c r="GR534" s="44"/>
      <c r="GS534" s="44"/>
      <c r="GT534" s="44"/>
      <c r="GU534" s="44"/>
      <c r="GV534" s="44"/>
      <c r="GW534" s="44"/>
      <c r="GX534" s="44"/>
      <c r="GY534" s="44"/>
      <c r="GZ534" s="44"/>
      <c r="HA534" s="44"/>
      <c r="HB534" s="44"/>
      <c r="HC534" s="44"/>
      <c r="HD534" s="44"/>
      <c r="HE534" s="44"/>
      <c r="HF534" s="44"/>
      <c r="HG534" s="44"/>
      <c r="HH534" s="44"/>
      <c r="HI534" s="44"/>
      <c r="HJ534" s="44"/>
      <c r="HK534" s="44"/>
      <c r="HL534" s="44"/>
      <c r="HM534" s="44"/>
      <c r="HN534" s="44"/>
      <c r="HO534" s="44"/>
      <c r="HP534" s="44"/>
      <c r="HQ534" s="44"/>
      <c r="HR534" s="44"/>
      <c r="HS534" s="44"/>
      <c r="HT534" s="44"/>
      <c r="HU534" s="44"/>
      <c r="HV534" s="44"/>
    </row>
    <row r="535" spans="1:230" ht="15" hidden="1" customHeight="1">
      <c r="A535" s="79" t="s">
        <v>763</v>
      </c>
      <c r="B535" s="974" t="s">
        <v>764</v>
      </c>
      <c r="C535" s="974"/>
      <c r="D535" s="974"/>
      <c r="E535" s="974"/>
      <c r="F535" s="974"/>
      <c r="G535" s="974"/>
      <c r="H535" s="974"/>
      <c r="I535" s="974"/>
      <c r="J535" s="97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  <c r="AH535" s="44"/>
      <c r="AI535" s="44"/>
      <c r="AJ535" s="44"/>
      <c r="AK535" s="44"/>
      <c r="AL535" s="44"/>
      <c r="AM535" s="44"/>
      <c r="AN535" s="44"/>
      <c r="AO535" s="44"/>
      <c r="AP535" s="44"/>
      <c r="AQ535" s="44"/>
      <c r="AR535" s="44"/>
      <c r="AS535" s="44"/>
      <c r="AT535" s="44"/>
      <c r="AU535" s="44"/>
      <c r="AV535" s="44"/>
      <c r="AW535" s="44"/>
      <c r="AX535" s="44"/>
      <c r="AY535" s="44"/>
      <c r="AZ535" s="44"/>
      <c r="BA535" s="44"/>
      <c r="BB535" s="44"/>
      <c r="BC535" s="44"/>
      <c r="BD535" s="44"/>
      <c r="BE535" s="44"/>
      <c r="BF535" s="44"/>
      <c r="BG535" s="44"/>
      <c r="BH535" s="44"/>
      <c r="BI535" s="44"/>
      <c r="BJ535" s="44"/>
      <c r="BK535" s="44"/>
      <c r="BL535" s="44"/>
      <c r="BM535" s="44"/>
      <c r="BN535" s="44"/>
      <c r="BO535" s="44"/>
      <c r="BP535" s="44"/>
      <c r="BQ535" s="44"/>
      <c r="BR535" s="44"/>
      <c r="BS535" s="44"/>
      <c r="BT535" s="44"/>
      <c r="BU535" s="44"/>
      <c r="BV535" s="44"/>
      <c r="BW535" s="44"/>
      <c r="BX535" s="44"/>
      <c r="BY535" s="44"/>
      <c r="BZ535" s="44"/>
      <c r="CA535" s="44"/>
      <c r="CB535" s="44"/>
      <c r="CC535" s="44"/>
      <c r="CD535" s="44"/>
      <c r="CE535" s="44"/>
      <c r="CF535" s="44"/>
      <c r="CG535" s="44"/>
      <c r="CH535" s="44"/>
      <c r="CI535" s="44"/>
      <c r="CJ535" s="44"/>
      <c r="CK535" s="44"/>
      <c r="CL535" s="44"/>
      <c r="CM535" s="44"/>
      <c r="CN535" s="44"/>
      <c r="CO535" s="44"/>
      <c r="CP535" s="44"/>
      <c r="CQ535" s="44"/>
      <c r="CR535" s="44"/>
      <c r="CS535" s="44"/>
      <c r="CT535" s="44"/>
      <c r="CU535" s="44"/>
      <c r="CV535" s="44"/>
      <c r="CW535" s="44"/>
      <c r="CX535" s="44"/>
      <c r="CY535" s="44"/>
      <c r="CZ535" s="44"/>
      <c r="DA535" s="44"/>
      <c r="DB535" s="44"/>
      <c r="DC535" s="44"/>
      <c r="DD535" s="44"/>
      <c r="DE535" s="44"/>
      <c r="DF535" s="44"/>
      <c r="DG535" s="44"/>
      <c r="DH535" s="44"/>
      <c r="DI535" s="44"/>
      <c r="DJ535" s="44"/>
      <c r="DK535" s="44"/>
      <c r="DL535" s="44"/>
      <c r="DM535" s="44"/>
      <c r="DN535" s="44"/>
      <c r="DO535" s="44"/>
      <c r="DP535" s="44"/>
      <c r="DQ535" s="44"/>
      <c r="DR535" s="44"/>
      <c r="DS535" s="44"/>
      <c r="DT535" s="44"/>
      <c r="DU535" s="44"/>
      <c r="DV535" s="44"/>
      <c r="DW535" s="44"/>
      <c r="DX535" s="44"/>
      <c r="DY535" s="44"/>
      <c r="DZ535" s="44"/>
      <c r="EA535" s="44"/>
      <c r="EB535" s="44"/>
      <c r="EC535" s="44"/>
      <c r="ED535" s="44"/>
      <c r="EE535" s="44"/>
      <c r="EF535" s="44"/>
      <c r="EG535" s="44"/>
      <c r="EH535" s="44"/>
      <c r="EI535" s="44"/>
      <c r="EJ535" s="44"/>
      <c r="EK535" s="44"/>
      <c r="EL535" s="44"/>
      <c r="EM535" s="44"/>
      <c r="EN535" s="44"/>
      <c r="EO535" s="44"/>
      <c r="EP535" s="44"/>
      <c r="EQ535" s="44"/>
      <c r="ER535" s="44"/>
      <c r="ES535" s="44"/>
      <c r="ET535" s="44"/>
      <c r="EU535" s="44"/>
      <c r="EV535" s="44"/>
      <c r="EW535" s="44"/>
      <c r="EX535" s="44"/>
      <c r="EY535" s="44"/>
      <c r="EZ535" s="44"/>
      <c r="FA535" s="44"/>
      <c r="FB535" s="44"/>
      <c r="FC535" s="44"/>
      <c r="FD535" s="44"/>
      <c r="FE535" s="44"/>
      <c r="FF535" s="44"/>
      <c r="FG535" s="44"/>
      <c r="FH535" s="44"/>
      <c r="FI535" s="44"/>
      <c r="FJ535" s="44"/>
      <c r="FK535" s="44"/>
      <c r="FL535" s="44"/>
      <c r="FM535" s="44"/>
      <c r="FN535" s="44"/>
      <c r="FO535" s="44"/>
      <c r="FP535" s="44"/>
      <c r="FQ535" s="44"/>
      <c r="FR535" s="44"/>
      <c r="FS535" s="44"/>
      <c r="FT535" s="44"/>
      <c r="FU535" s="44"/>
      <c r="FV535" s="44"/>
      <c r="FW535" s="44"/>
      <c r="FX535" s="44"/>
      <c r="FY535" s="44"/>
      <c r="FZ535" s="44"/>
      <c r="GA535" s="44"/>
      <c r="GB535" s="44"/>
      <c r="GC535" s="44"/>
      <c r="GD535" s="44"/>
      <c r="GE535" s="44"/>
      <c r="GF535" s="44"/>
      <c r="GG535" s="44"/>
      <c r="GH535" s="44"/>
      <c r="GI535" s="44"/>
      <c r="GJ535" s="44"/>
      <c r="GK535" s="44"/>
      <c r="GL535" s="44"/>
      <c r="GM535" s="44"/>
      <c r="GN535" s="44"/>
      <c r="GO535" s="44"/>
      <c r="GP535" s="44"/>
      <c r="GQ535" s="44"/>
      <c r="GR535" s="44"/>
      <c r="GS535" s="44"/>
      <c r="GT535" s="44"/>
      <c r="GU535" s="44"/>
      <c r="GV535" s="44"/>
      <c r="GW535" s="44"/>
      <c r="GX535" s="44"/>
      <c r="GY535" s="44"/>
      <c r="GZ535" s="44"/>
      <c r="HA535" s="44"/>
      <c r="HB535" s="44"/>
      <c r="HC535" s="44"/>
      <c r="HD535" s="44"/>
      <c r="HE535" s="44"/>
      <c r="HF535" s="44"/>
      <c r="HG535" s="44"/>
      <c r="HH535" s="44"/>
      <c r="HI535" s="44"/>
      <c r="HJ535" s="44"/>
      <c r="HK535" s="44"/>
      <c r="HL535" s="44"/>
      <c r="HM535" s="44"/>
      <c r="HN535" s="44"/>
      <c r="HO535" s="44"/>
      <c r="HP535" s="44"/>
      <c r="HQ535" s="44"/>
      <c r="HR535" s="44"/>
      <c r="HS535" s="44"/>
      <c r="HT535" s="44"/>
      <c r="HU535" s="44"/>
      <c r="HV535" s="44"/>
    </row>
    <row r="536" spans="1:230" ht="15" hidden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  <c r="AH536" s="44"/>
      <c r="AI536" s="44"/>
      <c r="AJ536" s="44"/>
      <c r="AK536" s="44"/>
      <c r="AL536" s="44"/>
      <c r="AM536" s="44"/>
      <c r="AN536" s="44"/>
      <c r="AO536" s="44"/>
      <c r="AP536" s="44"/>
      <c r="AQ536" s="44"/>
      <c r="AR536" s="44"/>
      <c r="AS536" s="44"/>
      <c r="AT536" s="44"/>
      <c r="AU536" s="44"/>
      <c r="AV536" s="44"/>
      <c r="AW536" s="44"/>
      <c r="AX536" s="44"/>
      <c r="AY536" s="44"/>
      <c r="AZ536" s="44"/>
      <c r="BA536" s="44"/>
      <c r="BB536" s="44"/>
      <c r="BC536" s="44"/>
      <c r="BD536" s="44"/>
      <c r="BE536" s="44"/>
      <c r="BF536" s="44"/>
      <c r="BG536" s="44"/>
      <c r="BH536" s="44"/>
      <c r="BI536" s="44"/>
      <c r="BJ536" s="44"/>
      <c r="BK536" s="44"/>
      <c r="BL536" s="44"/>
      <c r="BM536" s="44"/>
      <c r="BN536" s="44"/>
      <c r="BO536" s="44"/>
      <c r="BP536" s="44"/>
      <c r="BQ536" s="44"/>
      <c r="BR536" s="44"/>
      <c r="BS536" s="44"/>
      <c r="BT536" s="44"/>
      <c r="BU536" s="44"/>
      <c r="BV536" s="44"/>
      <c r="BW536" s="44"/>
      <c r="BX536" s="44"/>
      <c r="BY536" s="44"/>
      <c r="BZ536" s="44"/>
      <c r="CA536" s="44"/>
      <c r="CB536" s="44"/>
      <c r="CC536" s="44"/>
      <c r="CD536" s="44"/>
      <c r="CE536" s="44"/>
      <c r="CF536" s="44"/>
      <c r="CG536" s="44"/>
      <c r="CH536" s="44"/>
      <c r="CI536" s="44"/>
      <c r="CJ536" s="44"/>
      <c r="CK536" s="44"/>
      <c r="CL536" s="44"/>
      <c r="CM536" s="44"/>
      <c r="CN536" s="44"/>
      <c r="CO536" s="44"/>
      <c r="CP536" s="44"/>
      <c r="CQ536" s="44"/>
      <c r="CR536" s="44"/>
      <c r="CS536" s="44"/>
      <c r="CT536" s="44"/>
      <c r="CU536" s="44"/>
      <c r="CV536" s="44"/>
      <c r="CW536" s="44"/>
      <c r="CX536" s="44"/>
      <c r="CY536" s="44"/>
      <c r="CZ536" s="44"/>
      <c r="DA536" s="44"/>
      <c r="DB536" s="44"/>
      <c r="DC536" s="44"/>
      <c r="DD536" s="44"/>
      <c r="DE536" s="44"/>
      <c r="DF536" s="44"/>
      <c r="DG536" s="44"/>
      <c r="DH536" s="44"/>
      <c r="DI536" s="44"/>
      <c r="DJ536" s="44"/>
      <c r="DK536" s="44"/>
      <c r="DL536" s="44"/>
      <c r="DM536" s="44"/>
      <c r="DN536" s="44"/>
      <c r="DO536" s="44"/>
      <c r="DP536" s="44"/>
      <c r="DQ536" s="44"/>
      <c r="DR536" s="44"/>
      <c r="DS536" s="44"/>
      <c r="DT536" s="44"/>
      <c r="DU536" s="44"/>
      <c r="DV536" s="44"/>
      <c r="DW536" s="44"/>
      <c r="DX536" s="44"/>
      <c r="DY536" s="44"/>
      <c r="DZ536" s="44"/>
      <c r="EA536" s="44"/>
      <c r="EB536" s="44"/>
      <c r="EC536" s="44"/>
      <c r="ED536" s="44"/>
      <c r="EE536" s="44"/>
      <c r="EF536" s="44"/>
      <c r="EG536" s="44"/>
      <c r="EH536" s="44"/>
      <c r="EI536" s="44"/>
      <c r="EJ536" s="44"/>
      <c r="EK536" s="44"/>
      <c r="EL536" s="44"/>
      <c r="EM536" s="44"/>
      <c r="EN536" s="44"/>
      <c r="EO536" s="44"/>
      <c r="EP536" s="44"/>
      <c r="EQ536" s="44"/>
      <c r="ER536" s="44"/>
      <c r="ES536" s="44"/>
      <c r="ET536" s="44"/>
      <c r="EU536" s="44"/>
      <c r="EV536" s="44"/>
      <c r="EW536" s="44"/>
      <c r="EX536" s="44"/>
      <c r="EY536" s="44"/>
      <c r="EZ536" s="44"/>
      <c r="FA536" s="44"/>
      <c r="FB536" s="44"/>
      <c r="FC536" s="44"/>
      <c r="FD536" s="44"/>
      <c r="FE536" s="44"/>
      <c r="FF536" s="44"/>
      <c r="FG536" s="44"/>
      <c r="FH536" s="44"/>
      <c r="FI536" s="44"/>
      <c r="FJ536" s="44"/>
      <c r="FK536" s="44"/>
      <c r="FL536" s="44"/>
      <c r="FM536" s="44"/>
      <c r="FN536" s="44"/>
      <c r="FO536" s="44"/>
      <c r="FP536" s="44"/>
      <c r="FQ536" s="44"/>
      <c r="FR536" s="44"/>
      <c r="FS536" s="44"/>
      <c r="FT536" s="44"/>
      <c r="FU536" s="44"/>
      <c r="FV536" s="44"/>
      <c r="FW536" s="44"/>
      <c r="FX536" s="44"/>
      <c r="FY536" s="44"/>
      <c r="FZ536" s="44"/>
      <c r="GA536" s="44"/>
      <c r="GB536" s="44"/>
      <c r="GC536" s="44"/>
      <c r="GD536" s="44"/>
      <c r="GE536" s="44"/>
      <c r="GF536" s="44"/>
      <c r="GG536" s="44"/>
      <c r="GH536" s="44"/>
      <c r="GI536" s="44"/>
      <c r="GJ536" s="44"/>
      <c r="GK536" s="44"/>
      <c r="GL536" s="44"/>
      <c r="GM536" s="44"/>
      <c r="GN536" s="44"/>
      <c r="GO536" s="44"/>
      <c r="GP536" s="44"/>
      <c r="GQ536" s="44"/>
      <c r="GR536" s="44"/>
      <c r="GS536" s="44"/>
      <c r="GT536" s="44"/>
      <c r="GU536" s="44"/>
      <c r="GV536" s="44"/>
      <c r="GW536" s="44"/>
      <c r="GX536" s="44"/>
      <c r="GY536" s="44"/>
      <c r="GZ536" s="44"/>
      <c r="HA536" s="44"/>
      <c r="HB536" s="44"/>
      <c r="HC536" s="44"/>
      <c r="HD536" s="44"/>
      <c r="HE536" s="44"/>
      <c r="HF536" s="44"/>
      <c r="HG536" s="44"/>
      <c r="HH536" s="44"/>
      <c r="HI536" s="44"/>
      <c r="HJ536" s="44"/>
      <c r="HK536" s="44"/>
      <c r="HL536" s="44"/>
      <c r="HM536" s="44"/>
      <c r="HN536" s="44"/>
      <c r="HO536" s="44"/>
      <c r="HP536" s="44"/>
      <c r="HQ536" s="44"/>
      <c r="HR536" s="44"/>
      <c r="HS536" s="44"/>
      <c r="HT536" s="44"/>
      <c r="HU536" s="44"/>
      <c r="HV536" s="44"/>
    </row>
    <row r="537" spans="1:230" ht="16.5" hidden="1" thickTop="1" thickBot="1">
      <c r="A537" s="1870" t="s">
        <v>12</v>
      </c>
      <c r="B537" s="1820"/>
      <c r="C537" s="1820"/>
      <c r="D537" s="1820"/>
      <c r="E537" s="1820"/>
      <c r="F537" s="819" t="s">
        <v>127</v>
      </c>
      <c r="G537" s="892" t="s">
        <v>127</v>
      </c>
      <c r="H537" s="1820"/>
      <c r="I537" s="1820"/>
      <c r="J537" s="1821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  <c r="AH537" s="44"/>
      <c r="AI537" s="44"/>
      <c r="AJ537" s="44"/>
      <c r="AK537" s="44"/>
      <c r="AL537" s="44"/>
      <c r="AM537" s="44"/>
      <c r="AN537" s="44"/>
      <c r="AO537" s="44"/>
      <c r="AP537" s="44"/>
      <c r="AQ537" s="44"/>
      <c r="AR537" s="44"/>
      <c r="AS537" s="44"/>
      <c r="AT537" s="44"/>
      <c r="AU537" s="44"/>
      <c r="AV537" s="44"/>
      <c r="AW537" s="44"/>
      <c r="AX537" s="44"/>
      <c r="AY537" s="44"/>
      <c r="AZ537" s="44"/>
      <c r="BA537" s="44"/>
      <c r="BB537" s="44"/>
      <c r="BC537" s="44"/>
      <c r="BD537" s="44"/>
      <c r="BE537" s="44"/>
      <c r="BF537" s="44"/>
      <c r="BG537" s="44"/>
      <c r="BH537" s="44"/>
      <c r="BI537" s="44"/>
      <c r="BJ537" s="44"/>
      <c r="BK537" s="44"/>
      <c r="BL537" s="44"/>
      <c r="BM537" s="44"/>
      <c r="BN537" s="44"/>
      <c r="BO537" s="44"/>
      <c r="BP537" s="44"/>
      <c r="BQ537" s="44"/>
      <c r="BR537" s="44"/>
      <c r="BS537" s="44"/>
      <c r="BT537" s="44"/>
      <c r="BU537" s="44"/>
      <c r="BV537" s="44"/>
      <c r="BW537" s="44"/>
      <c r="BX537" s="44"/>
      <c r="BY537" s="44"/>
      <c r="BZ537" s="44"/>
      <c r="CA537" s="44"/>
      <c r="CB537" s="44"/>
      <c r="CC537" s="44"/>
      <c r="CD537" s="44"/>
      <c r="CE537" s="44"/>
      <c r="CF537" s="44"/>
      <c r="CG537" s="44"/>
      <c r="CH537" s="44"/>
      <c r="CI537" s="44"/>
      <c r="CJ537" s="44"/>
      <c r="CK537" s="44"/>
      <c r="CL537" s="44"/>
      <c r="CM537" s="44"/>
      <c r="CN537" s="44"/>
      <c r="CO537" s="44"/>
      <c r="CP537" s="44"/>
      <c r="CQ537" s="44"/>
      <c r="CR537" s="44"/>
      <c r="CS537" s="44"/>
      <c r="CT537" s="44"/>
      <c r="CU537" s="44"/>
      <c r="CV537" s="44"/>
      <c r="CW537" s="44"/>
      <c r="CX537" s="44"/>
      <c r="CY537" s="44"/>
      <c r="CZ537" s="44"/>
      <c r="DA537" s="44"/>
      <c r="DB537" s="44"/>
      <c r="DC537" s="44"/>
      <c r="DD537" s="44"/>
      <c r="DE537" s="44"/>
      <c r="DF537" s="44"/>
      <c r="DG537" s="44"/>
      <c r="DH537" s="44"/>
      <c r="DI537" s="44"/>
      <c r="DJ537" s="44"/>
      <c r="DK537" s="44"/>
      <c r="DL537" s="44"/>
      <c r="DM537" s="44"/>
      <c r="DN537" s="44"/>
      <c r="DO537" s="44"/>
      <c r="DP537" s="44"/>
      <c r="DQ537" s="44"/>
      <c r="DR537" s="44"/>
      <c r="DS537" s="44"/>
      <c r="DT537" s="44"/>
      <c r="DU537" s="44"/>
      <c r="DV537" s="44"/>
      <c r="DW537" s="44"/>
      <c r="DX537" s="44"/>
      <c r="DY537" s="44"/>
      <c r="DZ537" s="44"/>
      <c r="EA537" s="44"/>
      <c r="EB537" s="44"/>
      <c r="EC537" s="44"/>
      <c r="ED537" s="44"/>
      <c r="EE537" s="44"/>
      <c r="EF537" s="44"/>
      <c r="EG537" s="44"/>
      <c r="EH537" s="44"/>
      <c r="EI537" s="44"/>
      <c r="EJ537" s="44"/>
      <c r="EK537" s="44"/>
      <c r="EL537" s="44"/>
      <c r="EM537" s="44"/>
      <c r="EN537" s="44"/>
      <c r="EO537" s="44"/>
      <c r="EP537" s="44"/>
      <c r="EQ537" s="44"/>
      <c r="ER537" s="44"/>
      <c r="ES537" s="44"/>
      <c r="ET537" s="44"/>
      <c r="EU537" s="44"/>
      <c r="EV537" s="44"/>
      <c r="EW537" s="44"/>
      <c r="EX537" s="44"/>
      <c r="EY537" s="44"/>
      <c r="EZ537" s="44"/>
      <c r="FA537" s="44"/>
      <c r="FB537" s="44"/>
      <c r="FC537" s="44"/>
      <c r="FD537" s="44"/>
      <c r="FE537" s="44"/>
      <c r="FF537" s="44"/>
      <c r="FG537" s="44"/>
      <c r="FH537" s="44"/>
      <c r="FI537" s="44"/>
      <c r="FJ537" s="44"/>
      <c r="FK537" s="44"/>
      <c r="FL537" s="44"/>
      <c r="FM537" s="44"/>
      <c r="FN537" s="44"/>
      <c r="FO537" s="44"/>
      <c r="FP537" s="44"/>
      <c r="FQ537" s="44"/>
      <c r="FR537" s="44"/>
      <c r="FS537" s="44"/>
      <c r="FT537" s="44"/>
      <c r="FU537" s="44"/>
      <c r="FV537" s="44"/>
      <c r="FW537" s="44"/>
      <c r="FX537" s="44"/>
      <c r="FY537" s="44"/>
      <c r="FZ537" s="44"/>
      <c r="GA537" s="44"/>
      <c r="GB537" s="44"/>
      <c r="GC537" s="44"/>
      <c r="GD537" s="44"/>
      <c r="GE537" s="44"/>
      <c r="GF537" s="44"/>
      <c r="GG537" s="44"/>
      <c r="GH537" s="44"/>
      <c r="GI537" s="44"/>
      <c r="GJ537" s="44"/>
      <c r="GK537" s="44"/>
      <c r="GL537" s="44"/>
      <c r="GM537" s="44"/>
      <c r="GN537" s="44"/>
      <c r="GO537" s="44"/>
      <c r="GP537" s="44"/>
      <c r="GQ537" s="44"/>
      <c r="GR537" s="44"/>
      <c r="GS537" s="44"/>
      <c r="GT537" s="44"/>
      <c r="GU537" s="44"/>
      <c r="GV537" s="44"/>
      <c r="GW537" s="44"/>
      <c r="GX537" s="44"/>
      <c r="GY537" s="44"/>
      <c r="GZ537" s="44"/>
      <c r="HA537" s="44"/>
      <c r="HB537" s="44"/>
      <c r="HC537" s="44"/>
      <c r="HD537" s="44"/>
      <c r="HE537" s="44"/>
      <c r="HF537" s="44"/>
      <c r="HG537" s="44"/>
      <c r="HH537" s="44"/>
      <c r="HI537" s="44"/>
      <c r="HJ537" s="44"/>
      <c r="HK537" s="44"/>
      <c r="HL537" s="44"/>
      <c r="HM537" s="44"/>
      <c r="HN537" s="44"/>
      <c r="HO537" s="44"/>
      <c r="HP537" s="44"/>
      <c r="HQ537" s="44"/>
      <c r="HR537" s="44"/>
      <c r="HS537" s="44"/>
      <c r="HT537" s="44"/>
      <c r="HU537" s="44"/>
      <c r="HV537" s="44"/>
    </row>
    <row r="538" spans="1:230" ht="15" hidden="1">
      <c r="A538" s="1822" t="s">
        <v>778</v>
      </c>
      <c r="B538" s="1823"/>
      <c r="C538" s="1823"/>
      <c r="D538" s="1823"/>
      <c r="E538" s="1823"/>
      <c r="F538" s="1824"/>
      <c r="G538" s="2366"/>
      <c r="H538" s="2367"/>
      <c r="I538" s="2367"/>
      <c r="J538" s="2368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  <c r="AH538" s="44"/>
      <c r="AI538" s="44"/>
      <c r="AJ538" s="44"/>
      <c r="AK538" s="44"/>
      <c r="AL538" s="44"/>
      <c r="AM538" s="44"/>
      <c r="AN538" s="44"/>
      <c r="AO538" s="44"/>
      <c r="AP538" s="44"/>
      <c r="AQ538" s="44"/>
      <c r="AR538" s="44"/>
      <c r="AS538" s="44"/>
      <c r="AT538" s="44"/>
      <c r="AU538" s="44"/>
      <c r="AV538" s="44"/>
      <c r="AW538" s="44"/>
      <c r="AX538" s="44"/>
      <c r="AY538" s="44"/>
      <c r="AZ538" s="44"/>
      <c r="BA538" s="44"/>
      <c r="BB538" s="44"/>
      <c r="BC538" s="44"/>
      <c r="BD538" s="44"/>
      <c r="BE538" s="44"/>
      <c r="BF538" s="44"/>
      <c r="BG538" s="44"/>
      <c r="BH538" s="44"/>
      <c r="BI538" s="44"/>
      <c r="BJ538" s="44"/>
      <c r="BK538" s="44"/>
      <c r="BL538" s="44"/>
      <c r="BM538" s="44"/>
      <c r="BN538" s="44"/>
      <c r="BO538" s="44"/>
      <c r="BP538" s="44"/>
      <c r="BQ538" s="44"/>
      <c r="BR538" s="44"/>
      <c r="BS538" s="44"/>
      <c r="BT538" s="44"/>
      <c r="BU538" s="44"/>
      <c r="BV538" s="44"/>
      <c r="BW538" s="44"/>
      <c r="BX538" s="44"/>
      <c r="BY538" s="44"/>
      <c r="BZ538" s="44"/>
      <c r="CA538" s="44"/>
      <c r="CB538" s="44"/>
      <c r="CC538" s="44"/>
      <c r="CD538" s="44"/>
      <c r="CE538" s="44"/>
      <c r="CF538" s="44"/>
      <c r="CG538" s="44"/>
      <c r="CH538" s="44"/>
      <c r="CI538" s="44"/>
      <c r="CJ538" s="44"/>
      <c r="CK538" s="44"/>
      <c r="CL538" s="44"/>
      <c r="CM538" s="44"/>
      <c r="CN538" s="44"/>
      <c r="CO538" s="44"/>
      <c r="CP538" s="44"/>
      <c r="CQ538" s="44"/>
      <c r="CR538" s="44"/>
      <c r="CS538" s="44"/>
      <c r="CT538" s="44"/>
      <c r="CU538" s="44"/>
      <c r="CV538" s="44"/>
      <c r="CW538" s="44"/>
      <c r="CX538" s="44"/>
      <c r="CY538" s="44"/>
      <c r="CZ538" s="44"/>
      <c r="DA538" s="44"/>
      <c r="DB538" s="44"/>
      <c r="DC538" s="44"/>
      <c r="DD538" s="44"/>
      <c r="DE538" s="44"/>
      <c r="DF538" s="44"/>
      <c r="DG538" s="44"/>
      <c r="DH538" s="44"/>
      <c r="DI538" s="44"/>
      <c r="DJ538" s="44"/>
      <c r="DK538" s="44"/>
      <c r="DL538" s="44"/>
      <c r="DM538" s="44"/>
      <c r="DN538" s="44"/>
      <c r="DO538" s="44"/>
      <c r="DP538" s="44"/>
      <c r="DQ538" s="44"/>
      <c r="DR538" s="44"/>
      <c r="DS538" s="44"/>
      <c r="DT538" s="44"/>
      <c r="DU538" s="44"/>
      <c r="DV538" s="44"/>
      <c r="DW538" s="44"/>
      <c r="DX538" s="44"/>
      <c r="DY538" s="44"/>
      <c r="DZ538" s="44"/>
      <c r="EA538" s="44"/>
      <c r="EB538" s="44"/>
      <c r="EC538" s="44"/>
      <c r="ED538" s="44"/>
      <c r="EE538" s="44"/>
      <c r="EF538" s="44"/>
      <c r="EG538" s="44"/>
      <c r="EH538" s="44"/>
      <c r="EI538" s="44"/>
      <c r="EJ538" s="44"/>
      <c r="EK538" s="44"/>
      <c r="EL538" s="44"/>
      <c r="EM538" s="44"/>
      <c r="EN538" s="44"/>
      <c r="EO538" s="44"/>
      <c r="EP538" s="44"/>
      <c r="EQ538" s="44"/>
      <c r="ER538" s="44"/>
      <c r="ES538" s="44"/>
      <c r="ET538" s="44"/>
      <c r="EU538" s="44"/>
      <c r="EV538" s="44"/>
      <c r="EW538" s="44"/>
      <c r="EX538" s="44"/>
      <c r="EY538" s="44"/>
      <c r="EZ538" s="44"/>
      <c r="FA538" s="44"/>
      <c r="FB538" s="44"/>
      <c r="FC538" s="44"/>
      <c r="FD538" s="44"/>
      <c r="FE538" s="44"/>
      <c r="FF538" s="44"/>
      <c r="FG538" s="44"/>
      <c r="FH538" s="44"/>
      <c r="FI538" s="44"/>
      <c r="FJ538" s="44"/>
      <c r="FK538" s="44"/>
      <c r="FL538" s="44"/>
      <c r="FM538" s="44"/>
      <c r="FN538" s="44"/>
      <c r="FO538" s="44"/>
      <c r="FP538" s="44"/>
      <c r="FQ538" s="44"/>
      <c r="FR538" s="44"/>
      <c r="FS538" s="44"/>
      <c r="FT538" s="44"/>
      <c r="FU538" s="44"/>
      <c r="FV538" s="44"/>
      <c r="FW538" s="44"/>
      <c r="FX538" s="44"/>
      <c r="FY538" s="44"/>
      <c r="FZ538" s="44"/>
      <c r="GA538" s="44"/>
      <c r="GB538" s="44"/>
      <c r="GC538" s="44"/>
      <c r="GD538" s="44"/>
      <c r="GE538" s="44"/>
      <c r="GF538" s="44"/>
      <c r="GG538" s="44"/>
      <c r="GH538" s="44"/>
      <c r="GI538" s="44"/>
      <c r="GJ538" s="44"/>
      <c r="GK538" s="44"/>
      <c r="GL538" s="44"/>
      <c r="GM538" s="44"/>
      <c r="GN538" s="44"/>
      <c r="GO538" s="44"/>
      <c r="GP538" s="44"/>
      <c r="GQ538" s="44"/>
      <c r="GR538" s="44"/>
      <c r="GS538" s="44"/>
      <c r="GT538" s="44"/>
      <c r="GU538" s="44"/>
      <c r="GV538" s="44"/>
      <c r="GW538" s="44"/>
      <c r="GX538" s="44"/>
      <c r="GY538" s="44"/>
      <c r="GZ538" s="44"/>
      <c r="HA538" s="44"/>
      <c r="HB538" s="44"/>
      <c r="HC538" s="44"/>
      <c r="HD538" s="44"/>
      <c r="HE538" s="44"/>
      <c r="HF538" s="44"/>
      <c r="HG538" s="44"/>
      <c r="HH538" s="44"/>
      <c r="HI538" s="44"/>
      <c r="HJ538" s="44"/>
      <c r="HK538" s="44"/>
      <c r="HL538" s="44"/>
      <c r="HM538" s="44"/>
      <c r="HN538" s="44"/>
      <c r="HO538" s="44"/>
      <c r="HP538" s="44"/>
      <c r="HQ538" s="44"/>
      <c r="HR538" s="44"/>
      <c r="HS538" s="44"/>
      <c r="HT538" s="44"/>
      <c r="HU538" s="44"/>
      <c r="HV538" s="44"/>
    </row>
    <row r="539" spans="1:230" ht="15.75" hidden="1" thickBot="1">
      <c r="A539" s="1814" t="s">
        <v>779</v>
      </c>
      <c r="B539" s="1815"/>
      <c r="C539" s="1815"/>
      <c r="D539" s="1815"/>
      <c r="E539" s="1815"/>
      <c r="F539" s="1816"/>
      <c r="G539" s="2372"/>
      <c r="H539" s="2373"/>
      <c r="I539" s="2373"/>
      <c r="J539" s="237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  <c r="AH539" s="44"/>
      <c r="AI539" s="44"/>
      <c r="AJ539" s="44"/>
      <c r="AK539" s="44"/>
      <c r="AL539" s="44"/>
      <c r="AM539" s="44"/>
      <c r="AN539" s="44"/>
      <c r="AO539" s="44"/>
      <c r="AP539" s="44"/>
      <c r="AQ539" s="44"/>
      <c r="AR539" s="44"/>
      <c r="AS539" s="44"/>
      <c r="AT539" s="44"/>
      <c r="AU539" s="44"/>
      <c r="AV539" s="44"/>
      <c r="AW539" s="44"/>
      <c r="AX539" s="44"/>
      <c r="AY539" s="44"/>
      <c r="AZ539" s="44"/>
      <c r="BA539" s="44"/>
      <c r="BB539" s="44"/>
      <c r="BC539" s="44"/>
      <c r="BD539" s="44"/>
      <c r="BE539" s="44"/>
      <c r="BF539" s="44"/>
      <c r="BG539" s="44"/>
      <c r="BH539" s="44"/>
      <c r="BI539" s="44"/>
      <c r="BJ539" s="44"/>
      <c r="BK539" s="44"/>
      <c r="BL539" s="44"/>
      <c r="BM539" s="44"/>
      <c r="BN539" s="44"/>
      <c r="BO539" s="44"/>
      <c r="BP539" s="44"/>
      <c r="BQ539" s="44"/>
      <c r="BR539" s="44"/>
      <c r="BS539" s="44"/>
      <c r="BT539" s="44"/>
      <c r="BU539" s="44"/>
      <c r="BV539" s="44"/>
      <c r="BW539" s="44"/>
      <c r="BX539" s="44"/>
      <c r="BY539" s="44"/>
      <c r="BZ539" s="44"/>
      <c r="CA539" s="44"/>
      <c r="CB539" s="44"/>
      <c r="CC539" s="44"/>
      <c r="CD539" s="44"/>
      <c r="CE539" s="44"/>
      <c r="CF539" s="44"/>
      <c r="CG539" s="44"/>
      <c r="CH539" s="44"/>
      <c r="CI539" s="44"/>
      <c r="CJ539" s="44"/>
      <c r="CK539" s="44"/>
      <c r="CL539" s="44"/>
      <c r="CM539" s="44"/>
      <c r="CN539" s="44"/>
      <c r="CO539" s="44"/>
      <c r="CP539" s="44"/>
      <c r="CQ539" s="44"/>
      <c r="CR539" s="44"/>
      <c r="CS539" s="44"/>
      <c r="CT539" s="44"/>
      <c r="CU539" s="44"/>
      <c r="CV539" s="44"/>
      <c r="CW539" s="44"/>
      <c r="CX539" s="44"/>
      <c r="CY539" s="44"/>
      <c r="CZ539" s="44"/>
      <c r="DA539" s="44"/>
      <c r="DB539" s="44"/>
      <c r="DC539" s="44"/>
      <c r="DD539" s="44"/>
      <c r="DE539" s="44"/>
      <c r="DF539" s="44"/>
      <c r="DG539" s="44"/>
      <c r="DH539" s="44"/>
      <c r="DI539" s="44"/>
      <c r="DJ539" s="44"/>
      <c r="DK539" s="44"/>
      <c r="DL539" s="44"/>
      <c r="DM539" s="44"/>
      <c r="DN539" s="44"/>
      <c r="DO539" s="44"/>
      <c r="DP539" s="44"/>
      <c r="DQ539" s="44"/>
      <c r="DR539" s="44"/>
      <c r="DS539" s="44"/>
      <c r="DT539" s="44"/>
      <c r="DU539" s="44"/>
      <c r="DV539" s="44"/>
      <c r="DW539" s="44"/>
      <c r="DX539" s="44"/>
      <c r="DY539" s="44"/>
      <c r="DZ539" s="44"/>
      <c r="EA539" s="44"/>
      <c r="EB539" s="44"/>
      <c r="EC539" s="44"/>
      <c r="ED539" s="44"/>
      <c r="EE539" s="44"/>
      <c r="EF539" s="44"/>
      <c r="EG539" s="44"/>
      <c r="EH539" s="44"/>
      <c r="EI539" s="44"/>
      <c r="EJ539" s="44"/>
      <c r="EK539" s="44"/>
      <c r="EL539" s="44"/>
      <c r="EM539" s="44"/>
      <c r="EN539" s="44"/>
      <c r="EO539" s="44"/>
      <c r="EP539" s="44"/>
      <c r="EQ539" s="44"/>
      <c r="ER539" s="44"/>
      <c r="ES539" s="44"/>
      <c r="ET539" s="44"/>
      <c r="EU539" s="44"/>
      <c r="EV539" s="44"/>
      <c r="EW539" s="44"/>
      <c r="EX539" s="44"/>
      <c r="EY539" s="44"/>
      <c r="EZ539" s="44"/>
      <c r="FA539" s="44"/>
      <c r="FB539" s="44"/>
      <c r="FC539" s="44"/>
      <c r="FD539" s="44"/>
      <c r="FE539" s="44"/>
      <c r="FF539" s="44"/>
      <c r="FG539" s="44"/>
      <c r="FH539" s="44"/>
      <c r="FI539" s="44"/>
      <c r="FJ539" s="44"/>
      <c r="FK539" s="44"/>
      <c r="FL539" s="44"/>
      <c r="FM539" s="44"/>
      <c r="FN539" s="44"/>
      <c r="FO539" s="44"/>
      <c r="FP539" s="44"/>
      <c r="FQ539" s="44"/>
      <c r="FR539" s="44"/>
      <c r="FS539" s="44"/>
      <c r="FT539" s="44"/>
      <c r="FU539" s="44"/>
      <c r="FV539" s="44"/>
      <c r="FW539" s="44"/>
      <c r="FX539" s="44"/>
      <c r="FY539" s="44"/>
      <c r="FZ539" s="44"/>
      <c r="GA539" s="44"/>
      <c r="GB539" s="44"/>
      <c r="GC539" s="44"/>
      <c r="GD539" s="44"/>
      <c r="GE539" s="44"/>
      <c r="GF539" s="44"/>
      <c r="GG539" s="44"/>
      <c r="GH539" s="44"/>
      <c r="GI539" s="44"/>
      <c r="GJ539" s="44"/>
      <c r="GK539" s="44"/>
      <c r="GL539" s="44"/>
      <c r="GM539" s="44"/>
      <c r="GN539" s="44"/>
      <c r="GO539" s="44"/>
      <c r="GP539" s="44"/>
      <c r="GQ539" s="44"/>
      <c r="GR539" s="44"/>
      <c r="GS539" s="44"/>
      <c r="GT539" s="44"/>
      <c r="GU539" s="44"/>
      <c r="GV539" s="44"/>
      <c r="GW539" s="44"/>
      <c r="GX539" s="44"/>
      <c r="GY539" s="44"/>
      <c r="GZ539" s="44"/>
      <c r="HA539" s="44"/>
      <c r="HB539" s="44"/>
      <c r="HC539" s="44"/>
      <c r="HD539" s="44"/>
      <c r="HE539" s="44"/>
      <c r="HF539" s="44"/>
      <c r="HG539" s="44"/>
      <c r="HH539" s="44"/>
      <c r="HI539" s="44"/>
      <c r="HJ539" s="44"/>
      <c r="HK539" s="44"/>
      <c r="HL539" s="44"/>
      <c r="HM539" s="44"/>
      <c r="HN539" s="44"/>
      <c r="HO539" s="44"/>
      <c r="HP539" s="44"/>
      <c r="HQ539" s="44"/>
      <c r="HR539" s="44"/>
      <c r="HS539" s="44"/>
      <c r="HT539" s="44"/>
      <c r="HU539" s="44"/>
      <c r="HV539" s="44"/>
    </row>
    <row r="540" spans="1:230" ht="15" hidden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  <c r="AH540" s="44"/>
      <c r="AI540" s="44"/>
      <c r="AJ540" s="44"/>
      <c r="AK540" s="44"/>
      <c r="AL540" s="44"/>
      <c r="AM540" s="44"/>
      <c r="AN540" s="44"/>
      <c r="AO540" s="44"/>
      <c r="AP540" s="44"/>
      <c r="AQ540" s="44"/>
      <c r="AR540" s="44"/>
      <c r="AS540" s="44"/>
      <c r="AT540" s="44"/>
      <c r="AU540" s="44"/>
      <c r="AV540" s="44"/>
      <c r="AW540" s="44"/>
      <c r="AX540" s="44"/>
      <c r="AY540" s="44"/>
      <c r="AZ540" s="44"/>
      <c r="BA540" s="44"/>
      <c r="BB540" s="44"/>
      <c r="BC540" s="44"/>
      <c r="BD540" s="44"/>
      <c r="BE540" s="44"/>
      <c r="BF540" s="44"/>
      <c r="BG540" s="44"/>
      <c r="BH540" s="44"/>
      <c r="BI540" s="44"/>
      <c r="BJ540" s="44"/>
      <c r="BK540" s="44"/>
      <c r="BL540" s="44"/>
      <c r="BM540" s="44"/>
      <c r="BN540" s="44"/>
      <c r="BO540" s="44"/>
      <c r="BP540" s="44"/>
      <c r="BQ540" s="44"/>
      <c r="BR540" s="44"/>
      <c r="BS540" s="44"/>
      <c r="BT540" s="44"/>
      <c r="BU540" s="44"/>
      <c r="BV540" s="44"/>
      <c r="BW540" s="44"/>
      <c r="BX540" s="44"/>
      <c r="BY540" s="44"/>
      <c r="BZ540" s="44"/>
      <c r="CA540" s="44"/>
      <c r="CB540" s="44"/>
      <c r="CC540" s="44"/>
      <c r="CD540" s="44"/>
      <c r="CE540" s="44"/>
      <c r="CF540" s="44"/>
      <c r="CG540" s="44"/>
      <c r="CH540" s="44"/>
      <c r="CI540" s="44"/>
      <c r="CJ540" s="44"/>
      <c r="CK540" s="44"/>
      <c r="CL540" s="44"/>
      <c r="CM540" s="44"/>
      <c r="CN540" s="44"/>
      <c r="CO540" s="44"/>
      <c r="CP540" s="44"/>
      <c r="CQ540" s="44"/>
      <c r="CR540" s="44"/>
      <c r="CS540" s="44"/>
      <c r="CT540" s="44"/>
      <c r="CU540" s="44"/>
      <c r="CV540" s="44"/>
      <c r="CW540" s="44"/>
      <c r="CX540" s="44"/>
      <c r="CY540" s="44"/>
      <c r="CZ540" s="44"/>
      <c r="DA540" s="44"/>
      <c r="DB540" s="44"/>
      <c r="DC540" s="44"/>
      <c r="DD540" s="44"/>
      <c r="DE540" s="44"/>
      <c r="DF540" s="44"/>
      <c r="DG540" s="44"/>
      <c r="DH540" s="44"/>
      <c r="DI540" s="44"/>
      <c r="DJ540" s="44"/>
      <c r="DK540" s="44"/>
      <c r="DL540" s="44"/>
      <c r="DM540" s="44"/>
      <c r="DN540" s="44"/>
      <c r="DO540" s="44"/>
      <c r="DP540" s="44"/>
      <c r="DQ540" s="44"/>
      <c r="DR540" s="44"/>
      <c r="DS540" s="44"/>
      <c r="DT540" s="44"/>
      <c r="DU540" s="44"/>
      <c r="DV540" s="44"/>
      <c r="DW540" s="44"/>
      <c r="DX540" s="44"/>
      <c r="DY540" s="44"/>
      <c r="DZ540" s="44"/>
      <c r="EA540" s="44"/>
      <c r="EB540" s="44"/>
      <c r="EC540" s="44"/>
      <c r="ED540" s="44"/>
      <c r="EE540" s="44"/>
      <c r="EF540" s="44"/>
      <c r="EG540" s="44"/>
      <c r="EH540" s="44"/>
      <c r="EI540" s="44"/>
      <c r="EJ540" s="44"/>
      <c r="EK540" s="44"/>
      <c r="EL540" s="44"/>
      <c r="EM540" s="44"/>
      <c r="EN540" s="44"/>
      <c r="EO540" s="44"/>
      <c r="EP540" s="44"/>
      <c r="EQ540" s="44"/>
      <c r="ER540" s="44"/>
      <c r="ES540" s="44"/>
      <c r="ET540" s="44"/>
      <c r="EU540" s="44"/>
      <c r="EV540" s="44"/>
      <c r="EW540" s="44"/>
      <c r="EX540" s="44"/>
      <c r="EY540" s="44"/>
      <c r="EZ540" s="44"/>
      <c r="FA540" s="44"/>
      <c r="FB540" s="44"/>
      <c r="FC540" s="44"/>
      <c r="FD540" s="44"/>
      <c r="FE540" s="44"/>
      <c r="FF540" s="44"/>
      <c r="FG540" s="44"/>
      <c r="FH540" s="44"/>
      <c r="FI540" s="44"/>
      <c r="FJ540" s="44"/>
      <c r="FK540" s="44"/>
      <c r="FL540" s="44"/>
      <c r="FM540" s="44"/>
      <c r="FN540" s="44"/>
      <c r="FO540" s="44"/>
      <c r="FP540" s="44"/>
      <c r="FQ540" s="44"/>
      <c r="FR540" s="44"/>
      <c r="FS540" s="44"/>
      <c r="FT540" s="44"/>
      <c r="FU540" s="44"/>
      <c r="FV540" s="44"/>
      <c r="FW540" s="44"/>
      <c r="FX540" s="44"/>
      <c r="FY540" s="44"/>
      <c r="FZ540" s="44"/>
      <c r="GA540" s="44"/>
      <c r="GB540" s="44"/>
      <c r="GC540" s="44"/>
      <c r="GD540" s="44"/>
      <c r="GE540" s="44"/>
      <c r="GF540" s="44"/>
      <c r="GG540" s="44"/>
      <c r="GH540" s="44"/>
      <c r="GI540" s="44"/>
      <c r="GJ540" s="44"/>
      <c r="GK540" s="44"/>
      <c r="GL540" s="44"/>
      <c r="GM540" s="44"/>
      <c r="GN540" s="44"/>
      <c r="GO540" s="44"/>
      <c r="GP540" s="44"/>
      <c r="GQ540" s="44"/>
      <c r="GR540" s="44"/>
      <c r="GS540" s="44"/>
      <c r="GT540" s="44"/>
      <c r="GU540" s="44"/>
      <c r="GV540" s="44"/>
      <c r="GW540" s="44"/>
      <c r="GX540" s="44"/>
      <c r="GY540" s="44"/>
      <c r="GZ540" s="44"/>
      <c r="HA540" s="44"/>
      <c r="HB540" s="44"/>
      <c r="HC540" s="44"/>
      <c r="HD540" s="44"/>
      <c r="HE540" s="44"/>
      <c r="HF540" s="44"/>
      <c r="HG540" s="44"/>
      <c r="HH540" s="44"/>
      <c r="HI540" s="44"/>
      <c r="HJ540" s="44"/>
      <c r="HK540" s="44"/>
      <c r="HL540" s="44"/>
      <c r="HM540" s="44"/>
      <c r="HN540" s="44"/>
      <c r="HO540" s="44"/>
      <c r="HP540" s="44"/>
      <c r="HQ540" s="44"/>
      <c r="HR540" s="44"/>
      <c r="HS540" s="44"/>
      <c r="HT540" s="44"/>
      <c r="HU540" s="44"/>
      <c r="HV540" s="44"/>
    </row>
    <row r="541" spans="1:230" ht="15" hidden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  <c r="AH541" s="44"/>
      <c r="AI541" s="44"/>
      <c r="AJ541" s="44"/>
      <c r="AK541" s="44"/>
      <c r="AL541" s="44"/>
      <c r="AM541" s="44"/>
      <c r="AN541" s="44"/>
      <c r="AO541" s="44"/>
      <c r="AP541" s="44"/>
      <c r="AQ541" s="44"/>
      <c r="AR541" s="44"/>
      <c r="AS541" s="44"/>
      <c r="AT541" s="44"/>
      <c r="AU541" s="44"/>
      <c r="AV541" s="44"/>
      <c r="AW541" s="44"/>
      <c r="AX541" s="44"/>
      <c r="AY541" s="44"/>
      <c r="AZ541" s="44"/>
      <c r="BA541" s="44"/>
      <c r="BB541" s="44"/>
      <c r="BC541" s="44"/>
      <c r="BD541" s="44"/>
      <c r="BE541" s="44"/>
      <c r="BF541" s="44"/>
      <c r="BG541" s="44"/>
      <c r="BH541" s="44"/>
      <c r="BI541" s="44"/>
      <c r="BJ541" s="44"/>
      <c r="BK541" s="44"/>
      <c r="BL541" s="44"/>
      <c r="BM541" s="44"/>
      <c r="BN541" s="44"/>
      <c r="BO541" s="44"/>
      <c r="BP541" s="44"/>
      <c r="BQ541" s="44"/>
      <c r="BR541" s="44"/>
      <c r="BS541" s="44"/>
      <c r="BT541" s="44"/>
      <c r="BU541" s="44"/>
      <c r="BV541" s="44"/>
      <c r="BW541" s="44"/>
      <c r="BX541" s="44"/>
      <c r="BY541" s="44"/>
      <c r="BZ541" s="44"/>
      <c r="CA541" s="44"/>
      <c r="CB541" s="44"/>
      <c r="CC541" s="44"/>
      <c r="CD541" s="44"/>
      <c r="CE541" s="44"/>
      <c r="CF541" s="44"/>
      <c r="CG541" s="44"/>
      <c r="CH541" s="44"/>
      <c r="CI541" s="44"/>
      <c r="CJ541" s="44"/>
      <c r="CK541" s="44"/>
      <c r="CL541" s="44"/>
      <c r="CM541" s="44"/>
      <c r="CN541" s="44"/>
      <c r="CO541" s="44"/>
      <c r="CP541" s="44"/>
      <c r="CQ541" s="44"/>
      <c r="CR541" s="44"/>
      <c r="CS541" s="44"/>
      <c r="CT541" s="44"/>
      <c r="CU541" s="44"/>
      <c r="CV541" s="44"/>
      <c r="CW541" s="44"/>
      <c r="CX541" s="44"/>
      <c r="CY541" s="44"/>
      <c r="CZ541" s="44"/>
      <c r="DA541" s="44"/>
      <c r="DB541" s="44"/>
      <c r="DC541" s="44"/>
      <c r="DD541" s="44"/>
      <c r="DE541" s="44"/>
      <c r="DF541" s="44"/>
      <c r="DG541" s="44"/>
      <c r="DH541" s="44"/>
      <c r="DI541" s="44"/>
      <c r="DJ541" s="44"/>
      <c r="DK541" s="44"/>
      <c r="DL541" s="44"/>
      <c r="DM541" s="44"/>
      <c r="DN541" s="44"/>
      <c r="DO541" s="44"/>
      <c r="DP541" s="44"/>
      <c r="DQ541" s="44"/>
      <c r="DR541" s="44"/>
      <c r="DS541" s="44"/>
      <c r="DT541" s="44"/>
      <c r="DU541" s="44"/>
      <c r="DV541" s="44"/>
      <c r="DW541" s="44"/>
      <c r="DX541" s="44"/>
      <c r="DY541" s="44"/>
      <c r="DZ541" s="44"/>
      <c r="EA541" s="44"/>
      <c r="EB541" s="44"/>
      <c r="EC541" s="44"/>
      <c r="ED541" s="44"/>
      <c r="EE541" s="44"/>
      <c r="EF541" s="44"/>
      <c r="EG541" s="44"/>
      <c r="EH541" s="44"/>
      <c r="EI541" s="44"/>
      <c r="EJ541" s="44"/>
      <c r="EK541" s="44"/>
      <c r="EL541" s="44"/>
      <c r="EM541" s="44"/>
      <c r="EN541" s="44"/>
      <c r="EO541" s="44"/>
      <c r="EP541" s="44"/>
      <c r="EQ541" s="44"/>
      <c r="ER541" s="44"/>
      <c r="ES541" s="44"/>
      <c r="ET541" s="44"/>
      <c r="EU541" s="44"/>
      <c r="EV541" s="44"/>
      <c r="EW541" s="44"/>
      <c r="EX541" s="44"/>
      <c r="EY541" s="44"/>
      <c r="EZ541" s="44"/>
      <c r="FA541" s="44"/>
      <c r="FB541" s="44"/>
      <c r="FC541" s="44"/>
      <c r="FD541" s="44"/>
      <c r="FE541" s="44"/>
      <c r="FF541" s="44"/>
      <c r="FG541" s="44"/>
      <c r="FH541" s="44"/>
      <c r="FI541" s="44"/>
      <c r="FJ541" s="44"/>
      <c r="FK541" s="44"/>
      <c r="FL541" s="44"/>
      <c r="FM541" s="44"/>
      <c r="FN541" s="44"/>
      <c r="FO541" s="44"/>
      <c r="FP541" s="44"/>
      <c r="FQ541" s="44"/>
      <c r="FR541" s="44"/>
      <c r="FS541" s="44"/>
      <c r="FT541" s="44"/>
      <c r="FU541" s="44"/>
      <c r="FV541" s="44"/>
      <c r="FW541" s="44"/>
      <c r="FX541" s="44"/>
      <c r="FY541" s="44"/>
      <c r="FZ541" s="44"/>
      <c r="GA541" s="44"/>
      <c r="GB541" s="44"/>
      <c r="GC541" s="44"/>
      <c r="GD541" s="44"/>
      <c r="GE541" s="44"/>
      <c r="GF541" s="44"/>
      <c r="GG541" s="44"/>
      <c r="GH541" s="44"/>
      <c r="GI541" s="44"/>
      <c r="GJ541" s="44"/>
      <c r="GK541" s="44"/>
      <c r="GL541" s="44"/>
      <c r="GM541" s="44"/>
      <c r="GN541" s="44"/>
      <c r="GO541" s="44"/>
      <c r="GP541" s="44"/>
      <c r="GQ541" s="44"/>
      <c r="GR541" s="44"/>
      <c r="GS541" s="44"/>
      <c r="GT541" s="44"/>
      <c r="GU541" s="44"/>
      <c r="GV541" s="44"/>
      <c r="GW541" s="44"/>
      <c r="GX541" s="44"/>
      <c r="GY541" s="44"/>
      <c r="GZ541" s="44"/>
      <c r="HA541" s="44"/>
      <c r="HB541" s="44"/>
      <c r="HC541" s="44"/>
      <c r="HD541" s="44"/>
      <c r="HE541" s="44"/>
      <c r="HF541" s="44"/>
      <c r="HG541" s="44"/>
      <c r="HH541" s="44"/>
      <c r="HI541" s="44"/>
      <c r="HJ541" s="44"/>
      <c r="HK541" s="44"/>
      <c r="HL541" s="44"/>
      <c r="HM541" s="44"/>
      <c r="HN541" s="44"/>
      <c r="HO541" s="44"/>
      <c r="HP541" s="44"/>
      <c r="HQ541" s="44"/>
      <c r="HR541" s="44"/>
      <c r="HS541" s="44"/>
      <c r="HT541" s="44"/>
      <c r="HU541" s="44"/>
      <c r="HV541" s="44"/>
    </row>
    <row r="542" spans="1:230" ht="15" hidden="1" customHeight="1">
      <c r="A542" s="9" t="s">
        <v>240</v>
      </c>
      <c r="B542" s="1995" t="s">
        <v>869</v>
      </c>
      <c r="C542" s="1995"/>
      <c r="D542" s="1995"/>
      <c r="E542" s="1995"/>
      <c r="F542" s="1995"/>
      <c r="G542" s="1995"/>
      <c r="H542" s="1995"/>
      <c r="I542" s="1995"/>
      <c r="J542" s="1995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  <c r="AH542" s="44"/>
      <c r="AI542" s="44"/>
      <c r="AJ542" s="44"/>
      <c r="AK542" s="44"/>
      <c r="AL542" s="44"/>
      <c r="AM542" s="44"/>
      <c r="AN542" s="44"/>
      <c r="AO542" s="44"/>
      <c r="AP542" s="44"/>
      <c r="AQ542" s="44"/>
      <c r="AR542" s="44"/>
      <c r="AS542" s="44"/>
      <c r="AT542" s="44"/>
      <c r="AU542" s="44"/>
      <c r="AV542" s="44"/>
      <c r="AW542" s="44"/>
      <c r="AX542" s="44"/>
      <c r="AY542" s="44"/>
      <c r="AZ542" s="44"/>
      <c r="BA542" s="44"/>
      <c r="BB542" s="44"/>
      <c r="BC542" s="44"/>
      <c r="BD542" s="44"/>
      <c r="BE542" s="44"/>
      <c r="BF542" s="44"/>
      <c r="BG542" s="44"/>
      <c r="BH542" s="44"/>
      <c r="BI542" s="44"/>
      <c r="BJ542" s="44"/>
      <c r="BK542" s="44"/>
      <c r="BL542" s="44"/>
      <c r="BM542" s="44"/>
      <c r="BN542" s="44"/>
      <c r="BO542" s="44"/>
      <c r="BP542" s="44"/>
      <c r="BQ542" s="44"/>
      <c r="BR542" s="44"/>
      <c r="BS542" s="44"/>
      <c r="BT542" s="44"/>
      <c r="BU542" s="44"/>
      <c r="BV542" s="44"/>
      <c r="BW542" s="44"/>
      <c r="BX542" s="44"/>
      <c r="BY542" s="44"/>
      <c r="BZ542" s="44"/>
      <c r="CA542" s="44"/>
      <c r="CB542" s="44"/>
      <c r="CC542" s="44"/>
      <c r="CD542" s="44"/>
      <c r="CE542" s="44"/>
      <c r="CF542" s="44"/>
      <c r="CG542" s="44"/>
      <c r="CH542" s="44"/>
      <c r="CI542" s="44"/>
      <c r="CJ542" s="44"/>
      <c r="CK542" s="44"/>
      <c r="CL542" s="44"/>
      <c r="CM542" s="44"/>
      <c r="CN542" s="44"/>
      <c r="CO542" s="44"/>
      <c r="CP542" s="44"/>
      <c r="CQ542" s="44"/>
      <c r="CR542" s="44"/>
      <c r="CS542" s="44"/>
      <c r="CT542" s="44"/>
      <c r="CU542" s="44"/>
      <c r="CV542" s="44"/>
      <c r="CW542" s="44"/>
      <c r="CX542" s="44"/>
      <c r="CY542" s="44"/>
      <c r="CZ542" s="44"/>
      <c r="DA542" s="44"/>
      <c r="DB542" s="44"/>
      <c r="DC542" s="44"/>
      <c r="DD542" s="44"/>
      <c r="DE542" s="44"/>
      <c r="DF542" s="44"/>
      <c r="DG542" s="44"/>
      <c r="DH542" s="44"/>
      <c r="DI542" s="44"/>
      <c r="DJ542" s="44"/>
      <c r="DK542" s="44"/>
      <c r="DL542" s="44"/>
      <c r="DM542" s="44"/>
      <c r="DN542" s="44"/>
      <c r="DO542" s="44"/>
      <c r="DP542" s="44"/>
      <c r="DQ542" s="44"/>
      <c r="DR542" s="44"/>
      <c r="DS542" s="44"/>
      <c r="DT542" s="44"/>
      <c r="DU542" s="44"/>
      <c r="DV542" s="44"/>
      <c r="DW542" s="44"/>
      <c r="DX542" s="44"/>
      <c r="DY542" s="44"/>
      <c r="DZ542" s="44"/>
      <c r="EA542" s="44"/>
      <c r="EB542" s="44"/>
      <c r="EC542" s="44"/>
      <c r="ED542" s="44"/>
      <c r="EE542" s="44"/>
      <c r="EF542" s="44"/>
      <c r="EG542" s="44"/>
      <c r="EH542" s="44"/>
      <c r="EI542" s="44"/>
      <c r="EJ542" s="44"/>
      <c r="EK542" s="44"/>
      <c r="EL542" s="44"/>
      <c r="EM542" s="44"/>
      <c r="EN542" s="44"/>
      <c r="EO542" s="44"/>
      <c r="EP542" s="44"/>
      <c r="EQ542" s="44"/>
      <c r="ER542" s="44"/>
      <c r="ES542" s="44"/>
      <c r="ET542" s="44"/>
      <c r="EU542" s="44"/>
      <c r="EV542" s="44"/>
      <c r="EW542" s="44"/>
      <c r="EX542" s="44"/>
      <c r="EY542" s="44"/>
      <c r="EZ542" s="44"/>
      <c r="FA542" s="44"/>
      <c r="FB542" s="44"/>
      <c r="FC542" s="44"/>
      <c r="FD542" s="44"/>
      <c r="FE542" s="44"/>
      <c r="FF542" s="44"/>
      <c r="FG542" s="44"/>
      <c r="FH542" s="44"/>
      <c r="FI542" s="44"/>
      <c r="FJ542" s="44"/>
      <c r="FK542" s="44"/>
      <c r="FL542" s="44"/>
      <c r="FM542" s="44"/>
      <c r="FN542" s="44"/>
      <c r="FO542" s="44"/>
      <c r="FP542" s="44"/>
      <c r="FQ542" s="44"/>
      <c r="FR542" s="44"/>
      <c r="FS542" s="44"/>
      <c r="FT542" s="44"/>
      <c r="FU542" s="44"/>
      <c r="FV542" s="44"/>
      <c r="FW542" s="44"/>
      <c r="FX542" s="44"/>
      <c r="FY542" s="44"/>
      <c r="FZ542" s="44"/>
      <c r="GA542" s="44"/>
      <c r="GB542" s="44"/>
      <c r="GC542" s="44"/>
      <c r="GD542" s="44"/>
      <c r="GE542" s="44"/>
      <c r="GF542" s="44"/>
      <c r="GG542" s="44"/>
      <c r="GH542" s="44"/>
      <c r="GI542" s="44"/>
      <c r="GJ542" s="44"/>
      <c r="GK542" s="44"/>
      <c r="GL542" s="44"/>
      <c r="GM542" s="44"/>
      <c r="GN542" s="44"/>
      <c r="GO542" s="44"/>
      <c r="GP542" s="44"/>
      <c r="GQ542" s="44"/>
      <c r="GR542" s="44"/>
      <c r="GS542" s="44"/>
      <c r="GT542" s="44"/>
      <c r="GU542" s="44"/>
      <c r="GV542" s="44"/>
      <c r="GW542" s="44"/>
      <c r="GX542" s="44"/>
      <c r="GY542" s="44"/>
      <c r="GZ542" s="44"/>
      <c r="HA542" s="44"/>
      <c r="HB542" s="44"/>
      <c r="HC542" s="44"/>
      <c r="HD542" s="44"/>
      <c r="HE542" s="44"/>
      <c r="HF542" s="44"/>
      <c r="HG542" s="44"/>
      <c r="HH542" s="44"/>
      <c r="HI542" s="44"/>
      <c r="HJ542" s="44"/>
      <c r="HK542" s="44"/>
      <c r="HL542" s="44"/>
      <c r="HM542" s="44"/>
      <c r="HN542" s="44"/>
      <c r="HO542" s="44"/>
      <c r="HP542" s="44"/>
      <c r="HQ542" s="44"/>
      <c r="HR542" s="44"/>
      <c r="HS542" s="44"/>
      <c r="HT542" s="44"/>
      <c r="HU542" s="44"/>
      <c r="HV542" s="44"/>
    </row>
    <row r="543" spans="1:230" ht="15" hidden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  <c r="AH543" s="44"/>
      <c r="AI543" s="44"/>
      <c r="AJ543" s="44"/>
      <c r="AK543" s="44"/>
      <c r="AL543" s="44"/>
      <c r="AM543" s="44"/>
      <c r="AN543" s="44"/>
      <c r="AO543" s="44"/>
      <c r="AP543" s="44"/>
      <c r="AQ543" s="44"/>
      <c r="AR543" s="44"/>
      <c r="AS543" s="44"/>
      <c r="AT543" s="44"/>
      <c r="AU543" s="44"/>
      <c r="AV543" s="44"/>
      <c r="AW543" s="44"/>
      <c r="AX543" s="44"/>
      <c r="AY543" s="44"/>
      <c r="AZ543" s="44"/>
      <c r="BA543" s="44"/>
      <c r="BB543" s="44"/>
      <c r="BC543" s="44"/>
      <c r="BD543" s="44"/>
      <c r="BE543" s="44"/>
      <c r="BF543" s="44"/>
      <c r="BG543" s="44"/>
      <c r="BH543" s="44"/>
      <c r="BI543" s="44"/>
      <c r="BJ543" s="44"/>
      <c r="BK543" s="44"/>
      <c r="BL543" s="44"/>
      <c r="BM543" s="44"/>
      <c r="BN543" s="44"/>
      <c r="BO543" s="44"/>
      <c r="BP543" s="44"/>
      <c r="BQ543" s="44"/>
      <c r="BR543" s="44"/>
      <c r="BS543" s="44"/>
      <c r="BT543" s="44"/>
      <c r="BU543" s="44"/>
      <c r="BV543" s="44"/>
      <c r="BW543" s="44"/>
      <c r="BX543" s="44"/>
      <c r="BY543" s="44"/>
      <c r="BZ543" s="44"/>
      <c r="CA543" s="44"/>
      <c r="CB543" s="44"/>
      <c r="CC543" s="44"/>
      <c r="CD543" s="44"/>
      <c r="CE543" s="44"/>
      <c r="CF543" s="44"/>
      <c r="CG543" s="44"/>
      <c r="CH543" s="44"/>
      <c r="CI543" s="44"/>
      <c r="CJ543" s="44"/>
      <c r="CK543" s="44"/>
      <c r="CL543" s="44"/>
      <c r="CM543" s="44"/>
      <c r="CN543" s="44"/>
      <c r="CO543" s="44"/>
      <c r="CP543" s="44"/>
      <c r="CQ543" s="44"/>
      <c r="CR543" s="44"/>
      <c r="CS543" s="44"/>
      <c r="CT543" s="44"/>
      <c r="CU543" s="44"/>
      <c r="CV543" s="44"/>
      <c r="CW543" s="44"/>
      <c r="CX543" s="44"/>
      <c r="CY543" s="44"/>
      <c r="CZ543" s="44"/>
      <c r="DA543" s="44"/>
      <c r="DB543" s="44"/>
      <c r="DC543" s="44"/>
      <c r="DD543" s="44"/>
      <c r="DE543" s="44"/>
      <c r="DF543" s="44"/>
      <c r="DG543" s="44"/>
      <c r="DH543" s="44"/>
      <c r="DI543" s="44"/>
      <c r="DJ543" s="44"/>
      <c r="DK543" s="44"/>
      <c r="DL543" s="44"/>
      <c r="DM543" s="44"/>
      <c r="DN543" s="44"/>
      <c r="DO543" s="44"/>
      <c r="DP543" s="44"/>
      <c r="DQ543" s="44"/>
      <c r="DR543" s="44"/>
      <c r="DS543" s="44"/>
      <c r="DT543" s="44"/>
      <c r="DU543" s="44"/>
      <c r="DV543" s="44"/>
      <c r="DW543" s="44"/>
      <c r="DX543" s="44"/>
      <c r="DY543" s="44"/>
      <c r="DZ543" s="44"/>
      <c r="EA543" s="44"/>
      <c r="EB543" s="44"/>
      <c r="EC543" s="44"/>
      <c r="ED543" s="44"/>
      <c r="EE543" s="44"/>
      <c r="EF543" s="44"/>
      <c r="EG543" s="44"/>
      <c r="EH543" s="44"/>
      <c r="EI543" s="44"/>
      <c r="EJ543" s="44"/>
      <c r="EK543" s="44"/>
      <c r="EL543" s="44"/>
      <c r="EM543" s="44"/>
      <c r="EN543" s="44"/>
      <c r="EO543" s="44"/>
      <c r="EP543" s="44"/>
      <c r="EQ543" s="44"/>
      <c r="ER543" s="44"/>
      <c r="ES543" s="44"/>
      <c r="ET543" s="44"/>
      <c r="EU543" s="44"/>
      <c r="EV543" s="44"/>
      <c r="EW543" s="44"/>
      <c r="EX543" s="44"/>
      <c r="EY543" s="44"/>
      <c r="EZ543" s="44"/>
      <c r="FA543" s="44"/>
      <c r="FB543" s="44"/>
      <c r="FC543" s="44"/>
      <c r="FD543" s="44"/>
      <c r="FE543" s="44"/>
      <c r="FF543" s="44"/>
      <c r="FG543" s="44"/>
      <c r="FH543" s="44"/>
      <c r="FI543" s="44"/>
      <c r="FJ543" s="44"/>
      <c r="FK543" s="44"/>
      <c r="FL543" s="44"/>
      <c r="FM543" s="44"/>
      <c r="FN543" s="44"/>
      <c r="FO543" s="44"/>
      <c r="FP543" s="44"/>
      <c r="FQ543" s="44"/>
      <c r="FR543" s="44"/>
      <c r="FS543" s="44"/>
      <c r="FT543" s="44"/>
      <c r="FU543" s="44"/>
      <c r="FV543" s="44"/>
      <c r="FW543" s="44"/>
      <c r="FX543" s="44"/>
      <c r="FY543" s="44"/>
      <c r="FZ543" s="44"/>
      <c r="GA543" s="44"/>
      <c r="GB543" s="44"/>
      <c r="GC543" s="44"/>
      <c r="GD543" s="44"/>
      <c r="GE543" s="44"/>
      <c r="GF543" s="44"/>
      <c r="GG543" s="44"/>
      <c r="GH543" s="44"/>
      <c r="GI543" s="44"/>
      <c r="GJ543" s="44"/>
      <c r="GK543" s="44"/>
      <c r="GL543" s="44"/>
      <c r="GM543" s="44"/>
      <c r="GN543" s="44"/>
      <c r="GO543" s="44"/>
      <c r="GP543" s="44"/>
      <c r="GQ543" s="44"/>
      <c r="GR543" s="44"/>
      <c r="GS543" s="44"/>
      <c r="GT543" s="44"/>
      <c r="GU543" s="44"/>
      <c r="GV543" s="44"/>
      <c r="GW543" s="44"/>
      <c r="GX543" s="44"/>
      <c r="GY543" s="44"/>
      <c r="GZ543" s="44"/>
      <c r="HA543" s="44"/>
      <c r="HB543" s="44"/>
      <c r="HC543" s="44"/>
      <c r="HD543" s="44"/>
      <c r="HE543" s="44"/>
      <c r="HF543" s="44"/>
      <c r="HG543" s="44"/>
      <c r="HH543" s="44"/>
      <c r="HI543" s="44"/>
      <c r="HJ543" s="44"/>
      <c r="HK543" s="44"/>
      <c r="HL543" s="44"/>
      <c r="HM543" s="44"/>
      <c r="HN543" s="44"/>
      <c r="HO543" s="44"/>
      <c r="HP543" s="44"/>
      <c r="HQ543" s="44"/>
      <c r="HR543" s="44"/>
      <c r="HS543" s="44"/>
      <c r="HT543" s="44"/>
      <c r="HU543" s="44"/>
      <c r="HV543" s="44"/>
    </row>
    <row r="544" spans="1:230" ht="33" hidden="1" customHeight="1" thickTop="1" thickBot="1">
      <c r="A544" s="938" t="s">
        <v>23</v>
      </c>
      <c r="B544" s="939"/>
      <c r="C544" s="1289"/>
      <c r="D544" s="1927" t="s">
        <v>241</v>
      </c>
      <c r="E544" s="939"/>
      <c r="F544" s="1928"/>
      <c r="G544" s="2369" t="s">
        <v>762</v>
      </c>
      <c r="H544" s="2370"/>
      <c r="I544" s="2370"/>
      <c r="J544" s="2371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  <c r="AH544" s="44"/>
      <c r="AI544" s="44"/>
      <c r="AJ544" s="44"/>
      <c r="AK544" s="44"/>
      <c r="AL544" s="44"/>
      <c r="AM544" s="44"/>
      <c r="AN544" s="44"/>
      <c r="AO544" s="44"/>
      <c r="AP544" s="44"/>
      <c r="AQ544" s="44"/>
      <c r="AR544" s="44"/>
      <c r="AS544" s="44"/>
      <c r="AT544" s="44"/>
      <c r="AU544" s="44"/>
      <c r="AV544" s="44"/>
      <c r="AW544" s="44"/>
      <c r="AX544" s="44"/>
      <c r="AY544" s="44"/>
      <c r="AZ544" s="44"/>
      <c r="BA544" s="44"/>
      <c r="BB544" s="44"/>
      <c r="BC544" s="44"/>
      <c r="BD544" s="44"/>
      <c r="BE544" s="44"/>
      <c r="BF544" s="44"/>
      <c r="BG544" s="44"/>
      <c r="BH544" s="44"/>
      <c r="BI544" s="44"/>
      <c r="BJ544" s="44"/>
      <c r="BK544" s="44"/>
      <c r="BL544" s="44"/>
      <c r="BM544" s="44"/>
      <c r="BN544" s="44"/>
      <c r="BO544" s="44"/>
      <c r="BP544" s="44"/>
      <c r="BQ544" s="44"/>
      <c r="BR544" s="44"/>
      <c r="BS544" s="44"/>
      <c r="BT544" s="44"/>
      <c r="BU544" s="44"/>
      <c r="BV544" s="44"/>
      <c r="BW544" s="44"/>
      <c r="BX544" s="44"/>
      <c r="BY544" s="44"/>
      <c r="BZ544" s="44"/>
      <c r="CA544" s="44"/>
      <c r="CB544" s="44"/>
      <c r="CC544" s="44"/>
      <c r="CD544" s="44"/>
      <c r="CE544" s="44"/>
      <c r="CF544" s="44"/>
      <c r="CG544" s="44"/>
      <c r="CH544" s="44"/>
      <c r="CI544" s="44"/>
      <c r="CJ544" s="44"/>
      <c r="CK544" s="44"/>
      <c r="CL544" s="44"/>
      <c r="CM544" s="44"/>
      <c r="CN544" s="44"/>
      <c r="CO544" s="44"/>
      <c r="CP544" s="44"/>
      <c r="CQ544" s="44"/>
      <c r="CR544" s="44"/>
      <c r="CS544" s="44"/>
      <c r="CT544" s="44"/>
      <c r="CU544" s="44"/>
      <c r="CV544" s="44"/>
      <c r="CW544" s="44"/>
      <c r="CX544" s="44"/>
      <c r="CY544" s="44"/>
      <c r="CZ544" s="44"/>
      <c r="DA544" s="44"/>
      <c r="DB544" s="44"/>
      <c r="DC544" s="44"/>
      <c r="DD544" s="44"/>
      <c r="DE544" s="44"/>
      <c r="DF544" s="44"/>
      <c r="DG544" s="44"/>
      <c r="DH544" s="44"/>
      <c r="DI544" s="44"/>
      <c r="DJ544" s="44"/>
      <c r="DK544" s="44"/>
      <c r="DL544" s="44"/>
      <c r="DM544" s="44"/>
      <c r="DN544" s="44"/>
      <c r="DO544" s="44"/>
      <c r="DP544" s="44"/>
      <c r="DQ544" s="44"/>
      <c r="DR544" s="44"/>
      <c r="DS544" s="44"/>
      <c r="DT544" s="44"/>
      <c r="DU544" s="44"/>
      <c r="DV544" s="44"/>
      <c r="DW544" s="44"/>
      <c r="DX544" s="44"/>
      <c r="DY544" s="44"/>
      <c r="DZ544" s="44"/>
      <c r="EA544" s="44"/>
      <c r="EB544" s="44"/>
      <c r="EC544" s="44"/>
      <c r="ED544" s="44"/>
      <c r="EE544" s="44"/>
      <c r="EF544" s="44"/>
      <c r="EG544" s="44"/>
      <c r="EH544" s="44"/>
      <c r="EI544" s="44"/>
      <c r="EJ544" s="44"/>
      <c r="EK544" s="44"/>
      <c r="EL544" s="44"/>
      <c r="EM544" s="44"/>
      <c r="EN544" s="44"/>
      <c r="EO544" s="44"/>
      <c r="EP544" s="44"/>
      <c r="EQ544" s="44"/>
      <c r="ER544" s="44"/>
      <c r="ES544" s="44"/>
      <c r="ET544" s="44"/>
      <c r="EU544" s="44"/>
      <c r="EV544" s="44"/>
      <c r="EW544" s="44"/>
      <c r="EX544" s="44"/>
      <c r="EY544" s="44"/>
      <c r="EZ544" s="44"/>
      <c r="FA544" s="44"/>
      <c r="FB544" s="44"/>
      <c r="FC544" s="44"/>
      <c r="FD544" s="44"/>
      <c r="FE544" s="44"/>
      <c r="FF544" s="44"/>
      <c r="FG544" s="44"/>
      <c r="FH544" s="44"/>
      <c r="FI544" s="44"/>
      <c r="FJ544" s="44"/>
      <c r="FK544" s="44"/>
      <c r="FL544" s="44"/>
      <c r="FM544" s="44"/>
      <c r="FN544" s="44"/>
      <c r="FO544" s="44"/>
      <c r="FP544" s="44"/>
      <c r="FQ544" s="44"/>
      <c r="FR544" s="44"/>
      <c r="FS544" s="44"/>
      <c r="FT544" s="44"/>
      <c r="FU544" s="44"/>
      <c r="FV544" s="44"/>
      <c r="FW544" s="44"/>
      <c r="FX544" s="44"/>
      <c r="FY544" s="44"/>
      <c r="FZ544" s="44"/>
      <c r="GA544" s="44"/>
      <c r="GB544" s="44"/>
      <c r="GC544" s="44"/>
      <c r="GD544" s="44"/>
      <c r="GE544" s="44"/>
      <c r="GF544" s="44"/>
      <c r="GG544" s="44"/>
      <c r="GH544" s="44"/>
      <c r="GI544" s="44"/>
      <c r="GJ544" s="44"/>
      <c r="GK544" s="44"/>
      <c r="GL544" s="44"/>
      <c r="GM544" s="44"/>
      <c r="GN544" s="44"/>
      <c r="GO544" s="44"/>
      <c r="GP544" s="44"/>
      <c r="GQ544" s="44"/>
      <c r="GR544" s="44"/>
      <c r="GS544" s="44"/>
      <c r="GT544" s="44"/>
      <c r="GU544" s="44"/>
      <c r="GV544" s="44"/>
      <c r="GW544" s="44"/>
      <c r="GX544" s="44"/>
      <c r="GY544" s="44"/>
      <c r="GZ544" s="44"/>
      <c r="HA544" s="44"/>
      <c r="HB544" s="44"/>
      <c r="HC544" s="44"/>
      <c r="HD544" s="44"/>
      <c r="HE544" s="44"/>
      <c r="HF544" s="44"/>
      <c r="HG544" s="44"/>
      <c r="HH544" s="44"/>
      <c r="HI544" s="44"/>
      <c r="HJ544" s="44"/>
      <c r="HK544" s="44"/>
      <c r="HL544" s="44"/>
      <c r="HM544" s="44"/>
      <c r="HN544" s="44"/>
      <c r="HO544" s="44"/>
      <c r="HP544" s="44"/>
      <c r="HQ544" s="44"/>
      <c r="HR544" s="44"/>
      <c r="HS544" s="44"/>
      <c r="HT544" s="44"/>
      <c r="HU544" s="44"/>
      <c r="HV544" s="44"/>
    </row>
    <row r="545" spans="1:230" ht="18.75" hidden="1" customHeight="1" thickBot="1">
      <c r="A545" s="1540"/>
      <c r="B545" s="1541"/>
      <c r="C545" s="1931"/>
      <c r="D545" s="1929"/>
      <c r="E545" s="1541"/>
      <c r="F545" s="1930"/>
      <c r="G545" s="1758" t="s">
        <v>133</v>
      </c>
      <c r="H545" s="1759"/>
      <c r="I545" s="1758" t="s">
        <v>134</v>
      </c>
      <c r="J545" s="2365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  <c r="AH545" s="44"/>
      <c r="AI545" s="44"/>
      <c r="AJ545" s="44"/>
      <c r="AK545" s="44"/>
      <c r="AL545" s="44"/>
      <c r="AM545" s="44"/>
      <c r="AN545" s="44"/>
      <c r="AO545" s="44"/>
      <c r="AP545" s="44"/>
      <c r="AQ545" s="44"/>
      <c r="AR545" s="44"/>
      <c r="AS545" s="44"/>
      <c r="AT545" s="44"/>
      <c r="AU545" s="44"/>
      <c r="AV545" s="44"/>
      <c r="AW545" s="44"/>
      <c r="AX545" s="44"/>
      <c r="AY545" s="44"/>
      <c r="AZ545" s="44"/>
      <c r="BA545" s="44"/>
      <c r="BB545" s="44"/>
      <c r="BC545" s="44"/>
      <c r="BD545" s="44"/>
      <c r="BE545" s="44"/>
      <c r="BF545" s="44"/>
      <c r="BG545" s="44"/>
      <c r="BH545" s="44"/>
      <c r="BI545" s="44"/>
      <c r="BJ545" s="44"/>
      <c r="BK545" s="44"/>
      <c r="BL545" s="44"/>
      <c r="BM545" s="44"/>
      <c r="BN545" s="44"/>
      <c r="BO545" s="44"/>
      <c r="BP545" s="44"/>
      <c r="BQ545" s="44"/>
      <c r="BR545" s="44"/>
      <c r="BS545" s="44"/>
      <c r="BT545" s="44"/>
      <c r="BU545" s="44"/>
      <c r="BV545" s="44"/>
      <c r="BW545" s="44"/>
      <c r="BX545" s="44"/>
      <c r="BY545" s="44"/>
      <c r="BZ545" s="44"/>
      <c r="CA545" s="44"/>
      <c r="CB545" s="44"/>
      <c r="CC545" s="44"/>
      <c r="CD545" s="44"/>
      <c r="CE545" s="44"/>
      <c r="CF545" s="44"/>
      <c r="CG545" s="44"/>
      <c r="CH545" s="44"/>
      <c r="CI545" s="44"/>
      <c r="CJ545" s="44"/>
      <c r="CK545" s="44"/>
      <c r="CL545" s="44"/>
      <c r="CM545" s="44"/>
      <c r="CN545" s="44"/>
      <c r="CO545" s="44"/>
      <c r="CP545" s="44"/>
      <c r="CQ545" s="44"/>
      <c r="CR545" s="44"/>
      <c r="CS545" s="44"/>
      <c r="CT545" s="44"/>
      <c r="CU545" s="44"/>
      <c r="CV545" s="44"/>
      <c r="CW545" s="44"/>
      <c r="CX545" s="44"/>
      <c r="CY545" s="44"/>
      <c r="CZ545" s="44"/>
      <c r="DA545" s="44"/>
      <c r="DB545" s="44"/>
      <c r="DC545" s="44"/>
      <c r="DD545" s="44"/>
      <c r="DE545" s="44"/>
      <c r="DF545" s="44"/>
      <c r="DG545" s="44"/>
      <c r="DH545" s="44"/>
      <c r="DI545" s="44"/>
      <c r="DJ545" s="44"/>
      <c r="DK545" s="44"/>
      <c r="DL545" s="44"/>
      <c r="DM545" s="44"/>
      <c r="DN545" s="44"/>
      <c r="DO545" s="44"/>
      <c r="DP545" s="44"/>
      <c r="DQ545" s="44"/>
      <c r="DR545" s="44"/>
      <c r="DS545" s="44"/>
      <c r="DT545" s="44"/>
      <c r="DU545" s="44"/>
      <c r="DV545" s="44"/>
      <c r="DW545" s="44"/>
      <c r="DX545" s="44"/>
      <c r="DY545" s="44"/>
      <c r="DZ545" s="44"/>
      <c r="EA545" s="44"/>
      <c r="EB545" s="44"/>
      <c r="EC545" s="44"/>
      <c r="ED545" s="44"/>
      <c r="EE545" s="44"/>
      <c r="EF545" s="44"/>
      <c r="EG545" s="44"/>
      <c r="EH545" s="44"/>
      <c r="EI545" s="44"/>
      <c r="EJ545" s="44"/>
      <c r="EK545" s="44"/>
      <c r="EL545" s="44"/>
      <c r="EM545" s="44"/>
      <c r="EN545" s="44"/>
      <c r="EO545" s="44"/>
      <c r="EP545" s="44"/>
      <c r="EQ545" s="44"/>
      <c r="ER545" s="44"/>
      <c r="ES545" s="44"/>
      <c r="ET545" s="44"/>
      <c r="EU545" s="44"/>
      <c r="EV545" s="44"/>
      <c r="EW545" s="44"/>
      <c r="EX545" s="44"/>
      <c r="EY545" s="44"/>
      <c r="EZ545" s="44"/>
      <c r="FA545" s="44"/>
      <c r="FB545" s="44"/>
      <c r="FC545" s="44"/>
      <c r="FD545" s="44"/>
      <c r="FE545" s="44"/>
      <c r="FF545" s="44"/>
      <c r="FG545" s="44"/>
      <c r="FH545" s="44"/>
      <c r="FI545" s="44"/>
      <c r="FJ545" s="44"/>
      <c r="FK545" s="44"/>
      <c r="FL545" s="44"/>
      <c r="FM545" s="44"/>
      <c r="FN545" s="44"/>
      <c r="FO545" s="44"/>
      <c r="FP545" s="44"/>
      <c r="FQ545" s="44"/>
      <c r="FR545" s="44"/>
      <c r="FS545" s="44"/>
      <c r="FT545" s="44"/>
      <c r="FU545" s="44"/>
      <c r="FV545" s="44"/>
      <c r="FW545" s="44"/>
      <c r="FX545" s="44"/>
      <c r="FY545" s="44"/>
      <c r="FZ545" s="44"/>
      <c r="GA545" s="44"/>
      <c r="GB545" s="44"/>
      <c r="GC545" s="44"/>
      <c r="GD545" s="44"/>
      <c r="GE545" s="44"/>
      <c r="GF545" s="44"/>
      <c r="GG545" s="44"/>
      <c r="GH545" s="44"/>
      <c r="GI545" s="44"/>
      <c r="GJ545" s="44"/>
      <c r="GK545" s="44"/>
      <c r="GL545" s="44"/>
      <c r="GM545" s="44"/>
      <c r="GN545" s="44"/>
      <c r="GO545" s="44"/>
      <c r="GP545" s="44"/>
      <c r="GQ545" s="44"/>
      <c r="GR545" s="44"/>
      <c r="GS545" s="44"/>
      <c r="GT545" s="44"/>
      <c r="GU545" s="44"/>
      <c r="GV545" s="44"/>
      <c r="GW545" s="44"/>
      <c r="GX545" s="44"/>
      <c r="GY545" s="44"/>
      <c r="GZ545" s="44"/>
      <c r="HA545" s="44"/>
      <c r="HB545" s="44"/>
      <c r="HC545" s="44"/>
      <c r="HD545" s="44"/>
      <c r="HE545" s="44"/>
      <c r="HF545" s="44"/>
      <c r="HG545" s="44"/>
      <c r="HH545" s="44"/>
      <c r="HI545" s="44"/>
      <c r="HJ545" s="44"/>
      <c r="HK545" s="44"/>
      <c r="HL545" s="44"/>
      <c r="HM545" s="44"/>
      <c r="HN545" s="44"/>
      <c r="HO545" s="44"/>
      <c r="HP545" s="44"/>
      <c r="HQ545" s="44"/>
      <c r="HR545" s="44"/>
      <c r="HS545" s="44"/>
      <c r="HT545" s="44"/>
      <c r="HU545" s="44"/>
      <c r="HV545" s="44"/>
    </row>
    <row r="546" spans="1:230" ht="15.75" hidden="1" thickTop="1">
      <c r="A546" s="639"/>
      <c r="B546" s="640"/>
      <c r="C546" s="641"/>
      <c r="D546" s="1833"/>
      <c r="E546" s="1834"/>
      <c r="F546" s="1835"/>
      <c r="G546" s="1489"/>
      <c r="H546" s="2364"/>
      <c r="I546" s="1489"/>
      <c r="J546" s="1490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  <c r="AH546" s="44"/>
      <c r="AI546" s="44"/>
      <c r="AJ546" s="44"/>
      <c r="AK546" s="44"/>
      <c r="AL546" s="44"/>
      <c r="AM546" s="44"/>
      <c r="AN546" s="44"/>
      <c r="AO546" s="44"/>
      <c r="AP546" s="44"/>
      <c r="AQ546" s="44"/>
      <c r="AR546" s="44"/>
      <c r="AS546" s="44"/>
      <c r="AT546" s="44"/>
      <c r="AU546" s="44"/>
      <c r="AV546" s="44"/>
      <c r="AW546" s="44"/>
      <c r="AX546" s="44"/>
      <c r="AY546" s="44"/>
      <c r="AZ546" s="44"/>
      <c r="BA546" s="44"/>
      <c r="BB546" s="44"/>
      <c r="BC546" s="44"/>
      <c r="BD546" s="44"/>
      <c r="BE546" s="44"/>
      <c r="BF546" s="44"/>
      <c r="BG546" s="44"/>
      <c r="BH546" s="44"/>
      <c r="BI546" s="44"/>
      <c r="BJ546" s="44"/>
      <c r="BK546" s="44"/>
      <c r="BL546" s="44"/>
      <c r="BM546" s="44"/>
      <c r="BN546" s="44"/>
      <c r="BO546" s="44"/>
      <c r="BP546" s="44"/>
      <c r="BQ546" s="44"/>
      <c r="BR546" s="44"/>
      <c r="BS546" s="44"/>
      <c r="BT546" s="44"/>
      <c r="BU546" s="44"/>
      <c r="BV546" s="44"/>
      <c r="BW546" s="44"/>
      <c r="BX546" s="44"/>
      <c r="BY546" s="44"/>
      <c r="BZ546" s="44"/>
      <c r="CA546" s="44"/>
      <c r="CB546" s="44"/>
      <c r="CC546" s="44"/>
      <c r="CD546" s="44"/>
      <c r="CE546" s="44"/>
      <c r="CF546" s="44"/>
      <c r="CG546" s="44"/>
      <c r="CH546" s="44"/>
      <c r="CI546" s="44"/>
      <c r="CJ546" s="44"/>
      <c r="CK546" s="44"/>
      <c r="CL546" s="44"/>
      <c r="CM546" s="44"/>
      <c r="CN546" s="44"/>
      <c r="CO546" s="44"/>
      <c r="CP546" s="44"/>
      <c r="CQ546" s="44"/>
      <c r="CR546" s="44"/>
      <c r="CS546" s="44"/>
      <c r="CT546" s="44"/>
      <c r="CU546" s="44"/>
      <c r="CV546" s="44"/>
      <c r="CW546" s="44"/>
      <c r="CX546" s="44"/>
      <c r="CY546" s="44"/>
      <c r="CZ546" s="44"/>
      <c r="DA546" s="44"/>
      <c r="DB546" s="44"/>
      <c r="DC546" s="44"/>
      <c r="DD546" s="44"/>
      <c r="DE546" s="44"/>
      <c r="DF546" s="44"/>
      <c r="DG546" s="44"/>
      <c r="DH546" s="44"/>
      <c r="DI546" s="44"/>
      <c r="DJ546" s="44"/>
      <c r="DK546" s="44"/>
      <c r="DL546" s="44"/>
      <c r="DM546" s="44"/>
      <c r="DN546" s="44"/>
      <c r="DO546" s="44"/>
      <c r="DP546" s="44"/>
      <c r="DQ546" s="44"/>
      <c r="DR546" s="44"/>
      <c r="DS546" s="44"/>
      <c r="DT546" s="44"/>
      <c r="DU546" s="44"/>
      <c r="DV546" s="44"/>
      <c r="DW546" s="44"/>
      <c r="DX546" s="44"/>
      <c r="DY546" s="44"/>
      <c r="DZ546" s="44"/>
      <c r="EA546" s="44"/>
      <c r="EB546" s="44"/>
      <c r="EC546" s="44"/>
      <c r="ED546" s="44"/>
      <c r="EE546" s="44"/>
      <c r="EF546" s="44"/>
      <c r="EG546" s="44"/>
      <c r="EH546" s="44"/>
      <c r="EI546" s="44"/>
      <c r="EJ546" s="44"/>
      <c r="EK546" s="44"/>
      <c r="EL546" s="44"/>
      <c r="EM546" s="44"/>
      <c r="EN546" s="44"/>
      <c r="EO546" s="44"/>
      <c r="EP546" s="44"/>
      <c r="EQ546" s="44"/>
      <c r="ER546" s="44"/>
      <c r="ES546" s="44"/>
      <c r="ET546" s="44"/>
      <c r="EU546" s="44"/>
      <c r="EV546" s="44"/>
      <c r="EW546" s="44"/>
      <c r="EX546" s="44"/>
      <c r="EY546" s="44"/>
      <c r="EZ546" s="44"/>
      <c r="FA546" s="44"/>
      <c r="FB546" s="44"/>
      <c r="FC546" s="44"/>
      <c r="FD546" s="44"/>
      <c r="FE546" s="44"/>
      <c r="FF546" s="44"/>
      <c r="FG546" s="44"/>
      <c r="FH546" s="44"/>
      <c r="FI546" s="44"/>
      <c r="FJ546" s="44"/>
      <c r="FK546" s="44"/>
      <c r="FL546" s="44"/>
      <c r="FM546" s="44"/>
      <c r="FN546" s="44"/>
      <c r="FO546" s="44"/>
      <c r="FP546" s="44"/>
      <c r="FQ546" s="44"/>
      <c r="FR546" s="44"/>
      <c r="FS546" s="44"/>
      <c r="FT546" s="44"/>
      <c r="FU546" s="44"/>
      <c r="FV546" s="44"/>
      <c r="FW546" s="44"/>
      <c r="FX546" s="44"/>
      <c r="FY546" s="44"/>
      <c r="FZ546" s="44"/>
      <c r="GA546" s="44"/>
      <c r="GB546" s="44"/>
      <c r="GC546" s="44"/>
      <c r="GD546" s="44"/>
      <c r="GE546" s="44"/>
      <c r="GF546" s="44"/>
      <c r="GG546" s="44"/>
      <c r="GH546" s="44"/>
      <c r="GI546" s="44"/>
      <c r="GJ546" s="44"/>
      <c r="GK546" s="44"/>
      <c r="GL546" s="44"/>
      <c r="GM546" s="44"/>
      <c r="GN546" s="44"/>
      <c r="GO546" s="44"/>
      <c r="GP546" s="44"/>
      <c r="GQ546" s="44"/>
      <c r="GR546" s="44"/>
      <c r="GS546" s="44"/>
      <c r="GT546" s="44"/>
      <c r="GU546" s="44"/>
      <c r="GV546" s="44"/>
      <c r="GW546" s="44"/>
      <c r="GX546" s="44"/>
      <c r="GY546" s="44"/>
      <c r="GZ546" s="44"/>
      <c r="HA546" s="44"/>
      <c r="HB546" s="44"/>
      <c r="HC546" s="44"/>
      <c r="HD546" s="44"/>
      <c r="HE546" s="44"/>
      <c r="HF546" s="44"/>
      <c r="HG546" s="44"/>
      <c r="HH546" s="44"/>
      <c r="HI546" s="44"/>
      <c r="HJ546" s="44"/>
      <c r="HK546" s="44"/>
      <c r="HL546" s="44"/>
      <c r="HM546" s="44"/>
      <c r="HN546" s="44"/>
      <c r="HO546" s="44"/>
      <c r="HP546" s="44"/>
      <c r="HQ546" s="44"/>
      <c r="HR546" s="44"/>
      <c r="HS546" s="44"/>
      <c r="HT546" s="44"/>
      <c r="HU546" s="44"/>
      <c r="HV546" s="44"/>
    </row>
    <row r="547" spans="1:230" ht="15" hidden="1">
      <c r="A547" s="2124"/>
      <c r="B547" s="2125"/>
      <c r="C547" s="2126"/>
      <c r="D547" s="2127"/>
      <c r="E547" s="1064"/>
      <c r="F547" s="2128"/>
      <c r="G547" s="2146"/>
      <c r="H547" s="2147"/>
      <c r="I547" s="2146"/>
      <c r="J547" s="2148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  <c r="AH547" s="44"/>
      <c r="AI547" s="44"/>
      <c r="AJ547" s="44"/>
      <c r="AK547" s="44"/>
      <c r="AL547" s="44"/>
      <c r="AM547" s="44"/>
      <c r="AN547" s="44"/>
      <c r="AO547" s="44"/>
      <c r="AP547" s="44"/>
      <c r="AQ547" s="44"/>
      <c r="AR547" s="44"/>
      <c r="AS547" s="44"/>
      <c r="AT547" s="44"/>
      <c r="AU547" s="44"/>
      <c r="AV547" s="44"/>
      <c r="AW547" s="44"/>
      <c r="AX547" s="44"/>
      <c r="AY547" s="44"/>
      <c r="AZ547" s="44"/>
      <c r="BA547" s="44"/>
      <c r="BB547" s="44"/>
      <c r="BC547" s="44"/>
      <c r="BD547" s="44"/>
      <c r="BE547" s="44"/>
      <c r="BF547" s="44"/>
      <c r="BG547" s="44"/>
      <c r="BH547" s="44"/>
      <c r="BI547" s="44"/>
      <c r="BJ547" s="44"/>
      <c r="BK547" s="44"/>
      <c r="BL547" s="44"/>
      <c r="BM547" s="44"/>
      <c r="BN547" s="44"/>
      <c r="BO547" s="44"/>
      <c r="BP547" s="44"/>
      <c r="BQ547" s="44"/>
      <c r="BR547" s="44"/>
      <c r="BS547" s="44"/>
      <c r="BT547" s="44"/>
      <c r="BU547" s="44"/>
      <c r="BV547" s="44"/>
      <c r="BW547" s="44"/>
      <c r="BX547" s="44"/>
      <c r="BY547" s="44"/>
      <c r="BZ547" s="44"/>
      <c r="CA547" s="44"/>
      <c r="CB547" s="44"/>
      <c r="CC547" s="44"/>
      <c r="CD547" s="44"/>
      <c r="CE547" s="44"/>
      <c r="CF547" s="44"/>
      <c r="CG547" s="44"/>
      <c r="CH547" s="44"/>
      <c r="CI547" s="44"/>
      <c r="CJ547" s="44"/>
      <c r="CK547" s="44"/>
      <c r="CL547" s="44"/>
      <c r="CM547" s="44"/>
      <c r="CN547" s="44"/>
      <c r="CO547" s="44"/>
      <c r="CP547" s="44"/>
      <c r="CQ547" s="44"/>
      <c r="CR547" s="44"/>
      <c r="CS547" s="44"/>
      <c r="CT547" s="44"/>
      <c r="CU547" s="44"/>
      <c r="CV547" s="44"/>
      <c r="CW547" s="44"/>
      <c r="CX547" s="44"/>
      <c r="CY547" s="44"/>
      <c r="CZ547" s="44"/>
      <c r="DA547" s="44"/>
      <c r="DB547" s="44"/>
      <c r="DC547" s="44"/>
      <c r="DD547" s="44"/>
      <c r="DE547" s="44"/>
      <c r="DF547" s="44"/>
      <c r="DG547" s="44"/>
      <c r="DH547" s="44"/>
      <c r="DI547" s="44"/>
      <c r="DJ547" s="44"/>
      <c r="DK547" s="44"/>
      <c r="DL547" s="44"/>
      <c r="DM547" s="44"/>
      <c r="DN547" s="44"/>
      <c r="DO547" s="44"/>
      <c r="DP547" s="44"/>
      <c r="DQ547" s="44"/>
      <c r="DR547" s="44"/>
      <c r="DS547" s="44"/>
      <c r="DT547" s="44"/>
      <c r="DU547" s="44"/>
      <c r="DV547" s="44"/>
      <c r="DW547" s="44"/>
      <c r="DX547" s="44"/>
      <c r="DY547" s="44"/>
      <c r="DZ547" s="44"/>
      <c r="EA547" s="44"/>
      <c r="EB547" s="44"/>
      <c r="EC547" s="44"/>
      <c r="ED547" s="44"/>
      <c r="EE547" s="44"/>
      <c r="EF547" s="44"/>
      <c r="EG547" s="44"/>
      <c r="EH547" s="44"/>
      <c r="EI547" s="44"/>
      <c r="EJ547" s="44"/>
      <c r="EK547" s="44"/>
      <c r="EL547" s="44"/>
      <c r="EM547" s="44"/>
      <c r="EN547" s="44"/>
      <c r="EO547" s="44"/>
      <c r="EP547" s="44"/>
      <c r="EQ547" s="44"/>
      <c r="ER547" s="44"/>
      <c r="ES547" s="44"/>
      <c r="ET547" s="44"/>
      <c r="EU547" s="44"/>
      <c r="EV547" s="44"/>
      <c r="EW547" s="44"/>
      <c r="EX547" s="44"/>
      <c r="EY547" s="44"/>
      <c r="EZ547" s="44"/>
      <c r="FA547" s="44"/>
      <c r="FB547" s="44"/>
      <c r="FC547" s="44"/>
      <c r="FD547" s="44"/>
      <c r="FE547" s="44"/>
      <c r="FF547" s="44"/>
      <c r="FG547" s="44"/>
      <c r="FH547" s="44"/>
      <c r="FI547" s="44"/>
      <c r="FJ547" s="44"/>
      <c r="FK547" s="44"/>
      <c r="FL547" s="44"/>
      <c r="FM547" s="44"/>
      <c r="FN547" s="44"/>
      <c r="FO547" s="44"/>
      <c r="FP547" s="44"/>
      <c r="FQ547" s="44"/>
      <c r="FR547" s="44"/>
      <c r="FS547" s="44"/>
      <c r="FT547" s="44"/>
      <c r="FU547" s="44"/>
      <c r="FV547" s="44"/>
      <c r="FW547" s="44"/>
      <c r="FX547" s="44"/>
      <c r="FY547" s="44"/>
      <c r="FZ547" s="44"/>
      <c r="GA547" s="44"/>
      <c r="GB547" s="44"/>
      <c r="GC547" s="44"/>
      <c r="GD547" s="44"/>
      <c r="GE547" s="44"/>
      <c r="GF547" s="44"/>
      <c r="GG547" s="44"/>
      <c r="GH547" s="44"/>
      <c r="GI547" s="44"/>
      <c r="GJ547" s="44"/>
      <c r="GK547" s="44"/>
      <c r="GL547" s="44"/>
      <c r="GM547" s="44"/>
      <c r="GN547" s="44"/>
      <c r="GO547" s="44"/>
      <c r="GP547" s="44"/>
      <c r="GQ547" s="44"/>
      <c r="GR547" s="44"/>
      <c r="GS547" s="44"/>
      <c r="GT547" s="44"/>
      <c r="GU547" s="44"/>
      <c r="GV547" s="44"/>
      <c r="GW547" s="44"/>
      <c r="GX547" s="44"/>
      <c r="GY547" s="44"/>
      <c r="GZ547" s="44"/>
      <c r="HA547" s="44"/>
      <c r="HB547" s="44"/>
      <c r="HC547" s="44"/>
      <c r="HD547" s="44"/>
      <c r="HE547" s="44"/>
      <c r="HF547" s="44"/>
      <c r="HG547" s="44"/>
      <c r="HH547" s="44"/>
      <c r="HI547" s="44"/>
      <c r="HJ547" s="44"/>
      <c r="HK547" s="44"/>
      <c r="HL547" s="44"/>
      <c r="HM547" s="44"/>
      <c r="HN547" s="44"/>
      <c r="HO547" s="44"/>
      <c r="HP547" s="44"/>
      <c r="HQ547" s="44"/>
      <c r="HR547" s="44"/>
      <c r="HS547" s="44"/>
      <c r="HT547" s="44"/>
      <c r="HU547" s="44"/>
      <c r="HV547" s="44"/>
    </row>
    <row r="548" spans="1:230" ht="15" hidden="1">
      <c r="A548" s="2124"/>
      <c r="B548" s="2125"/>
      <c r="C548" s="2126"/>
      <c r="D548" s="2127"/>
      <c r="E548" s="1064"/>
      <c r="F548" s="2128"/>
      <c r="G548" s="2146"/>
      <c r="H548" s="2147"/>
      <c r="I548" s="2146"/>
      <c r="J548" s="2148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  <c r="AH548" s="44"/>
      <c r="AI548" s="44"/>
      <c r="AJ548" s="44"/>
      <c r="AK548" s="44"/>
      <c r="AL548" s="44"/>
      <c r="AM548" s="44"/>
      <c r="AN548" s="44"/>
      <c r="AO548" s="44"/>
      <c r="AP548" s="44"/>
      <c r="AQ548" s="44"/>
      <c r="AR548" s="44"/>
      <c r="AS548" s="44"/>
      <c r="AT548" s="44"/>
      <c r="AU548" s="44"/>
      <c r="AV548" s="44"/>
      <c r="AW548" s="44"/>
      <c r="AX548" s="44"/>
      <c r="AY548" s="44"/>
      <c r="AZ548" s="44"/>
      <c r="BA548" s="44"/>
      <c r="BB548" s="44"/>
      <c r="BC548" s="44"/>
      <c r="BD548" s="44"/>
      <c r="BE548" s="44"/>
      <c r="BF548" s="44"/>
      <c r="BG548" s="44"/>
      <c r="BH548" s="44"/>
      <c r="BI548" s="44"/>
      <c r="BJ548" s="44"/>
      <c r="BK548" s="44"/>
      <c r="BL548" s="44"/>
      <c r="BM548" s="44"/>
      <c r="BN548" s="44"/>
      <c r="BO548" s="44"/>
      <c r="BP548" s="44"/>
      <c r="BQ548" s="44"/>
      <c r="BR548" s="44"/>
      <c r="BS548" s="44"/>
      <c r="BT548" s="44"/>
      <c r="BU548" s="44"/>
      <c r="BV548" s="44"/>
      <c r="BW548" s="44"/>
      <c r="BX548" s="44"/>
      <c r="BY548" s="44"/>
      <c r="BZ548" s="44"/>
      <c r="CA548" s="44"/>
      <c r="CB548" s="44"/>
      <c r="CC548" s="44"/>
      <c r="CD548" s="44"/>
      <c r="CE548" s="44"/>
      <c r="CF548" s="44"/>
      <c r="CG548" s="44"/>
      <c r="CH548" s="44"/>
      <c r="CI548" s="44"/>
      <c r="CJ548" s="44"/>
      <c r="CK548" s="44"/>
      <c r="CL548" s="44"/>
      <c r="CM548" s="44"/>
      <c r="CN548" s="44"/>
      <c r="CO548" s="44"/>
      <c r="CP548" s="44"/>
      <c r="CQ548" s="44"/>
      <c r="CR548" s="44"/>
      <c r="CS548" s="44"/>
      <c r="CT548" s="44"/>
      <c r="CU548" s="44"/>
      <c r="CV548" s="44"/>
      <c r="CW548" s="44"/>
      <c r="CX548" s="44"/>
      <c r="CY548" s="44"/>
      <c r="CZ548" s="44"/>
      <c r="DA548" s="44"/>
      <c r="DB548" s="44"/>
      <c r="DC548" s="44"/>
      <c r="DD548" s="44"/>
      <c r="DE548" s="44"/>
      <c r="DF548" s="44"/>
      <c r="DG548" s="44"/>
      <c r="DH548" s="44"/>
      <c r="DI548" s="44"/>
      <c r="DJ548" s="44"/>
      <c r="DK548" s="44"/>
      <c r="DL548" s="44"/>
      <c r="DM548" s="44"/>
      <c r="DN548" s="44"/>
      <c r="DO548" s="44"/>
      <c r="DP548" s="44"/>
      <c r="DQ548" s="44"/>
      <c r="DR548" s="44"/>
      <c r="DS548" s="44"/>
      <c r="DT548" s="44"/>
      <c r="DU548" s="44"/>
      <c r="DV548" s="44"/>
      <c r="DW548" s="44"/>
      <c r="DX548" s="44"/>
      <c r="DY548" s="44"/>
      <c r="DZ548" s="44"/>
      <c r="EA548" s="44"/>
      <c r="EB548" s="44"/>
      <c r="EC548" s="44"/>
      <c r="ED548" s="44"/>
      <c r="EE548" s="44"/>
      <c r="EF548" s="44"/>
      <c r="EG548" s="44"/>
      <c r="EH548" s="44"/>
      <c r="EI548" s="44"/>
      <c r="EJ548" s="44"/>
      <c r="EK548" s="44"/>
      <c r="EL548" s="44"/>
      <c r="EM548" s="44"/>
      <c r="EN548" s="44"/>
      <c r="EO548" s="44"/>
      <c r="EP548" s="44"/>
      <c r="EQ548" s="44"/>
      <c r="ER548" s="44"/>
      <c r="ES548" s="44"/>
      <c r="ET548" s="44"/>
      <c r="EU548" s="44"/>
      <c r="EV548" s="44"/>
      <c r="EW548" s="44"/>
      <c r="EX548" s="44"/>
      <c r="EY548" s="44"/>
      <c r="EZ548" s="44"/>
      <c r="FA548" s="44"/>
      <c r="FB548" s="44"/>
      <c r="FC548" s="44"/>
      <c r="FD548" s="44"/>
      <c r="FE548" s="44"/>
      <c r="FF548" s="44"/>
      <c r="FG548" s="44"/>
      <c r="FH548" s="44"/>
      <c r="FI548" s="44"/>
      <c r="FJ548" s="44"/>
      <c r="FK548" s="44"/>
      <c r="FL548" s="44"/>
      <c r="FM548" s="44"/>
      <c r="FN548" s="44"/>
      <c r="FO548" s="44"/>
      <c r="FP548" s="44"/>
      <c r="FQ548" s="44"/>
      <c r="FR548" s="44"/>
      <c r="FS548" s="44"/>
      <c r="FT548" s="44"/>
      <c r="FU548" s="44"/>
      <c r="FV548" s="44"/>
      <c r="FW548" s="44"/>
      <c r="FX548" s="44"/>
      <c r="FY548" s="44"/>
      <c r="FZ548" s="44"/>
      <c r="GA548" s="44"/>
      <c r="GB548" s="44"/>
      <c r="GC548" s="44"/>
      <c r="GD548" s="44"/>
      <c r="GE548" s="44"/>
      <c r="GF548" s="44"/>
      <c r="GG548" s="44"/>
      <c r="GH548" s="44"/>
      <c r="GI548" s="44"/>
      <c r="GJ548" s="44"/>
      <c r="GK548" s="44"/>
      <c r="GL548" s="44"/>
      <c r="GM548" s="44"/>
      <c r="GN548" s="44"/>
      <c r="GO548" s="44"/>
      <c r="GP548" s="44"/>
      <c r="GQ548" s="44"/>
      <c r="GR548" s="44"/>
      <c r="GS548" s="44"/>
      <c r="GT548" s="44"/>
      <c r="GU548" s="44"/>
      <c r="GV548" s="44"/>
      <c r="GW548" s="44"/>
      <c r="GX548" s="44"/>
      <c r="GY548" s="44"/>
      <c r="GZ548" s="44"/>
      <c r="HA548" s="44"/>
      <c r="HB548" s="44"/>
      <c r="HC548" s="44"/>
      <c r="HD548" s="44"/>
      <c r="HE548" s="44"/>
      <c r="HF548" s="44"/>
      <c r="HG548" s="44"/>
      <c r="HH548" s="44"/>
      <c r="HI548" s="44"/>
      <c r="HJ548" s="44"/>
      <c r="HK548" s="44"/>
      <c r="HL548" s="44"/>
      <c r="HM548" s="44"/>
      <c r="HN548" s="44"/>
      <c r="HO548" s="44"/>
      <c r="HP548" s="44"/>
      <c r="HQ548" s="44"/>
      <c r="HR548" s="44"/>
      <c r="HS548" s="44"/>
      <c r="HT548" s="44"/>
      <c r="HU548" s="44"/>
      <c r="HV548" s="44"/>
    </row>
    <row r="549" spans="1:230" ht="15.75" hidden="1" thickBot="1">
      <c r="A549" s="1830"/>
      <c r="B549" s="1831"/>
      <c r="C549" s="1832"/>
      <c r="D549" s="1773"/>
      <c r="E549" s="1774"/>
      <c r="F549" s="1775"/>
      <c r="G549" s="1756"/>
      <c r="H549" s="1926"/>
      <c r="I549" s="1756"/>
      <c r="J549" s="1757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  <c r="AH549" s="44"/>
      <c r="AI549" s="44"/>
      <c r="AJ549" s="44"/>
      <c r="AK549" s="44"/>
      <c r="AL549" s="44"/>
      <c r="AM549" s="44"/>
      <c r="AN549" s="44"/>
      <c r="AO549" s="44"/>
      <c r="AP549" s="44"/>
      <c r="AQ549" s="44"/>
      <c r="AR549" s="44"/>
      <c r="AS549" s="44"/>
      <c r="AT549" s="44"/>
      <c r="AU549" s="44"/>
      <c r="AV549" s="44"/>
      <c r="AW549" s="44"/>
      <c r="AX549" s="44"/>
      <c r="AY549" s="44"/>
      <c r="AZ549" s="44"/>
      <c r="BA549" s="44"/>
      <c r="BB549" s="44"/>
      <c r="BC549" s="44"/>
      <c r="BD549" s="44"/>
      <c r="BE549" s="44"/>
      <c r="BF549" s="44"/>
      <c r="BG549" s="44"/>
      <c r="BH549" s="44"/>
      <c r="BI549" s="44"/>
      <c r="BJ549" s="44"/>
      <c r="BK549" s="44"/>
      <c r="BL549" s="44"/>
      <c r="BM549" s="44"/>
      <c r="BN549" s="44"/>
      <c r="BO549" s="44"/>
      <c r="BP549" s="44"/>
      <c r="BQ549" s="44"/>
      <c r="BR549" s="44"/>
      <c r="BS549" s="44"/>
      <c r="BT549" s="44"/>
      <c r="BU549" s="44"/>
      <c r="BV549" s="44"/>
      <c r="BW549" s="44"/>
      <c r="BX549" s="44"/>
      <c r="BY549" s="44"/>
      <c r="BZ549" s="44"/>
      <c r="CA549" s="44"/>
      <c r="CB549" s="44"/>
      <c r="CC549" s="44"/>
      <c r="CD549" s="44"/>
      <c r="CE549" s="44"/>
      <c r="CF549" s="44"/>
      <c r="CG549" s="44"/>
      <c r="CH549" s="44"/>
      <c r="CI549" s="44"/>
      <c r="CJ549" s="44"/>
      <c r="CK549" s="44"/>
      <c r="CL549" s="44"/>
      <c r="CM549" s="44"/>
      <c r="CN549" s="44"/>
      <c r="CO549" s="44"/>
      <c r="CP549" s="44"/>
      <c r="CQ549" s="44"/>
      <c r="CR549" s="44"/>
      <c r="CS549" s="44"/>
      <c r="CT549" s="44"/>
      <c r="CU549" s="44"/>
      <c r="CV549" s="44"/>
      <c r="CW549" s="44"/>
      <c r="CX549" s="44"/>
      <c r="CY549" s="44"/>
      <c r="CZ549" s="44"/>
      <c r="DA549" s="44"/>
      <c r="DB549" s="44"/>
      <c r="DC549" s="44"/>
      <c r="DD549" s="44"/>
      <c r="DE549" s="44"/>
      <c r="DF549" s="44"/>
      <c r="DG549" s="44"/>
      <c r="DH549" s="44"/>
      <c r="DI549" s="44"/>
      <c r="DJ549" s="44"/>
      <c r="DK549" s="44"/>
      <c r="DL549" s="44"/>
      <c r="DM549" s="44"/>
      <c r="DN549" s="44"/>
      <c r="DO549" s="44"/>
      <c r="DP549" s="44"/>
      <c r="DQ549" s="44"/>
      <c r="DR549" s="44"/>
      <c r="DS549" s="44"/>
      <c r="DT549" s="44"/>
      <c r="DU549" s="44"/>
      <c r="DV549" s="44"/>
      <c r="DW549" s="44"/>
      <c r="DX549" s="44"/>
      <c r="DY549" s="44"/>
      <c r="DZ549" s="44"/>
      <c r="EA549" s="44"/>
      <c r="EB549" s="44"/>
      <c r="EC549" s="44"/>
      <c r="ED549" s="44"/>
      <c r="EE549" s="44"/>
      <c r="EF549" s="44"/>
      <c r="EG549" s="44"/>
      <c r="EH549" s="44"/>
      <c r="EI549" s="44"/>
      <c r="EJ549" s="44"/>
      <c r="EK549" s="44"/>
      <c r="EL549" s="44"/>
      <c r="EM549" s="44"/>
      <c r="EN549" s="44"/>
      <c r="EO549" s="44"/>
      <c r="EP549" s="44"/>
      <c r="EQ549" s="44"/>
      <c r="ER549" s="44"/>
      <c r="ES549" s="44"/>
      <c r="ET549" s="44"/>
      <c r="EU549" s="44"/>
      <c r="EV549" s="44"/>
      <c r="EW549" s="44"/>
      <c r="EX549" s="44"/>
      <c r="EY549" s="44"/>
      <c r="EZ549" s="44"/>
      <c r="FA549" s="44"/>
      <c r="FB549" s="44"/>
      <c r="FC549" s="44"/>
      <c r="FD549" s="44"/>
      <c r="FE549" s="44"/>
      <c r="FF549" s="44"/>
      <c r="FG549" s="44"/>
      <c r="FH549" s="44"/>
      <c r="FI549" s="44"/>
      <c r="FJ549" s="44"/>
      <c r="FK549" s="44"/>
      <c r="FL549" s="44"/>
      <c r="FM549" s="44"/>
      <c r="FN549" s="44"/>
      <c r="FO549" s="44"/>
      <c r="FP549" s="44"/>
      <c r="FQ549" s="44"/>
      <c r="FR549" s="44"/>
      <c r="FS549" s="44"/>
      <c r="FT549" s="44"/>
      <c r="FU549" s="44"/>
      <c r="FV549" s="44"/>
      <c r="FW549" s="44"/>
      <c r="FX549" s="44"/>
      <c r="FY549" s="44"/>
      <c r="FZ549" s="44"/>
      <c r="GA549" s="44"/>
      <c r="GB549" s="44"/>
      <c r="GC549" s="44"/>
      <c r="GD549" s="44"/>
      <c r="GE549" s="44"/>
      <c r="GF549" s="44"/>
      <c r="GG549" s="44"/>
      <c r="GH549" s="44"/>
      <c r="GI549" s="44"/>
      <c r="GJ549" s="44"/>
      <c r="GK549" s="44"/>
      <c r="GL549" s="44"/>
      <c r="GM549" s="44"/>
      <c r="GN549" s="44"/>
      <c r="GO549" s="44"/>
      <c r="GP549" s="44"/>
      <c r="GQ549" s="44"/>
      <c r="GR549" s="44"/>
      <c r="GS549" s="44"/>
      <c r="GT549" s="44"/>
      <c r="GU549" s="44"/>
      <c r="GV549" s="44"/>
      <c r="GW549" s="44"/>
      <c r="GX549" s="44"/>
      <c r="GY549" s="44"/>
      <c r="GZ549" s="44"/>
      <c r="HA549" s="44"/>
      <c r="HB549" s="44"/>
      <c r="HC549" s="44"/>
      <c r="HD549" s="44"/>
      <c r="HE549" s="44"/>
      <c r="HF549" s="44"/>
      <c r="HG549" s="44"/>
      <c r="HH549" s="44"/>
      <c r="HI549" s="44"/>
      <c r="HJ549" s="44"/>
      <c r="HK549" s="44"/>
      <c r="HL549" s="44"/>
      <c r="HM549" s="44"/>
      <c r="HN549" s="44"/>
      <c r="HO549" s="44"/>
      <c r="HP549" s="44"/>
      <c r="HQ549" s="44"/>
      <c r="HR549" s="44"/>
      <c r="HS549" s="44"/>
      <c r="HT549" s="44"/>
      <c r="HU549" s="44"/>
      <c r="HV549" s="44"/>
    </row>
    <row r="550" spans="1:230" ht="15" hidden="1">
      <c r="A550" s="133"/>
      <c r="B550" s="133"/>
      <c r="C550" s="133"/>
      <c r="D550" s="133"/>
      <c r="E550" s="133"/>
      <c r="F550" s="133"/>
      <c r="G550" s="134"/>
      <c r="H550" s="134"/>
      <c r="I550" s="134"/>
      <c r="J550" s="13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  <c r="AH550" s="44"/>
      <c r="AI550" s="44"/>
      <c r="AJ550" s="44"/>
      <c r="AK550" s="44"/>
      <c r="AL550" s="44"/>
      <c r="AM550" s="44"/>
      <c r="AN550" s="44"/>
      <c r="AO550" s="44"/>
      <c r="AP550" s="44"/>
      <c r="AQ550" s="44"/>
      <c r="AR550" s="44"/>
      <c r="AS550" s="44"/>
      <c r="AT550" s="44"/>
      <c r="AU550" s="44"/>
      <c r="AV550" s="44"/>
      <c r="AW550" s="44"/>
      <c r="AX550" s="44"/>
      <c r="AY550" s="44"/>
      <c r="AZ550" s="44"/>
      <c r="BA550" s="44"/>
      <c r="BB550" s="44"/>
      <c r="BC550" s="44"/>
      <c r="BD550" s="44"/>
      <c r="BE550" s="44"/>
      <c r="BF550" s="44"/>
      <c r="BG550" s="44"/>
      <c r="BH550" s="44"/>
      <c r="BI550" s="44"/>
      <c r="BJ550" s="44"/>
      <c r="BK550" s="44"/>
      <c r="BL550" s="44"/>
      <c r="BM550" s="44"/>
      <c r="BN550" s="44"/>
      <c r="BO550" s="44"/>
      <c r="BP550" s="44"/>
      <c r="BQ550" s="44"/>
      <c r="BR550" s="44"/>
      <c r="BS550" s="44"/>
      <c r="BT550" s="44"/>
      <c r="BU550" s="44"/>
      <c r="BV550" s="44"/>
      <c r="BW550" s="44"/>
      <c r="BX550" s="44"/>
      <c r="BY550" s="44"/>
      <c r="BZ550" s="44"/>
      <c r="CA550" s="44"/>
      <c r="CB550" s="44"/>
      <c r="CC550" s="44"/>
      <c r="CD550" s="44"/>
      <c r="CE550" s="44"/>
      <c r="CF550" s="44"/>
      <c r="CG550" s="44"/>
      <c r="CH550" s="44"/>
      <c r="CI550" s="44"/>
      <c r="CJ550" s="44"/>
      <c r="CK550" s="44"/>
      <c r="CL550" s="44"/>
      <c r="CM550" s="44"/>
      <c r="CN550" s="44"/>
      <c r="CO550" s="44"/>
      <c r="CP550" s="44"/>
      <c r="CQ550" s="44"/>
      <c r="CR550" s="44"/>
      <c r="CS550" s="44"/>
      <c r="CT550" s="44"/>
      <c r="CU550" s="44"/>
      <c r="CV550" s="44"/>
      <c r="CW550" s="44"/>
      <c r="CX550" s="44"/>
      <c r="CY550" s="44"/>
      <c r="CZ550" s="44"/>
      <c r="DA550" s="44"/>
      <c r="DB550" s="44"/>
      <c r="DC550" s="44"/>
      <c r="DD550" s="44"/>
      <c r="DE550" s="44"/>
      <c r="DF550" s="44"/>
      <c r="DG550" s="44"/>
      <c r="DH550" s="44"/>
      <c r="DI550" s="44"/>
      <c r="DJ550" s="44"/>
      <c r="DK550" s="44"/>
      <c r="DL550" s="44"/>
      <c r="DM550" s="44"/>
      <c r="DN550" s="44"/>
      <c r="DO550" s="44"/>
      <c r="DP550" s="44"/>
      <c r="DQ550" s="44"/>
      <c r="DR550" s="44"/>
      <c r="DS550" s="44"/>
      <c r="DT550" s="44"/>
      <c r="DU550" s="44"/>
      <c r="DV550" s="44"/>
      <c r="DW550" s="44"/>
      <c r="DX550" s="44"/>
      <c r="DY550" s="44"/>
      <c r="DZ550" s="44"/>
      <c r="EA550" s="44"/>
      <c r="EB550" s="44"/>
      <c r="EC550" s="44"/>
      <c r="ED550" s="44"/>
      <c r="EE550" s="44"/>
      <c r="EF550" s="44"/>
      <c r="EG550" s="44"/>
      <c r="EH550" s="44"/>
      <c r="EI550" s="44"/>
      <c r="EJ550" s="44"/>
      <c r="EK550" s="44"/>
      <c r="EL550" s="44"/>
      <c r="EM550" s="44"/>
      <c r="EN550" s="44"/>
      <c r="EO550" s="44"/>
      <c r="EP550" s="44"/>
      <c r="EQ550" s="44"/>
      <c r="ER550" s="44"/>
      <c r="ES550" s="44"/>
      <c r="ET550" s="44"/>
      <c r="EU550" s="44"/>
      <c r="EV550" s="44"/>
      <c r="EW550" s="44"/>
      <c r="EX550" s="44"/>
      <c r="EY550" s="44"/>
      <c r="EZ550" s="44"/>
      <c r="FA550" s="44"/>
      <c r="FB550" s="44"/>
      <c r="FC550" s="44"/>
      <c r="FD550" s="44"/>
      <c r="FE550" s="44"/>
      <c r="FF550" s="44"/>
      <c r="FG550" s="44"/>
      <c r="FH550" s="44"/>
      <c r="FI550" s="44"/>
      <c r="FJ550" s="44"/>
      <c r="FK550" s="44"/>
      <c r="FL550" s="44"/>
      <c r="FM550" s="44"/>
      <c r="FN550" s="44"/>
      <c r="FO550" s="44"/>
      <c r="FP550" s="44"/>
      <c r="FQ550" s="44"/>
      <c r="FR550" s="44"/>
      <c r="FS550" s="44"/>
      <c r="FT550" s="44"/>
      <c r="FU550" s="44"/>
      <c r="FV550" s="44"/>
      <c r="FW550" s="44"/>
      <c r="FX550" s="44"/>
      <c r="FY550" s="44"/>
      <c r="FZ550" s="44"/>
      <c r="GA550" s="44"/>
      <c r="GB550" s="44"/>
      <c r="GC550" s="44"/>
      <c r="GD550" s="44"/>
      <c r="GE550" s="44"/>
      <c r="GF550" s="44"/>
      <c r="GG550" s="44"/>
      <c r="GH550" s="44"/>
      <c r="GI550" s="44"/>
      <c r="GJ550" s="44"/>
      <c r="GK550" s="44"/>
      <c r="GL550" s="44"/>
      <c r="GM550" s="44"/>
      <c r="GN550" s="44"/>
      <c r="GO550" s="44"/>
      <c r="GP550" s="44"/>
      <c r="GQ550" s="44"/>
      <c r="GR550" s="44"/>
      <c r="GS550" s="44"/>
      <c r="GT550" s="44"/>
      <c r="GU550" s="44"/>
      <c r="GV550" s="44"/>
      <c r="GW550" s="44"/>
      <c r="GX550" s="44"/>
      <c r="GY550" s="44"/>
      <c r="GZ550" s="44"/>
      <c r="HA550" s="44"/>
      <c r="HB550" s="44"/>
      <c r="HC550" s="44"/>
      <c r="HD550" s="44"/>
      <c r="HE550" s="44"/>
      <c r="HF550" s="44"/>
      <c r="HG550" s="44"/>
      <c r="HH550" s="44"/>
      <c r="HI550" s="44"/>
      <c r="HJ550" s="44"/>
      <c r="HK550" s="44"/>
      <c r="HL550" s="44"/>
      <c r="HM550" s="44"/>
      <c r="HN550" s="44"/>
      <c r="HO550" s="44"/>
      <c r="HP550" s="44"/>
      <c r="HQ550" s="44"/>
      <c r="HR550" s="44"/>
      <c r="HS550" s="44"/>
      <c r="HT550" s="44"/>
      <c r="HU550" s="44"/>
      <c r="HV550" s="44"/>
    </row>
    <row r="551" spans="1:230" ht="15" hidden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  <c r="AH551" s="44"/>
      <c r="AI551" s="44"/>
      <c r="AJ551" s="44"/>
      <c r="AK551" s="44"/>
      <c r="AL551" s="44"/>
      <c r="AM551" s="44"/>
      <c r="AN551" s="44"/>
      <c r="AO551" s="44"/>
      <c r="AP551" s="44"/>
      <c r="AQ551" s="44"/>
      <c r="AR551" s="44"/>
      <c r="AS551" s="44"/>
      <c r="AT551" s="44"/>
      <c r="AU551" s="44"/>
      <c r="AV551" s="44"/>
      <c r="AW551" s="44"/>
      <c r="AX551" s="44"/>
      <c r="AY551" s="44"/>
      <c r="AZ551" s="44"/>
      <c r="BA551" s="44"/>
      <c r="BB551" s="44"/>
      <c r="BC551" s="44"/>
      <c r="BD551" s="44"/>
      <c r="BE551" s="44"/>
      <c r="BF551" s="44"/>
      <c r="BG551" s="44"/>
      <c r="BH551" s="44"/>
      <c r="BI551" s="44"/>
      <c r="BJ551" s="44"/>
      <c r="BK551" s="44"/>
      <c r="BL551" s="44"/>
      <c r="BM551" s="44"/>
      <c r="BN551" s="44"/>
      <c r="BO551" s="44"/>
      <c r="BP551" s="44"/>
      <c r="BQ551" s="44"/>
      <c r="BR551" s="44"/>
      <c r="BS551" s="44"/>
      <c r="BT551" s="44"/>
      <c r="BU551" s="44"/>
      <c r="BV551" s="44"/>
      <c r="BW551" s="44"/>
      <c r="BX551" s="44"/>
      <c r="BY551" s="44"/>
      <c r="BZ551" s="44"/>
      <c r="CA551" s="44"/>
      <c r="CB551" s="44"/>
      <c r="CC551" s="44"/>
      <c r="CD551" s="44"/>
      <c r="CE551" s="44"/>
      <c r="CF551" s="44"/>
      <c r="CG551" s="44"/>
      <c r="CH551" s="44"/>
      <c r="CI551" s="44"/>
      <c r="CJ551" s="44"/>
      <c r="CK551" s="44"/>
      <c r="CL551" s="44"/>
      <c r="CM551" s="44"/>
      <c r="CN551" s="44"/>
      <c r="CO551" s="44"/>
      <c r="CP551" s="44"/>
      <c r="CQ551" s="44"/>
      <c r="CR551" s="44"/>
      <c r="CS551" s="44"/>
      <c r="CT551" s="44"/>
      <c r="CU551" s="44"/>
      <c r="CV551" s="44"/>
      <c r="CW551" s="44"/>
      <c r="CX551" s="44"/>
      <c r="CY551" s="44"/>
      <c r="CZ551" s="44"/>
      <c r="DA551" s="44"/>
      <c r="DB551" s="44"/>
      <c r="DC551" s="44"/>
      <c r="DD551" s="44"/>
      <c r="DE551" s="44"/>
      <c r="DF551" s="44"/>
      <c r="DG551" s="44"/>
      <c r="DH551" s="44"/>
      <c r="DI551" s="44"/>
      <c r="DJ551" s="44"/>
      <c r="DK551" s="44"/>
      <c r="DL551" s="44"/>
      <c r="DM551" s="44"/>
      <c r="DN551" s="44"/>
      <c r="DO551" s="44"/>
      <c r="DP551" s="44"/>
      <c r="DQ551" s="44"/>
      <c r="DR551" s="44"/>
      <c r="DS551" s="44"/>
      <c r="DT551" s="44"/>
      <c r="DU551" s="44"/>
      <c r="DV551" s="44"/>
      <c r="DW551" s="44"/>
      <c r="DX551" s="44"/>
      <c r="DY551" s="44"/>
      <c r="DZ551" s="44"/>
      <c r="EA551" s="44"/>
      <c r="EB551" s="44"/>
      <c r="EC551" s="44"/>
      <c r="ED551" s="44"/>
      <c r="EE551" s="44"/>
      <c r="EF551" s="44"/>
      <c r="EG551" s="44"/>
      <c r="EH551" s="44"/>
      <c r="EI551" s="44"/>
      <c r="EJ551" s="44"/>
      <c r="EK551" s="44"/>
      <c r="EL551" s="44"/>
      <c r="EM551" s="44"/>
      <c r="EN551" s="44"/>
      <c r="EO551" s="44"/>
      <c r="EP551" s="44"/>
      <c r="EQ551" s="44"/>
      <c r="ER551" s="44"/>
      <c r="ES551" s="44"/>
      <c r="ET551" s="44"/>
      <c r="EU551" s="44"/>
      <c r="EV551" s="44"/>
      <c r="EW551" s="44"/>
      <c r="EX551" s="44"/>
      <c r="EY551" s="44"/>
      <c r="EZ551" s="44"/>
      <c r="FA551" s="44"/>
      <c r="FB551" s="44"/>
      <c r="FC551" s="44"/>
      <c r="FD551" s="44"/>
      <c r="FE551" s="44"/>
      <c r="FF551" s="44"/>
      <c r="FG551" s="44"/>
      <c r="FH551" s="44"/>
      <c r="FI551" s="44"/>
      <c r="FJ551" s="44"/>
      <c r="FK551" s="44"/>
      <c r="FL551" s="44"/>
      <c r="FM551" s="44"/>
      <c r="FN551" s="44"/>
      <c r="FO551" s="44"/>
      <c r="FP551" s="44"/>
      <c r="FQ551" s="44"/>
      <c r="FR551" s="44"/>
      <c r="FS551" s="44"/>
      <c r="FT551" s="44"/>
      <c r="FU551" s="44"/>
      <c r="FV551" s="44"/>
      <c r="FW551" s="44"/>
      <c r="FX551" s="44"/>
      <c r="FY551" s="44"/>
      <c r="FZ551" s="44"/>
      <c r="GA551" s="44"/>
      <c r="GB551" s="44"/>
      <c r="GC551" s="44"/>
      <c r="GD551" s="44"/>
      <c r="GE551" s="44"/>
      <c r="GF551" s="44"/>
      <c r="GG551" s="44"/>
      <c r="GH551" s="44"/>
      <c r="GI551" s="44"/>
      <c r="GJ551" s="44"/>
      <c r="GK551" s="44"/>
      <c r="GL551" s="44"/>
      <c r="GM551" s="44"/>
      <c r="GN551" s="44"/>
      <c r="GO551" s="44"/>
      <c r="GP551" s="44"/>
      <c r="GQ551" s="44"/>
      <c r="GR551" s="44"/>
      <c r="GS551" s="44"/>
      <c r="GT551" s="44"/>
      <c r="GU551" s="44"/>
      <c r="GV551" s="44"/>
      <c r="GW551" s="44"/>
      <c r="GX551" s="44"/>
      <c r="GY551" s="44"/>
      <c r="GZ551" s="44"/>
      <c r="HA551" s="44"/>
      <c r="HB551" s="44"/>
      <c r="HC551" s="44"/>
      <c r="HD551" s="44"/>
      <c r="HE551" s="44"/>
      <c r="HF551" s="44"/>
      <c r="HG551" s="44"/>
      <c r="HH551" s="44"/>
      <c r="HI551" s="44"/>
      <c r="HJ551" s="44"/>
      <c r="HK551" s="44"/>
      <c r="HL551" s="44"/>
      <c r="HM551" s="44"/>
      <c r="HN551" s="44"/>
      <c r="HO551" s="44"/>
      <c r="HP551" s="44"/>
      <c r="HQ551" s="44"/>
      <c r="HR551" s="44"/>
      <c r="HS551" s="44"/>
      <c r="HT551" s="44"/>
      <c r="HU551" s="44"/>
      <c r="HV551" s="44"/>
    </row>
    <row r="552" spans="1:230" ht="16.5" hidden="1" customHeight="1">
      <c r="A552" s="9" t="s">
        <v>765</v>
      </c>
      <c r="B552" s="1995" t="s">
        <v>766</v>
      </c>
      <c r="C552" s="1995"/>
      <c r="D552" s="1995"/>
      <c r="E552" s="1995"/>
      <c r="F552" s="1995"/>
      <c r="G552" s="1995"/>
      <c r="H552" s="1995"/>
      <c r="I552" s="1995"/>
      <c r="J552" s="1995"/>
    </row>
    <row r="553" spans="1:230" ht="16.5" hidden="1" customHeight="1" thickBot="1">
      <c r="A553" s="9"/>
      <c r="B553" s="39"/>
      <c r="C553" s="39"/>
      <c r="D553" s="39"/>
      <c r="E553" s="39"/>
      <c r="F553" s="39"/>
      <c r="G553" s="39"/>
      <c r="H553" s="39"/>
      <c r="I553" s="39"/>
      <c r="J553" s="39"/>
    </row>
    <row r="554" spans="1:230" ht="66" hidden="1" customHeight="1" thickTop="1">
      <c r="A554" s="1309" t="s">
        <v>164</v>
      </c>
      <c r="B554" s="624"/>
      <c r="C554" s="624" t="s">
        <v>155</v>
      </c>
      <c r="D554" s="621" t="s">
        <v>156</v>
      </c>
      <c r="E554" s="621" t="s">
        <v>157</v>
      </c>
      <c r="F554" s="621" t="s">
        <v>158</v>
      </c>
      <c r="G554" s="1306" t="s">
        <v>242</v>
      </c>
      <c r="H554" s="624"/>
      <c r="I554" s="1306" t="s">
        <v>767</v>
      </c>
      <c r="J554" s="1308"/>
    </row>
    <row r="555" spans="1:230" ht="7.5" hidden="1" customHeight="1">
      <c r="A555" s="1310"/>
      <c r="B555" s="543"/>
      <c r="C555" s="543"/>
      <c r="D555" s="623"/>
      <c r="E555" s="623"/>
      <c r="F555" s="623"/>
      <c r="G555" s="779"/>
      <c r="H555" s="543"/>
      <c r="I555" s="779"/>
      <c r="J555" s="780"/>
    </row>
    <row r="556" spans="1:230" ht="14.25" hidden="1" customHeight="1" thickBot="1">
      <c r="A556" s="619" t="s">
        <v>111</v>
      </c>
      <c r="B556" s="1044"/>
      <c r="C556" s="94" t="s">
        <v>112</v>
      </c>
      <c r="D556" s="102" t="s">
        <v>113</v>
      </c>
      <c r="E556" s="102" t="s">
        <v>114</v>
      </c>
      <c r="F556" s="102" t="s">
        <v>115</v>
      </c>
      <c r="G556" s="589" t="s">
        <v>116</v>
      </c>
      <c r="H556" s="590"/>
      <c r="I556" s="589" t="s">
        <v>117</v>
      </c>
      <c r="J556" s="1649"/>
    </row>
    <row r="557" spans="1:230" ht="28.5" hidden="1" customHeight="1" thickTop="1">
      <c r="A557" s="1735" t="s">
        <v>159</v>
      </c>
      <c r="B557" s="1736"/>
      <c r="C557" s="399"/>
      <c r="D557" s="130"/>
      <c r="E557" s="130"/>
      <c r="F557" s="130"/>
      <c r="G557" s="1726"/>
      <c r="H557" s="1727"/>
      <c r="I557" s="1767" t="str">
        <f>IF(D557+E557-F557-G557=0,"",D557+E557-F557-G557)</f>
        <v/>
      </c>
      <c r="J557" s="1768"/>
    </row>
    <row r="558" spans="1:230" ht="32.25" hidden="1" customHeight="1">
      <c r="A558" s="1771" t="s">
        <v>160</v>
      </c>
      <c r="B558" s="1772"/>
      <c r="C558" s="400"/>
      <c r="D558" s="131"/>
      <c r="E558" s="131"/>
      <c r="F558" s="131"/>
      <c r="G558" s="1728"/>
      <c r="H558" s="1715"/>
      <c r="I558" s="1769" t="str">
        <f>IF(D558+E558-F558-G558=0,"",D558+E558-F558-G558)</f>
        <v/>
      </c>
      <c r="J558" s="1770"/>
    </row>
    <row r="559" spans="1:230" ht="32.25" hidden="1" customHeight="1">
      <c r="A559" s="1771" t="s">
        <v>161</v>
      </c>
      <c r="B559" s="1772"/>
      <c r="C559" s="400"/>
      <c r="D559" s="131"/>
      <c r="E559" s="131"/>
      <c r="F559" s="131"/>
      <c r="G559" s="1728"/>
      <c r="H559" s="1715"/>
      <c r="I559" s="1769" t="str">
        <f>IF(D559+E559-F559-G559=0,"",D559+E559-F559-G559)</f>
        <v/>
      </c>
      <c r="J559" s="1770"/>
    </row>
    <row r="560" spans="1:230" ht="28.5" hidden="1" customHeight="1" thickBot="1">
      <c r="A560" s="1724" t="s">
        <v>162</v>
      </c>
      <c r="B560" s="1725"/>
      <c r="C560" s="401"/>
      <c r="D560" s="132"/>
      <c r="E560" s="132"/>
      <c r="F560" s="132"/>
      <c r="G560" s="1729"/>
      <c r="H560" s="1730"/>
      <c r="I560" s="1801" t="str">
        <f>IF(D560+E560-F560-G560=0,"",D560+E560-F560-G560)</f>
        <v/>
      </c>
      <c r="J560" s="1802"/>
    </row>
    <row r="561" spans="1:10" ht="30" hidden="1" customHeight="1" thickBot="1">
      <c r="A561" s="1803" t="s">
        <v>163</v>
      </c>
      <c r="B561" s="1804"/>
      <c r="C561" s="172" t="s">
        <v>154</v>
      </c>
      <c r="D561" s="144" t="str">
        <f>IF(SUM(D557:D560)=0,"",SUM(D557:D560))</f>
        <v/>
      </c>
      <c r="E561" s="144" t="str">
        <f>IF(SUM(E557:E560)=0,"",SUM(E557:E560))</f>
        <v/>
      </c>
      <c r="F561" s="144" t="str">
        <f>IF(SUM(F557:F560)=0,"",SUM(F557:F560))</f>
        <v/>
      </c>
      <c r="G561" s="812" t="str">
        <f>IF(SUM(G557:H560)=0,"",SUM(G557:H560))</f>
        <v/>
      </c>
      <c r="H561" s="1719"/>
      <c r="I561" s="812" t="str">
        <f>IF(SUM(I557:J560)=0,"",SUM(I557:J560))</f>
        <v/>
      </c>
      <c r="J561" s="813"/>
    </row>
    <row r="562" spans="1:10" ht="16.5" hidden="1" customHeight="1" thickTop="1">
      <c r="A562" s="38"/>
      <c r="B562" s="38"/>
      <c r="C562" s="38"/>
      <c r="D562" s="38"/>
      <c r="E562" s="38"/>
      <c r="F562" s="38"/>
      <c r="G562" s="38"/>
      <c r="H562" s="38"/>
      <c r="I562" s="38"/>
      <c r="J562" s="38"/>
    </row>
    <row r="563" spans="1:10" ht="16.5" hidden="1" customHeight="1">
      <c r="A563" s="473" t="s">
        <v>785</v>
      </c>
      <c r="B563" s="473"/>
      <c r="C563" s="473"/>
      <c r="D563" s="473"/>
      <c r="E563" s="473"/>
      <c r="F563" s="473"/>
      <c r="G563" s="473"/>
      <c r="H563" s="473"/>
      <c r="I563" s="473"/>
      <c r="J563" s="473"/>
    </row>
    <row r="564" spans="1:10" ht="16.5" hidden="1" customHeight="1">
      <c r="A564" s="474"/>
      <c r="B564" s="474"/>
      <c r="C564" s="474"/>
      <c r="D564" s="474"/>
      <c r="E564" s="474"/>
      <c r="F564" s="474"/>
      <c r="G564" s="474"/>
      <c r="H564" s="474"/>
      <c r="I564" s="474"/>
      <c r="J564" s="474"/>
    </row>
    <row r="565" spans="1:10" ht="15" hidden="1" customHeight="1">
      <c r="A565" s="474"/>
      <c r="B565" s="474"/>
      <c r="C565" s="474"/>
      <c r="D565" s="474"/>
      <c r="E565" s="474"/>
      <c r="F565" s="474"/>
      <c r="G565" s="474"/>
      <c r="H565" s="474"/>
      <c r="I565" s="474"/>
      <c r="J565" s="474"/>
    </row>
    <row r="566" spans="1:10" ht="13.5" hidden="1" customHeight="1">
      <c r="A566" s="474"/>
      <c r="B566" s="474"/>
      <c r="C566" s="474"/>
      <c r="D566" s="474"/>
      <c r="E566" s="474"/>
      <c r="F566" s="474"/>
      <c r="G566" s="474"/>
      <c r="H566" s="474"/>
      <c r="I566" s="474"/>
      <c r="J566" s="474"/>
    </row>
    <row r="567" spans="1:10" ht="16.5" hidden="1" customHeight="1">
      <c r="A567" s="28"/>
      <c r="B567" s="28"/>
      <c r="C567" s="28"/>
      <c r="D567" s="28"/>
      <c r="E567" s="28"/>
      <c r="F567" s="28"/>
      <c r="G567" s="28"/>
      <c r="H567" s="28"/>
      <c r="I567" s="28"/>
      <c r="J567" s="28"/>
    </row>
    <row r="568" spans="1:10" ht="16.5" hidden="1" customHeight="1">
      <c r="A568" s="9" t="s">
        <v>769</v>
      </c>
      <c r="B568" s="1995" t="s">
        <v>770</v>
      </c>
      <c r="C568" s="1995"/>
      <c r="D568" s="1995"/>
      <c r="E568" s="1995"/>
      <c r="F568" s="1995"/>
      <c r="G568" s="1995"/>
      <c r="H568" s="1995"/>
      <c r="I568" s="1995"/>
      <c r="J568" s="1995"/>
    </row>
    <row r="569" spans="1:10" ht="16.5" hidden="1" customHeight="1" thickBo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</row>
    <row r="570" spans="1:10" ht="61.5" hidden="1" customHeight="1" thickTop="1">
      <c r="A570" s="521" t="s">
        <v>165</v>
      </c>
      <c r="B570" s="1081"/>
      <c r="C570" s="1081"/>
      <c r="D570" s="138" t="s">
        <v>156</v>
      </c>
      <c r="E570" s="135" t="s">
        <v>157</v>
      </c>
      <c r="F570" s="135" t="s">
        <v>158</v>
      </c>
      <c r="G570" s="1306" t="s">
        <v>167</v>
      </c>
      <c r="H570" s="624"/>
      <c r="I570" s="1306" t="s">
        <v>168</v>
      </c>
      <c r="J570" s="1308"/>
    </row>
    <row r="571" spans="1:10" ht="14.25" hidden="1" customHeight="1" thickBot="1">
      <c r="A571" s="619" t="s">
        <v>111</v>
      </c>
      <c r="B571" s="1044"/>
      <c r="C571" s="1044"/>
      <c r="D571" s="139" t="s">
        <v>112</v>
      </c>
      <c r="E571" s="102" t="s">
        <v>113</v>
      </c>
      <c r="F571" s="102" t="s">
        <v>114</v>
      </c>
      <c r="G571" s="589" t="s">
        <v>115</v>
      </c>
      <c r="H571" s="590"/>
      <c r="I571" s="589" t="s">
        <v>116</v>
      </c>
      <c r="J571" s="1649"/>
    </row>
    <row r="572" spans="1:10" ht="22.5" hidden="1" customHeight="1" thickTop="1">
      <c r="A572" s="1735" t="s">
        <v>159</v>
      </c>
      <c r="B572" s="1736"/>
      <c r="C572" s="1736"/>
      <c r="D572" s="140"/>
      <c r="E572" s="130"/>
      <c r="F572" s="130"/>
      <c r="G572" s="1726"/>
      <c r="H572" s="1727"/>
      <c r="I572" s="1767" t="str">
        <f>IF(D572+E572-F572-G572=0,"",D572+E572-F572-G572)</f>
        <v/>
      </c>
      <c r="J572" s="1768"/>
    </row>
    <row r="573" spans="1:10" ht="24.75" hidden="1" customHeight="1">
      <c r="A573" s="1737" t="s">
        <v>160</v>
      </c>
      <c r="B573" s="1738"/>
      <c r="C573" s="1738"/>
      <c r="D573" s="141"/>
      <c r="E573" s="136"/>
      <c r="F573" s="136"/>
      <c r="G573" s="1777"/>
      <c r="H573" s="1713"/>
      <c r="I573" s="1799" t="str">
        <f>IF(D573+E573-F573-G573=0,"",D573+E573-F573-G573)</f>
        <v/>
      </c>
      <c r="J573" s="1800"/>
    </row>
    <row r="574" spans="1:10" ht="24.75" hidden="1" customHeight="1">
      <c r="A574" s="1737" t="s">
        <v>161</v>
      </c>
      <c r="B574" s="1738"/>
      <c r="C574" s="1738"/>
      <c r="D574" s="141"/>
      <c r="E574" s="136"/>
      <c r="F574" s="136"/>
      <c r="G574" s="1777"/>
      <c r="H574" s="1713"/>
      <c r="I574" s="1799" t="str">
        <f>IF(D574+E574-F574-G574=0,"",D574+E574-F574-G574)</f>
        <v/>
      </c>
      <c r="J574" s="1800"/>
    </row>
    <row r="575" spans="1:10" ht="22.5" hidden="1" customHeight="1" thickBot="1">
      <c r="A575" s="1739" t="s">
        <v>162</v>
      </c>
      <c r="B575" s="1740"/>
      <c r="C575" s="1740"/>
      <c r="D575" s="142"/>
      <c r="E575" s="137"/>
      <c r="F575" s="137"/>
      <c r="G575" s="1741"/>
      <c r="H575" s="1717"/>
      <c r="I575" s="1742" t="str">
        <f>IF(D575+E575-F575-G575=0,"",D575+E575-F575-G575)</f>
        <v/>
      </c>
      <c r="J575" s="1743"/>
    </row>
    <row r="576" spans="1:10" ht="22.5" hidden="1" customHeight="1" thickBot="1">
      <c r="A576" s="1534" t="s">
        <v>166</v>
      </c>
      <c r="B576" s="1711"/>
      <c r="C576" s="1711"/>
      <c r="D576" s="143" t="str">
        <f>IF(SUM(D572:D575)=0,"",SUM(D572:D575))</f>
        <v/>
      </c>
      <c r="E576" s="61" t="str">
        <f>IF(SUM(E572:E575)=0,"",SUM(E572:E575))</f>
        <v/>
      </c>
      <c r="F576" s="61" t="str">
        <f>IF(SUM(F572:F575)=0,"",SUM(F572:F575))</f>
        <v/>
      </c>
      <c r="G576" s="617" t="str">
        <f>IF(SUM(G572:H575)=0,"",SUM(G572:H575))</f>
        <v/>
      </c>
      <c r="H576" s="1744"/>
      <c r="I576" s="617" t="str">
        <f>IF(SUM(I572:J575)=0,"",SUM(I572:J575))</f>
        <v/>
      </c>
      <c r="J576" s="1745"/>
    </row>
    <row r="577" spans="1:11" ht="16.5" hidden="1" customHeight="1" thickTop="1">
      <c r="A577" s="38"/>
      <c r="B577" s="38"/>
      <c r="C577" s="38"/>
      <c r="D577" s="38"/>
      <c r="E577" s="38"/>
      <c r="F577" s="38"/>
      <c r="G577" s="38"/>
      <c r="H577" s="38"/>
      <c r="I577" s="38"/>
      <c r="J577" s="38"/>
    </row>
    <row r="578" spans="1:11" ht="16.5" hidden="1" customHeight="1">
      <c r="A578" s="473" t="s">
        <v>786</v>
      </c>
      <c r="B578" s="473"/>
      <c r="C578" s="473"/>
      <c r="D578" s="473"/>
      <c r="E578" s="473"/>
      <c r="F578" s="473"/>
      <c r="G578" s="473"/>
      <c r="H578" s="473"/>
      <c r="I578" s="473"/>
      <c r="J578" s="473"/>
    </row>
    <row r="579" spans="1:11" ht="16.5" hidden="1" customHeight="1">
      <c r="A579" s="474"/>
      <c r="B579" s="474"/>
      <c r="C579" s="474"/>
      <c r="D579" s="474"/>
      <c r="E579" s="474"/>
      <c r="F579" s="474"/>
      <c r="G579" s="474"/>
      <c r="H579" s="474"/>
      <c r="I579" s="474"/>
      <c r="J579" s="474"/>
    </row>
    <row r="580" spans="1:11" ht="16.5" hidden="1" customHeight="1">
      <c r="A580" s="474"/>
      <c r="B580" s="474"/>
      <c r="C580" s="474"/>
      <c r="D580" s="474"/>
      <c r="E580" s="474"/>
      <c r="F580" s="474"/>
      <c r="G580" s="474"/>
      <c r="H580" s="474"/>
      <c r="I580" s="474"/>
      <c r="J580" s="474"/>
    </row>
    <row r="581" spans="1:11" ht="16.5" hidden="1" customHeight="1">
      <c r="A581" s="474"/>
      <c r="B581" s="474"/>
      <c r="C581" s="474"/>
      <c r="D581" s="474"/>
      <c r="E581" s="474"/>
      <c r="F581" s="474"/>
      <c r="G581" s="474"/>
      <c r="H581" s="474"/>
      <c r="I581" s="474"/>
      <c r="J581" s="474"/>
    </row>
    <row r="582" spans="1:11" ht="16.5" hidden="1" customHeight="1">
      <c r="A582" s="1486"/>
      <c r="B582" s="1486"/>
      <c r="C582" s="1486"/>
      <c r="D582" s="1486"/>
      <c r="E582" s="1486"/>
      <c r="F582" s="1486"/>
      <c r="G582" s="1486"/>
      <c r="H582" s="1486"/>
      <c r="I582" s="1486"/>
      <c r="J582" s="1486"/>
    </row>
    <row r="583" spans="1:11" ht="16.5" hidden="1" customHeight="1">
      <c r="A583" s="1486"/>
      <c r="B583" s="1486"/>
      <c r="C583" s="1486"/>
      <c r="D583" s="1486"/>
      <c r="E583" s="1486"/>
      <c r="F583" s="1486"/>
      <c r="G583" s="1486"/>
      <c r="H583" s="1486"/>
      <c r="I583" s="1486"/>
      <c r="J583" s="1486"/>
    </row>
    <row r="584" spans="1:11" ht="16.5" customHeight="1">
      <c r="A584" s="32"/>
      <c r="B584" s="32"/>
      <c r="C584" s="32"/>
      <c r="D584" s="32"/>
      <c r="E584" s="32"/>
      <c r="F584" s="32"/>
      <c r="G584" s="32"/>
      <c r="H584" s="32"/>
      <c r="I584" s="32"/>
      <c r="J584" s="32"/>
    </row>
    <row r="585" spans="1:11" ht="16.5" hidden="1" customHeight="1">
      <c r="A585" s="9" t="s">
        <v>773</v>
      </c>
      <c r="B585" s="1995" t="s">
        <v>800</v>
      </c>
      <c r="C585" s="1995"/>
      <c r="D585" s="1995"/>
      <c r="E585" s="1995"/>
      <c r="F585" s="1995"/>
      <c r="G585" s="1995"/>
      <c r="H585" s="1995"/>
      <c r="I585" s="1995"/>
      <c r="J585" s="1995"/>
    </row>
    <row r="586" spans="1:11" ht="16.5" hidden="1" customHeight="1" thickBot="1">
      <c r="A586" s="1592"/>
      <c r="B586" s="1592"/>
      <c r="C586" s="32"/>
      <c r="D586" s="32"/>
      <c r="E586" s="32"/>
      <c r="F586" s="32"/>
      <c r="G586" s="32"/>
      <c r="H586" s="32"/>
      <c r="I586" s="32"/>
      <c r="J586" s="32"/>
    </row>
    <row r="587" spans="1:11" ht="16.5" hidden="1" customHeight="1" thickTop="1" thickBot="1">
      <c r="A587" s="521" t="s">
        <v>169</v>
      </c>
      <c r="B587" s="1081"/>
      <c r="C587" s="1670" t="s">
        <v>6</v>
      </c>
      <c r="D587" s="1351"/>
      <c r="E587" s="1351"/>
      <c r="F587" s="1351"/>
      <c r="G587" s="1351"/>
      <c r="H587" s="1351"/>
      <c r="I587" s="1351"/>
      <c r="J587" s="1731"/>
    </row>
    <row r="588" spans="1:11" ht="16.5" hidden="1" customHeight="1">
      <c r="A588" s="522"/>
      <c r="B588" s="544"/>
      <c r="C588" s="1646" t="s">
        <v>177</v>
      </c>
      <c r="D588" s="1732"/>
      <c r="E588" s="1502" t="s">
        <v>178</v>
      </c>
      <c r="F588" s="1732"/>
      <c r="G588" s="1733" t="s">
        <v>768</v>
      </c>
      <c r="H588" s="1734"/>
      <c r="I588" s="1502" t="s">
        <v>170</v>
      </c>
      <c r="J588" s="1798"/>
    </row>
    <row r="589" spans="1:11" ht="50.25" hidden="1" customHeight="1">
      <c r="A589" s="522"/>
      <c r="B589" s="544"/>
      <c r="C589" s="543"/>
      <c r="D589" s="544"/>
      <c r="E589" s="623"/>
      <c r="F589" s="544"/>
      <c r="G589" s="151" t="s">
        <v>771</v>
      </c>
      <c r="H589" s="151" t="s">
        <v>772</v>
      </c>
      <c r="I589" s="623"/>
      <c r="J589" s="1454"/>
    </row>
    <row r="590" spans="1:11" ht="14.25" hidden="1" customHeight="1" thickBot="1">
      <c r="A590" s="1648" t="s">
        <v>111</v>
      </c>
      <c r="B590" s="590"/>
      <c r="C590" s="587" t="s">
        <v>112</v>
      </c>
      <c r="D590" s="590"/>
      <c r="E590" s="1416" t="s">
        <v>113</v>
      </c>
      <c r="F590" s="626"/>
      <c r="G590" s="102" t="s">
        <v>114</v>
      </c>
      <c r="H590" s="145" t="s">
        <v>115</v>
      </c>
      <c r="I590" s="1691" t="s">
        <v>116</v>
      </c>
      <c r="J590" s="1704"/>
      <c r="K590" s="80"/>
    </row>
    <row r="591" spans="1:11" ht="16.5" hidden="1" customHeight="1" thickTop="1">
      <c r="A591" s="1720" t="s">
        <v>171</v>
      </c>
      <c r="B591" s="1721"/>
      <c r="C591" s="1712"/>
      <c r="D591" s="1713"/>
      <c r="E591" s="1937"/>
      <c r="F591" s="1938"/>
      <c r="G591" s="146"/>
      <c r="H591" s="147"/>
      <c r="I591" s="2149" t="str">
        <f>IF(C591+E591-G591-H591=0,"",C591+E591-G591-H591)</f>
        <v/>
      </c>
      <c r="J591" s="2150"/>
    </row>
    <row r="592" spans="1:11" ht="45" hidden="1" customHeight="1">
      <c r="A592" s="491" t="s">
        <v>788</v>
      </c>
      <c r="B592" s="492"/>
      <c r="C592" s="1714"/>
      <c r="D592" s="1715"/>
      <c r="E592" s="1385"/>
      <c r="F592" s="1871"/>
      <c r="G592" s="148"/>
      <c r="H592" s="131"/>
      <c r="I592" s="1932" t="str">
        <f t="shared" ref="I592:I597" si="36">IF(C592+E592-G592-H592=0,"",C592+E592-G592-H592)</f>
        <v/>
      </c>
      <c r="J592" s="1933"/>
    </row>
    <row r="593" spans="1:10" ht="16.5" hidden="1" customHeight="1">
      <c r="A593" s="491" t="s">
        <v>172</v>
      </c>
      <c r="B593" s="492"/>
      <c r="C593" s="1714"/>
      <c r="D593" s="1715"/>
      <c r="E593" s="1385"/>
      <c r="F593" s="1871"/>
      <c r="G593" s="148"/>
      <c r="H593" s="131"/>
      <c r="I593" s="1932" t="str">
        <f t="shared" si="36"/>
        <v/>
      </c>
      <c r="J593" s="1933"/>
    </row>
    <row r="594" spans="1:10" ht="16.5" hidden="1" customHeight="1">
      <c r="A594" s="491" t="s">
        <v>173</v>
      </c>
      <c r="B594" s="492"/>
      <c r="C594" s="1714"/>
      <c r="D594" s="1715"/>
      <c r="E594" s="1385"/>
      <c r="F594" s="1871"/>
      <c r="G594" s="148"/>
      <c r="H594" s="131"/>
      <c r="I594" s="1932" t="str">
        <f t="shared" si="36"/>
        <v/>
      </c>
      <c r="J594" s="1933"/>
    </row>
    <row r="595" spans="1:10" ht="16.5" hidden="1" customHeight="1">
      <c r="A595" s="491" t="s">
        <v>174</v>
      </c>
      <c r="B595" s="492"/>
      <c r="C595" s="1714"/>
      <c r="D595" s="1715"/>
      <c r="E595" s="1385"/>
      <c r="F595" s="1871"/>
      <c r="G595" s="148"/>
      <c r="H595" s="131"/>
      <c r="I595" s="1932" t="str">
        <f t="shared" si="36"/>
        <v/>
      </c>
      <c r="J595" s="1933"/>
    </row>
    <row r="596" spans="1:10" ht="30" hidden="1" customHeight="1">
      <c r="A596" s="491" t="s">
        <v>175</v>
      </c>
      <c r="B596" s="492"/>
      <c r="C596" s="1714"/>
      <c r="D596" s="1715"/>
      <c r="E596" s="1385"/>
      <c r="F596" s="1871"/>
      <c r="G596" s="148"/>
      <c r="H596" s="131"/>
      <c r="I596" s="1932" t="str">
        <f t="shared" si="36"/>
        <v/>
      </c>
      <c r="J596" s="1933"/>
    </row>
    <row r="597" spans="1:10" ht="30" hidden="1" customHeight="1" thickBot="1">
      <c r="A597" s="1722" t="s">
        <v>789</v>
      </c>
      <c r="B597" s="1723"/>
      <c r="C597" s="1716"/>
      <c r="D597" s="1717"/>
      <c r="E597" s="1401"/>
      <c r="F597" s="1936"/>
      <c r="G597" s="149"/>
      <c r="H597" s="132"/>
      <c r="I597" s="1934" t="str">
        <f t="shared" si="36"/>
        <v/>
      </c>
      <c r="J597" s="1935"/>
    </row>
    <row r="598" spans="1:10" ht="20.25" hidden="1" customHeight="1" thickBot="1">
      <c r="A598" s="1534" t="s">
        <v>176</v>
      </c>
      <c r="B598" s="1711"/>
      <c r="C598" s="1718" t="str">
        <f>IF(SUM(C591:D597)=0,"",SUM(C591:D597))</f>
        <v/>
      </c>
      <c r="D598" s="1719"/>
      <c r="E598" s="1914" t="str">
        <f>IF(SUM(E591:F597)=0,"",SUM(E591:F597))</f>
        <v/>
      </c>
      <c r="F598" s="1915"/>
      <c r="G598" s="150" t="str">
        <f>IF(SUM(G591:G597)=0,"",SUM(G591:G597))</f>
        <v/>
      </c>
      <c r="H598" s="150" t="str">
        <f>IF(SUM(H591:H597)=0,"",SUM(H591:H597))</f>
        <v/>
      </c>
      <c r="I598" s="1916" t="str">
        <f>IF(SUM(I591:J597)=0,"",SUM(I591:J597))</f>
        <v/>
      </c>
      <c r="J598" s="1917"/>
    </row>
    <row r="599" spans="1:10" ht="16.5" hidden="1" customHeight="1" thickTop="1">
      <c r="A599" s="49"/>
      <c r="B599" s="49"/>
      <c r="C599" s="77"/>
      <c r="D599" s="77"/>
      <c r="E599" s="79"/>
      <c r="F599" s="77"/>
      <c r="G599" s="77"/>
      <c r="H599" s="77"/>
      <c r="I599" s="77"/>
      <c r="J599" s="37"/>
    </row>
    <row r="600" spans="1:10" ht="16.5" hidden="1" customHeight="1">
      <c r="A600" s="473" t="s">
        <v>787</v>
      </c>
      <c r="B600" s="473"/>
      <c r="C600" s="473"/>
      <c r="D600" s="473"/>
      <c r="E600" s="473"/>
      <c r="F600" s="473"/>
      <c r="G600" s="473"/>
      <c r="H600" s="473"/>
      <c r="I600" s="473"/>
      <c r="J600" s="473"/>
    </row>
    <row r="601" spans="1:10" ht="16.5" hidden="1" customHeight="1">
      <c r="A601" s="474"/>
      <c r="B601" s="474"/>
      <c r="C601" s="474"/>
      <c r="D601" s="474"/>
      <c r="E601" s="474"/>
      <c r="F601" s="474"/>
      <c r="G601" s="474"/>
      <c r="H601" s="474"/>
      <c r="I601" s="474"/>
      <c r="J601" s="474"/>
    </row>
    <row r="602" spans="1:10" ht="16.5" hidden="1" customHeight="1">
      <c r="A602" s="474"/>
      <c r="B602" s="474"/>
      <c r="C602" s="474"/>
      <c r="D602" s="474"/>
      <c r="E602" s="474"/>
      <c r="F602" s="474"/>
      <c r="G602" s="474"/>
      <c r="H602" s="474"/>
      <c r="I602" s="474"/>
      <c r="J602" s="474"/>
    </row>
    <row r="603" spans="1:10" ht="16.5" hidden="1" customHeight="1">
      <c r="A603" s="474"/>
      <c r="B603" s="474"/>
      <c r="C603" s="474"/>
      <c r="D603" s="474"/>
      <c r="E603" s="474"/>
      <c r="F603" s="474"/>
      <c r="G603" s="474"/>
      <c r="H603" s="474"/>
      <c r="I603" s="474"/>
      <c r="J603" s="474"/>
    </row>
    <row r="604" spans="1:10" ht="16.5" hidden="1" customHeight="1">
      <c r="A604" s="474"/>
      <c r="B604" s="474"/>
      <c r="C604" s="474"/>
      <c r="D604" s="474"/>
      <c r="E604" s="474"/>
      <c r="F604" s="474"/>
      <c r="G604" s="474"/>
      <c r="H604" s="474"/>
      <c r="I604" s="474"/>
      <c r="J604" s="474"/>
    </row>
    <row r="605" spans="1:10" ht="16.5" hidden="1" customHeight="1">
      <c r="A605" s="474"/>
      <c r="B605" s="474"/>
      <c r="C605" s="474"/>
      <c r="D605" s="474"/>
      <c r="E605" s="474"/>
      <c r="F605" s="474"/>
      <c r="G605" s="474"/>
      <c r="H605" s="474"/>
      <c r="I605" s="474"/>
      <c r="J605" s="474"/>
    </row>
    <row r="606" spans="1:10" ht="16.5" hidden="1" customHeight="1">
      <c r="A606" s="474"/>
      <c r="B606" s="474"/>
      <c r="C606" s="474"/>
      <c r="D606" s="474"/>
      <c r="E606" s="474"/>
      <c r="F606" s="474"/>
      <c r="G606" s="474"/>
      <c r="H606" s="474"/>
      <c r="I606" s="474"/>
      <c r="J606" s="474"/>
    </row>
    <row r="607" spans="1:10" ht="16.5" hidden="1" customHeight="1">
      <c r="A607" s="28"/>
      <c r="B607" s="28"/>
      <c r="C607" s="28"/>
      <c r="D607" s="28"/>
      <c r="E607" s="28"/>
      <c r="F607" s="28"/>
      <c r="G607" s="28"/>
      <c r="H607" s="28"/>
      <c r="I607" s="28"/>
      <c r="J607" s="28"/>
    </row>
    <row r="608" spans="1:10" ht="31.5" hidden="1" customHeight="1">
      <c r="A608" s="9" t="s">
        <v>781</v>
      </c>
      <c r="B608" s="1485" t="s">
        <v>782</v>
      </c>
      <c r="C608" s="1485"/>
      <c r="D608" s="1485"/>
      <c r="E608" s="1485"/>
      <c r="F608" s="1485"/>
      <c r="G608" s="1485"/>
      <c r="H608" s="1485"/>
      <c r="I608" s="1485"/>
      <c r="J608" s="1485"/>
    </row>
    <row r="609" spans="1:10" ht="16.5" hidden="1" customHeight="1" thickBo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</row>
    <row r="610" spans="1:10" ht="16.5" hidden="1" customHeight="1" thickTop="1" thickBot="1">
      <c r="A610" s="521" t="s">
        <v>169</v>
      </c>
      <c r="B610" s="1081"/>
      <c r="C610" s="1081"/>
      <c r="D610" s="1081"/>
      <c r="E610" s="1081"/>
      <c r="F610" s="627"/>
      <c r="G610" s="624" t="s">
        <v>127</v>
      </c>
      <c r="H610" s="1081"/>
      <c r="I610" s="1081"/>
      <c r="J610" s="1453"/>
    </row>
    <row r="611" spans="1:10" ht="16.5" hidden="1" customHeight="1" thickTop="1">
      <c r="A611" s="1057" t="s">
        <v>179</v>
      </c>
      <c r="B611" s="1058"/>
      <c r="C611" s="1058"/>
      <c r="D611" s="1058"/>
      <c r="E611" s="1058"/>
      <c r="F611" s="1058"/>
      <c r="G611" s="1615"/>
      <c r="H611" s="1615"/>
      <c r="I611" s="1615"/>
      <c r="J611" s="1618"/>
    </row>
    <row r="612" spans="1:10" ht="16.5" hidden="1" customHeight="1" thickBot="1">
      <c r="A612" s="807" t="s">
        <v>780</v>
      </c>
      <c r="B612" s="808"/>
      <c r="C612" s="808"/>
      <c r="D612" s="808"/>
      <c r="E612" s="808"/>
      <c r="F612" s="808"/>
      <c r="G612" s="1252"/>
      <c r="H612" s="1252"/>
      <c r="I612" s="1252"/>
      <c r="J612" s="1255"/>
    </row>
    <row r="613" spans="1:10" ht="16.5" hidden="1" customHeight="1" thickTop="1">
      <c r="A613" s="38"/>
      <c r="B613" s="38"/>
      <c r="C613" s="38"/>
      <c r="D613" s="38"/>
      <c r="E613" s="38"/>
      <c r="F613" s="38"/>
      <c r="G613" s="38"/>
      <c r="H613" s="38"/>
      <c r="I613" s="38"/>
      <c r="J613" s="38"/>
    </row>
    <row r="614" spans="1:10" ht="16.5" hidden="1" customHeight="1">
      <c r="A614" s="474"/>
      <c r="B614" s="474"/>
      <c r="C614" s="474"/>
      <c r="D614" s="474"/>
      <c r="E614" s="474"/>
      <c r="F614" s="474"/>
      <c r="G614" s="474"/>
      <c r="H614" s="474"/>
      <c r="I614" s="474"/>
      <c r="J614" s="474"/>
    </row>
    <row r="615" spans="1:10" ht="16.5" hidden="1" customHeight="1">
      <c r="A615" s="474"/>
      <c r="B615" s="474"/>
      <c r="C615" s="474"/>
      <c r="D615" s="474"/>
      <c r="E615" s="474"/>
      <c r="F615" s="474"/>
      <c r="G615" s="474"/>
      <c r="H615" s="474"/>
      <c r="I615" s="474"/>
      <c r="J615" s="474"/>
    </row>
    <row r="616" spans="1:10" ht="16.5" hidden="1" customHeight="1">
      <c r="A616" s="474"/>
      <c r="B616" s="474"/>
      <c r="C616" s="474"/>
      <c r="D616" s="474"/>
      <c r="E616" s="474"/>
      <c r="F616" s="474"/>
      <c r="G616" s="474"/>
      <c r="H616" s="474"/>
      <c r="I616" s="474"/>
      <c r="J616" s="474"/>
    </row>
    <row r="617" spans="1:10" ht="16.5" hidden="1" customHeight="1">
      <c r="A617" s="474"/>
      <c r="B617" s="474"/>
      <c r="C617" s="474"/>
      <c r="D617" s="474"/>
      <c r="E617" s="474"/>
      <c r="F617" s="474"/>
      <c r="G617" s="474"/>
      <c r="H617" s="474"/>
      <c r="I617" s="474"/>
      <c r="J617" s="474"/>
    </row>
    <row r="618" spans="1:10" ht="16.5" hidden="1" customHeight="1">
      <c r="A618" s="28"/>
      <c r="B618" s="28"/>
      <c r="C618" s="28"/>
      <c r="D618" s="28"/>
      <c r="E618" s="28"/>
      <c r="F618" s="28"/>
      <c r="G618" s="28"/>
      <c r="H618" s="28"/>
      <c r="I618" s="28"/>
      <c r="J618" s="28"/>
    </row>
    <row r="619" spans="1:10" ht="16.5" hidden="1" customHeight="1">
      <c r="A619" s="9" t="s">
        <v>783</v>
      </c>
      <c r="B619" s="1485" t="s">
        <v>784</v>
      </c>
      <c r="C619" s="1485"/>
      <c r="D619" s="1485"/>
      <c r="E619" s="1485"/>
      <c r="F619" s="1485"/>
      <c r="G619" s="1485"/>
      <c r="H619" s="1485"/>
      <c r="I619" s="1485"/>
      <c r="J619" s="1485"/>
    </row>
    <row r="620" spans="1:10" ht="16.5" hidden="1" customHeight="1">
      <c r="A620" s="9"/>
      <c r="B620" s="152"/>
      <c r="C620" s="152"/>
      <c r="D620" s="152"/>
      <c r="E620" s="152"/>
      <c r="F620" s="152"/>
      <c r="G620" s="152"/>
      <c r="H620" s="152"/>
      <c r="I620" s="152"/>
      <c r="J620" s="152"/>
    </row>
    <row r="621" spans="1:10" ht="16.5" hidden="1" customHeight="1" thickBot="1">
      <c r="A621" s="1592" t="s">
        <v>106</v>
      </c>
      <c r="B621" s="1592"/>
      <c r="C621" s="34"/>
      <c r="D621" s="34"/>
      <c r="E621" s="34"/>
      <c r="F621" s="34"/>
      <c r="G621" s="34"/>
      <c r="H621" s="34"/>
      <c r="I621" s="34"/>
      <c r="J621" s="34"/>
    </row>
    <row r="622" spans="1:10" ht="29.25" hidden="1" customHeight="1" thickTop="1">
      <c r="A622" s="1911" t="s">
        <v>5</v>
      </c>
      <c r="B622" s="1912"/>
      <c r="C622" s="1912"/>
      <c r="D622" s="1307" t="s">
        <v>6</v>
      </c>
      <c r="E622" s="624"/>
      <c r="F622" s="1306" t="s">
        <v>790</v>
      </c>
      <c r="G622" s="624"/>
      <c r="H622" s="621" t="s">
        <v>792</v>
      </c>
      <c r="I622" s="1081"/>
      <c r="J622" s="1453"/>
    </row>
    <row r="623" spans="1:10" ht="14.25" hidden="1" customHeight="1" thickBot="1">
      <c r="A623" s="1687" t="s">
        <v>111</v>
      </c>
      <c r="B623" s="1688"/>
      <c r="C623" s="1689"/>
      <c r="D623" s="1690" t="s">
        <v>112</v>
      </c>
      <c r="E623" s="1688"/>
      <c r="F623" s="1691" t="s">
        <v>113</v>
      </c>
      <c r="G623" s="1688"/>
      <c r="H623" s="1691" t="s">
        <v>114</v>
      </c>
      <c r="I623" s="1688"/>
      <c r="J623" s="1704"/>
    </row>
    <row r="624" spans="1:10" ht="16.5" hidden="1" customHeight="1" thickTop="1">
      <c r="A624" s="1904" t="s">
        <v>181</v>
      </c>
      <c r="B624" s="1905"/>
      <c r="C624" s="1906"/>
      <c r="D624" s="1616"/>
      <c r="E624" s="1694"/>
      <c r="F624" s="1695"/>
      <c r="G624" s="1694"/>
      <c r="H624" s="1696" t="str">
        <f>IF(D624=0,(IF(F624=0,"",D624+F624)),D624+F624)</f>
        <v/>
      </c>
      <c r="I624" s="1697"/>
      <c r="J624" s="1698"/>
    </row>
    <row r="625" spans="1:10" ht="16.5" hidden="1" customHeight="1">
      <c r="A625" s="1507" t="s">
        <v>182</v>
      </c>
      <c r="B625" s="1508"/>
      <c r="C625" s="1509"/>
      <c r="D625" s="1494"/>
      <c r="E625" s="1157"/>
      <c r="F625" s="1158"/>
      <c r="G625" s="1157"/>
      <c r="H625" s="1699" t="str">
        <f>IF(D625=0,(IF(F625=0,"",D625+F625)),D625+F625)</f>
        <v/>
      </c>
      <c r="I625" s="1700"/>
      <c r="J625" s="1701"/>
    </row>
    <row r="626" spans="1:10" ht="16.5" hidden="1" customHeight="1" thickBot="1">
      <c r="A626" s="1764" t="s">
        <v>183</v>
      </c>
      <c r="B626" s="1765"/>
      <c r="C626" s="1766"/>
      <c r="D626" s="1840" t="str">
        <f>IF(D624=0,(IF(D625=0,"",IF(D625&lt;&gt;0,-D625,D624-D625))),D624-D625)</f>
        <v/>
      </c>
      <c r="E626" s="1841"/>
      <c r="F626" s="1692" t="str">
        <f>IF(F624=0,(IF(F625=0,"",IF(F625&lt;&gt;0,-F625,F624-F625))),F624-F625)</f>
        <v/>
      </c>
      <c r="G626" s="1693"/>
      <c r="H626" s="1692" t="str">
        <f>IFERROR(IF(H624="",(IF(H625="","",IF(H624&lt;&gt;0,H624,H624-H625))),H624-H625),IF(H624&lt;&gt;0,H624,H625))</f>
        <v/>
      </c>
      <c r="I626" s="1693"/>
      <c r="J626" s="1776"/>
    </row>
    <row r="627" spans="1:10" ht="16.5" hidden="1" customHeight="1" thickTop="1">
      <c r="A627" s="10"/>
      <c r="B627" s="10"/>
      <c r="C627" s="10"/>
      <c r="D627" s="1827"/>
      <c r="E627" s="1827"/>
      <c r="F627" s="1827"/>
      <c r="G627" s="1827"/>
      <c r="H627" s="1827"/>
      <c r="I627" s="1827"/>
      <c r="J627" s="1827"/>
    </row>
    <row r="628" spans="1:10" ht="15" hidden="1">
      <c r="A628" s="473" t="s">
        <v>793</v>
      </c>
      <c r="B628" s="473"/>
      <c r="C628" s="473"/>
      <c r="D628" s="473"/>
      <c r="E628" s="473"/>
      <c r="F628" s="473"/>
      <c r="G628" s="473"/>
      <c r="H628" s="473"/>
      <c r="I628" s="473"/>
      <c r="J628" s="473"/>
    </row>
    <row r="629" spans="1:10" ht="16.5" hidden="1" customHeight="1">
      <c r="A629" s="818"/>
      <c r="B629" s="818"/>
      <c r="C629" s="818"/>
      <c r="D629" s="818"/>
      <c r="E629" s="818"/>
      <c r="F629" s="818"/>
      <c r="G629" s="818"/>
      <c r="H629" s="818"/>
      <c r="I629" s="818"/>
      <c r="J629" s="818"/>
    </row>
    <row r="630" spans="1:10" ht="16.5" hidden="1" customHeight="1">
      <c r="A630" s="818"/>
      <c r="B630" s="818"/>
      <c r="C630" s="818"/>
      <c r="D630" s="818"/>
      <c r="E630" s="818"/>
      <c r="F630" s="818"/>
      <c r="G630" s="818"/>
      <c r="H630" s="818"/>
      <c r="I630" s="818"/>
      <c r="J630" s="818"/>
    </row>
    <row r="631" spans="1:10" ht="16.5" hidden="1" customHeight="1">
      <c r="A631" s="818"/>
      <c r="B631" s="818"/>
      <c r="C631" s="818"/>
      <c r="D631" s="818"/>
      <c r="E631" s="818"/>
      <c r="F631" s="818"/>
      <c r="G631" s="818"/>
      <c r="H631" s="818"/>
      <c r="I631" s="818"/>
      <c r="J631" s="818"/>
    </row>
    <row r="632" spans="1:10" ht="16.5" hidden="1" customHeight="1">
      <c r="A632" s="818"/>
      <c r="B632" s="818"/>
      <c r="C632" s="818"/>
      <c r="D632" s="818"/>
      <c r="E632" s="818"/>
      <c r="F632" s="818"/>
      <c r="G632" s="818"/>
      <c r="H632" s="818"/>
      <c r="I632" s="818"/>
      <c r="J632" s="818"/>
    </row>
    <row r="633" spans="1:10" ht="16.5" hidden="1" customHeight="1">
      <c r="A633" s="818"/>
      <c r="B633" s="818"/>
      <c r="C633" s="818"/>
      <c r="D633" s="818"/>
      <c r="E633" s="818"/>
      <c r="F633" s="818"/>
      <c r="G633" s="818"/>
      <c r="H633" s="818"/>
      <c r="I633" s="818"/>
      <c r="J633" s="818"/>
    </row>
    <row r="634" spans="1:10" ht="16.5" hidden="1" customHeight="1">
      <c r="A634" s="818"/>
      <c r="B634" s="818"/>
      <c r="C634" s="818"/>
      <c r="D634" s="818"/>
      <c r="E634" s="818"/>
      <c r="F634" s="818"/>
      <c r="G634" s="818"/>
      <c r="H634" s="818"/>
      <c r="I634" s="818"/>
      <c r="J634" s="818"/>
    </row>
    <row r="635" spans="1:10" ht="16.5" hidden="1" customHeight="1">
      <c r="A635" s="818"/>
      <c r="B635" s="818"/>
      <c r="C635" s="818"/>
      <c r="D635" s="818"/>
      <c r="E635" s="818"/>
      <c r="F635" s="818"/>
      <c r="G635" s="818"/>
      <c r="H635" s="818"/>
      <c r="I635" s="818"/>
      <c r="J635" s="818"/>
    </row>
    <row r="636" spans="1:10" ht="16.5" hidden="1" customHeight="1">
      <c r="A636" s="818"/>
      <c r="B636" s="818"/>
      <c r="C636" s="818"/>
      <c r="D636" s="818"/>
      <c r="E636" s="818"/>
      <c r="F636" s="818"/>
      <c r="G636" s="818"/>
      <c r="H636" s="818"/>
      <c r="I636" s="818"/>
      <c r="J636" s="818"/>
    </row>
    <row r="637" spans="1:10" hidden="1">
      <c r="A637" s="34"/>
      <c r="B637" s="34"/>
      <c r="C637" s="34"/>
      <c r="D637" s="34"/>
      <c r="E637" s="34"/>
      <c r="F637" s="34"/>
      <c r="G637" s="34"/>
      <c r="H637" s="34"/>
      <c r="I637" s="34"/>
      <c r="J637" s="34"/>
    </row>
    <row r="638" spans="1:10" hidden="1">
      <c r="A638" s="1592" t="s">
        <v>126</v>
      </c>
      <c r="B638" s="1592"/>
      <c r="C638" s="34"/>
      <c r="D638" s="34"/>
      <c r="E638" s="34"/>
      <c r="F638" s="34"/>
      <c r="G638" s="34"/>
      <c r="H638" s="34"/>
      <c r="I638" s="34"/>
      <c r="J638" s="34"/>
    </row>
    <row r="639" spans="1:10" ht="30" hidden="1" customHeight="1" thickTop="1">
      <c r="A639" s="1309" t="s">
        <v>184</v>
      </c>
      <c r="B639" s="1307"/>
      <c r="C639" s="1307"/>
      <c r="D639" s="1307"/>
      <c r="E639" s="1307" t="s">
        <v>180</v>
      </c>
      <c r="F639" s="1307"/>
      <c r="G639" s="624"/>
      <c r="H639" s="621" t="s">
        <v>792</v>
      </c>
      <c r="I639" s="1081"/>
      <c r="J639" s="1453"/>
    </row>
    <row r="640" spans="1:10" ht="14.25" hidden="1" customHeight="1" thickBot="1">
      <c r="A640" s="1648" t="s">
        <v>111</v>
      </c>
      <c r="B640" s="587"/>
      <c r="C640" s="587"/>
      <c r="D640" s="587"/>
      <c r="E640" s="1683" t="s">
        <v>112</v>
      </c>
      <c r="F640" s="1683"/>
      <c r="G640" s="1657"/>
      <c r="H640" s="1656" t="s">
        <v>113</v>
      </c>
      <c r="I640" s="1683"/>
      <c r="J640" s="1658"/>
    </row>
    <row r="641" spans="1:10" ht="33.75" hidden="1" customHeight="1" thickTop="1">
      <c r="A641" s="1057" t="s">
        <v>185</v>
      </c>
      <c r="B641" s="1058"/>
      <c r="C641" s="1058"/>
      <c r="D641" s="1058"/>
      <c r="E641" s="1615"/>
      <c r="F641" s="1615"/>
      <c r="G641" s="1616"/>
      <c r="H641" s="1617"/>
      <c r="I641" s="1615"/>
      <c r="J641" s="1618"/>
    </row>
    <row r="642" spans="1:10" ht="33.75" hidden="1" customHeight="1">
      <c r="A642" s="570" t="s">
        <v>186</v>
      </c>
      <c r="B642" s="571"/>
      <c r="C642" s="571"/>
      <c r="D642" s="571"/>
      <c r="E642" s="1493"/>
      <c r="F642" s="1493"/>
      <c r="G642" s="1494"/>
      <c r="H642" s="1495"/>
      <c r="I642" s="1493"/>
      <c r="J642" s="1496"/>
    </row>
    <row r="643" spans="1:10" ht="33.75" hidden="1" customHeight="1">
      <c r="A643" s="570" t="s">
        <v>187</v>
      </c>
      <c r="B643" s="571"/>
      <c r="C643" s="571"/>
      <c r="D643" s="571"/>
      <c r="E643" s="1493"/>
      <c r="F643" s="1493"/>
      <c r="G643" s="1494"/>
      <c r="H643" s="1495"/>
      <c r="I643" s="1493"/>
      <c r="J643" s="1496"/>
    </row>
    <row r="644" spans="1:10" ht="33.75" hidden="1" customHeight="1" thickBot="1">
      <c r="A644" s="807" t="s">
        <v>188</v>
      </c>
      <c r="B644" s="808"/>
      <c r="C644" s="808"/>
      <c r="D644" s="808"/>
      <c r="E644" s="1252"/>
      <c r="F644" s="1252"/>
      <c r="G644" s="1253"/>
      <c r="H644" s="1254"/>
      <c r="I644" s="1252"/>
      <c r="J644" s="1255"/>
    </row>
    <row r="645" spans="1:10" hidden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</row>
    <row r="646" spans="1:10" ht="15" hidden="1" customHeight="1">
      <c r="A646" s="473" t="s">
        <v>791</v>
      </c>
      <c r="B646" s="473"/>
      <c r="C646" s="473"/>
      <c r="D646" s="473"/>
      <c r="E646" s="473"/>
      <c r="F646" s="473"/>
      <c r="G646" s="473"/>
      <c r="H646" s="473"/>
      <c r="I646" s="473"/>
      <c r="J646" s="473"/>
    </row>
    <row r="647" spans="1:10" hidden="1">
      <c r="A647" s="474"/>
      <c r="B647" s="474"/>
      <c r="C647" s="474"/>
      <c r="D647" s="474"/>
      <c r="E647" s="474"/>
      <c r="F647" s="474"/>
      <c r="G647" s="474"/>
      <c r="H647" s="474"/>
      <c r="I647" s="474"/>
      <c r="J647" s="474"/>
    </row>
    <row r="648" spans="1:10" hidden="1">
      <c r="A648" s="474"/>
      <c r="B648" s="474"/>
      <c r="C648" s="474"/>
      <c r="D648" s="474"/>
      <c r="E648" s="474"/>
      <c r="F648" s="474"/>
      <c r="G648" s="474"/>
      <c r="H648" s="474"/>
      <c r="I648" s="474"/>
      <c r="J648" s="474"/>
    </row>
    <row r="649" spans="1:10" hidden="1">
      <c r="A649" s="474"/>
      <c r="B649" s="474"/>
      <c r="C649" s="474"/>
      <c r="D649" s="474"/>
      <c r="E649" s="474"/>
      <c r="F649" s="474"/>
      <c r="G649" s="474"/>
      <c r="H649" s="474"/>
      <c r="I649" s="474"/>
      <c r="J649" s="474"/>
    </row>
    <row r="650" spans="1:10" hidden="1">
      <c r="A650" s="474"/>
      <c r="B650" s="474"/>
      <c r="C650" s="474"/>
      <c r="D650" s="474"/>
      <c r="E650" s="474"/>
      <c r="F650" s="474"/>
      <c r="G650" s="474"/>
      <c r="H650" s="474"/>
      <c r="I650" s="474"/>
      <c r="J650" s="474"/>
    </row>
    <row r="651" spans="1:10" hidden="1">
      <c r="A651" s="474"/>
      <c r="B651" s="474"/>
      <c r="C651" s="474"/>
      <c r="D651" s="474"/>
      <c r="E651" s="474"/>
      <c r="F651" s="474"/>
      <c r="G651" s="474"/>
      <c r="H651" s="474"/>
      <c r="I651" s="474"/>
      <c r="J651" s="474"/>
    </row>
    <row r="652" spans="1:10" hidden="1">
      <c r="A652" s="474"/>
      <c r="B652" s="474"/>
      <c r="C652" s="474"/>
      <c r="D652" s="474"/>
      <c r="E652" s="474"/>
      <c r="F652" s="474"/>
      <c r="G652" s="474"/>
      <c r="H652" s="474"/>
      <c r="I652" s="474"/>
      <c r="J652" s="474"/>
    </row>
    <row r="653" spans="1:10" hidden="1">
      <c r="A653" s="474"/>
      <c r="B653" s="474"/>
      <c r="C653" s="474"/>
      <c r="D653" s="474"/>
      <c r="E653" s="474"/>
      <c r="F653" s="474"/>
      <c r="G653" s="474"/>
      <c r="H653" s="474"/>
      <c r="I653" s="474"/>
      <c r="J653" s="474"/>
    </row>
    <row r="654" spans="1:10" hidden="1">
      <c r="A654" s="474"/>
      <c r="B654" s="474"/>
      <c r="C654" s="474"/>
      <c r="D654" s="474"/>
      <c r="E654" s="474"/>
      <c r="F654" s="474"/>
      <c r="G654" s="474"/>
      <c r="H654" s="474"/>
      <c r="I654" s="474"/>
      <c r="J654" s="474"/>
    </row>
    <row r="655" spans="1:10" hidden="1">
      <c r="A655" s="474"/>
      <c r="B655" s="474"/>
      <c r="C655" s="474"/>
      <c r="D655" s="474"/>
      <c r="E655" s="474"/>
      <c r="F655" s="474"/>
      <c r="G655" s="474"/>
      <c r="H655" s="474"/>
      <c r="I655" s="474"/>
      <c r="J655" s="474"/>
    </row>
    <row r="656" spans="1:10" hidden="1">
      <c r="A656" s="474"/>
      <c r="B656" s="474"/>
      <c r="C656" s="474"/>
      <c r="D656" s="474"/>
      <c r="E656" s="474"/>
      <c r="F656" s="474"/>
      <c r="G656" s="474"/>
      <c r="H656" s="474"/>
      <c r="I656" s="474"/>
      <c r="J656" s="474"/>
    </row>
    <row r="657" spans="1:11" hidden="1">
      <c r="A657" s="474"/>
      <c r="B657" s="474"/>
      <c r="C657" s="474"/>
      <c r="D657" s="474"/>
      <c r="E657" s="474"/>
      <c r="F657" s="474"/>
      <c r="G657" s="474"/>
      <c r="H657" s="474"/>
      <c r="I657" s="474"/>
      <c r="J657" s="474"/>
    </row>
    <row r="658" spans="1:11" hidden="1">
      <c r="A658" s="34"/>
      <c r="B658" s="34"/>
      <c r="C658" s="34"/>
      <c r="D658" s="34"/>
      <c r="E658" s="34"/>
      <c r="F658" s="34"/>
      <c r="G658" s="34"/>
      <c r="H658" s="34"/>
      <c r="I658" s="34"/>
      <c r="J658" s="34"/>
    </row>
    <row r="659" spans="1:11" hidden="1">
      <c r="A659" s="34"/>
      <c r="B659" s="34"/>
      <c r="C659" s="34"/>
      <c r="D659" s="34"/>
      <c r="E659" s="34"/>
      <c r="F659" s="34"/>
      <c r="G659" s="34"/>
      <c r="H659" s="34"/>
      <c r="I659" s="34"/>
      <c r="J659" s="34"/>
    </row>
    <row r="660" spans="1:11" hidden="1">
      <c r="A660" s="34"/>
      <c r="B660" s="34"/>
      <c r="C660" s="34"/>
      <c r="D660" s="34"/>
      <c r="E660" s="34"/>
      <c r="F660" s="34"/>
      <c r="G660" s="34"/>
      <c r="H660" s="34"/>
      <c r="I660" s="34"/>
      <c r="J660" s="34"/>
    </row>
    <row r="661" spans="1:11" hidden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</row>
    <row r="662" spans="1:11" hidden="1">
      <c r="A662" s="34"/>
      <c r="B662" s="34"/>
      <c r="C662" s="34"/>
      <c r="D662" s="34"/>
      <c r="E662" s="34"/>
      <c r="F662" s="34"/>
      <c r="G662" s="34"/>
      <c r="H662" s="34"/>
      <c r="I662" s="34"/>
      <c r="J662" s="34"/>
    </row>
    <row r="663" spans="1:11" hidden="1">
      <c r="A663" s="443"/>
      <c r="B663" s="443"/>
      <c r="C663" s="443"/>
      <c r="D663" s="443"/>
      <c r="E663" s="443"/>
      <c r="F663" s="443"/>
      <c r="G663" s="443"/>
      <c r="H663" s="443"/>
      <c r="I663" s="443"/>
      <c r="J663" s="443"/>
    </row>
    <row r="664" spans="1:11" hidden="1">
      <c r="A664" s="1592" t="s">
        <v>189</v>
      </c>
      <c r="B664" s="1592"/>
      <c r="C664" s="34"/>
      <c r="D664" s="34"/>
      <c r="E664" s="34"/>
      <c r="F664" s="34"/>
      <c r="G664" s="34"/>
      <c r="H664" s="34"/>
      <c r="I664" s="34"/>
      <c r="J664" s="34"/>
    </row>
    <row r="665" spans="1:11" ht="39.75" hidden="1" customHeight="1" thickTop="1">
      <c r="A665" s="1309" t="s">
        <v>5</v>
      </c>
      <c r="B665" s="1307"/>
      <c r="C665" s="1307"/>
      <c r="D665" s="1307" t="s">
        <v>180</v>
      </c>
      <c r="E665" s="624"/>
      <c r="F665" s="1306" t="s">
        <v>790</v>
      </c>
      <c r="G665" s="624"/>
      <c r="H665" s="621" t="s">
        <v>792</v>
      </c>
      <c r="I665" s="1081"/>
      <c r="J665" s="1453"/>
    </row>
    <row r="666" spans="1:11" ht="14.25" hidden="1" customHeight="1" thickBot="1">
      <c r="A666" s="1687" t="s">
        <v>111</v>
      </c>
      <c r="B666" s="1688"/>
      <c r="C666" s="1689"/>
      <c r="D666" s="1690" t="s">
        <v>112</v>
      </c>
      <c r="E666" s="1688"/>
      <c r="F666" s="1691" t="s">
        <v>113</v>
      </c>
      <c r="G666" s="1688"/>
      <c r="H666" s="1691" t="s">
        <v>114</v>
      </c>
      <c r="I666" s="1688"/>
      <c r="J666" s="1704"/>
    </row>
    <row r="667" spans="1:11" ht="45.75" hidden="1" customHeight="1" thickTop="1">
      <c r="A667" s="1705" t="s">
        <v>190</v>
      </c>
      <c r="B667" s="1706"/>
      <c r="C667" s="1707"/>
      <c r="D667" s="1616"/>
      <c r="E667" s="1694"/>
      <c r="F667" s="1695"/>
      <c r="G667" s="1694"/>
      <c r="H667" s="1696" t="str">
        <f>IF(D667=0,(IF(F667=0,"",D667+F667)),D667+F667)</f>
        <v/>
      </c>
      <c r="I667" s="1697"/>
      <c r="J667" s="1698"/>
    </row>
    <row r="668" spans="1:11" ht="49.5" hidden="1" customHeight="1" thickBot="1">
      <c r="A668" s="1684" t="s">
        <v>191</v>
      </c>
      <c r="B668" s="1685"/>
      <c r="C668" s="1686"/>
      <c r="D668" s="1494"/>
      <c r="E668" s="1157"/>
      <c r="F668" s="1158"/>
      <c r="G668" s="1157"/>
      <c r="H668" s="1699" t="str">
        <f>IF(D668=0,(IF(F668=0,"",D668+F668)),D668+F668)</f>
        <v/>
      </c>
      <c r="I668" s="1700"/>
      <c r="J668" s="1701"/>
    </row>
    <row r="669" spans="1:11" ht="16.5" hidden="1" customHeight="1" thickBot="1">
      <c r="A669" s="1708" t="s">
        <v>183</v>
      </c>
      <c r="B669" s="1709"/>
      <c r="C669" s="1710"/>
      <c r="D669" s="1702" t="str">
        <f>IF(D667=0,(IF(D668=0,"",IF(D668&lt;&gt;0,-D668,D667-D668))),D667-D668)</f>
        <v/>
      </c>
      <c r="E669" s="1703"/>
      <c r="F669" s="1692" t="str">
        <f>IF(F667=0,(IF(F668=0,"",IF(F668&lt;&gt;0,-F668,F667-F668))),F667-F668)</f>
        <v/>
      </c>
      <c r="G669" s="1693"/>
      <c r="H669" s="1692" t="str">
        <f>IFERROR(IF(H667="",(IF(H668="","",IF(H667&lt;&gt;0,H667,H667-H668))),H667-H668),IF(H667&lt;&gt;0,H667,H668))</f>
        <v/>
      </c>
      <c r="I669" s="1693"/>
      <c r="J669" s="1776"/>
      <c r="K669" s="81"/>
    </row>
    <row r="670" spans="1:11" hidden="1">
      <c r="A670" s="34"/>
      <c r="B670" s="34"/>
      <c r="C670" s="34"/>
      <c r="D670" s="34"/>
      <c r="E670" s="34"/>
      <c r="F670" s="34"/>
      <c r="G670" s="34"/>
      <c r="H670" s="34"/>
      <c r="I670" s="34"/>
      <c r="J670" s="34"/>
    </row>
    <row r="671" spans="1:11" ht="15" hidden="1">
      <c r="A671" s="473" t="s">
        <v>794</v>
      </c>
      <c r="B671" s="473"/>
      <c r="C671" s="473"/>
      <c r="D671" s="473"/>
      <c r="E671" s="473"/>
      <c r="F671" s="473"/>
      <c r="G671" s="473"/>
      <c r="H671" s="473"/>
      <c r="I671" s="473"/>
      <c r="J671" s="473"/>
    </row>
    <row r="672" spans="1:11" hidden="1">
      <c r="A672" s="474"/>
      <c r="B672" s="474"/>
      <c r="C672" s="474"/>
      <c r="D672" s="474"/>
      <c r="E672" s="474"/>
      <c r="F672" s="474"/>
      <c r="G672" s="474"/>
      <c r="H672" s="474"/>
      <c r="I672" s="474"/>
      <c r="J672" s="474"/>
    </row>
    <row r="673" spans="1:230" hidden="1">
      <c r="A673" s="474"/>
      <c r="B673" s="474"/>
      <c r="C673" s="474"/>
      <c r="D673" s="474"/>
      <c r="E673" s="474"/>
      <c r="F673" s="474"/>
      <c r="G673" s="474"/>
      <c r="H673" s="474"/>
      <c r="I673" s="474"/>
      <c r="J673" s="474"/>
    </row>
    <row r="674" spans="1:230" hidden="1">
      <c r="A674" s="474"/>
      <c r="B674" s="474"/>
      <c r="C674" s="474"/>
      <c r="D674" s="474"/>
      <c r="E674" s="474"/>
      <c r="F674" s="474"/>
      <c r="G674" s="474"/>
      <c r="H674" s="474"/>
      <c r="I674" s="474"/>
      <c r="J674" s="474"/>
    </row>
    <row r="675" spans="1:230" ht="14.25" hidden="1" customHeight="1">
      <c r="A675" s="474"/>
      <c r="B675" s="474"/>
      <c r="C675" s="474"/>
      <c r="D675" s="474"/>
      <c r="E675" s="474"/>
      <c r="F675" s="474"/>
      <c r="G675" s="474"/>
      <c r="H675" s="474"/>
      <c r="I675" s="474"/>
      <c r="J675" s="474"/>
      <c r="K675" s="1652"/>
      <c r="L675" s="1652"/>
      <c r="M675" s="1652"/>
      <c r="N675" s="1652"/>
      <c r="O675" s="1652"/>
      <c r="P675" s="1652"/>
      <c r="Q675" s="1652"/>
      <c r="R675" s="1652"/>
      <c r="S675" s="1652"/>
      <c r="T675" s="1652"/>
      <c r="U675" s="1652"/>
      <c r="V675" s="1652"/>
      <c r="W675" s="1652"/>
      <c r="X675" s="1652"/>
      <c r="Y675" s="1652"/>
      <c r="Z675" s="1652"/>
      <c r="AA675" s="1652"/>
      <c r="AB675" s="1652"/>
      <c r="AC675" s="1652"/>
      <c r="AD675" s="1652"/>
      <c r="AE675" s="1652"/>
      <c r="AF675" s="1652"/>
      <c r="AG675" s="1652"/>
      <c r="AH675" s="1652"/>
      <c r="AI675" s="1652"/>
      <c r="AJ675" s="1652"/>
      <c r="AK675" s="1652"/>
      <c r="AL675" s="1652"/>
      <c r="AM675" s="1652"/>
      <c r="AN675" s="1652"/>
      <c r="AO675" s="1652"/>
      <c r="AP675" s="1652"/>
      <c r="AQ675" s="1652"/>
      <c r="AR675" s="1652"/>
      <c r="AS675" s="1652"/>
      <c r="AT675" s="1652"/>
      <c r="AU675" s="1652"/>
      <c r="AV675" s="1652"/>
      <c r="AW675" s="1652"/>
      <c r="AX675" s="1652"/>
      <c r="AY675" s="1652"/>
      <c r="AZ675" s="1652"/>
      <c r="BA675" s="1652"/>
      <c r="BB675" s="1652"/>
      <c r="BC675" s="1652"/>
      <c r="BD675" s="1652"/>
      <c r="BE675" s="1652"/>
      <c r="BF675" s="1652"/>
      <c r="BG675" s="1652"/>
      <c r="BH675" s="1652"/>
      <c r="BI675" s="1652"/>
      <c r="BJ675" s="1652"/>
      <c r="BK675" s="1652"/>
      <c r="BL675" s="1652"/>
      <c r="BM675" s="1652"/>
      <c r="BN675" s="1652"/>
      <c r="BO675" s="1652"/>
      <c r="BP675" s="1652"/>
      <c r="BQ675" s="1652"/>
      <c r="BR675" s="1652"/>
      <c r="BS675" s="1652"/>
      <c r="BT675" s="1652"/>
      <c r="BU675" s="1652"/>
      <c r="BV675" s="1652"/>
      <c r="BW675" s="1652"/>
      <c r="BX675" s="1652"/>
      <c r="BY675" s="1652"/>
      <c r="BZ675" s="1652"/>
      <c r="CA675" s="1652"/>
      <c r="CB675" s="1652"/>
      <c r="CC675" s="1652"/>
      <c r="CD675" s="1652"/>
      <c r="CE675" s="1652"/>
      <c r="CF675" s="1652"/>
      <c r="CG675" s="1652"/>
      <c r="CH675" s="1652"/>
      <c r="CI675" s="1652"/>
      <c r="CJ675" s="1652"/>
      <c r="CK675" s="1652"/>
      <c r="CL675" s="1652"/>
      <c r="CM675" s="1652"/>
      <c r="CN675" s="1652"/>
      <c r="CO675" s="1652"/>
      <c r="CP675" s="1652"/>
      <c r="CQ675" s="1652"/>
      <c r="CR675" s="1652"/>
      <c r="CS675" s="1652"/>
      <c r="CT675" s="1652"/>
      <c r="CU675" s="1652"/>
      <c r="CV675" s="1652"/>
      <c r="CW675" s="1652"/>
      <c r="CX675" s="1652"/>
      <c r="CY675" s="1652"/>
      <c r="CZ675" s="1652"/>
      <c r="DA675" s="1652"/>
      <c r="DB675" s="1652"/>
      <c r="DC675" s="1652"/>
      <c r="DD675" s="1652"/>
      <c r="DE675" s="1652"/>
      <c r="DF675" s="1652"/>
      <c r="DG675" s="1652"/>
      <c r="DH675" s="1652"/>
      <c r="DI675" s="1652"/>
      <c r="DJ675" s="1652"/>
      <c r="DK675" s="1652"/>
      <c r="DL675" s="1652"/>
      <c r="DM675" s="1652"/>
      <c r="DN675" s="1652"/>
      <c r="DO675" s="1652"/>
      <c r="DP675" s="1652"/>
      <c r="DQ675" s="1652"/>
      <c r="DR675" s="1652"/>
      <c r="DS675" s="1652"/>
      <c r="DT675" s="1652"/>
      <c r="DU675" s="1652"/>
      <c r="DV675" s="1652"/>
      <c r="DW675" s="1652"/>
      <c r="DX675" s="1652"/>
      <c r="DY675" s="1652"/>
      <c r="DZ675" s="1652"/>
      <c r="EA675" s="1652"/>
      <c r="EB675" s="1652"/>
      <c r="EC675" s="1652"/>
      <c r="ED675" s="1652"/>
      <c r="EE675" s="1652"/>
      <c r="EF675" s="1652"/>
      <c r="EG675" s="1652"/>
      <c r="EH675" s="1652"/>
      <c r="EI675" s="1652"/>
      <c r="EJ675" s="1652"/>
      <c r="EK675" s="1652"/>
      <c r="EL675" s="1652"/>
      <c r="EM675" s="1652"/>
      <c r="EN675" s="1652"/>
      <c r="EO675" s="1652"/>
      <c r="EP675" s="1652"/>
      <c r="EQ675" s="1652"/>
      <c r="ER675" s="1652"/>
      <c r="ES675" s="1652"/>
      <c r="ET675" s="1652"/>
      <c r="EU675" s="1652"/>
      <c r="EV675" s="1652"/>
      <c r="EW675" s="1652"/>
      <c r="EX675" s="1652"/>
      <c r="EY675" s="1652"/>
      <c r="EZ675" s="1652"/>
      <c r="FA675" s="1652"/>
      <c r="FB675" s="1652"/>
      <c r="FC675" s="1652"/>
      <c r="FD675" s="1652"/>
      <c r="FE675" s="1652"/>
      <c r="FF675" s="1652"/>
      <c r="FG675" s="1652"/>
      <c r="FH675" s="1652"/>
      <c r="FI675" s="1652"/>
      <c r="FJ675" s="1652"/>
      <c r="FK675" s="1652"/>
      <c r="FL675" s="1652"/>
      <c r="FM675" s="1652"/>
      <c r="FN675" s="1652"/>
      <c r="FO675" s="1652"/>
      <c r="FP675" s="1652"/>
      <c r="FQ675" s="1652"/>
      <c r="FR675" s="1652"/>
      <c r="FS675" s="1652"/>
      <c r="FT675" s="1652"/>
      <c r="FU675" s="1652"/>
      <c r="FV675" s="1652"/>
      <c r="FW675" s="1652"/>
      <c r="FX675" s="1652"/>
      <c r="FY675" s="1652"/>
      <c r="FZ675" s="1652"/>
      <c r="GA675" s="1652"/>
      <c r="GB675" s="1652"/>
      <c r="GC675" s="1652"/>
      <c r="GD675" s="1652"/>
      <c r="GE675" s="1652"/>
      <c r="GF675" s="1652"/>
      <c r="GG675" s="1652"/>
      <c r="GH675" s="1652"/>
      <c r="GI675" s="1652"/>
      <c r="GJ675" s="1652"/>
      <c r="GK675" s="1652"/>
      <c r="GL675" s="1652"/>
      <c r="GM675" s="1652"/>
      <c r="GN675" s="1652"/>
      <c r="GO675" s="1652"/>
      <c r="GP675" s="1652"/>
      <c r="GQ675" s="1652"/>
      <c r="GR675" s="1652"/>
      <c r="GS675" s="1652"/>
      <c r="GT675" s="1652"/>
      <c r="GU675" s="1652"/>
      <c r="GV675" s="1652"/>
      <c r="GW675" s="1652"/>
      <c r="GX675" s="1652"/>
      <c r="GY675" s="1652"/>
      <c r="GZ675" s="1652"/>
      <c r="HA675" s="1652"/>
      <c r="HB675" s="1652"/>
      <c r="HC675" s="1652"/>
      <c r="HD675" s="1652"/>
      <c r="HE675" s="1652"/>
      <c r="HF675" s="1652"/>
      <c r="HG675" s="1652"/>
      <c r="HH675" s="1652"/>
      <c r="HI675" s="1652"/>
      <c r="HJ675" s="1652"/>
      <c r="HK675" s="1652"/>
      <c r="HL675" s="1652"/>
      <c r="HM675" s="1652"/>
      <c r="HN675" s="1652"/>
      <c r="HO675" s="1652"/>
      <c r="HP675" s="1652"/>
      <c r="HQ675" s="1652"/>
      <c r="HR675" s="1652"/>
      <c r="HS675" s="1652"/>
      <c r="HT675" s="1652"/>
      <c r="HU675" s="1652"/>
      <c r="HV675" s="1652"/>
    </row>
    <row r="676" spans="1:230" ht="14.25" hidden="1" customHeight="1">
      <c r="A676" s="474"/>
      <c r="B676" s="474"/>
      <c r="C676" s="474"/>
      <c r="D676" s="474"/>
      <c r="E676" s="474"/>
      <c r="F676" s="474"/>
      <c r="G676" s="474"/>
      <c r="H676" s="474"/>
      <c r="I676" s="474"/>
      <c r="J676" s="474"/>
      <c r="K676" s="1652"/>
      <c r="L676" s="1652"/>
      <c r="M676" s="1652"/>
      <c r="N676" s="1652"/>
      <c r="O676" s="1652"/>
      <c r="P676" s="1652"/>
      <c r="Q676" s="1652"/>
      <c r="R676" s="1652"/>
      <c r="S676" s="1652"/>
      <c r="T676" s="1652"/>
      <c r="U676" s="1652"/>
      <c r="V676" s="1652"/>
      <c r="W676" s="1652"/>
      <c r="X676" s="1652"/>
      <c r="Y676" s="1652"/>
      <c r="Z676" s="1652"/>
      <c r="AA676" s="1652"/>
      <c r="AB676" s="1652"/>
      <c r="AC676" s="1652"/>
      <c r="AD676" s="1652"/>
      <c r="AE676" s="1652"/>
      <c r="AF676" s="1652"/>
      <c r="AG676" s="1652"/>
      <c r="AH676" s="1652"/>
      <c r="AI676" s="1652"/>
      <c r="AJ676" s="1652"/>
      <c r="AK676" s="1652"/>
      <c r="AL676" s="1652"/>
      <c r="AM676" s="1652"/>
      <c r="AN676" s="1652"/>
      <c r="AO676" s="1652"/>
      <c r="AP676" s="1652"/>
      <c r="AQ676" s="1652"/>
      <c r="AR676" s="1652"/>
      <c r="AS676" s="1652"/>
      <c r="AT676" s="1652"/>
      <c r="AU676" s="1652"/>
      <c r="AV676" s="1652"/>
      <c r="AW676" s="1652"/>
      <c r="AX676" s="1652"/>
      <c r="AY676" s="1652"/>
      <c r="AZ676" s="1652"/>
      <c r="BA676" s="1652"/>
      <c r="BB676" s="1652"/>
      <c r="BC676" s="1652"/>
      <c r="BD676" s="1652"/>
      <c r="BE676" s="1652"/>
      <c r="BF676" s="1652"/>
      <c r="BG676" s="1652"/>
      <c r="BH676" s="1652"/>
      <c r="BI676" s="1652"/>
      <c r="BJ676" s="1652"/>
      <c r="BK676" s="1652"/>
      <c r="BL676" s="1652"/>
      <c r="BM676" s="1652"/>
      <c r="BN676" s="1652"/>
      <c r="BO676" s="1652"/>
      <c r="BP676" s="1652"/>
      <c r="BQ676" s="1652"/>
      <c r="BR676" s="1652"/>
      <c r="BS676" s="1652"/>
      <c r="BT676" s="1652"/>
      <c r="BU676" s="1652"/>
      <c r="BV676" s="1652"/>
      <c r="BW676" s="1652"/>
      <c r="BX676" s="1652"/>
      <c r="BY676" s="1652"/>
      <c r="BZ676" s="1652"/>
      <c r="CA676" s="1652"/>
      <c r="CB676" s="1652"/>
      <c r="CC676" s="1652"/>
      <c r="CD676" s="1652"/>
      <c r="CE676" s="1652"/>
      <c r="CF676" s="1652"/>
      <c r="CG676" s="1652"/>
      <c r="CH676" s="1652"/>
      <c r="CI676" s="1652"/>
      <c r="CJ676" s="1652"/>
      <c r="CK676" s="1652"/>
      <c r="CL676" s="1652"/>
      <c r="CM676" s="1652"/>
      <c r="CN676" s="1652"/>
      <c r="CO676" s="1652"/>
      <c r="CP676" s="1652"/>
      <c r="CQ676" s="1652"/>
      <c r="CR676" s="1652"/>
      <c r="CS676" s="1652"/>
      <c r="CT676" s="1652"/>
      <c r="CU676" s="1652"/>
      <c r="CV676" s="1652"/>
      <c r="CW676" s="1652"/>
      <c r="CX676" s="1652"/>
      <c r="CY676" s="1652"/>
      <c r="CZ676" s="1652"/>
      <c r="DA676" s="1652"/>
      <c r="DB676" s="1652"/>
      <c r="DC676" s="1652"/>
      <c r="DD676" s="1652"/>
      <c r="DE676" s="1652"/>
      <c r="DF676" s="1652"/>
      <c r="DG676" s="1652"/>
      <c r="DH676" s="1652"/>
      <c r="DI676" s="1652"/>
      <c r="DJ676" s="1652"/>
      <c r="DK676" s="1652"/>
      <c r="DL676" s="1652"/>
      <c r="DM676" s="1652"/>
      <c r="DN676" s="1652"/>
      <c r="DO676" s="1652"/>
      <c r="DP676" s="1652"/>
      <c r="DQ676" s="1652"/>
      <c r="DR676" s="1652"/>
      <c r="DS676" s="1652"/>
      <c r="DT676" s="1652"/>
      <c r="DU676" s="1652"/>
      <c r="DV676" s="1652"/>
      <c r="DW676" s="1652"/>
      <c r="DX676" s="1652"/>
      <c r="DY676" s="1652"/>
      <c r="DZ676" s="1652"/>
      <c r="EA676" s="1652"/>
      <c r="EB676" s="1652"/>
      <c r="EC676" s="1652"/>
      <c r="ED676" s="1652"/>
      <c r="EE676" s="1652"/>
      <c r="EF676" s="1652"/>
      <c r="EG676" s="1652"/>
      <c r="EH676" s="1652"/>
      <c r="EI676" s="1652"/>
      <c r="EJ676" s="1652"/>
      <c r="EK676" s="1652"/>
      <c r="EL676" s="1652"/>
      <c r="EM676" s="1652"/>
      <c r="EN676" s="1652"/>
      <c r="EO676" s="1652"/>
      <c r="EP676" s="1652"/>
      <c r="EQ676" s="1652"/>
      <c r="ER676" s="1652"/>
      <c r="ES676" s="1652"/>
      <c r="ET676" s="1652"/>
      <c r="EU676" s="1652"/>
      <c r="EV676" s="1652"/>
      <c r="EW676" s="1652"/>
      <c r="EX676" s="1652"/>
      <c r="EY676" s="1652"/>
      <c r="EZ676" s="1652"/>
      <c r="FA676" s="1652"/>
      <c r="FB676" s="1652"/>
      <c r="FC676" s="1652"/>
      <c r="FD676" s="1652"/>
      <c r="FE676" s="1652"/>
      <c r="FF676" s="1652"/>
      <c r="FG676" s="1652"/>
      <c r="FH676" s="1652"/>
      <c r="FI676" s="1652"/>
      <c r="FJ676" s="1652"/>
      <c r="FK676" s="1652"/>
      <c r="FL676" s="1652"/>
      <c r="FM676" s="1652"/>
      <c r="FN676" s="1652"/>
      <c r="FO676" s="1652"/>
      <c r="FP676" s="1652"/>
      <c r="FQ676" s="1652"/>
      <c r="FR676" s="1652"/>
      <c r="FS676" s="1652"/>
      <c r="FT676" s="1652"/>
      <c r="FU676" s="1652"/>
      <c r="FV676" s="1652"/>
      <c r="FW676" s="1652"/>
      <c r="FX676" s="1652"/>
      <c r="FY676" s="1652"/>
      <c r="FZ676" s="1652"/>
      <c r="GA676" s="1652"/>
      <c r="GB676" s="1652"/>
      <c r="GC676" s="1652"/>
      <c r="GD676" s="1652"/>
      <c r="GE676" s="1652"/>
      <c r="GF676" s="1652"/>
      <c r="GG676" s="1652"/>
      <c r="GH676" s="1652"/>
      <c r="GI676" s="1652"/>
      <c r="GJ676" s="1652"/>
      <c r="GK676" s="1652"/>
      <c r="GL676" s="1652"/>
      <c r="GM676" s="1652"/>
      <c r="GN676" s="1652"/>
      <c r="GO676" s="1652"/>
      <c r="GP676" s="1652"/>
      <c r="GQ676" s="1652"/>
      <c r="GR676" s="1652"/>
      <c r="GS676" s="1652"/>
      <c r="GT676" s="1652"/>
      <c r="GU676" s="1652"/>
      <c r="GV676" s="1652"/>
      <c r="GW676" s="1652"/>
      <c r="GX676" s="1652"/>
      <c r="GY676" s="1652"/>
      <c r="GZ676" s="1652"/>
      <c r="HA676" s="1652"/>
      <c r="HB676" s="1652"/>
      <c r="HC676" s="1652"/>
      <c r="HD676" s="1652"/>
      <c r="HE676" s="1652"/>
      <c r="HF676" s="1652"/>
      <c r="HG676" s="1652"/>
      <c r="HH676" s="1652"/>
      <c r="HI676" s="1652"/>
      <c r="HJ676" s="1652"/>
      <c r="HK676" s="1652"/>
      <c r="HL676" s="1652"/>
      <c r="HM676" s="1652"/>
      <c r="HN676" s="1652"/>
      <c r="HO676" s="1652"/>
      <c r="HP676" s="1652"/>
      <c r="HQ676" s="1652"/>
      <c r="HR676" s="1652"/>
      <c r="HS676" s="1652"/>
      <c r="HT676" s="1652"/>
      <c r="HU676" s="1652"/>
      <c r="HV676" s="1652"/>
    </row>
    <row r="677" spans="1:230" ht="14.25" hidden="1" customHeight="1">
      <c r="A677" s="474"/>
      <c r="B677" s="474"/>
      <c r="C677" s="474"/>
      <c r="D677" s="474"/>
      <c r="E677" s="474"/>
      <c r="F677" s="474"/>
      <c r="G677" s="474"/>
      <c r="H677" s="474"/>
      <c r="I677" s="474"/>
      <c r="J677" s="474"/>
      <c r="K677" s="1652"/>
      <c r="L677" s="1652"/>
      <c r="M677" s="1652"/>
      <c r="N677" s="1652"/>
      <c r="O677" s="1652"/>
      <c r="P677" s="1652"/>
      <c r="Q677" s="1652"/>
      <c r="R677" s="1652"/>
      <c r="S677" s="1652"/>
      <c r="T677" s="1652"/>
      <c r="U677" s="1652"/>
      <c r="V677" s="1652"/>
      <c r="W677" s="1652"/>
      <c r="X677" s="1652"/>
      <c r="Y677" s="1652"/>
      <c r="Z677" s="1652"/>
      <c r="AA677" s="1652"/>
      <c r="AB677" s="1652"/>
      <c r="AC677" s="1652"/>
      <c r="AD677" s="1652"/>
      <c r="AE677" s="1652"/>
      <c r="AF677" s="1652"/>
      <c r="AG677" s="1652"/>
      <c r="AH677" s="1652"/>
      <c r="AI677" s="1652"/>
      <c r="AJ677" s="1652"/>
      <c r="AK677" s="1652"/>
      <c r="AL677" s="1652"/>
      <c r="AM677" s="1652"/>
      <c r="AN677" s="1652"/>
      <c r="AO677" s="1652"/>
      <c r="AP677" s="1652"/>
      <c r="AQ677" s="1652"/>
      <c r="AR677" s="1652"/>
      <c r="AS677" s="1652"/>
      <c r="AT677" s="1652"/>
      <c r="AU677" s="1652"/>
      <c r="AV677" s="1652"/>
      <c r="AW677" s="1652"/>
      <c r="AX677" s="1652"/>
      <c r="AY677" s="1652"/>
      <c r="AZ677" s="1652"/>
      <c r="BA677" s="1652"/>
      <c r="BB677" s="1652"/>
      <c r="BC677" s="1652"/>
      <c r="BD677" s="1652"/>
      <c r="BE677" s="1652"/>
      <c r="BF677" s="1652"/>
      <c r="BG677" s="1652"/>
      <c r="BH677" s="1652"/>
      <c r="BI677" s="1652"/>
      <c r="BJ677" s="1652"/>
      <c r="BK677" s="1652"/>
      <c r="BL677" s="1652"/>
      <c r="BM677" s="1652"/>
      <c r="BN677" s="1652"/>
      <c r="BO677" s="1652"/>
      <c r="BP677" s="1652"/>
      <c r="BQ677" s="1652"/>
      <c r="BR677" s="1652"/>
      <c r="BS677" s="1652"/>
      <c r="BT677" s="1652"/>
      <c r="BU677" s="1652"/>
      <c r="BV677" s="1652"/>
      <c r="BW677" s="1652"/>
      <c r="BX677" s="1652"/>
      <c r="BY677" s="1652"/>
      <c r="BZ677" s="1652"/>
      <c r="CA677" s="1652"/>
      <c r="CB677" s="1652"/>
      <c r="CC677" s="1652"/>
      <c r="CD677" s="1652"/>
      <c r="CE677" s="1652"/>
      <c r="CF677" s="1652"/>
      <c r="CG677" s="1652"/>
      <c r="CH677" s="1652"/>
      <c r="CI677" s="1652"/>
      <c r="CJ677" s="1652"/>
      <c r="CK677" s="1652"/>
      <c r="CL677" s="1652"/>
      <c r="CM677" s="1652"/>
      <c r="CN677" s="1652"/>
      <c r="CO677" s="1652"/>
      <c r="CP677" s="1652"/>
      <c r="CQ677" s="1652"/>
      <c r="CR677" s="1652"/>
      <c r="CS677" s="1652"/>
      <c r="CT677" s="1652"/>
      <c r="CU677" s="1652"/>
      <c r="CV677" s="1652"/>
      <c r="CW677" s="1652"/>
      <c r="CX677" s="1652"/>
      <c r="CY677" s="1652"/>
      <c r="CZ677" s="1652"/>
      <c r="DA677" s="1652"/>
      <c r="DB677" s="1652"/>
      <c r="DC677" s="1652"/>
      <c r="DD677" s="1652"/>
      <c r="DE677" s="1652"/>
      <c r="DF677" s="1652"/>
      <c r="DG677" s="1652"/>
      <c r="DH677" s="1652"/>
      <c r="DI677" s="1652"/>
      <c r="DJ677" s="1652"/>
      <c r="DK677" s="1652"/>
      <c r="DL677" s="1652"/>
      <c r="DM677" s="1652"/>
      <c r="DN677" s="1652"/>
      <c r="DO677" s="1652"/>
      <c r="DP677" s="1652"/>
      <c r="DQ677" s="1652"/>
      <c r="DR677" s="1652"/>
      <c r="DS677" s="1652"/>
      <c r="DT677" s="1652"/>
      <c r="DU677" s="1652"/>
      <c r="DV677" s="1652"/>
      <c r="DW677" s="1652"/>
      <c r="DX677" s="1652"/>
      <c r="DY677" s="1652"/>
      <c r="DZ677" s="1652"/>
      <c r="EA677" s="1652"/>
      <c r="EB677" s="1652"/>
      <c r="EC677" s="1652"/>
      <c r="ED677" s="1652"/>
      <c r="EE677" s="1652"/>
      <c r="EF677" s="1652"/>
      <c r="EG677" s="1652"/>
      <c r="EH677" s="1652"/>
      <c r="EI677" s="1652"/>
      <c r="EJ677" s="1652"/>
      <c r="EK677" s="1652"/>
      <c r="EL677" s="1652"/>
      <c r="EM677" s="1652"/>
      <c r="EN677" s="1652"/>
      <c r="EO677" s="1652"/>
      <c r="EP677" s="1652"/>
      <c r="EQ677" s="1652"/>
      <c r="ER677" s="1652"/>
      <c r="ES677" s="1652"/>
      <c r="ET677" s="1652"/>
      <c r="EU677" s="1652"/>
      <c r="EV677" s="1652"/>
      <c r="EW677" s="1652"/>
      <c r="EX677" s="1652"/>
      <c r="EY677" s="1652"/>
      <c r="EZ677" s="1652"/>
      <c r="FA677" s="1652"/>
      <c r="FB677" s="1652"/>
      <c r="FC677" s="1652"/>
      <c r="FD677" s="1652"/>
      <c r="FE677" s="1652"/>
      <c r="FF677" s="1652"/>
      <c r="FG677" s="1652"/>
      <c r="FH677" s="1652"/>
      <c r="FI677" s="1652"/>
      <c r="FJ677" s="1652"/>
      <c r="FK677" s="1652"/>
      <c r="FL677" s="1652"/>
      <c r="FM677" s="1652"/>
      <c r="FN677" s="1652"/>
      <c r="FO677" s="1652"/>
      <c r="FP677" s="1652"/>
      <c r="FQ677" s="1652"/>
      <c r="FR677" s="1652"/>
      <c r="FS677" s="1652"/>
      <c r="FT677" s="1652"/>
      <c r="FU677" s="1652"/>
      <c r="FV677" s="1652"/>
      <c r="FW677" s="1652"/>
      <c r="FX677" s="1652"/>
      <c r="FY677" s="1652"/>
      <c r="FZ677" s="1652"/>
      <c r="GA677" s="1652"/>
      <c r="GB677" s="1652"/>
      <c r="GC677" s="1652"/>
      <c r="GD677" s="1652"/>
      <c r="GE677" s="1652"/>
      <c r="GF677" s="1652"/>
      <c r="GG677" s="1652"/>
      <c r="GH677" s="1652"/>
      <c r="GI677" s="1652"/>
      <c r="GJ677" s="1652"/>
      <c r="GK677" s="1652"/>
      <c r="GL677" s="1652"/>
      <c r="GM677" s="1652"/>
      <c r="GN677" s="1652"/>
      <c r="GO677" s="1652"/>
      <c r="GP677" s="1652"/>
      <c r="GQ677" s="1652"/>
      <c r="GR677" s="1652"/>
      <c r="GS677" s="1652"/>
      <c r="GT677" s="1652"/>
      <c r="GU677" s="1652"/>
      <c r="GV677" s="1652"/>
      <c r="GW677" s="1652"/>
      <c r="GX677" s="1652"/>
      <c r="GY677" s="1652"/>
      <c r="GZ677" s="1652"/>
      <c r="HA677" s="1652"/>
      <c r="HB677" s="1652"/>
      <c r="HC677" s="1652"/>
      <c r="HD677" s="1652"/>
      <c r="HE677" s="1652"/>
      <c r="HF677" s="1652"/>
      <c r="HG677" s="1652"/>
      <c r="HH677" s="1652"/>
      <c r="HI677" s="1652"/>
      <c r="HJ677" s="1652"/>
      <c r="HK677" s="1652"/>
      <c r="HL677" s="1652"/>
      <c r="HM677" s="1652"/>
      <c r="HN677" s="1652"/>
      <c r="HO677" s="1652"/>
      <c r="HP677" s="1652"/>
      <c r="HQ677" s="1652"/>
      <c r="HR677" s="1652"/>
      <c r="HS677" s="1652"/>
      <c r="HT677" s="1652"/>
      <c r="HU677" s="1652"/>
      <c r="HV677" s="1652"/>
    </row>
    <row r="678" spans="1:230" hidden="1">
      <c r="A678" s="34"/>
      <c r="B678" s="34"/>
      <c r="C678" s="34"/>
      <c r="D678" s="34"/>
      <c r="E678" s="34"/>
      <c r="F678" s="34"/>
      <c r="G678" s="34"/>
      <c r="H678" s="34"/>
      <c r="I678" s="34"/>
      <c r="J678" s="34"/>
    </row>
    <row r="679" spans="1:230" hidden="1">
      <c r="A679" s="1592" t="s">
        <v>192</v>
      </c>
      <c r="B679" s="1592"/>
      <c r="C679" s="34"/>
      <c r="D679" s="34"/>
      <c r="E679" s="34"/>
      <c r="F679" s="34"/>
      <c r="G679" s="34"/>
      <c r="H679" s="34"/>
      <c r="I679" s="34"/>
      <c r="J679" s="34"/>
    </row>
    <row r="680" spans="1:230" ht="30" hidden="1" customHeight="1" thickTop="1">
      <c r="A680" s="1309" t="s">
        <v>193</v>
      </c>
      <c r="B680" s="1307"/>
      <c r="C680" s="1307"/>
      <c r="D680" s="1307"/>
      <c r="E680" s="1307" t="s">
        <v>180</v>
      </c>
      <c r="F680" s="1307"/>
      <c r="G680" s="624"/>
      <c r="H680" s="1306" t="s">
        <v>792</v>
      </c>
      <c r="I680" s="1307"/>
      <c r="J680" s="1308"/>
    </row>
    <row r="681" spans="1:230" ht="14.25" hidden="1" customHeight="1" thickBot="1">
      <c r="A681" s="1648" t="s">
        <v>111</v>
      </c>
      <c r="B681" s="587"/>
      <c r="C681" s="587"/>
      <c r="D681" s="587"/>
      <c r="E681" s="1683" t="s">
        <v>112</v>
      </c>
      <c r="F681" s="1683"/>
      <c r="G681" s="1657"/>
      <c r="H681" s="1656" t="s">
        <v>113</v>
      </c>
      <c r="I681" s="1683"/>
      <c r="J681" s="1658"/>
    </row>
    <row r="682" spans="1:230" ht="45" hidden="1" customHeight="1" thickTop="1">
      <c r="A682" s="1057" t="s">
        <v>194</v>
      </c>
      <c r="B682" s="1058"/>
      <c r="C682" s="1058"/>
      <c r="D682" s="1058"/>
      <c r="E682" s="1615"/>
      <c r="F682" s="1615"/>
      <c r="G682" s="1616"/>
      <c r="H682" s="1617"/>
      <c r="I682" s="1615"/>
      <c r="J682" s="1618"/>
    </row>
    <row r="683" spans="1:230" ht="45" hidden="1" customHeight="1">
      <c r="A683" s="570" t="s">
        <v>186</v>
      </c>
      <c r="B683" s="571"/>
      <c r="C683" s="571"/>
      <c r="D683" s="571"/>
      <c r="E683" s="1493"/>
      <c r="F683" s="1493"/>
      <c r="G683" s="1494"/>
      <c r="H683" s="1495"/>
      <c r="I683" s="1493"/>
      <c r="J683" s="1496"/>
    </row>
    <row r="684" spans="1:230" ht="18.75" hidden="1" customHeight="1">
      <c r="A684" s="570" t="s">
        <v>187</v>
      </c>
      <c r="B684" s="571"/>
      <c r="C684" s="571"/>
      <c r="D684" s="571"/>
      <c r="E684" s="1493"/>
      <c r="F684" s="1493"/>
      <c r="G684" s="1494"/>
      <c r="H684" s="1495"/>
      <c r="I684" s="1493"/>
      <c r="J684" s="1496"/>
    </row>
    <row r="685" spans="1:230" ht="18.75" hidden="1" customHeight="1" thickBot="1">
      <c r="A685" s="807" t="s">
        <v>188</v>
      </c>
      <c r="B685" s="808"/>
      <c r="C685" s="808"/>
      <c r="D685" s="808"/>
      <c r="E685" s="1252"/>
      <c r="F685" s="1252"/>
      <c r="G685" s="1253"/>
      <c r="H685" s="1254"/>
      <c r="I685" s="1252"/>
      <c r="J685" s="1255"/>
    </row>
    <row r="686" spans="1:230" hidden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</row>
    <row r="687" spans="1:230" ht="30" hidden="1" customHeight="1">
      <c r="A687" s="473" t="s">
        <v>795</v>
      </c>
      <c r="B687" s="473"/>
      <c r="C687" s="473"/>
      <c r="D687" s="473"/>
      <c r="E687" s="473"/>
      <c r="F687" s="473"/>
      <c r="G687" s="473"/>
      <c r="H687" s="473"/>
      <c r="I687" s="473"/>
      <c r="J687" s="473"/>
    </row>
    <row r="688" spans="1:230" hidden="1">
      <c r="A688" s="2159"/>
      <c r="B688" s="2159"/>
      <c r="C688" s="2159"/>
      <c r="D688" s="2159"/>
      <c r="E688" s="2159"/>
      <c r="F688" s="2159"/>
      <c r="G688" s="2159"/>
      <c r="H688" s="2159"/>
      <c r="I688" s="2159"/>
      <c r="J688" s="2159"/>
    </row>
    <row r="689" spans="1:230" hidden="1">
      <c r="A689" s="2159"/>
      <c r="B689" s="2159"/>
      <c r="C689" s="2159"/>
      <c r="D689" s="2159"/>
      <c r="E689" s="2159"/>
      <c r="F689" s="2159"/>
      <c r="G689" s="2159"/>
      <c r="H689" s="2159"/>
      <c r="I689" s="2159"/>
      <c r="J689" s="2159"/>
    </row>
    <row r="690" spans="1:230" hidden="1">
      <c r="A690" s="2159"/>
      <c r="B690" s="2159"/>
      <c r="C690" s="2159"/>
      <c r="D690" s="2159"/>
      <c r="E690" s="2159"/>
      <c r="F690" s="2159"/>
      <c r="G690" s="2159"/>
      <c r="H690" s="2159"/>
      <c r="I690" s="2159"/>
      <c r="J690" s="2159"/>
    </row>
    <row r="691" spans="1:230" hidden="1">
      <c r="A691" s="2159"/>
      <c r="B691" s="2159"/>
      <c r="C691" s="2159"/>
      <c r="D691" s="2159"/>
      <c r="E691" s="2159"/>
      <c r="F691" s="2159"/>
      <c r="G691" s="2159"/>
      <c r="H691" s="2159"/>
      <c r="I691" s="2159"/>
      <c r="J691" s="2159"/>
    </row>
    <row r="692" spans="1:230" hidden="1">
      <c r="A692" s="2159"/>
      <c r="B692" s="2159"/>
      <c r="C692" s="2159"/>
      <c r="D692" s="2159"/>
      <c r="E692" s="2159"/>
      <c r="F692" s="2159"/>
      <c r="G692" s="2159"/>
      <c r="H692" s="2159"/>
      <c r="I692" s="2159"/>
      <c r="J692" s="2159"/>
    </row>
    <row r="693" spans="1:230" hidden="1">
      <c r="A693" s="2159"/>
      <c r="B693" s="2159"/>
      <c r="C693" s="2159"/>
      <c r="D693" s="2159"/>
      <c r="E693" s="2159"/>
      <c r="F693" s="2159"/>
      <c r="G693" s="2159"/>
      <c r="H693" s="2159"/>
      <c r="I693" s="2159"/>
      <c r="J693" s="2159"/>
    </row>
    <row r="694" spans="1:230" hidden="1">
      <c r="A694" s="2159"/>
      <c r="B694" s="2159"/>
      <c r="C694" s="2159"/>
      <c r="D694" s="2159"/>
      <c r="E694" s="2159"/>
      <c r="F694" s="2159"/>
      <c r="G694" s="2159"/>
      <c r="H694" s="2159"/>
      <c r="I694" s="2159"/>
      <c r="J694" s="2159"/>
    </row>
    <row r="695" spans="1:230" hidden="1">
      <c r="A695" s="2159"/>
      <c r="B695" s="2159"/>
      <c r="C695" s="2159"/>
      <c r="D695" s="2159"/>
      <c r="E695" s="2159"/>
      <c r="F695" s="2159"/>
      <c r="G695" s="2159"/>
      <c r="H695" s="2159"/>
      <c r="I695" s="2159"/>
      <c r="J695" s="2159"/>
    </row>
    <row r="696" spans="1:230" hidden="1">
      <c r="A696" s="2159"/>
      <c r="B696" s="2159"/>
      <c r="C696" s="2159"/>
      <c r="D696" s="2159"/>
      <c r="E696" s="2159"/>
      <c r="F696" s="2159"/>
      <c r="G696" s="2159"/>
      <c r="H696" s="2159"/>
      <c r="I696" s="2159"/>
      <c r="J696" s="2159"/>
    </row>
    <row r="697" spans="1:230" hidden="1">
      <c r="A697" s="2159"/>
      <c r="B697" s="2159"/>
      <c r="C697" s="2159"/>
      <c r="D697" s="2159"/>
      <c r="E697" s="2159"/>
      <c r="F697" s="2159"/>
      <c r="G697" s="2159"/>
      <c r="H697" s="2159"/>
      <c r="I697" s="2159"/>
      <c r="J697" s="2159"/>
    </row>
    <row r="698" spans="1:230" ht="14.25" hidden="1" customHeight="1">
      <c r="A698" s="2159"/>
      <c r="B698" s="2159"/>
      <c r="C698" s="2159"/>
      <c r="D698" s="2159"/>
      <c r="E698" s="2159"/>
      <c r="F698" s="2159"/>
      <c r="G698" s="2159"/>
      <c r="H698" s="2159"/>
      <c r="I698" s="2159"/>
      <c r="J698" s="2159"/>
      <c r="K698" s="1652"/>
      <c r="L698" s="1652"/>
      <c r="M698" s="1652"/>
      <c r="N698" s="1652"/>
      <c r="O698" s="1652"/>
      <c r="P698" s="1652"/>
      <c r="Q698" s="1652"/>
      <c r="R698" s="1652"/>
      <c r="S698" s="1652"/>
      <c r="T698" s="1652"/>
      <c r="U698" s="1652"/>
      <c r="V698" s="1652"/>
      <c r="W698" s="1652"/>
      <c r="X698" s="1652"/>
      <c r="Y698" s="1652"/>
      <c r="Z698" s="1652"/>
      <c r="AA698" s="1652"/>
      <c r="AB698" s="1652"/>
      <c r="AC698" s="1652"/>
      <c r="AD698" s="1652"/>
      <c r="AE698" s="1652"/>
      <c r="AF698" s="1652"/>
      <c r="AG698" s="1652"/>
      <c r="AH698" s="1652"/>
      <c r="AI698" s="1652"/>
      <c r="AJ698" s="1652"/>
      <c r="AK698" s="1652"/>
      <c r="AL698" s="1652"/>
      <c r="AM698" s="1652"/>
      <c r="AN698" s="1652"/>
      <c r="AO698" s="1652"/>
      <c r="AP698" s="1652"/>
      <c r="AQ698" s="1652"/>
      <c r="AR698" s="1652"/>
      <c r="AS698" s="1652"/>
      <c r="AT698" s="1652"/>
      <c r="AU698" s="1652"/>
      <c r="AV698" s="1652"/>
      <c r="AW698" s="1652"/>
      <c r="AX698" s="1652"/>
      <c r="AY698" s="1652"/>
      <c r="AZ698" s="1652"/>
      <c r="BA698" s="1652"/>
      <c r="BB698" s="1652"/>
      <c r="BC698" s="1652"/>
      <c r="BD698" s="1652"/>
      <c r="BE698" s="1652"/>
      <c r="BF698" s="1652"/>
      <c r="BG698" s="1652"/>
      <c r="BH698" s="1652"/>
      <c r="BI698" s="1652"/>
      <c r="BJ698" s="1652"/>
      <c r="BK698" s="1652"/>
      <c r="BL698" s="1652"/>
      <c r="BM698" s="1652"/>
      <c r="BN698" s="1652"/>
      <c r="BO698" s="1652"/>
      <c r="BP698" s="1652"/>
      <c r="BQ698" s="1652"/>
      <c r="BR698" s="1652"/>
      <c r="BS698" s="1652"/>
      <c r="BT698" s="1652"/>
      <c r="BU698" s="1652"/>
      <c r="BV698" s="1652"/>
      <c r="BW698" s="1652"/>
      <c r="BX698" s="1652"/>
      <c r="BY698" s="1652"/>
      <c r="BZ698" s="1652"/>
      <c r="CA698" s="1652"/>
      <c r="CB698" s="1652"/>
      <c r="CC698" s="1652"/>
      <c r="CD698" s="1652"/>
      <c r="CE698" s="1652"/>
      <c r="CF698" s="1652"/>
      <c r="CG698" s="1652"/>
      <c r="CH698" s="1652"/>
      <c r="CI698" s="1652"/>
      <c r="CJ698" s="1652"/>
      <c r="CK698" s="1652"/>
      <c r="CL698" s="1652"/>
      <c r="CM698" s="1652"/>
      <c r="CN698" s="1652"/>
      <c r="CO698" s="1652"/>
      <c r="CP698" s="1652"/>
      <c r="CQ698" s="1652"/>
      <c r="CR698" s="1652"/>
      <c r="CS698" s="1652"/>
      <c r="CT698" s="1652"/>
      <c r="CU698" s="1652"/>
      <c r="CV698" s="1652"/>
      <c r="CW698" s="1652"/>
      <c r="CX698" s="1652"/>
      <c r="CY698" s="1652"/>
      <c r="CZ698" s="1652"/>
      <c r="DA698" s="1652"/>
      <c r="DB698" s="1652"/>
      <c r="DC698" s="1652"/>
      <c r="DD698" s="1652"/>
      <c r="DE698" s="1652"/>
      <c r="DF698" s="1652"/>
      <c r="DG698" s="1652"/>
      <c r="DH698" s="1652"/>
      <c r="DI698" s="1652"/>
      <c r="DJ698" s="1652"/>
      <c r="DK698" s="1652"/>
      <c r="DL698" s="1652"/>
      <c r="DM698" s="1652"/>
      <c r="DN698" s="1652"/>
      <c r="DO698" s="1652"/>
      <c r="DP698" s="1652"/>
      <c r="DQ698" s="1652"/>
      <c r="DR698" s="1652"/>
      <c r="DS698" s="1652"/>
      <c r="DT698" s="1652"/>
      <c r="DU698" s="1652"/>
      <c r="DV698" s="1652"/>
      <c r="DW698" s="1652"/>
      <c r="DX698" s="1652"/>
      <c r="DY698" s="1652"/>
      <c r="DZ698" s="1652"/>
      <c r="EA698" s="1652"/>
      <c r="EB698" s="1652"/>
      <c r="EC698" s="1652"/>
      <c r="ED698" s="1652"/>
      <c r="EE698" s="1652"/>
      <c r="EF698" s="1652"/>
      <c r="EG698" s="1652"/>
      <c r="EH698" s="1652"/>
      <c r="EI698" s="1652"/>
      <c r="EJ698" s="1652"/>
      <c r="EK698" s="1652"/>
      <c r="EL698" s="1652"/>
      <c r="EM698" s="1652"/>
      <c r="EN698" s="1652"/>
      <c r="EO698" s="1652"/>
      <c r="EP698" s="1652"/>
      <c r="EQ698" s="1652"/>
      <c r="ER698" s="1652"/>
      <c r="ES698" s="1652"/>
      <c r="ET698" s="1652"/>
      <c r="EU698" s="1652"/>
      <c r="EV698" s="1652"/>
      <c r="EW698" s="1652"/>
      <c r="EX698" s="1652"/>
      <c r="EY698" s="1652"/>
      <c r="EZ698" s="1652"/>
      <c r="FA698" s="1652"/>
      <c r="FB698" s="1652"/>
      <c r="FC698" s="1652"/>
      <c r="FD698" s="1652"/>
      <c r="FE698" s="1652"/>
      <c r="FF698" s="1652"/>
      <c r="FG698" s="1652"/>
      <c r="FH698" s="1652"/>
      <c r="FI698" s="1652"/>
      <c r="FJ698" s="1652"/>
      <c r="FK698" s="1652"/>
      <c r="FL698" s="1652"/>
      <c r="FM698" s="1652"/>
      <c r="FN698" s="1652"/>
      <c r="FO698" s="1652"/>
      <c r="FP698" s="1652"/>
      <c r="FQ698" s="1652"/>
      <c r="FR698" s="1652"/>
      <c r="FS698" s="1652"/>
      <c r="FT698" s="1652"/>
      <c r="FU698" s="1652"/>
      <c r="FV698" s="1652"/>
      <c r="FW698" s="1652"/>
      <c r="FX698" s="1652"/>
      <c r="FY698" s="1652"/>
      <c r="FZ698" s="1652"/>
      <c r="GA698" s="1652"/>
      <c r="GB698" s="1652"/>
      <c r="GC698" s="1652"/>
      <c r="GD698" s="1652"/>
      <c r="GE698" s="1652"/>
      <c r="GF698" s="1652"/>
      <c r="GG698" s="1652"/>
      <c r="GH698" s="1652"/>
      <c r="GI698" s="1652"/>
      <c r="GJ698" s="1652"/>
      <c r="GK698" s="1652"/>
      <c r="GL698" s="1652"/>
      <c r="GM698" s="1652"/>
      <c r="GN698" s="1652"/>
      <c r="GO698" s="1652"/>
      <c r="GP698" s="1652"/>
      <c r="GQ698" s="1652"/>
      <c r="GR698" s="1652"/>
      <c r="GS698" s="1652"/>
      <c r="GT698" s="1652"/>
      <c r="GU698" s="1652"/>
      <c r="GV698" s="1652"/>
      <c r="GW698" s="1652"/>
      <c r="GX698" s="1652"/>
      <c r="GY698" s="1652"/>
      <c r="GZ698" s="1652"/>
      <c r="HA698" s="1652"/>
      <c r="HB698" s="1652"/>
      <c r="HC698" s="1652"/>
      <c r="HD698" s="1652"/>
      <c r="HE698" s="1652"/>
      <c r="HF698" s="1652"/>
      <c r="HG698" s="1652"/>
      <c r="HH698" s="1652"/>
      <c r="HI698" s="1652"/>
      <c r="HJ698" s="1652"/>
      <c r="HK698" s="1652"/>
      <c r="HL698" s="1652"/>
      <c r="HM698" s="1652"/>
      <c r="HN698" s="1652"/>
      <c r="HO698" s="1652"/>
      <c r="HP698" s="1652"/>
      <c r="HQ698" s="1652"/>
      <c r="HR698" s="1652"/>
      <c r="HS698" s="1652"/>
      <c r="HT698" s="1652"/>
      <c r="HU698" s="1652"/>
      <c r="HV698" s="1652"/>
    </row>
    <row r="699" spans="1:230" ht="14.25" hidden="1" customHeight="1">
      <c r="A699" s="2159"/>
      <c r="B699" s="2159"/>
      <c r="C699" s="2159"/>
      <c r="D699" s="2159"/>
      <c r="E699" s="2159"/>
      <c r="F699" s="2159"/>
      <c r="G699" s="2159"/>
      <c r="H699" s="2159"/>
      <c r="I699" s="2159"/>
      <c r="J699" s="2159"/>
      <c r="K699" s="1652"/>
      <c r="L699" s="1652"/>
      <c r="M699" s="1652"/>
      <c r="N699" s="1652"/>
      <c r="O699" s="1652"/>
      <c r="P699" s="1652"/>
      <c r="Q699" s="1652"/>
      <c r="R699" s="1652"/>
      <c r="S699" s="1652"/>
      <c r="T699" s="1652"/>
      <c r="U699" s="1652"/>
      <c r="V699" s="1652"/>
      <c r="W699" s="1652"/>
      <c r="X699" s="1652"/>
      <c r="Y699" s="1652"/>
      <c r="Z699" s="1652"/>
      <c r="AA699" s="1652"/>
      <c r="AB699" s="1652"/>
      <c r="AC699" s="1652"/>
      <c r="AD699" s="1652"/>
      <c r="AE699" s="1652"/>
      <c r="AF699" s="1652"/>
      <c r="AG699" s="1652"/>
      <c r="AH699" s="1652"/>
      <c r="AI699" s="1652"/>
      <c r="AJ699" s="1652"/>
      <c r="AK699" s="1652"/>
      <c r="AL699" s="1652"/>
      <c r="AM699" s="1652"/>
      <c r="AN699" s="1652"/>
      <c r="AO699" s="1652"/>
      <c r="AP699" s="1652"/>
      <c r="AQ699" s="1652"/>
      <c r="AR699" s="1652"/>
      <c r="AS699" s="1652"/>
      <c r="AT699" s="1652"/>
      <c r="AU699" s="1652"/>
      <c r="AV699" s="1652"/>
      <c r="AW699" s="1652"/>
      <c r="AX699" s="1652"/>
      <c r="AY699" s="1652"/>
      <c r="AZ699" s="1652"/>
      <c r="BA699" s="1652"/>
      <c r="BB699" s="1652"/>
      <c r="BC699" s="1652"/>
      <c r="BD699" s="1652"/>
      <c r="BE699" s="1652"/>
      <c r="BF699" s="1652"/>
      <c r="BG699" s="1652"/>
      <c r="BH699" s="1652"/>
      <c r="BI699" s="1652"/>
      <c r="BJ699" s="1652"/>
      <c r="BK699" s="1652"/>
      <c r="BL699" s="1652"/>
      <c r="BM699" s="1652"/>
      <c r="BN699" s="1652"/>
      <c r="BO699" s="1652"/>
      <c r="BP699" s="1652"/>
      <c r="BQ699" s="1652"/>
      <c r="BR699" s="1652"/>
      <c r="BS699" s="1652"/>
      <c r="BT699" s="1652"/>
      <c r="BU699" s="1652"/>
      <c r="BV699" s="1652"/>
      <c r="BW699" s="1652"/>
      <c r="BX699" s="1652"/>
      <c r="BY699" s="1652"/>
      <c r="BZ699" s="1652"/>
      <c r="CA699" s="1652"/>
      <c r="CB699" s="1652"/>
      <c r="CC699" s="1652"/>
      <c r="CD699" s="1652"/>
      <c r="CE699" s="1652"/>
      <c r="CF699" s="1652"/>
      <c r="CG699" s="1652"/>
      <c r="CH699" s="1652"/>
      <c r="CI699" s="1652"/>
      <c r="CJ699" s="1652"/>
      <c r="CK699" s="1652"/>
      <c r="CL699" s="1652"/>
      <c r="CM699" s="1652"/>
      <c r="CN699" s="1652"/>
      <c r="CO699" s="1652"/>
      <c r="CP699" s="1652"/>
      <c r="CQ699" s="1652"/>
      <c r="CR699" s="1652"/>
      <c r="CS699" s="1652"/>
      <c r="CT699" s="1652"/>
      <c r="CU699" s="1652"/>
      <c r="CV699" s="1652"/>
      <c r="CW699" s="1652"/>
      <c r="CX699" s="1652"/>
      <c r="CY699" s="1652"/>
      <c r="CZ699" s="1652"/>
      <c r="DA699" s="1652"/>
      <c r="DB699" s="1652"/>
      <c r="DC699" s="1652"/>
      <c r="DD699" s="1652"/>
      <c r="DE699" s="1652"/>
      <c r="DF699" s="1652"/>
      <c r="DG699" s="1652"/>
      <c r="DH699" s="1652"/>
      <c r="DI699" s="1652"/>
      <c r="DJ699" s="1652"/>
      <c r="DK699" s="1652"/>
      <c r="DL699" s="1652"/>
      <c r="DM699" s="1652"/>
      <c r="DN699" s="1652"/>
      <c r="DO699" s="1652"/>
      <c r="DP699" s="1652"/>
      <c r="DQ699" s="1652"/>
      <c r="DR699" s="1652"/>
      <c r="DS699" s="1652"/>
      <c r="DT699" s="1652"/>
      <c r="DU699" s="1652"/>
      <c r="DV699" s="1652"/>
      <c r="DW699" s="1652"/>
      <c r="DX699" s="1652"/>
      <c r="DY699" s="1652"/>
      <c r="DZ699" s="1652"/>
      <c r="EA699" s="1652"/>
      <c r="EB699" s="1652"/>
      <c r="EC699" s="1652"/>
      <c r="ED699" s="1652"/>
      <c r="EE699" s="1652"/>
      <c r="EF699" s="1652"/>
      <c r="EG699" s="1652"/>
      <c r="EH699" s="1652"/>
      <c r="EI699" s="1652"/>
      <c r="EJ699" s="1652"/>
      <c r="EK699" s="1652"/>
      <c r="EL699" s="1652"/>
      <c r="EM699" s="1652"/>
      <c r="EN699" s="1652"/>
      <c r="EO699" s="1652"/>
      <c r="EP699" s="1652"/>
      <c r="EQ699" s="1652"/>
      <c r="ER699" s="1652"/>
      <c r="ES699" s="1652"/>
      <c r="ET699" s="1652"/>
      <c r="EU699" s="1652"/>
      <c r="EV699" s="1652"/>
      <c r="EW699" s="1652"/>
      <c r="EX699" s="1652"/>
      <c r="EY699" s="1652"/>
      <c r="EZ699" s="1652"/>
      <c r="FA699" s="1652"/>
      <c r="FB699" s="1652"/>
      <c r="FC699" s="1652"/>
      <c r="FD699" s="1652"/>
      <c r="FE699" s="1652"/>
      <c r="FF699" s="1652"/>
      <c r="FG699" s="1652"/>
      <c r="FH699" s="1652"/>
      <c r="FI699" s="1652"/>
      <c r="FJ699" s="1652"/>
      <c r="FK699" s="1652"/>
      <c r="FL699" s="1652"/>
      <c r="FM699" s="1652"/>
      <c r="FN699" s="1652"/>
      <c r="FO699" s="1652"/>
      <c r="FP699" s="1652"/>
      <c r="FQ699" s="1652"/>
      <c r="FR699" s="1652"/>
      <c r="FS699" s="1652"/>
      <c r="FT699" s="1652"/>
      <c r="FU699" s="1652"/>
      <c r="FV699" s="1652"/>
      <c r="FW699" s="1652"/>
      <c r="FX699" s="1652"/>
      <c r="FY699" s="1652"/>
      <c r="FZ699" s="1652"/>
      <c r="GA699" s="1652"/>
      <c r="GB699" s="1652"/>
      <c r="GC699" s="1652"/>
      <c r="GD699" s="1652"/>
      <c r="GE699" s="1652"/>
      <c r="GF699" s="1652"/>
      <c r="GG699" s="1652"/>
      <c r="GH699" s="1652"/>
      <c r="GI699" s="1652"/>
      <c r="GJ699" s="1652"/>
      <c r="GK699" s="1652"/>
      <c r="GL699" s="1652"/>
      <c r="GM699" s="1652"/>
      <c r="GN699" s="1652"/>
      <c r="GO699" s="1652"/>
      <c r="GP699" s="1652"/>
      <c r="GQ699" s="1652"/>
      <c r="GR699" s="1652"/>
      <c r="GS699" s="1652"/>
      <c r="GT699" s="1652"/>
      <c r="GU699" s="1652"/>
      <c r="GV699" s="1652"/>
      <c r="GW699" s="1652"/>
      <c r="GX699" s="1652"/>
      <c r="GY699" s="1652"/>
      <c r="GZ699" s="1652"/>
      <c r="HA699" s="1652"/>
      <c r="HB699" s="1652"/>
      <c r="HC699" s="1652"/>
      <c r="HD699" s="1652"/>
      <c r="HE699" s="1652"/>
      <c r="HF699" s="1652"/>
      <c r="HG699" s="1652"/>
      <c r="HH699" s="1652"/>
      <c r="HI699" s="1652"/>
      <c r="HJ699" s="1652"/>
      <c r="HK699" s="1652"/>
      <c r="HL699" s="1652"/>
      <c r="HM699" s="1652"/>
      <c r="HN699" s="1652"/>
      <c r="HO699" s="1652"/>
      <c r="HP699" s="1652"/>
      <c r="HQ699" s="1652"/>
      <c r="HR699" s="1652"/>
      <c r="HS699" s="1652"/>
      <c r="HT699" s="1652"/>
      <c r="HU699" s="1652"/>
      <c r="HV699" s="1652"/>
    </row>
    <row r="700" spans="1:230" ht="14.25" hidden="1" customHeight="1">
      <c r="A700" s="2159"/>
      <c r="B700" s="2159"/>
      <c r="C700" s="2159"/>
      <c r="D700" s="2159"/>
      <c r="E700" s="2159"/>
      <c r="F700" s="2159"/>
      <c r="G700" s="2159"/>
      <c r="H700" s="2159"/>
      <c r="I700" s="2159"/>
      <c r="J700" s="2159"/>
      <c r="K700" s="1652"/>
      <c r="L700" s="1652"/>
      <c r="M700" s="1652"/>
      <c r="N700" s="1652"/>
      <c r="O700" s="1652"/>
      <c r="P700" s="1652"/>
      <c r="Q700" s="1652"/>
      <c r="R700" s="1652"/>
      <c r="S700" s="1652"/>
      <c r="T700" s="1652"/>
      <c r="U700" s="1652"/>
      <c r="V700" s="1652"/>
      <c r="W700" s="1652"/>
      <c r="X700" s="1652"/>
      <c r="Y700" s="1652"/>
      <c r="Z700" s="1652"/>
      <c r="AA700" s="1652"/>
      <c r="AB700" s="1652"/>
      <c r="AC700" s="1652"/>
      <c r="AD700" s="1652"/>
      <c r="AE700" s="1652"/>
      <c r="AF700" s="1652"/>
      <c r="AG700" s="1652"/>
      <c r="AH700" s="1652"/>
      <c r="AI700" s="1652"/>
      <c r="AJ700" s="1652"/>
      <c r="AK700" s="1652"/>
      <c r="AL700" s="1652"/>
      <c r="AM700" s="1652"/>
      <c r="AN700" s="1652"/>
      <c r="AO700" s="1652"/>
      <c r="AP700" s="1652"/>
      <c r="AQ700" s="1652"/>
      <c r="AR700" s="1652"/>
      <c r="AS700" s="1652"/>
      <c r="AT700" s="1652"/>
      <c r="AU700" s="1652"/>
      <c r="AV700" s="1652"/>
      <c r="AW700" s="1652"/>
      <c r="AX700" s="1652"/>
      <c r="AY700" s="1652"/>
      <c r="AZ700" s="1652"/>
      <c r="BA700" s="1652"/>
      <c r="BB700" s="1652"/>
      <c r="BC700" s="1652"/>
      <c r="BD700" s="1652"/>
      <c r="BE700" s="1652"/>
      <c r="BF700" s="1652"/>
      <c r="BG700" s="1652"/>
      <c r="BH700" s="1652"/>
      <c r="BI700" s="1652"/>
      <c r="BJ700" s="1652"/>
      <c r="BK700" s="1652"/>
      <c r="BL700" s="1652"/>
      <c r="BM700" s="1652"/>
      <c r="BN700" s="1652"/>
      <c r="BO700" s="1652"/>
      <c r="BP700" s="1652"/>
      <c r="BQ700" s="1652"/>
      <c r="BR700" s="1652"/>
      <c r="BS700" s="1652"/>
      <c r="BT700" s="1652"/>
      <c r="BU700" s="1652"/>
      <c r="BV700" s="1652"/>
      <c r="BW700" s="1652"/>
      <c r="BX700" s="1652"/>
      <c r="BY700" s="1652"/>
      <c r="BZ700" s="1652"/>
      <c r="CA700" s="1652"/>
      <c r="CB700" s="1652"/>
      <c r="CC700" s="1652"/>
      <c r="CD700" s="1652"/>
      <c r="CE700" s="1652"/>
      <c r="CF700" s="1652"/>
      <c r="CG700" s="1652"/>
      <c r="CH700" s="1652"/>
      <c r="CI700" s="1652"/>
      <c r="CJ700" s="1652"/>
      <c r="CK700" s="1652"/>
      <c r="CL700" s="1652"/>
      <c r="CM700" s="1652"/>
      <c r="CN700" s="1652"/>
      <c r="CO700" s="1652"/>
      <c r="CP700" s="1652"/>
      <c r="CQ700" s="1652"/>
      <c r="CR700" s="1652"/>
      <c r="CS700" s="1652"/>
      <c r="CT700" s="1652"/>
      <c r="CU700" s="1652"/>
      <c r="CV700" s="1652"/>
      <c r="CW700" s="1652"/>
      <c r="CX700" s="1652"/>
      <c r="CY700" s="1652"/>
      <c r="CZ700" s="1652"/>
      <c r="DA700" s="1652"/>
      <c r="DB700" s="1652"/>
      <c r="DC700" s="1652"/>
      <c r="DD700" s="1652"/>
      <c r="DE700" s="1652"/>
      <c r="DF700" s="1652"/>
      <c r="DG700" s="1652"/>
      <c r="DH700" s="1652"/>
      <c r="DI700" s="1652"/>
      <c r="DJ700" s="1652"/>
      <c r="DK700" s="1652"/>
      <c r="DL700" s="1652"/>
      <c r="DM700" s="1652"/>
      <c r="DN700" s="1652"/>
      <c r="DO700" s="1652"/>
      <c r="DP700" s="1652"/>
      <c r="DQ700" s="1652"/>
      <c r="DR700" s="1652"/>
      <c r="DS700" s="1652"/>
      <c r="DT700" s="1652"/>
      <c r="DU700" s="1652"/>
      <c r="DV700" s="1652"/>
      <c r="DW700" s="1652"/>
      <c r="DX700" s="1652"/>
      <c r="DY700" s="1652"/>
      <c r="DZ700" s="1652"/>
      <c r="EA700" s="1652"/>
      <c r="EB700" s="1652"/>
      <c r="EC700" s="1652"/>
      <c r="ED700" s="1652"/>
      <c r="EE700" s="1652"/>
      <c r="EF700" s="1652"/>
      <c r="EG700" s="1652"/>
      <c r="EH700" s="1652"/>
      <c r="EI700" s="1652"/>
      <c r="EJ700" s="1652"/>
      <c r="EK700" s="1652"/>
      <c r="EL700" s="1652"/>
      <c r="EM700" s="1652"/>
      <c r="EN700" s="1652"/>
      <c r="EO700" s="1652"/>
      <c r="EP700" s="1652"/>
      <c r="EQ700" s="1652"/>
      <c r="ER700" s="1652"/>
      <c r="ES700" s="1652"/>
      <c r="ET700" s="1652"/>
      <c r="EU700" s="1652"/>
      <c r="EV700" s="1652"/>
      <c r="EW700" s="1652"/>
      <c r="EX700" s="1652"/>
      <c r="EY700" s="1652"/>
      <c r="EZ700" s="1652"/>
      <c r="FA700" s="1652"/>
      <c r="FB700" s="1652"/>
      <c r="FC700" s="1652"/>
      <c r="FD700" s="1652"/>
      <c r="FE700" s="1652"/>
      <c r="FF700" s="1652"/>
      <c r="FG700" s="1652"/>
      <c r="FH700" s="1652"/>
      <c r="FI700" s="1652"/>
      <c r="FJ700" s="1652"/>
      <c r="FK700" s="1652"/>
      <c r="FL700" s="1652"/>
      <c r="FM700" s="1652"/>
      <c r="FN700" s="1652"/>
      <c r="FO700" s="1652"/>
      <c r="FP700" s="1652"/>
      <c r="FQ700" s="1652"/>
      <c r="FR700" s="1652"/>
      <c r="FS700" s="1652"/>
      <c r="FT700" s="1652"/>
      <c r="FU700" s="1652"/>
      <c r="FV700" s="1652"/>
      <c r="FW700" s="1652"/>
      <c r="FX700" s="1652"/>
      <c r="FY700" s="1652"/>
      <c r="FZ700" s="1652"/>
      <c r="GA700" s="1652"/>
      <c r="GB700" s="1652"/>
      <c r="GC700" s="1652"/>
      <c r="GD700" s="1652"/>
      <c r="GE700" s="1652"/>
      <c r="GF700" s="1652"/>
      <c r="GG700" s="1652"/>
      <c r="GH700" s="1652"/>
      <c r="GI700" s="1652"/>
      <c r="GJ700" s="1652"/>
      <c r="GK700" s="1652"/>
      <c r="GL700" s="1652"/>
      <c r="GM700" s="1652"/>
      <c r="GN700" s="1652"/>
      <c r="GO700" s="1652"/>
      <c r="GP700" s="1652"/>
      <c r="GQ700" s="1652"/>
      <c r="GR700" s="1652"/>
      <c r="GS700" s="1652"/>
      <c r="GT700" s="1652"/>
      <c r="GU700" s="1652"/>
      <c r="GV700" s="1652"/>
      <c r="GW700" s="1652"/>
      <c r="GX700" s="1652"/>
      <c r="GY700" s="1652"/>
      <c r="GZ700" s="1652"/>
      <c r="HA700" s="1652"/>
      <c r="HB700" s="1652"/>
      <c r="HC700" s="1652"/>
      <c r="HD700" s="1652"/>
      <c r="HE700" s="1652"/>
      <c r="HF700" s="1652"/>
      <c r="HG700" s="1652"/>
      <c r="HH700" s="1652"/>
      <c r="HI700" s="1652"/>
      <c r="HJ700" s="1652"/>
      <c r="HK700" s="1652"/>
      <c r="HL700" s="1652"/>
      <c r="HM700" s="1652"/>
      <c r="HN700" s="1652"/>
      <c r="HO700" s="1652"/>
      <c r="HP700" s="1652"/>
      <c r="HQ700" s="1652"/>
      <c r="HR700" s="1652"/>
      <c r="HS700" s="1652"/>
      <c r="HT700" s="1652"/>
      <c r="HU700" s="1652"/>
      <c r="HV700" s="1652"/>
    </row>
    <row r="701" spans="1:230" hidden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</row>
    <row r="702" spans="1:230" hidden="1">
      <c r="A702" s="34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</row>
    <row r="703" spans="1:230" hidden="1">
      <c r="A703" s="34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</row>
    <row r="704" spans="1:230">
      <c r="A704" s="34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4"/>
      <c r="AP704" s="34"/>
      <c r="AQ704" s="34"/>
      <c r="AR704" s="34"/>
      <c r="AS704" s="34"/>
      <c r="AT704" s="34"/>
      <c r="AU704" s="34"/>
      <c r="AV704" s="34"/>
      <c r="AW704" s="34"/>
      <c r="AX704" s="34"/>
      <c r="AY704" s="34"/>
      <c r="AZ704" s="34"/>
      <c r="BA704" s="34"/>
      <c r="BB704" s="34"/>
      <c r="BC704" s="34"/>
      <c r="BD704" s="34"/>
      <c r="BE704" s="34"/>
      <c r="BF704" s="34"/>
      <c r="BG704" s="34"/>
      <c r="BH704" s="34"/>
      <c r="BI704" s="34"/>
      <c r="BJ704" s="34"/>
      <c r="BK704" s="34"/>
      <c r="BL704" s="34"/>
      <c r="BM704" s="34"/>
      <c r="BN704" s="34"/>
      <c r="BO704" s="34"/>
      <c r="BP704" s="34"/>
      <c r="BQ704" s="34"/>
      <c r="BR704" s="34"/>
      <c r="BS704" s="34"/>
      <c r="BT704" s="34"/>
      <c r="BU704" s="34"/>
      <c r="BV704" s="34"/>
      <c r="BW704" s="34"/>
      <c r="BX704" s="34"/>
      <c r="BY704" s="34"/>
      <c r="BZ704" s="34"/>
      <c r="CA704" s="34"/>
      <c r="CB704" s="34"/>
      <c r="CC704" s="34"/>
      <c r="CD704" s="34"/>
      <c r="CE704" s="34"/>
      <c r="CF704" s="34"/>
      <c r="CG704" s="34"/>
      <c r="CH704" s="34"/>
      <c r="CI704" s="34"/>
      <c r="CJ704" s="34"/>
      <c r="CK704" s="34"/>
      <c r="CL704" s="34"/>
      <c r="CM704" s="34"/>
      <c r="CN704" s="34"/>
      <c r="CO704" s="34"/>
      <c r="CP704" s="34"/>
      <c r="CQ704" s="34"/>
      <c r="CR704" s="34"/>
      <c r="CS704" s="34"/>
      <c r="CT704" s="34"/>
      <c r="CU704" s="34"/>
      <c r="CV704" s="34"/>
      <c r="CW704" s="34"/>
      <c r="CX704" s="34"/>
      <c r="CY704" s="34"/>
      <c r="CZ704" s="34"/>
      <c r="DA704" s="34"/>
      <c r="DB704" s="34"/>
      <c r="DC704" s="34"/>
      <c r="DD704" s="34"/>
      <c r="DE704" s="34"/>
      <c r="DF704" s="34"/>
      <c r="DG704" s="34"/>
      <c r="DH704" s="34"/>
      <c r="DI704" s="34"/>
      <c r="DJ704" s="34"/>
      <c r="DK704" s="34"/>
      <c r="DL704" s="34"/>
      <c r="DM704" s="34"/>
      <c r="DN704" s="34"/>
      <c r="DO704" s="34"/>
      <c r="DP704" s="34"/>
      <c r="DQ704" s="34"/>
      <c r="DR704" s="34"/>
      <c r="DS704" s="34"/>
      <c r="DT704" s="34"/>
      <c r="DU704" s="34"/>
      <c r="DV704" s="34"/>
      <c r="DW704" s="34"/>
      <c r="DX704" s="34"/>
      <c r="DY704" s="34"/>
      <c r="DZ704" s="34"/>
      <c r="EA704" s="34"/>
      <c r="EB704" s="34"/>
      <c r="EC704" s="34"/>
      <c r="ED704" s="34"/>
      <c r="EE704" s="34"/>
      <c r="EF704" s="34"/>
      <c r="EG704" s="34"/>
      <c r="EH704" s="34"/>
      <c r="EI704" s="34"/>
      <c r="EJ704" s="34"/>
      <c r="EK704" s="34"/>
      <c r="EL704" s="34"/>
      <c r="EM704" s="34"/>
      <c r="EN704" s="34"/>
      <c r="EO704" s="34"/>
      <c r="EP704" s="34"/>
      <c r="EQ704" s="34"/>
      <c r="ER704" s="34"/>
      <c r="ES704" s="34"/>
      <c r="ET704" s="34"/>
      <c r="EU704" s="34"/>
      <c r="EV704" s="34"/>
      <c r="EW704" s="34"/>
      <c r="EX704" s="34"/>
      <c r="EY704" s="34"/>
      <c r="EZ704" s="34"/>
      <c r="FA704" s="34"/>
      <c r="FB704" s="34"/>
      <c r="FC704" s="34"/>
      <c r="FD704" s="34"/>
      <c r="FE704" s="34"/>
      <c r="FF704" s="34"/>
      <c r="FG704" s="34"/>
      <c r="FH704" s="34"/>
      <c r="FI704" s="34"/>
      <c r="FJ704" s="34"/>
      <c r="FK704" s="34"/>
      <c r="FL704" s="34"/>
      <c r="FM704" s="34"/>
      <c r="FN704" s="34"/>
      <c r="FO704" s="34"/>
      <c r="FP704" s="34"/>
      <c r="FQ704" s="34"/>
      <c r="FR704" s="34"/>
      <c r="FS704" s="34"/>
      <c r="FT704" s="34"/>
      <c r="FU704" s="34"/>
      <c r="FV704" s="34"/>
      <c r="FW704" s="34"/>
      <c r="FX704" s="34"/>
      <c r="FY704" s="34"/>
      <c r="FZ704" s="34"/>
      <c r="GA704" s="34"/>
      <c r="GB704" s="34"/>
      <c r="GC704" s="34"/>
      <c r="GD704" s="34"/>
      <c r="GE704" s="34"/>
      <c r="GF704" s="34"/>
      <c r="GG704" s="34"/>
      <c r="GH704" s="34"/>
      <c r="GI704" s="34"/>
      <c r="GJ704" s="34"/>
      <c r="GK704" s="34"/>
      <c r="GL704" s="34"/>
      <c r="GM704" s="34"/>
      <c r="GN704" s="34"/>
      <c r="GO704" s="34"/>
      <c r="GP704" s="34"/>
      <c r="GQ704" s="34"/>
      <c r="GR704" s="34"/>
      <c r="GS704" s="34"/>
      <c r="GT704" s="34"/>
      <c r="GU704" s="34"/>
      <c r="GV704" s="34"/>
      <c r="GW704" s="34"/>
      <c r="GX704" s="34"/>
      <c r="GY704" s="34"/>
      <c r="GZ704" s="34"/>
      <c r="HA704" s="34"/>
      <c r="HB704" s="34"/>
      <c r="HC704" s="34"/>
      <c r="HD704" s="34"/>
      <c r="HE704" s="34"/>
      <c r="HF704" s="34"/>
      <c r="HG704" s="34"/>
      <c r="HH704" s="34"/>
      <c r="HI704" s="34"/>
      <c r="HJ704" s="34"/>
      <c r="HK704" s="34"/>
      <c r="HL704" s="34"/>
      <c r="HM704" s="34"/>
      <c r="HN704" s="34"/>
      <c r="HO704" s="34"/>
      <c r="HP704" s="34"/>
      <c r="HQ704" s="34"/>
      <c r="HR704" s="34"/>
      <c r="HS704" s="34"/>
      <c r="HT704" s="34"/>
      <c r="HU704" s="34"/>
      <c r="HV704" s="34"/>
    </row>
    <row r="705" spans="1:230" ht="15" customHeight="1">
      <c r="A705" s="9" t="s">
        <v>796</v>
      </c>
      <c r="B705" s="1485" t="s">
        <v>799</v>
      </c>
      <c r="C705" s="1485"/>
      <c r="D705" s="1485"/>
      <c r="E705" s="1485"/>
      <c r="F705" s="1485"/>
      <c r="G705" s="1485"/>
      <c r="H705" s="1485"/>
      <c r="I705" s="1485"/>
      <c r="J705" s="1485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34"/>
      <c r="AF705" s="34"/>
      <c r="AG705" s="34"/>
      <c r="AH705" s="34"/>
      <c r="AI705" s="34"/>
      <c r="AJ705" s="34"/>
      <c r="AK705" s="34"/>
      <c r="AL705" s="34"/>
      <c r="AM705" s="34"/>
      <c r="AN705" s="34"/>
      <c r="AO705" s="34"/>
      <c r="AP705" s="34"/>
      <c r="AQ705" s="34"/>
      <c r="AR705" s="34"/>
      <c r="AS705" s="34"/>
      <c r="AT705" s="34"/>
      <c r="AU705" s="34"/>
      <c r="AV705" s="34"/>
      <c r="AW705" s="34"/>
      <c r="AX705" s="34"/>
      <c r="AY705" s="34"/>
      <c r="AZ705" s="34"/>
      <c r="BA705" s="34"/>
      <c r="BB705" s="34"/>
      <c r="BC705" s="34"/>
      <c r="BD705" s="34"/>
      <c r="BE705" s="34"/>
      <c r="BF705" s="34"/>
      <c r="BG705" s="34"/>
      <c r="BH705" s="34"/>
      <c r="BI705" s="34"/>
      <c r="BJ705" s="34"/>
      <c r="BK705" s="34"/>
      <c r="BL705" s="34"/>
      <c r="BM705" s="34"/>
      <c r="BN705" s="34"/>
      <c r="BO705" s="34"/>
      <c r="BP705" s="34"/>
      <c r="BQ705" s="34"/>
      <c r="BR705" s="34"/>
      <c r="BS705" s="34"/>
      <c r="BT705" s="34"/>
      <c r="BU705" s="34"/>
      <c r="BV705" s="34"/>
      <c r="BW705" s="34"/>
      <c r="BX705" s="34"/>
      <c r="BY705" s="34"/>
      <c r="BZ705" s="34"/>
      <c r="CA705" s="34"/>
      <c r="CB705" s="34"/>
      <c r="CC705" s="34"/>
      <c r="CD705" s="34"/>
      <c r="CE705" s="34"/>
      <c r="CF705" s="34"/>
      <c r="CG705" s="34"/>
      <c r="CH705" s="34"/>
      <c r="CI705" s="34"/>
      <c r="CJ705" s="34"/>
      <c r="CK705" s="34"/>
      <c r="CL705" s="34"/>
      <c r="CM705" s="34"/>
      <c r="CN705" s="34"/>
      <c r="CO705" s="34"/>
      <c r="CP705" s="34"/>
      <c r="CQ705" s="34"/>
      <c r="CR705" s="34"/>
      <c r="CS705" s="34"/>
      <c r="CT705" s="34"/>
      <c r="CU705" s="34"/>
      <c r="CV705" s="34"/>
      <c r="CW705" s="34"/>
      <c r="CX705" s="34"/>
      <c r="CY705" s="34"/>
      <c r="CZ705" s="34"/>
      <c r="DA705" s="34"/>
      <c r="DB705" s="34"/>
      <c r="DC705" s="34"/>
      <c r="DD705" s="34"/>
      <c r="DE705" s="34"/>
      <c r="DF705" s="34"/>
      <c r="DG705" s="34"/>
      <c r="DH705" s="34"/>
      <c r="DI705" s="34"/>
      <c r="DJ705" s="34"/>
      <c r="DK705" s="34"/>
      <c r="DL705" s="34"/>
      <c r="DM705" s="34"/>
      <c r="DN705" s="34"/>
      <c r="DO705" s="34"/>
      <c r="DP705" s="34"/>
      <c r="DQ705" s="34"/>
      <c r="DR705" s="34"/>
      <c r="DS705" s="34"/>
      <c r="DT705" s="34"/>
      <c r="DU705" s="34"/>
      <c r="DV705" s="34"/>
      <c r="DW705" s="34"/>
      <c r="DX705" s="34"/>
      <c r="DY705" s="34"/>
      <c r="DZ705" s="34"/>
      <c r="EA705" s="34"/>
      <c r="EB705" s="34"/>
      <c r="EC705" s="34"/>
      <c r="ED705" s="34"/>
      <c r="EE705" s="34"/>
      <c r="EF705" s="34"/>
      <c r="EG705" s="34"/>
      <c r="EH705" s="34"/>
      <c r="EI705" s="34"/>
      <c r="EJ705" s="34"/>
      <c r="EK705" s="34"/>
      <c r="EL705" s="34"/>
      <c r="EM705" s="34"/>
      <c r="EN705" s="34"/>
      <c r="EO705" s="34"/>
      <c r="EP705" s="34"/>
      <c r="EQ705" s="34"/>
      <c r="ER705" s="34"/>
      <c r="ES705" s="34"/>
      <c r="ET705" s="34"/>
      <c r="EU705" s="34"/>
      <c r="EV705" s="34"/>
      <c r="EW705" s="34"/>
      <c r="EX705" s="34"/>
      <c r="EY705" s="34"/>
      <c r="EZ705" s="34"/>
      <c r="FA705" s="34"/>
      <c r="FB705" s="34"/>
      <c r="FC705" s="34"/>
      <c r="FD705" s="34"/>
      <c r="FE705" s="34"/>
      <c r="FF705" s="34"/>
      <c r="FG705" s="34"/>
      <c r="FH705" s="34"/>
      <c r="FI705" s="34"/>
      <c r="FJ705" s="34"/>
      <c r="FK705" s="34"/>
      <c r="FL705" s="34"/>
      <c r="FM705" s="34"/>
      <c r="FN705" s="34"/>
      <c r="FO705" s="34"/>
      <c r="FP705" s="34"/>
      <c r="FQ705" s="34"/>
      <c r="FR705" s="34"/>
      <c r="FS705" s="34"/>
      <c r="FT705" s="34"/>
      <c r="FU705" s="34"/>
      <c r="FV705" s="34"/>
      <c r="FW705" s="34"/>
      <c r="FX705" s="34"/>
      <c r="FY705" s="34"/>
      <c r="FZ705" s="34"/>
      <c r="GA705" s="34"/>
      <c r="GB705" s="34"/>
      <c r="GC705" s="34"/>
      <c r="GD705" s="34"/>
      <c r="GE705" s="34"/>
      <c r="GF705" s="34"/>
      <c r="GG705" s="34"/>
      <c r="GH705" s="34"/>
      <c r="GI705" s="34"/>
      <c r="GJ705" s="34"/>
      <c r="GK705" s="34"/>
      <c r="GL705" s="34"/>
      <c r="GM705" s="34"/>
      <c r="GN705" s="34"/>
      <c r="GO705" s="34"/>
      <c r="GP705" s="34"/>
      <c r="GQ705" s="34"/>
      <c r="GR705" s="34"/>
      <c r="GS705" s="34"/>
      <c r="GT705" s="34"/>
      <c r="GU705" s="34"/>
      <c r="GV705" s="34"/>
      <c r="GW705" s="34"/>
      <c r="GX705" s="34"/>
      <c r="GY705" s="34"/>
      <c r="GZ705" s="34"/>
      <c r="HA705" s="34"/>
      <c r="HB705" s="34"/>
      <c r="HC705" s="34"/>
      <c r="HD705" s="34"/>
      <c r="HE705" s="34"/>
      <c r="HF705" s="34"/>
      <c r="HG705" s="34"/>
      <c r="HH705" s="34"/>
      <c r="HI705" s="34"/>
      <c r="HJ705" s="34"/>
      <c r="HK705" s="34"/>
      <c r="HL705" s="34"/>
      <c r="HM705" s="34"/>
      <c r="HN705" s="34"/>
      <c r="HO705" s="34"/>
      <c r="HP705" s="34"/>
      <c r="HQ705" s="34"/>
      <c r="HR705" s="34"/>
      <c r="HS705" s="34"/>
      <c r="HT705" s="34"/>
      <c r="HU705" s="34"/>
      <c r="HV705" s="34"/>
    </row>
    <row r="706" spans="1:230" ht="15.75" thickBo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  <c r="AJ706" s="34"/>
      <c r="AK706" s="34"/>
      <c r="AL706" s="34"/>
      <c r="AM706" s="34"/>
      <c r="AN706" s="34"/>
      <c r="AO706" s="34"/>
      <c r="AP706" s="34"/>
      <c r="AQ706" s="34"/>
      <c r="AR706" s="34"/>
      <c r="AS706" s="34"/>
      <c r="AT706" s="34"/>
      <c r="AU706" s="34"/>
      <c r="AV706" s="34"/>
      <c r="AW706" s="34"/>
      <c r="AX706" s="34"/>
      <c r="AY706" s="34"/>
      <c r="AZ706" s="34"/>
      <c r="BA706" s="34"/>
      <c r="BB706" s="34"/>
      <c r="BC706" s="34"/>
      <c r="BD706" s="34"/>
      <c r="BE706" s="34"/>
      <c r="BF706" s="34"/>
      <c r="BG706" s="34"/>
      <c r="BH706" s="34"/>
      <c r="BI706" s="34"/>
      <c r="BJ706" s="34"/>
      <c r="BK706" s="34"/>
      <c r="BL706" s="34"/>
      <c r="BM706" s="34"/>
      <c r="BN706" s="34"/>
      <c r="BO706" s="34"/>
      <c r="BP706" s="34"/>
      <c r="BQ706" s="34"/>
      <c r="BR706" s="34"/>
      <c r="BS706" s="34"/>
      <c r="BT706" s="34"/>
      <c r="BU706" s="34"/>
      <c r="BV706" s="34"/>
      <c r="BW706" s="34"/>
      <c r="BX706" s="34"/>
      <c r="BY706" s="34"/>
      <c r="BZ706" s="34"/>
      <c r="CA706" s="34"/>
      <c r="CB706" s="34"/>
      <c r="CC706" s="34"/>
      <c r="CD706" s="34"/>
      <c r="CE706" s="34"/>
      <c r="CF706" s="34"/>
      <c r="CG706" s="34"/>
      <c r="CH706" s="34"/>
      <c r="CI706" s="34"/>
      <c r="CJ706" s="34"/>
      <c r="CK706" s="34"/>
      <c r="CL706" s="34"/>
      <c r="CM706" s="34"/>
      <c r="CN706" s="34"/>
      <c r="CO706" s="34"/>
      <c r="CP706" s="34"/>
      <c r="CQ706" s="34"/>
      <c r="CR706" s="34"/>
      <c r="CS706" s="34"/>
      <c r="CT706" s="34"/>
      <c r="CU706" s="34"/>
      <c r="CV706" s="34"/>
      <c r="CW706" s="34"/>
      <c r="CX706" s="34"/>
      <c r="CY706" s="34"/>
      <c r="CZ706" s="34"/>
      <c r="DA706" s="34"/>
      <c r="DB706" s="34"/>
      <c r="DC706" s="34"/>
      <c r="DD706" s="34"/>
      <c r="DE706" s="34"/>
      <c r="DF706" s="34"/>
      <c r="DG706" s="34"/>
      <c r="DH706" s="34"/>
      <c r="DI706" s="34"/>
      <c r="DJ706" s="34"/>
      <c r="DK706" s="34"/>
      <c r="DL706" s="34"/>
      <c r="DM706" s="34"/>
      <c r="DN706" s="34"/>
      <c r="DO706" s="34"/>
      <c r="DP706" s="34"/>
      <c r="DQ706" s="34"/>
      <c r="DR706" s="34"/>
      <c r="DS706" s="34"/>
      <c r="DT706" s="34"/>
      <c r="DU706" s="34"/>
      <c r="DV706" s="34"/>
      <c r="DW706" s="34"/>
      <c r="DX706" s="34"/>
      <c r="DY706" s="34"/>
      <c r="DZ706" s="34"/>
      <c r="EA706" s="34"/>
      <c r="EB706" s="34"/>
      <c r="EC706" s="34"/>
      <c r="ED706" s="34"/>
      <c r="EE706" s="34"/>
      <c r="EF706" s="34"/>
      <c r="EG706" s="34"/>
      <c r="EH706" s="34"/>
      <c r="EI706" s="34"/>
      <c r="EJ706" s="34"/>
      <c r="EK706" s="34"/>
      <c r="EL706" s="34"/>
      <c r="EM706" s="34"/>
      <c r="EN706" s="34"/>
      <c r="EO706" s="34"/>
      <c r="EP706" s="34"/>
      <c r="EQ706" s="34"/>
      <c r="ER706" s="34"/>
      <c r="ES706" s="34"/>
      <c r="ET706" s="34"/>
      <c r="EU706" s="34"/>
      <c r="EV706" s="34"/>
      <c r="EW706" s="34"/>
      <c r="EX706" s="34"/>
      <c r="EY706" s="34"/>
      <c r="EZ706" s="34"/>
      <c r="FA706" s="34"/>
      <c r="FB706" s="34"/>
      <c r="FC706" s="34"/>
      <c r="FD706" s="34"/>
      <c r="FE706" s="34"/>
      <c r="FF706" s="34"/>
      <c r="FG706" s="34"/>
      <c r="FH706" s="34"/>
      <c r="FI706" s="34"/>
      <c r="FJ706" s="34"/>
      <c r="FK706" s="34"/>
      <c r="FL706" s="34"/>
      <c r="FM706" s="34"/>
      <c r="FN706" s="34"/>
      <c r="FO706" s="34"/>
      <c r="FP706" s="34"/>
      <c r="FQ706" s="34"/>
      <c r="FR706" s="34"/>
      <c r="FS706" s="34"/>
      <c r="FT706" s="34"/>
      <c r="FU706" s="34"/>
      <c r="FV706" s="34"/>
      <c r="FW706" s="34"/>
      <c r="FX706" s="34"/>
      <c r="FY706" s="34"/>
      <c r="FZ706" s="34"/>
      <c r="GA706" s="34"/>
      <c r="GB706" s="34"/>
      <c r="GC706" s="34"/>
      <c r="GD706" s="34"/>
      <c r="GE706" s="34"/>
      <c r="GF706" s="34"/>
      <c r="GG706" s="34"/>
      <c r="GH706" s="34"/>
      <c r="GI706" s="34"/>
      <c r="GJ706" s="34"/>
      <c r="GK706" s="34"/>
      <c r="GL706" s="34"/>
      <c r="GM706" s="34"/>
      <c r="GN706" s="34"/>
      <c r="GO706" s="34"/>
      <c r="GP706" s="34"/>
      <c r="GQ706" s="34"/>
      <c r="GR706" s="34"/>
      <c r="GS706" s="34"/>
      <c r="GT706" s="34"/>
      <c r="GU706" s="34"/>
      <c r="GV706" s="34"/>
      <c r="GW706" s="34"/>
      <c r="GX706" s="34"/>
      <c r="GY706" s="34"/>
      <c r="GZ706" s="34"/>
      <c r="HA706" s="34"/>
      <c r="HB706" s="34"/>
      <c r="HC706" s="34"/>
      <c r="HD706" s="34"/>
      <c r="HE706" s="34"/>
      <c r="HF706" s="34"/>
      <c r="HG706" s="34"/>
      <c r="HH706" s="34"/>
      <c r="HI706" s="34"/>
      <c r="HJ706" s="34"/>
      <c r="HK706" s="34"/>
      <c r="HL706" s="34"/>
      <c r="HM706" s="34"/>
      <c r="HN706" s="34"/>
      <c r="HO706" s="34"/>
      <c r="HP706" s="34"/>
      <c r="HQ706" s="34"/>
      <c r="HR706" s="34"/>
      <c r="HS706" s="34"/>
      <c r="HT706" s="34"/>
      <c r="HU706" s="34"/>
      <c r="HV706" s="34"/>
    </row>
    <row r="707" spans="1:230" ht="18" customHeight="1" thickTop="1" thickBot="1">
      <c r="A707" s="1606" t="s">
        <v>14</v>
      </c>
      <c r="B707" s="1670"/>
      <c r="C707" s="1607" t="s">
        <v>6</v>
      </c>
      <c r="D707" s="1607"/>
      <c r="E707" s="1607"/>
      <c r="F707" s="1607"/>
      <c r="G707" s="1607"/>
      <c r="H707" s="1607"/>
      <c r="I707" s="1607"/>
      <c r="J707" s="1671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4"/>
      <c r="AP707" s="34"/>
      <c r="AQ707" s="34"/>
      <c r="AR707" s="34"/>
      <c r="AS707" s="34"/>
      <c r="AT707" s="34"/>
      <c r="AU707" s="34"/>
      <c r="AV707" s="34"/>
      <c r="AW707" s="34"/>
      <c r="AX707" s="34"/>
      <c r="AY707" s="34"/>
      <c r="AZ707" s="34"/>
      <c r="BA707" s="34"/>
      <c r="BB707" s="34"/>
      <c r="BC707" s="34"/>
      <c r="BD707" s="34"/>
      <c r="BE707" s="34"/>
      <c r="BF707" s="34"/>
      <c r="BG707" s="34"/>
      <c r="BH707" s="34"/>
      <c r="BI707" s="34"/>
      <c r="BJ707" s="34"/>
      <c r="BK707" s="34"/>
      <c r="BL707" s="34"/>
      <c r="BM707" s="34"/>
      <c r="BN707" s="34"/>
      <c r="BO707" s="34"/>
      <c r="BP707" s="34"/>
      <c r="BQ707" s="34"/>
      <c r="BR707" s="34"/>
      <c r="BS707" s="34"/>
      <c r="BT707" s="34"/>
      <c r="BU707" s="34"/>
      <c r="BV707" s="34"/>
      <c r="BW707" s="34"/>
      <c r="BX707" s="34"/>
      <c r="BY707" s="34"/>
      <c r="BZ707" s="34"/>
      <c r="CA707" s="34"/>
      <c r="CB707" s="34"/>
      <c r="CC707" s="34"/>
      <c r="CD707" s="34"/>
      <c r="CE707" s="34"/>
      <c r="CF707" s="34"/>
      <c r="CG707" s="34"/>
      <c r="CH707" s="34"/>
      <c r="CI707" s="34"/>
      <c r="CJ707" s="34"/>
      <c r="CK707" s="34"/>
      <c r="CL707" s="34"/>
      <c r="CM707" s="34"/>
      <c r="CN707" s="34"/>
      <c r="CO707" s="34"/>
      <c r="CP707" s="34"/>
      <c r="CQ707" s="34"/>
      <c r="CR707" s="34"/>
      <c r="CS707" s="34"/>
      <c r="CT707" s="34"/>
      <c r="CU707" s="34"/>
      <c r="CV707" s="34"/>
      <c r="CW707" s="34"/>
      <c r="CX707" s="34"/>
      <c r="CY707" s="34"/>
      <c r="CZ707" s="34"/>
      <c r="DA707" s="34"/>
      <c r="DB707" s="34"/>
      <c r="DC707" s="34"/>
      <c r="DD707" s="34"/>
      <c r="DE707" s="34"/>
      <c r="DF707" s="34"/>
      <c r="DG707" s="34"/>
      <c r="DH707" s="34"/>
      <c r="DI707" s="34"/>
      <c r="DJ707" s="34"/>
      <c r="DK707" s="34"/>
      <c r="DL707" s="34"/>
      <c r="DM707" s="34"/>
      <c r="DN707" s="34"/>
      <c r="DO707" s="34"/>
      <c r="DP707" s="34"/>
      <c r="DQ707" s="34"/>
      <c r="DR707" s="34"/>
      <c r="DS707" s="34"/>
      <c r="DT707" s="34"/>
      <c r="DU707" s="34"/>
      <c r="DV707" s="34"/>
      <c r="DW707" s="34"/>
      <c r="DX707" s="34"/>
      <c r="DY707" s="34"/>
      <c r="DZ707" s="34"/>
      <c r="EA707" s="34"/>
      <c r="EB707" s="34"/>
      <c r="EC707" s="34"/>
      <c r="ED707" s="34"/>
      <c r="EE707" s="34"/>
      <c r="EF707" s="34"/>
      <c r="EG707" s="34"/>
      <c r="EH707" s="34"/>
      <c r="EI707" s="34"/>
      <c r="EJ707" s="34"/>
      <c r="EK707" s="34"/>
      <c r="EL707" s="34"/>
      <c r="EM707" s="34"/>
      <c r="EN707" s="34"/>
      <c r="EO707" s="34"/>
      <c r="EP707" s="34"/>
      <c r="EQ707" s="34"/>
      <c r="ER707" s="34"/>
      <c r="ES707" s="34"/>
      <c r="ET707" s="34"/>
      <c r="EU707" s="34"/>
      <c r="EV707" s="34"/>
      <c r="EW707" s="34"/>
      <c r="EX707" s="34"/>
      <c r="EY707" s="34"/>
      <c r="EZ707" s="34"/>
      <c r="FA707" s="34"/>
      <c r="FB707" s="34"/>
      <c r="FC707" s="34"/>
      <c r="FD707" s="34"/>
      <c r="FE707" s="34"/>
      <c r="FF707" s="34"/>
      <c r="FG707" s="34"/>
      <c r="FH707" s="34"/>
      <c r="FI707" s="34"/>
      <c r="FJ707" s="34"/>
      <c r="FK707" s="34"/>
      <c r="FL707" s="34"/>
      <c r="FM707" s="34"/>
      <c r="FN707" s="34"/>
      <c r="FO707" s="34"/>
      <c r="FP707" s="34"/>
      <c r="FQ707" s="34"/>
      <c r="FR707" s="34"/>
      <c r="FS707" s="34"/>
      <c r="FT707" s="34"/>
      <c r="FU707" s="34"/>
      <c r="FV707" s="34"/>
      <c r="FW707" s="34"/>
      <c r="FX707" s="34"/>
      <c r="FY707" s="34"/>
      <c r="FZ707" s="34"/>
      <c r="GA707" s="34"/>
      <c r="GB707" s="34"/>
      <c r="GC707" s="34"/>
      <c r="GD707" s="34"/>
      <c r="GE707" s="34"/>
      <c r="GF707" s="34"/>
      <c r="GG707" s="34"/>
      <c r="GH707" s="34"/>
      <c r="GI707" s="34"/>
      <c r="GJ707" s="34"/>
      <c r="GK707" s="34"/>
      <c r="GL707" s="34"/>
      <c r="GM707" s="34"/>
      <c r="GN707" s="34"/>
      <c r="GO707" s="34"/>
      <c r="GP707" s="34"/>
      <c r="GQ707" s="34"/>
      <c r="GR707" s="34"/>
      <c r="GS707" s="34"/>
      <c r="GT707" s="34"/>
      <c r="GU707" s="34"/>
      <c r="GV707" s="34"/>
      <c r="GW707" s="34"/>
      <c r="GX707" s="34"/>
      <c r="GY707" s="34"/>
      <c r="GZ707" s="34"/>
      <c r="HA707" s="34"/>
      <c r="HB707" s="34"/>
      <c r="HC707" s="34"/>
      <c r="HD707" s="34"/>
      <c r="HE707" s="34"/>
      <c r="HF707" s="34"/>
      <c r="HG707" s="34"/>
      <c r="HH707" s="34"/>
      <c r="HI707" s="34"/>
      <c r="HJ707" s="34"/>
      <c r="HK707" s="34"/>
      <c r="HL707" s="34"/>
      <c r="HM707" s="34"/>
      <c r="HN707" s="34"/>
      <c r="HO707" s="34"/>
      <c r="HP707" s="34"/>
      <c r="HQ707" s="34"/>
      <c r="HR707" s="34"/>
      <c r="HS707" s="34"/>
      <c r="HT707" s="34"/>
      <c r="HU707" s="34"/>
      <c r="HV707" s="34"/>
    </row>
    <row r="708" spans="1:230" ht="18.75" customHeight="1" thickBot="1">
      <c r="A708" s="1608"/>
      <c r="B708" s="1669"/>
      <c r="C708" s="1609" t="s">
        <v>202</v>
      </c>
      <c r="D708" s="1669"/>
      <c r="E708" s="1502" t="s">
        <v>201</v>
      </c>
      <c r="F708" s="1732"/>
      <c r="G708" s="1733" t="s">
        <v>768</v>
      </c>
      <c r="H708" s="1797"/>
      <c r="I708" s="1502" t="s">
        <v>200</v>
      </c>
      <c r="J708" s="1798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</row>
    <row r="709" spans="1:230" ht="16.5" customHeight="1" thickBot="1">
      <c r="A709" s="1608"/>
      <c r="B709" s="1669"/>
      <c r="C709" s="1609"/>
      <c r="D709" s="1669"/>
      <c r="E709" s="623"/>
      <c r="F709" s="544"/>
      <c r="G709" s="1681" t="s">
        <v>798</v>
      </c>
      <c r="H709" s="1796" t="s">
        <v>797</v>
      </c>
      <c r="I709" s="623"/>
      <c r="J709" s="145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4"/>
      <c r="AP709" s="34"/>
      <c r="AQ709" s="34"/>
      <c r="AR709" s="34"/>
      <c r="AS709" s="34"/>
      <c r="AT709" s="34"/>
      <c r="AU709" s="34"/>
      <c r="AV709" s="34"/>
      <c r="AW709" s="34"/>
      <c r="AX709" s="34"/>
      <c r="AY709" s="34"/>
      <c r="AZ709" s="34"/>
      <c r="BA709" s="34"/>
      <c r="BB709" s="34"/>
      <c r="BC709" s="34"/>
      <c r="BD709" s="34"/>
      <c r="BE709" s="34"/>
      <c r="BF709" s="34"/>
      <c r="BG709" s="34"/>
      <c r="BH709" s="34"/>
      <c r="BI709" s="34"/>
      <c r="BJ709" s="34"/>
      <c r="BK709" s="34"/>
      <c r="BL709" s="34"/>
      <c r="BM709" s="34"/>
      <c r="BN709" s="34"/>
      <c r="BO709" s="34"/>
      <c r="BP709" s="34"/>
      <c r="BQ709" s="34"/>
      <c r="BR709" s="34"/>
      <c r="BS709" s="34"/>
      <c r="BT709" s="34"/>
      <c r="BU709" s="34"/>
      <c r="BV709" s="34"/>
      <c r="BW709" s="34"/>
      <c r="BX709" s="34"/>
      <c r="BY709" s="34"/>
      <c r="BZ709" s="34"/>
      <c r="CA709" s="34"/>
      <c r="CB709" s="34"/>
      <c r="CC709" s="34"/>
      <c r="CD709" s="34"/>
      <c r="CE709" s="34"/>
      <c r="CF709" s="34"/>
      <c r="CG709" s="34"/>
      <c r="CH709" s="34"/>
      <c r="CI709" s="34"/>
      <c r="CJ709" s="34"/>
      <c r="CK709" s="34"/>
      <c r="CL709" s="34"/>
      <c r="CM709" s="34"/>
      <c r="CN709" s="34"/>
      <c r="CO709" s="34"/>
      <c r="CP709" s="34"/>
      <c r="CQ709" s="34"/>
      <c r="CR709" s="34"/>
      <c r="CS709" s="34"/>
      <c r="CT709" s="34"/>
      <c r="CU709" s="34"/>
      <c r="CV709" s="34"/>
      <c r="CW709" s="34"/>
      <c r="CX709" s="34"/>
      <c r="CY709" s="34"/>
      <c r="CZ709" s="34"/>
      <c r="DA709" s="34"/>
      <c r="DB709" s="34"/>
      <c r="DC709" s="34"/>
      <c r="DD709" s="34"/>
      <c r="DE709" s="34"/>
      <c r="DF709" s="34"/>
      <c r="DG709" s="34"/>
      <c r="DH709" s="34"/>
      <c r="DI709" s="34"/>
      <c r="DJ709" s="34"/>
      <c r="DK709" s="34"/>
      <c r="DL709" s="34"/>
      <c r="DM709" s="34"/>
      <c r="DN709" s="34"/>
      <c r="DO709" s="34"/>
      <c r="DP709" s="34"/>
      <c r="DQ709" s="34"/>
      <c r="DR709" s="34"/>
      <c r="DS709" s="34"/>
      <c r="DT709" s="34"/>
      <c r="DU709" s="34"/>
      <c r="DV709" s="34"/>
      <c r="DW709" s="34"/>
      <c r="DX709" s="34"/>
      <c r="DY709" s="34"/>
      <c r="DZ709" s="34"/>
      <c r="EA709" s="34"/>
      <c r="EB709" s="34"/>
      <c r="EC709" s="34"/>
      <c r="ED709" s="34"/>
      <c r="EE709" s="34"/>
      <c r="EF709" s="34"/>
      <c r="EG709" s="34"/>
      <c r="EH709" s="34"/>
      <c r="EI709" s="34"/>
      <c r="EJ709" s="34"/>
      <c r="EK709" s="34"/>
      <c r="EL709" s="34"/>
      <c r="EM709" s="34"/>
      <c r="EN709" s="34"/>
      <c r="EO709" s="34"/>
      <c r="EP709" s="34"/>
      <c r="EQ709" s="34"/>
      <c r="ER709" s="34"/>
      <c r="ES709" s="34"/>
      <c r="ET709" s="34"/>
      <c r="EU709" s="34"/>
      <c r="EV709" s="34"/>
      <c r="EW709" s="34"/>
      <c r="EX709" s="34"/>
      <c r="EY709" s="34"/>
      <c r="EZ709" s="34"/>
      <c r="FA709" s="34"/>
      <c r="FB709" s="34"/>
      <c r="FC709" s="34"/>
      <c r="FD709" s="34"/>
      <c r="FE709" s="34"/>
      <c r="FF709" s="34"/>
      <c r="FG709" s="34"/>
      <c r="FH709" s="34"/>
      <c r="FI709" s="34"/>
      <c r="FJ709" s="34"/>
      <c r="FK709" s="34"/>
      <c r="FL709" s="34"/>
      <c r="FM709" s="34"/>
      <c r="FN709" s="34"/>
      <c r="FO709" s="34"/>
      <c r="FP709" s="34"/>
      <c r="FQ709" s="34"/>
      <c r="FR709" s="34"/>
      <c r="FS709" s="34"/>
      <c r="FT709" s="34"/>
      <c r="FU709" s="34"/>
      <c r="FV709" s="34"/>
      <c r="FW709" s="34"/>
      <c r="FX709" s="34"/>
      <c r="FY709" s="34"/>
      <c r="FZ709" s="34"/>
      <c r="GA709" s="34"/>
      <c r="GB709" s="34"/>
      <c r="GC709" s="34"/>
      <c r="GD709" s="34"/>
      <c r="GE709" s="34"/>
      <c r="GF709" s="34"/>
      <c r="GG709" s="34"/>
      <c r="GH709" s="34"/>
      <c r="GI709" s="34"/>
      <c r="GJ709" s="34"/>
      <c r="GK709" s="34"/>
      <c r="GL709" s="34"/>
      <c r="GM709" s="34"/>
      <c r="GN709" s="34"/>
      <c r="GO709" s="34"/>
      <c r="GP709" s="34"/>
      <c r="GQ709" s="34"/>
      <c r="GR709" s="34"/>
      <c r="GS709" s="34"/>
      <c r="GT709" s="34"/>
      <c r="GU709" s="34"/>
      <c r="GV709" s="34"/>
      <c r="GW709" s="34"/>
      <c r="GX709" s="34"/>
      <c r="GY709" s="34"/>
      <c r="GZ709" s="34"/>
      <c r="HA709" s="34"/>
      <c r="HB709" s="34"/>
      <c r="HC709" s="34"/>
      <c r="HD709" s="34"/>
      <c r="HE709" s="34"/>
      <c r="HF709" s="34"/>
      <c r="HG709" s="34"/>
      <c r="HH709" s="34"/>
      <c r="HI709" s="34"/>
      <c r="HJ709" s="34"/>
      <c r="HK709" s="34"/>
      <c r="HL709" s="34"/>
      <c r="HM709" s="34"/>
      <c r="HN709" s="34"/>
      <c r="HO709" s="34"/>
      <c r="HP709" s="34"/>
      <c r="HQ709" s="34"/>
      <c r="HR709" s="34"/>
      <c r="HS709" s="34"/>
      <c r="HT709" s="34"/>
      <c r="HU709" s="34"/>
      <c r="HV709" s="34"/>
    </row>
    <row r="710" spans="1:230" ht="21" customHeight="1">
      <c r="A710" s="1647"/>
      <c r="B710" s="1646"/>
      <c r="C710" s="1645"/>
      <c r="D710" s="1646"/>
      <c r="E710" s="623"/>
      <c r="F710" s="544"/>
      <c r="G710" s="1682"/>
      <c r="H710" s="1796"/>
      <c r="I710" s="623"/>
      <c r="J710" s="145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</row>
    <row r="711" spans="1:230" ht="14.25" customHeight="1" thickBot="1">
      <c r="A711" s="1648" t="s">
        <v>111</v>
      </c>
      <c r="B711" s="590"/>
      <c r="C711" s="587" t="s">
        <v>112</v>
      </c>
      <c r="D711" s="590"/>
      <c r="E711" s="1416" t="s">
        <v>113</v>
      </c>
      <c r="F711" s="1044"/>
      <c r="G711" s="73" t="s">
        <v>114</v>
      </c>
      <c r="H711" s="103" t="s">
        <v>115</v>
      </c>
      <c r="I711" s="1416" t="s">
        <v>116</v>
      </c>
      <c r="J711" s="1417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</row>
    <row r="712" spans="1:230" ht="47.25" customHeight="1" thickTop="1">
      <c r="A712" s="1057" t="s">
        <v>195</v>
      </c>
      <c r="B712" s="1664"/>
      <c r="C712" s="1665"/>
      <c r="D712" s="1666"/>
      <c r="E712" s="2161"/>
      <c r="F712" s="2162"/>
      <c r="G712" s="159"/>
      <c r="H712" s="156"/>
      <c r="I712" s="1746" t="str">
        <f>IF(SUM(C712+E712-G712-H712)=0,"",SUM(C712+E712-G712-H712))</f>
        <v/>
      </c>
      <c r="J712" s="1747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</row>
    <row r="713" spans="1:230" ht="34.5" customHeight="1">
      <c r="A713" s="570" t="s">
        <v>196</v>
      </c>
      <c r="B713" s="799"/>
      <c r="C713" s="1667"/>
      <c r="D713" s="1668"/>
      <c r="E713" s="1680"/>
      <c r="F713" s="1285"/>
      <c r="G713" s="161"/>
      <c r="H713" s="157"/>
      <c r="I713" s="1676" t="str">
        <f>IF(SUM(C713+E713-G713-H713)=0,"",SUM(C713+E713-G713-H713))</f>
        <v/>
      </c>
      <c r="J713" s="1677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</row>
    <row r="714" spans="1:230" ht="53.25" customHeight="1">
      <c r="A714" s="570" t="s">
        <v>197</v>
      </c>
      <c r="B714" s="799"/>
      <c r="C714" s="1667"/>
      <c r="D714" s="1668"/>
      <c r="E714" s="1680"/>
      <c r="F714" s="1285"/>
      <c r="G714" s="161"/>
      <c r="H714" s="157"/>
      <c r="I714" s="1676" t="str">
        <f>IF(SUM(C714+E714-G714-H714)=0,"",SUM(C714+E714-G714-H714))</f>
        <v/>
      </c>
      <c r="J714" s="1677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</row>
    <row r="715" spans="1:230" ht="57" customHeight="1">
      <c r="A715" s="570" t="s">
        <v>198</v>
      </c>
      <c r="B715" s="799"/>
      <c r="C715" s="1667"/>
      <c r="D715" s="1668"/>
      <c r="E715" s="1680"/>
      <c r="F715" s="1285"/>
      <c r="G715" s="161"/>
      <c r="H715" s="157"/>
      <c r="I715" s="1676" t="str">
        <f>IF(SUM(C715+E715-G715-H715)=0,"",SUM(C715+E715-G715-H715))</f>
        <v/>
      </c>
      <c r="J715" s="1677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</row>
    <row r="716" spans="1:230" ht="16.5" customHeight="1" thickBot="1">
      <c r="A716" s="2189" t="s">
        <v>199</v>
      </c>
      <c r="B716" s="2190"/>
      <c r="C716" s="2191"/>
      <c r="D716" s="2192"/>
      <c r="E716" s="1672"/>
      <c r="F716" s="1673"/>
      <c r="G716" s="162"/>
      <c r="H716" s="155"/>
      <c r="I716" s="1678" t="str">
        <f>IF(SUM(C716+E716-G716-H716)=0,"",SUM(C716+E716-G716-H716))</f>
        <v/>
      </c>
      <c r="J716" s="1679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</row>
    <row r="717" spans="1:230" ht="18.75" customHeight="1" thickBot="1">
      <c r="A717" s="642" t="s">
        <v>801</v>
      </c>
      <c r="B717" s="2193"/>
      <c r="C717" s="644" t="str">
        <f>IF(SUM(C712:D716)=0,"",SUM(C712:D716))</f>
        <v/>
      </c>
      <c r="D717" s="645"/>
      <c r="E717" s="1674" t="str">
        <f>IF(SUM(E712:F716)=0,"",SUM(E712:F716))</f>
        <v/>
      </c>
      <c r="F717" s="1675"/>
      <c r="G717" s="164" t="str">
        <f>IF(SUM(G712:G716)=0,"",SUM(G712:G716))</f>
        <v/>
      </c>
      <c r="H717" s="164" t="str">
        <f>IF(SUM(H712:H716)=0,"",SUM(H712:H716))</f>
        <v/>
      </c>
      <c r="I717" s="582" t="str">
        <f>IF(IF(I712="",0,I712)+IF(I713="",0,I713)+IF(I714="",0,I714)+IF(I715="",0,I715)+IF(I716="",0,701)=0,"",IF(I712="",0,I712)+IF(I713="",0,I713)+IF(I714="",0,I714)+IF(I715="",0,I715)+IF(I716="",0,701))</f>
        <v/>
      </c>
      <c r="J717" s="583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</row>
    <row r="718" spans="1:230" ht="15" thickTop="1">
      <c r="A718" s="34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</row>
    <row r="719" spans="1:230" ht="15" hidden="1">
      <c r="A719" s="473" t="s">
        <v>804</v>
      </c>
      <c r="B719" s="473"/>
      <c r="C719" s="473"/>
      <c r="D719" s="473"/>
      <c r="E719" s="473"/>
      <c r="F719" s="473"/>
      <c r="G719" s="473"/>
      <c r="H719" s="473"/>
      <c r="I719" s="473"/>
      <c r="J719" s="473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</row>
    <row r="720" spans="1:230" hidden="1">
      <c r="A720" s="474"/>
      <c r="B720" s="474"/>
      <c r="C720" s="474"/>
      <c r="D720" s="474"/>
      <c r="E720" s="474"/>
      <c r="F720" s="474"/>
      <c r="G720" s="474"/>
      <c r="H720" s="474"/>
      <c r="I720" s="474"/>
      <c r="J720" s="47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</row>
    <row r="721" spans="1:230" ht="14.25" hidden="1" customHeight="1">
      <c r="A721" s="474"/>
      <c r="B721" s="474"/>
      <c r="C721" s="474"/>
      <c r="D721" s="474"/>
      <c r="E721" s="474"/>
      <c r="F721" s="474"/>
      <c r="G721" s="474"/>
      <c r="H721" s="474"/>
      <c r="I721" s="474"/>
      <c r="J721" s="474"/>
      <c r="K721" s="8"/>
      <c r="L721" s="8"/>
      <c r="M721" s="8"/>
      <c r="N721" s="8"/>
      <c r="O721" s="8"/>
      <c r="P721" s="8"/>
      <c r="Q721" s="8"/>
      <c r="R721" s="1652"/>
      <c r="S721" s="1652"/>
      <c r="T721" s="1652"/>
      <c r="U721" s="1652"/>
      <c r="V721" s="1652"/>
      <c r="W721" s="1652"/>
      <c r="X721" s="1652"/>
      <c r="Y721" s="1652"/>
      <c r="Z721" s="1652"/>
      <c r="AA721" s="1652"/>
      <c r="AB721" s="1652"/>
      <c r="AC721" s="1652"/>
      <c r="AD721" s="1652"/>
      <c r="AE721" s="1652"/>
      <c r="AF721" s="1652"/>
      <c r="AG721" s="1652"/>
      <c r="AH721" s="1652"/>
      <c r="AI721" s="1652"/>
      <c r="AJ721" s="1652"/>
      <c r="AK721" s="1652"/>
      <c r="AL721" s="1652"/>
      <c r="AM721" s="1652"/>
      <c r="AN721" s="1652"/>
      <c r="AO721" s="1652"/>
      <c r="AP721" s="1652"/>
      <c r="AQ721" s="1652"/>
      <c r="AR721" s="1652"/>
      <c r="AS721" s="1652"/>
      <c r="AT721" s="1652"/>
      <c r="AU721" s="1652"/>
      <c r="AV721" s="1652"/>
      <c r="AW721" s="1652"/>
      <c r="AX721" s="1652"/>
      <c r="AY721" s="1652"/>
      <c r="AZ721" s="1652"/>
      <c r="BA721" s="1652"/>
      <c r="BB721" s="1652"/>
      <c r="BC721" s="1652"/>
      <c r="BD721" s="1652"/>
      <c r="BE721" s="1652"/>
      <c r="BF721" s="1652"/>
      <c r="BG721" s="1652"/>
      <c r="BH721" s="1652"/>
      <c r="BI721" s="1652"/>
      <c r="BJ721" s="1652"/>
      <c r="BK721" s="1652"/>
      <c r="BL721" s="1652"/>
      <c r="BM721" s="1652"/>
      <c r="BN721" s="1652"/>
      <c r="BO721" s="1652"/>
      <c r="BP721" s="1652"/>
      <c r="BQ721" s="1652"/>
      <c r="BR721" s="1652"/>
      <c r="BS721" s="1652"/>
      <c r="BT721" s="1652"/>
      <c r="BU721" s="1652"/>
      <c r="BV721" s="1652"/>
      <c r="BW721" s="1652"/>
      <c r="BX721" s="1652"/>
      <c r="BY721" s="1652"/>
      <c r="BZ721" s="1652"/>
      <c r="CA721" s="1652"/>
      <c r="CB721" s="1652"/>
      <c r="CC721" s="1652"/>
      <c r="CD721" s="1652"/>
      <c r="CE721" s="1652"/>
      <c r="CF721" s="1652"/>
      <c r="CG721" s="1652"/>
      <c r="CH721" s="1652"/>
      <c r="CI721" s="1652"/>
      <c r="CJ721" s="1652"/>
      <c r="CK721" s="1652"/>
      <c r="CL721" s="1652"/>
      <c r="CM721" s="1652"/>
      <c r="CN721" s="1652"/>
      <c r="CO721" s="1652"/>
      <c r="CP721" s="1652"/>
      <c r="CQ721" s="1652"/>
      <c r="CR721" s="1652"/>
      <c r="CS721" s="1652"/>
      <c r="CT721" s="1652"/>
      <c r="CU721" s="1652"/>
      <c r="CV721" s="1652"/>
      <c r="CW721" s="1652"/>
      <c r="CX721" s="1652"/>
      <c r="CY721" s="1652"/>
      <c r="CZ721" s="1652"/>
      <c r="DA721" s="1652"/>
      <c r="DB721" s="1652"/>
      <c r="DC721" s="1652"/>
      <c r="DD721" s="1652"/>
      <c r="DE721" s="1652"/>
      <c r="DF721" s="1652"/>
      <c r="DG721" s="1652"/>
      <c r="DH721" s="1652"/>
      <c r="DI721" s="1652"/>
      <c r="DJ721" s="1652"/>
      <c r="DK721" s="1652"/>
      <c r="DL721" s="1652"/>
      <c r="DM721" s="1652"/>
      <c r="DN721" s="1652"/>
      <c r="DO721" s="1652"/>
      <c r="DP721" s="1652"/>
      <c r="DQ721" s="1652"/>
      <c r="DR721" s="1652"/>
      <c r="DS721" s="1652"/>
      <c r="DT721" s="1652"/>
      <c r="DU721" s="1652"/>
      <c r="DV721" s="1652"/>
      <c r="DW721" s="1652"/>
      <c r="DX721" s="1652"/>
      <c r="DY721" s="1652"/>
      <c r="DZ721" s="1652"/>
      <c r="EA721" s="1652"/>
      <c r="EB721" s="1652"/>
      <c r="EC721" s="1652"/>
      <c r="ED721" s="1652"/>
      <c r="EE721" s="1652"/>
      <c r="EF721" s="1652"/>
      <c r="EG721" s="1652"/>
      <c r="EH721" s="1652"/>
      <c r="EI721" s="1652"/>
      <c r="EJ721" s="1652"/>
      <c r="EK721" s="1652"/>
      <c r="EL721" s="1652"/>
      <c r="EM721" s="1652"/>
      <c r="EN721" s="1652"/>
      <c r="EO721" s="1652"/>
      <c r="EP721" s="1652"/>
      <c r="EQ721" s="1652"/>
      <c r="ER721" s="1652"/>
      <c r="ES721" s="1652"/>
      <c r="ET721" s="1652"/>
      <c r="EU721" s="1652"/>
      <c r="EV721" s="1652"/>
      <c r="EW721" s="1652"/>
      <c r="EX721" s="1652"/>
      <c r="EY721" s="1652"/>
      <c r="EZ721" s="1652"/>
      <c r="FA721" s="1652"/>
      <c r="FB721" s="1652"/>
      <c r="FC721" s="1652"/>
      <c r="FD721" s="1652"/>
      <c r="FE721" s="1652"/>
      <c r="FF721" s="1652"/>
      <c r="FG721" s="1652"/>
      <c r="FH721" s="1652"/>
      <c r="FI721" s="1652"/>
      <c r="FJ721" s="1652"/>
      <c r="FK721" s="1652"/>
      <c r="FL721" s="1652"/>
      <c r="FM721" s="1652"/>
      <c r="FN721" s="1652"/>
      <c r="FO721" s="1652"/>
      <c r="FP721" s="1652"/>
      <c r="FQ721" s="1652"/>
      <c r="FR721" s="1652"/>
      <c r="FS721" s="1652"/>
      <c r="FT721" s="1652"/>
      <c r="FU721" s="1652"/>
      <c r="FV721" s="1652"/>
      <c r="FW721" s="1652"/>
      <c r="FX721" s="1652"/>
      <c r="FY721" s="1652"/>
      <c r="FZ721" s="1652"/>
      <c r="GA721" s="1652"/>
      <c r="GB721" s="1652"/>
      <c r="GC721" s="1652"/>
      <c r="GD721" s="1652"/>
      <c r="GE721" s="1652"/>
      <c r="GF721" s="1652"/>
      <c r="GG721" s="1652"/>
      <c r="GH721" s="1652"/>
      <c r="GI721" s="1652"/>
      <c r="GJ721" s="1652"/>
      <c r="GK721" s="1652"/>
      <c r="GL721" s="1652"/>
      <c r="GM721" s="1652"/>
      <c r="GN721" s="1652"/>
      <c r="GO721" s="1652"/>
      <c r="GP721" s="1652"/>
      <c r="GQ721" s="1652"/>
      <c r="GR721" s="1652"/>
      <c r="GS721" s="1652"/>
      <c r="GT721" s="1652"/>
      <c r="GU721" s="1652"/>
      <c r="GV721" s="1652"/>
      <c r="GW721" s="1652"/>
      <c r="GX721" s="1652"/>
      <c r="GY721" s="1652"/>
      <c r="GZ721" s="1652"/>
      <c r="HA721" s="1652"/>
      <c r="HB721" s="1652"/>
      <c r="HC721" s="1652"/>
      <c r="HD721" s="1652"/>
      <c r="HE721" s="1652"/>
      <c r="HF721" s="1652"/>
      <c r="HG721" s="1652"/>
      <c r="HH721" s="1652"/>
      <c r="HI721" s="1652"/>
      <c r="HJ721" s="1652"/>
      <c r="HK721" s="1652"/>
      <c r="HL721" s="1652"/>
      <c r="HM721" s="1652"/>
      <c r="HN721" s="1652"/>
      <c r="HO721" s="1652"/>
      <c r="HP721" s="1652"/>
      <c r="HQ721" s="1652"/>
      <c r="HR721" s="1652"/>
      <c r="HS721" s="1652"/>
      <c r="HT721" s="1652"/>
      <c r="HU721" s="1652"/>
      <c r="HV721" s="1652"/>
    </row>
    <row r="722" spans="1:230" ht="14.25" hidden="1" customHeight="1">
      <c r="A722" s="474"/>
      <c r="B722" s="474"/>
      <c r="C722" s="474"/>
      <c r="D722" s="474"/>
      <c r="E722" s="474"/>
      <c r="F722" s="474"/>
      <c r="G722" s="474"/>
      <c r="H722" s="474"/>
      <c r="I722" s="474"/>
      <c r="J722" s="474"/>
      <c r="K722" s="8"/>
      <c r="L722" s="8"/>
      <c r="M722" s="8"/>
      <c r="N722" s="8"/>
      <c r="O722" s="8"/>
      <c r="P722" s="8"/>
      <c r="Q722" s="8"/>
      <c r="R722" s="1652"/>
      <c r="S722" s="1652"/>
      <c r="T722" s="1652"/>
      <c r="U722" s="1652"/>
      <c r="V722" s="1652"/>
      <c r="W722" s="1652"/>
      <c r="X722" s="1652"/>
      <c r="Y722" s="1652"/>
      <c r="Z722" s="1652"/>
      <c r="AA722" s="1652"/>
      <c r="AB722" s="1652"/>
      <c r="AC722" s="1652"/>
      <c r="AD722" s="1652"/>
      <c r="AE722" s="1652"/>
      <c r="AF722" s="1652"/>
      <c r="AG722" s="1652"/>
      <c r="AH722" s="1652"/>
      <c r="AI722" s="1652"/>
      <c r="AJ722" s="1652"/>
      <c r="AK722" s="1652"/>
      <c r="AL722" s="1652"/>
      <c r="AM722" s="1652"/>
      <c r="AN722" s="1652"/>
      <c r="AO722" s="1652"/>
      <c r="AP722" s="1652"/>
      <c r="AQ722" s="1652"/>
      <c r="AR722" s="1652"/>
      <c r="AS722" s="1652"/>
      <c r="AT722" s="1652"/>
      <c r="AU722" s="1652"/>
      <c r="AV722" s="1652"/>
      <c r="AW722" s="1652"/>
      <c r="AX722" s="1652"/>
      <c r="AY722" s="1652"/>
      <c r="AZ722" s="1652"/>
      <c r="BA722" s="1652"/>
      <c r="BB722" s="1652"/>
      <c r="BC722" s="1652"/>
      <c r="BD722" s="1652"/>
      <c r="BE722" s="1652"/>
      <c r="BF722" s="1652"/>
      <c r="BG722" s="1652"/>
      <c r="BH722" s="1652"/>
      <c r="BI722" s="1652"/>
      <c r="BJ722" s="1652"/>
      <c r="BK722" s="1652"/>
      <c r="BL722" s="1652"/>
      <c r="BM722" s="1652"/>
      <c r="BN722" s="1652"/>
      <c r="BO722" s="1652"/>
      <c r="BP722" s="1652"/>
      <c r="BQ722" s="1652"/>
      <c r="BR722" s="1652"/>
      <c r="BS722" s="1652"/>
      <c r="BT722" s="1652"/>
      <c r="BU722" s="1652"/>
      <c r="BV722" s="1652"/>
      <c r="BW722" s="1652"/>
      <c r="BX722" s="1652"/>
      <c r="BY722" s="1652"/>
      <c r="BZ722" s="1652"/>
      <c r="CA722" s="1652"/>
      <c r="CB722" s="1652"/>
      <c r="CC722" s="1652"/>
      <c r="CD722" s="1652"/>
      <c r="CE722" s="1652"/>
      <c r="CF722" s="1652"/>
      <c r="CG722" s="1652"/>
      <c r="CH722" s="1652"/>
      <c r="CI722" s="1652"/>
      <c r="CJ722" s="1652"/>
      <c r="CK722" s="1652"/>
      <c r="CL722" s="1652"/>
      <c r="CM722" s="1652"/>
      <c r="CN722" s="1652"/>
      <c r="CO722" s="1652"/>
      <c r="CP722" s="1652"/>
      <c r="CQ722" s="1652"/>
      <c r="CR722" s="1652"/>
      <c r="CS722" s="1652"/>
      <c r="CT722" s="1652"/>
      <c r="CU722" s="1652"/>
      <c r="CV722" s="1652"/>
      <c r="CW722" s="1652"/>
      <c r="CX722" s="1652"/>
      <c r="CY722" s="1652"/>
      <c r="CZ722" s="1652"/>
      <c r="DA722" s="1652"/>
      <c r="DB722" s="1652"/>
      <c r="DC722" s="1652"/>
      <c r="DD722" s="1652"/>
      <c r="DE722" s="1652"/>
      <c r="DF722" s="1652"/>
      <c r="DG722" s="1652"/>
      <c r="DH722" s="1652"/>
      <c r="DI722" s="1652"/>
      <c r="DJ722" s="1652"/>
      <c r="DK722" s="1652"/>
      <c r="DL722" s="1652"/>
      <c r="DM722" s="1652"/>
      <c r="DN722" s="1652"/>
      <c r="DO722" s="1652"/>
      <c r="DP722" s="1652"/>
      <c r="DQ722" s="1652"/>
      <c r="DR722" s="1652"/>
      <c r="DS722" s="1652"/>
      <c r="DT722" s="1652"/>
      <c r="DU722" s="1652"/>
      <c r="DV722" s="1652"/>
      <c r="DW722" s="1652"/>
      <c r="DX722" s="1652"/>
      <c r="DY722" s="1652"/>
      <c r="DZ722" s="1652"/>
      <c r="EA722" s="1652"/>
      <c r="EB722" s="1652"/>
      <c r="EC722" s="1652"/>
      <c r="ED722" s="1652"/>
      <c r="EE722" s="1652"/>
      <c r="EF722" s="1652"/>
      <c r="EG722" s="1652"/>
      <c r="EH722" s="1652"/>
      <c r="EI722" s="1652"/>
      <c r="EJ722" s="1652"/>
      <c r="EK722" s="1652"/>
      <c r="EL722" s="1652"/>
      <c r="EM722" s="1652"/>
      <c r="EN722" s="1652"/>
      <c r="EO722" s="1652"/>
      <c r="EP722" s="1652"/>
      <c r="EQ722" s="1652"/>
      <c r="ER722" s="1652"/>
      <c r="ES722" s="1652"/>
      <c r="ET722" s="1652"/>
      <c r="EU722" s="1652"/>
      <c r="EV722" s="1652"/>
      <c r="EW722" s="1652"/>
      <c r="EX722" s="1652"/>
      <c r="EY722" s="1652"/>
      <c r="EZ722" s="1652"/>
      <c r="FA722" s="1652"/>
      <c r="FB722" s="1652"/>
      <c r="FC722" s="1652"/>
      <c r="FD722" s="1652"/>
      <c r="FE722" s="1652"/>
      <c r="FF722" s="1652"/>
      <c r="FG722" s="1652"/>
      <c r="FH722" s="1652"/>
      <c r="FI722" s="1652"/>
      <c r="FJ722" s="1652"/>
      <c r="FK722" s="1652"/>
      <c r="FL722" s="1652"/>
      <c r="FM722" s="1652"/>
      <c r="FN722" s="1652"/>
      <c r="FO722" s="1652"/>
      <c r="FP722" s="1652"/>
      <c r="FQ722" s="1652"/>
      <c r="FR722" s="1652"/>
      <c r="FS722" s="1652"/>
      <c r="FT722" s="1652"/>
      <c r="FU722" s="1652"/>
      <c r="FV722" s="1652"/>
      <c r="FW722" s="1652"/>
      <c r="FX722" s="1652"/>
      <c r="FY722" s="1652"/>
      <c r="FZ722" s="1652"/>
      <c r="GA722" s="1652"/>
      <c r="GB722" s="1652"/>
      <c r="GC722" s="1652"/>
      <c r="GD722" s="1652"/>
      <c r="GE722" s="1652"/>
      <c r="GF722" s="1652"/>
      <c r="GG722" s="1652"/>
      <c r="GH722" s="1652"/>
      <c r="GI722" s="1652"/>
      <c r="GJ722" s="1652"/>
      <c r="GK722" s="1652"/>
      <c r="GL722" s="1652"/>
      <c r="GM722" s="1652"/>
      <c r="GN722" s="1652"/>
      <c r="GO722" s="1652"/>
      <c r="GP722" s="1652"/>
      <c r="GQ722" s="1652"/>
      <c r="GR722" s="1652"/>
      <c r="GS722" s="1652"/>
      <c r="GT722" s="1652"/>
      <c r="GU722" s="1652"/>
      <c r="GV722" s="1652"/>
      <c r="GW722" s="1652"/>
      <c r="GX722" s="1652"/>
      <c r="GY722" s="1652"/>
      <c r="GZ722" s="1652"/>
      <c r="HA722" s="1652"/>
      <c r="HB722" s="1652"/>
      <c r="HC722" s="1652"/>
      <c r="HD722" s="1652"/>
      <c r="HE722" s="1652"/>
      <c r="HF722" s="1652"/>
      <c r="HG722" s="1652"/>
      <c r="HH722" s="1652"/>
      <c r="HI722" s="1652"/>
      <c r="HJ722" s="1652"/>
      <c r="HK722" s="1652"/>
      <c r="HL722" s="1652"/>
      <c r="HM722" s="1652"/>
      <c r="HN722" s="1652"/>
      <c r="HO722" s="1652"/>
      <c r="HP722" s="1652"/>
      <c r="HQ722" s="1652"/>
      <c r="HR722" s="1652"/>
      <c r="HS722" s="1652"/>
      <c r="HT722" s="1652"/>
      <c r="HU722" s="1652"/>
      <c r="HV722" s="1652"/>
    </row>
    <row r="723" spans="1:230" ht="14.25" hidden="1" customHeight="1">
      <c r="A723" s="474"/>
      <c r="B723" s="474"/>
      <c r="C723" s="474"/>
      <c r="D723" s="474"/>
      <c r="E723" s="474"/>
      <c r="F723" s="474"/>
      <c r="G723" s="474"/>
      <c r="H723" s="474"/>
      <c r="I723" s="474"/>
      <c r="J723" s="474"/>
      <c r="K723" s="8"/>
      <c r="L723" s="8"/>
      <c r="M723" s="8"/>
      <c r="N723" s="8"/>
      <c r="O723" s="8"/>
      <c r="P723" s="8"/>
      <c r="Q723" s="8"/>
      <c r="R723" s="1652"/>
      <c r="S723" s="1652"/>
      <c r="T723" s="1652"/>
      <c r="U723" s="1652"/>
      <c r="V723" s="1652"/>
      <c r="W723" s="1652"/>
      <c r="X723" s="1652"/>
      <c r="Y723" s="1652"/>
      <c r="Z723" s="1652"/>
      <c r="AA723" s="1652"/>
      <c r="AB723" s="1652"/>
      <c r="AC723" s="1652"/>
      <c r="AD723" s="1652"/>
      <c r="AE723" s="1652"/>
      <c r="AF723" s="1652"/>
      <c r="AG723" s="1652"/>
      <c r="AH723" s="1652"/>
      <c r="AI723" s="1652"/>
      <c r="AJ723" s="1652"/>
      <c r="AK723" s="1652"/>
      <c r="AL723" s="1652"/>
      <c r="AM723" s="1652"/>
      <c r="AN723" s="1652"/>
      <c r="AO723" s="1652"/>
      <c r="AP723" s="1652"/>
      <c r="AQ723" s="1652"/>
      <c r="AR723" s="1652"/>
      <c r="AS723" s="1652"/>
      <c r="AT723" s="1652"/>
      <c r="AU723" s="1652"/>
      <c r="AV723" s="1652"/>
      <c r="AW723" s="1652"/>
      <c r="AX723" s="1652"/>
      <c r="AY723" s="1652"/>
      <c r="AZ723" s="1652"/>
      <c r="BA723" s="1652"/>
      <c r="BB723" s="1652"/>
      <c r="BC723" s="1652"/>
      <c r="BD723" s="1652"/>
      <c r="BE723" s="1652"/>
      <c r="BF723" s="1652"/>
      <c r="BG723" s="1652"/>
      <c r="BH723" s="1652"/>
      <c r="BI723" s="1652"/>
      <c r="BJ723" s="1652"/>
      <c r="BK723" s="1652"/>
      <c r="BL723" s="1652"/>
      <c r="BM723" s="1652"/>
      <c r="BN723" s="1652"/>
      <c r="BO723" s="1652"/>
      <c r="BP723" s="1652"/>
      <c r="BQ723" s="1652"/>
      <c r="BR723" s="1652"/>
      <c r="BS723" s="1652"/>
      <c r="BT723" s="1652"/>
      <c r="BU723" s="1652"/>
      <c r="BV723" s="1652"/>
      <c r="BW723" s="1652"/>
      <c r="BX723" s="1652"/>
      <c r="BY723" s="1652"/>
      <c r="BZ723" s="1652"/>
      <c r="CA723" s="1652"/>
      <c r="CB723" s="1652"/>
      <c r="CC723" s="1652"/>
      <c r="CD723" s="1652"/>
      <c r="CE723" s="1652"/>
      <c r="CF723" s="1652"/>
      <c r="CG723" s="1652"/>
      <c r="CH723" s="1652"/>
      <c r="CI723" s="1652"/>
      <c r="CJ723" s="1652"/>
      <c r="CK723" s="1652"/>
      <c r="CL723" s="1652"/>
      <c r="CM723" s="1652"/>
      <c r="CN723" s="1652"/>
      <c r="CO723" s="1652"/>
      <c r="CP723" s="1652"/>
      <c r="CQ723" s="1652"/>
      <c r="CR723" s="1652"/>
      <c r="CS723" s="1652"/>
      <c r="CT723" s="1652"/>
      <c r="CU723" s="1652"/>
      <c r="CV723" s="1652"/>
      <c r="CW723" s="1652"/>
      <c r="CX723" s="1652"/>
      <c r="CY723" s="1652"/>
      <c r="CZ723" s="1652"/>
      <c r="DA723" s="1652"/>
      <c r="DB723" s="1652"/>
      <c r="DC723" s="1652"/>
      <c r="DD723" s="1652"/>
      <c r="DE723" s="1652"/>
      <c r="DF723" s="1652"/>
      <c r="DG723" s="1652"/>
      <c r="DH723" s="1652"/>
      <c r="DI723" s="1652"/>
      <c r="DJ723" s="1652"/>
      <c r="DK723" s="1652"/>
      <c r="DL723" s="1652"/>
      <c r="DM723" s="1652"/>
      <c r="DN723" s="1652"/>
      <c r="DO723" s="1652"/>
      <c r="DP723" s="1652"/>
      <c r="DQ723" s="1652"/>
      <c r="DR723" s="1652"/>
      <c r="DS723" s="1652"/>
      <c r="DT723" s="1652"/>
      <c r="DU723" s="1652"/>
      <c r="DV723" s="1652"/>
      <c r="DW723" s="1652"/>
      <c r="DX723" s="1652"/>
      <c r="DY723" s="1652"/>
      <c r="DZ723" s="1652"/>
      <c r="EA723" s="1652"/>
      <c r="EB723" s="1652"/>
      <c r="EC723" s="1652"/>
      <c r="ED723" s="1652"/>
      <c r="EE723" s="1652"/>
      <c r="EF723" s="1652"/>
      <c r="EG723" s="1652"/>
      <c r="EH723" s="1652"/>
      <c r="EI723" s="1652"/>
      <c r="EJ723" s="1652"/>
      <c r="EK723" s="1652"/>
      <c r="EL723" s="1652"/>
      <c r="EM723" s="1652"/>
      <c r="EN723" s="1652"/>
      <c r="EO723" s="1652"/>
      <c r="EP723" s="1652"/>
      <c r="EQ723" s="1652"/>
      <c r="ER723" s="1652"/>
      <c r="ES723" s="1652"/>
      <c r="ET723" s="1652"/>
      <c r="EU723" s="1652"/>
      <c r="EV723" s="1652"/>
      <c r="EW723" s="1652"/>
      <c r="EX723" s="1652"/>
      <c r="EY723" s="1652"/>
      <c r="EZ723" s="1652"/>
      <c r="FA723" s="1652"/>
      <c r="FB723" s="1652"/>
      <c r="FC723" s="1652"/>
      <c r="FD723" s="1652"/>
      <c r="FE723" s="1652"/>
      <c r="FF723" s="1652"/>
      <c r="FG723" s="1652"/>
      <c r="FH723" s="1652"/>
      <c r="FI723" s="1652"/>
      <c r="FJ723" s="1652"/>
      <c r="FK723" s="1652"/>
      <c r="FL723" s="1652"/>
      <c r="FM723" s="1652"/>
      <c r="FN723" s="1652"/>
      <c r="FO723" s="1652"/>
      <c r="FP723" s="1652"/>
      <c r="FQ723" s="1652"/>
      <c r="FR723" s="1652"/>
      <c r="FS723" s="1652"/>
      <c r="FT723" s="1652"/>
      <c r="FU723" s="1652"/>
      <c r="FV723" s="1652"/>
      <c r="FW723" s="1652"/>
      <c r="FX723" s="1652"/>
      <c r="FY723" s="1652"/>
      <c r="FZ723" s="1652"/>
      <c r="GA723" s="1652"/>
      <c r="GB723" s="1652"/>
      <c r="GC723" s="1652"/>
      <c r="GD723" s="1652"/>
      <c r="GE723" s="1652"/>
      <c r="GF723" s="1652"/>
      <c r="GG723" s="1652"/>
      <c r="GH723" s="1652"/>
      <c r="GI723" s="1652"/>
      <c r="GJ723" s="1652"/>
      <c r="GK723" s="1652"/>
      <c r="GL723" s="1652"/>
      <c r="GM723" s="1652"/>
      <c r="GN723" s="1652"/>
      <c r="GO723" s="1652"/>
      <c r="GP723" s="1652"/>
      <c r="GQ723" s="1652"/>
      <c r="GR723" s="1652"/>
      <c r="GS723" s="1652"/>
      <c r="GT723" s="1652"/>
      <c r="GU723" s="1652"/>
      <c r="GV723" s="1652"/>
      <c r="GW723" s="1652"/>
      <c r="GX723" s="1652"/>
      <c r="GY723" s="1652"/>
      <c r="GZ723" s="1652"/>
      <c r="HA723" s="1652"/>
      <c r="HB723" s="1652"/>
      <c r="HC723" s="1652"/>
      <c r="HD723" s="1652"/>
      <c r="HE723" s="1652"/>
      <c r="HF723" s="1652"/>
      <c r="HG723" s="1652"/>
      <c r="HH723" s="1652"/>
      <c r="HI723" s="1652"/>
      <c r="HJ723" s="1652"/>
      <c r="HK723" s="1652"/>
      <c r="HL723" s="1652"/>
      <c r="HM723" s="1652"/>
      <c r="HN723" s="1652"/>
      <c r="HO723" s="1652"/>
      <c r="HP723" s="1652"/>
      <c r="HQ723" s="1652"/>
      <c r="HR723" s="1652"/>
      <c r="HS723" s="1652"/>
      <c r="HT723" s="1652"/>
      <c r="HU723" s="1652"/>
      <c r="HV723" s="1652"/>
    </row>
    <row r="724" spans="1:230" ht="14.25" hidden="1" customHeight="1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8"/>
      <c r="L724" s="8"/>
      <c r="M724" s="8"/>
      <c r="N724" s="8"/>
      <c r="O724" s="8"/>
      <c r="P724" s="8"/>
      <c r="Q724" s="8"/>
      <c r="R724" s="1652"/>
      <c r="S724" s="1652"/>
      <c r="T724" s="1652"/>
      <c r="U724" s="1652"/>
      <c r="V724" s="1652"/>
      <c r="W724" s="1652"/>
      <c r="X724" s="1652"/>
      <c r="Y724" s="1652"/>
      <c r="Z724" s="1652"/>
      <c r="AA724" s="1652"/>
      <c r="AB724" s="1652"/>
      <c r="AC724" s="1652"/>
      <c r="AD724" s="1652"/>
      <c r="AE724" s="1652"/>
      <c r="AF724" s="1652"/>
      <c r="AG724" s="1652"/>
      <c r="AH724" s="1652"/>
      <c r="AI724" s="1652"/>
      <c r="AJ724" s="1652"/>
      <c r="AK724" s="1652"/>
      <c r="AL724" s="1652"/>
      <c r="AM724" s="1652"/>
      <c r="AN724" s="1652"/>
      <c r="AO724" s="1652"/>
      <c r="AP724" s="1652"/>
      <c r="AQ724" s="1652"/>
      <c r="AR724" s="1652"/>
      <c r="AS724" s="1652"/>
      <c r="AT724" s="1652"/>
      <c r="AU724" s="1652"/>
      <c r="AV724" s="1652"/>
      <c r="AW724" s="1652"/>
      <c r="AX724" s="1652"/>
      <c r="AY724" s="1652"/>
      <c r="AZ724" s="1652"/>
      <c r="BA724" s="1652"/>
      <c r="BB724" s="1652"/>
      <c r="BC724" s="1652"/>
      <c r="BD724" s="1652"/>
      <c r="BE724" s="1652"/>
      <c r="BF724" s="1652"/>
      <c r="BG724" s="1652"/>
      <c r="BH724" s="1652"/>
      <c r="BI724" s="1652"/>
      <c r="BJ724" s="1652"/>
      <c r="BK724" s="1652"/>
      <c r="BL724" s="1652"/>
      <c r="BM724" s="1652"/>
      <c r="BN724" s="1652"/>
      <c r="BO724" s="1652"/>
      <c r="BP724" s="1652"/>
      <c r="BQ724" s="1652"/>
      <c r="BR724" s="1652"/>
      <c r="BS724" s="1652"/>
      <c r="BT724" s="1652"/>
      <c r="BU724" s="1652"/>
      <c r="BV724" s="1652"/>
      <c r="BW724" s="1652"/>
      <c r="BX724" s="1652"/>
      <c r="BY724" s="1652"/>
      <c r="BZ724" s="1652"/>
      <c r="CA724" s="1652"/>
      <c r="CB724" s="1652"/>
      <c r="CC724" s="1652"/>
      <c r="CD724" s="1652"/>
      <c r="CE724" s="1652"/>
      <c r="CF724" s="1652"/>
      <c r="CG724" s="1652"/>
      <c r="CH724" s="1652"/>
      <c r="CI724" s="1652"/>
      <c r="CJ724" s="1652"/>
      <c r="CK724" s="1652"/>
      <c r="CL724" s="1652"/>
      <c r="CM724" s="1652"/>
      <c r="CN724" s="1652"/>
      <c r="CO724" s="1652"/>
      <c r="CP724" s="1652"/>
      <c r="CQ724" s="1652"/>
      <c r="CR724" s="1652"/>
      <c r="CS724" s="1652"/>
      <c r="CT724" s="1652"/>
      <c r="CU724" s="1652"/>
      <c r="CV724" s="1652"/>
      <c r="CW724" s="1652"/>
      <c r="CX724" s="1652"/>
      <c r="CY724" s="1652"/>
      <c r="CZ724" s="1652"/>
      <c r="DA724" s="1652"/>
      <c r="DB724" s="1652"/>
      <c r="DC724" s="1652"/>
      <c r="DD724" s="1652"/>
      <c r="DE724" s="1652"/>
      <c r="DF724" s="1652"/>
      <c r="DG724" s="1652"/>
      <c r="DH724" s="1652"/>
      <c r="DI724" s="1652"/>
      <c r="DJ724" s="1652"/>
      <c r="DK724" s="1652"/>
      <c r="DL724" s="1652"/>
      <c r="DM724" s="1652"/>
      <c r="DN724" s="1652"/>
      <c r="DO724" s="1652"/>
      <c r="DP724" s="1652"/>
      <c r="DQ724" s="1652"/>
      <c r="DR724" s="1652"/>
      <c r="DS724" s="1652"/>
      <c r="DT724" s="1652"/>
      <c r="DU724" s="1652"/>
      <c r="DV724" s="1652"/>
      <c r="DW724" s="1652"/>
      <c r="DX724" s="1652"/>
      <c r="DY724" s="1652"/>
      <c r="DZ724" s="1652"/>
      <c r="EA724" s="1652"/>
      <c r="EB724" s="1652"/>
      <c r="EC724" s="1652"/>
      <c r="ED724" s="1652"/>
      <c r="EE724" s="1652"/>
      <c r="EF724" s="1652"/>
      <c r="EG724" s="1652"/>
      <c r="EH724" s="1652"/>
      <c r="EI724" s="1652"/>
      <c r="EJ724" s="1652"/>
      <c r="EK724" s="1652"/>
      <c r="EL724" s="1652"/>
      <c r="EM724" s="1652"/>
      <c r="EN724" s="1652"/>
      <c r="EO724" s="1652"/>
      <c r="EP724" s="1652"/>
      <c r="EQ724" s="1652"/>
      <c r="ER724" s="1652"/>
      <c r="ES724" s="1652"/>
      <c r="ET724" s="1652"/>
      <c r="EU724" s="1652"/>
      <c r="EV724" s="1652"/>
      <c r="EW724" s="1652"/>
      <c r="EX724" s="1652"/>
      <c r="EY724" s="1652"/>
      <c r="EZ724" s="1652"/>
      <c r="FA724" s="1652"/>
      <c r="FB724" s="1652"/>
      <c r="FC724" s="1652"/>
      <c r="FD724" s="1652"/>
      <c r="FE724" s="1652"/>
      <c r="FF724" s="1652"/>
      <c r="FG724" s="1652"/>
      <c r="FH724" s="1652"/>
      <c r="FI724" s="1652"/>
      <c r="FJ724" s="1652"/>
      <c r="FK724" s="1652"/>
      <c r="FL724" s="1652"/>
      <c r="FM724" s="1652"/>
      <c r="FN724" s="1652"/>
      <c r="FO724" s="1652"/>
      <c r="FP724" s="1652"/>
      <c r="FQ724" s="1652"/>
      <c r="FR724" s="1652"/>
      <c r="FS724" s="1652"/>
      <c r="FT724" s="1652"/>
      <c r="FU724" s="1652"/>
      <c r="FV724" s="1652"/>
      <c r="FW724" s="1652"/>
      <c r="FX724" s="1652"/>
      <c r="FY724" s="1652"/>
      <c r="FZ724" s="1652"/>
      <c r="GA724" s="1652"/>
      <c r="GB724" s="1652"/>
      <c r="GC724" s="1652"/>
      <c r="GD724" s="1652"/>
      <c r="GE724" s="1652"/>
      <c r="GF724" s="1652"/>
      <c r="GG724" s="1652"/>
      <c r="GH724" s="1652"/>
      <c r="GI724" s="1652"/>
      <c r="GJ724" s="1652"/>
      <c r="GK724" s="1652"/>
      <c r="GL724" s="1652"/>
      <c r="GM724" s="1652"/>
      <c r="GN724" s="1652"/>
      <c r="GO724" s="1652"/>
      <c r="GP724" s="1652"/>
      <c r="GQ724" s="1652"/>
      <c r="GR724" s="1652"/>
      <c r="GS724" s="1652"/>
      <c r="GT724" s="1652"/>
      <c r="GU724" s="1652"/>
      <c r="GV724" s="1652"/>
      <c r="GW724" s="1652"/>
      <c r="GX724" s="1652"/>
      <c r="GY724" s="1652"/>
      <c r="GZ724" s="1652"/>
      <c r="HA724" s="1652"/>
      <c r="HB724" s="1652"/>
      <c r="HC724" s="1652"/>
      <c r="HD724" s="1652"/>
      <c r="HE724" s="1652"/>
      <c r="HF724" s="1652"/>
      <c r="HG724" s="1652"/>
      <c r="HH724" s="1652"/>
      <c r="HI724" s="1652"/>
      <c r="HJ724" s="1652"/>
      <c r="HK724" s="1652"/>
      <c r="HL724" s="1652"/>
      <c r="HM724" s="1652"/>
      <c r="HN724" s="1652"/>
      <c r="HO724" s="1652"/>
      <c r="HP724" s="1652"/>
      <c r="HQ724" s="1652"/>
      <c r="HR724" s="1652"/>
      <c r="HS724" s="1652"/>
      <c r="HT724" s="1652"/>
      <c r="HU724" s="1652"/>
      <c r="HV724" s="1652"/>
    </row>
    <row r="725" spans="1:230" ht="14.25" customHeight="1">
      <c r="A725" s="457"/>
      <c r="B725" s="457"/>
      <c r="C725" s="457"/>
      <c r="D725" s="457"/>
      <c r="E725" s="457"/>
      <c r="F725" s="457"/>
      <c r="G725" s="457"/>
      <c r="H725" s="457"/>
      <c r="I725" s="457"/>
      <c r="J725" s="457"/>
      <c r="K725" s="8"/>
      <c r="L725" s="8"/>
      <c r="M725" s="8"/>
      <c r="N725" s="8"/>
      <c r="O725" s="8"/>
      <c r="P725" s="8"/>
      <c r="Q725" s="8"/>
      <c r="R725" s="451"/>
      <c r="S725" s="451"/>
      <c r="T725" s="451"/>
      <c r="U725" s="451"/>
      <c r="V725" s="451"/>
      <c r="W725" s="451"/>
      <c r="X725" s="451"/>
      <c r="Y725" s="451"/>
      <c r="Z725" s="451"/>
      <c r="AA725" s="451"/>
      <c r="AB725" s="451"/>
      <c r="AC725" s="451"/>
      <c r="AD725" s="451"/>
      <c r="AE725" s="451"/>
      <c r="AF725" s="451"/>
      <c r="AG725" s="451"/>
      <c r="AH725" s="451"/>
      <c r="AI725" s="451"/>
      <c r="AJ725" s="451"/>
      <c r="AK725" s="451"/>
      <c r="AL725" s="451"/>
      <c r="AM725" s="451"/>
      <c r="AN725" s="451"/>
      <c r="AO725" s="451"/>
      <c r="AP725" s="451"/>
      <c r="AQ725" s="451"/>
      <c r="AR725" s="451"/>
      <c r="AS725" s="451"/>
      <c r="AT725" s="451"/>
      <c r="AU725" s="451"/>
      <c r="AV725" s="451"/>
      <c r="AW725" s="451"/>
      <c r="AX725" s="451"/>
      <c r="AY725" s="451"/>
      <c r="AZ725" s="451"/>
      <c r="BA725" s="451"/>
      <c r="BB725" s="451"/>
      <c r="BC725" s="451"/>
      <c r="BD725" s="451"/>
      <c r="BE725" s="451"/>
      <c r="BF725" s="451"/>
      <c r="BG725" s="451"/>
      <c r="BH725" s="451"/>
      <c r="BI725" s="451"/>
      <c r="BJ725" s="451"/>
      <c r="BK725" s="451"/>
      <c r="BL725" s="451"/>
      <c r="BM725" s="451"/>
      <c r="BN725" s="451"/>
      <c r="BO725" s="451"/>
      <c r="BP725" s="451"/>
      <c r="BQ725" s="451"/>
      <c r="BR725" s="451"/>
      <c r="BS725" s="451"/>
      <c r="BT725" s="451"/>
      <c r="BU725" s="451"/>
      <c r="BV725" s="451"/>
      <c r="BW725" s="451"/>
      <c r="BX725" s="451"/>
      <c r="BY725" s="451"/>
      <c r="BZ725" s="451"/>
      <c r="CA725" s="451"/>
      <c r="CB725" s="451"/>
      <c r="CC725" s="451"/>
      <c r="CD725" s="451"/>
      <c r="CE725" s="451"/>
      <c r="CF725" s="451"/>
      <c r="CG725" s="451"/>
      <c r="CH725" s="451"/>
      <c r="CI725" s="451"/>
      <c r="CJ725" s="451"/>
      <c r="CK725" s="451"/>
      <c r="CL725" s="451"/>
      <c r="CM725" s="451"/>
      <c r="CN725" s="451"/>
      <c r="CO725" s="451"/>
      <c r="CP725" s="451"/>
      <c r="CQ725" s="451"/>
      <c r="CR725" s="451"/>
      <c r="CS725" s="451"/>
      <c r="CT725" s="451"/>
      <c r="CU725" s="451"/>
      <c r="CV725" s="451"/>
      <c r="CW725" s="451"/>
      <c r="CX725" s="451"/>
      <c r="CY725" s="451"/>
      <c r="CZ725" s="451"/>
      <c r="DA725" s="451"/>
      <c r="DB725" s="451"/>
      <c r="DC725" s="451"/>
      <c r="DD725" s="451"/>
      <c r="DE725" s="451"/>
      <c r="DF725" s="451"/>
      <c r="DG725" s="451"/>
      <c r="DH725" s="451"/>
      <c r="DI725" s="451"/>
      <c r="DJ725" s="451"/>
      <c r="DK725" s="451"/>
      <c r="DL725" s="451"/>
      <c r="DM725" s="451"/>
      <c r="DN725" s="451"/>
      <c r="DO725" s="451"/>
      <c r="DP725" s="451"/>
      <c r="DQ725" s="451"/>
      <c r="DR725" s="451"/>
      <c r="DS725" s="451"/>
      <c r="DT725" s="451"/>
      <c r="DU725" s="451"/>
      <c r="DV725" s="451"/>
      <c r="DW725" s="451"/>
      <c r="DX725" s="451"/>
      <c r="DY725" s="451"/>
      <c r="DZ725" s="451"/>
      <c r="EA725" s="451"/>
      <c r="EB725" s="451"/>
      <c r="EC725" s="451"/>
      <c r="ED725" s="451"/>
      <c r="EE725" s="451"/>
      <c r="EF725" s="451"/>
      <c r="EG725" s="451"/>
      <c r="EH725" s="451"/>
      <c r="EI725" s="451"/>
      <c r="EJ725" s="451"/>
      <c r="EK725" s="451"/>
      <c r="EL725" s="451"/>
      <c r="EM725" s="451"/>
      <c r="EN725" s="451"/>
      <c r="EO725" s="451"/>
      <c r="EP725" s="451"/>
      <c r="EQ725" s="451"/>
      <c r="ER725" s="451"/>
      <c r="ES725" s="451"/>
      <c r="ET725" s="451"/>
      <c r="EU725" s="451"/>
      <c r="EV725" s="451"/>
      <c r="EW725" s="451"/>
      <c r="EX725" s="451"/>
      <c r="EY725" s="451"/>
      <c r="EZ725" s="451"/>
      <c r="FA725" s="451"/>
      <c r="FB725" s="451"/>
      <c r="FC725" s="451"/>
      <c r="FD725" s="451"/>
      <c r="FE725" s="451"/>
      <c r="FF725" s="451"/>
      <c r="FG725" s="451"/>
      <c r="FH725" s="451"/>
      <c r="FI725" s="451"/>
      <c r="FJ725" s="451"/>
      <c r="FK725" s="451"/>
      <c r="FL725" s="451"/>
      <c r="FM725" s="451"/>
      <c r="FN725" s="451"/>
      <c r="FO725" s="451"/>
      <c r="FP725" s="451"/>
      <c r="FQ725" s="451"/>
      <c r="FR725" s="451"/>
      <c r="FS725" s="451"/>
      <c r="FT725" s="451"/>
      <c r="FU725" s="451"/>
      <c r="FV725" s="451"/>
      <c r="FW725" s="451"/>
      <c r="FX725" s="451"/>
      <c r="FY725" s="451"/>
      <c r="FZ725" s="451"/>
      <c r="GA725" s="451"/>
      <c r="GB725" s="451"/>
      <c r="GC725" s="451"/>
      <c r="GD725" s="451"/>
      <c r="GE725" s="451"/>
      <c r="GF725" s="451"/>
      <c r="GG725" s="451"/>
      <c r="GH725" s="451"/>
      <c r="GI725" s="451"/>
      <c r="GJ725" s="451"/>
      <c r="GK725" s="451"/>
      <c r="GL725" s="451"/>
      <c r="GM725" s="451"/>
      <c r="GN725" s="451"/>
      <c r="GO725" s="451"/>
      <c r="GP725" s="451"/>
      <c r="GQ725" s="451"/>
      <c r="GR725" s="451"/>
      <c r="GS725" s="451"/>
      <c r="GT725" s="451"/>
      <c r="GU725" s="451"/>
      <c r="GV725" s="451"/>
      <c r="GW725" s="451"/>
      <c r="GX725" s="451"/>
      <c r="GY725" s="451"/>
      <c r="GZ725" s="451"/>
      <c r="HA725" s="451"/>
      <c r="HB725" s="451"/>
      <c r="HC725" s="451"/>
      <c r="HD725" s="451"/>
      <c r="HE725" s="451"/>
      <c r="HF725" s="451"/>
      <c r="HG725" s="451"/>
      <c r="HH725" s="451"/>
      <c r="HI725" s="451"/>
      <c r="HJ725" s="451"/>
      <c r="HK725" s="451"/>
      <c r="HL725" s="451"/>
      <c r="HM725" s="451"/>
      <c r="HN725" s="451"/>
      <c r="HO725" s="451"/>
      <c r="HP725" s="451"/>
      <c r="HQ725" s="451"/>
      <c r="HR725" s="451"/>
      <c r="HS725" s="451"/>
      <c r="HT725" s="451"/>
      <c r="HU725" s="451"/>
      <c r="HV725" s="451"/>
    </row>
    <row r="726" spans="1:230" ht="14.25" customHeight="1">
      <c r="A726" s="457"/>
      <c r="B726" s="457"/>
      <c r="C726" s="457"/>
      <c r="D726" s="457"/>
      <c r="E726" s="457"/>
      <c r="F726" s="457"/>
      <c r="G726" s="457"/>
      <c r="H726" s="457"/>
      <c r="I726" s="457"/>
      <c r="J726" s="457"/>
      <c r="K726" s="8"/>
      <c r="L726" s="8"/>
      <c r="M726" s="8"/>
      <c r="N726" s="8"/>
      <c r="O726" s="8"/>
      <c r="P726" s="8"/>
      <c r="Q726" s="8"/>
      <c r="R726" s="451"/>
      <c r="S726" s="451"/>
      <c r="T726" s="451"/>
      <c r="U726" s="451"/>
      <c r="V726" s="451"/>
      <c r="W726" s="451"/>
      <c r="X726" s="451"/>
      <c r="Y726" s="451"/>
      <c r="Z726" s="451"/>
      <c r="AA726" s="451"/>
      <c r="AB726" s="451"/>
      <c r="AC726" s="451"/>
      <c r="AD726" s="451"/>
      <c r="AE726" s="451"/>
      <c r="AF726" s="451"/>
      <c r="AG726" s="451"/>
      <c r="AH726" s="451"/>
      <c r="AI726" s="451"/>
      <c r="AJ726" s="451"/>
      <c r="AK726" s="451"/>
      <c r="AL726" s="451"/>
      <c r="AM726" s="451"/>
      <c r="AN726" s="451"/>
      <c r="AO726" s="451"/>
      <c r="AP726" s="451"/>
      <c r="AQ726" s="451"/>
      <c r="AR726" s="451"/>
      <c r="AS726" s="451"/>
      <c r="AT726" s="451"/>
      <c r="AU726" s="451"/>
      <c r="AV726" s="451"/>
      <c r="AW726" s="451"/>
      <c r="AX726" s="451"/>
      <c r="AY726" s="451"/>
      <c r="AZ726" s="451"/>
      <c r="BA726" s="451"/>
      <c r="BB726" s="451"/>
      <c r="BC726" s="451"/>
      <c r="BD726" s="451"/>
      <c r="BE726" s="451"/>
      <c r="BF726" s="451"/>
      <c r="BG726" s="451"/>
      <c r="BH726" s="451"/>
      <c r="BI726" s="451"/>
      <c r="BJ726" s="451"/>
      <c r="BK726" s="451"/>
      <c r="BL726" s="451"/>
      <c r="BM726" s="451"/>
      <c r="BN726" s="451"/>
      <c r="BO726" s="451"/>
      <c r="BP726" s="451"/>
      <c r="BQ726" s="451"/>
      <c r="BR726" s="451"/>
      <c r="BS726" s="451"/>
      <c r="BT726" s="451"/>
      <c r="BU726" s="451"/>
      <c r="BV726" s="451"/>
      <c r="BW726" s="451"/>
      <c r="BX726" s="451"/>
      <c r="BY726" s="451"/>
      <c r="BZ726" s="451"/>
      <c r="CA726" s="451"/>
      <c r="CB726" s="451"/>
      <c r="CC726" s="451"/>
      <c r="CD726" s="451"/>
      <c r="CE726" s="451"/>
      <c r="CF726" s="451"/>
      <c r="CG726" s="451"/>
      <c r="CH726" s="451"/>
      <c r="CI726" s="451"/>
      <c r="CJ726" s="451"/>
      <c r="CK726" s="451"/>
      <c r="CL726" s="451"/>
      <c r="CM726" s="451"/>
      <c r="CN726" s="451"/>
      <c r="CO726" s="451"/>
      <c r="CP726" s="451"/>
      <c r="CQ726" s="451"/>
      <c r="CR726" s="451"/>
      <c r="CS726" s="451"/>
      <c r="CT726" s="451"/>
      <c r="CU726" s="451"/>
      <c r="CV726" s="451"/>
      <c r="CW726" s="451"/>
      <c r="CX726" s="451"/>
      <c r="CY726" s="451"/>
      <c r="CZ726" s="451"/>
      <c r="DA726" s="451"/>
      <c r="DB726" s="451"/>
      <c r="DC726" s="451"/>
      <c r="DD726" s="451"/>
      <c r="DE726" s="451"/>
      <c r="DF726" s="451"/>
      <c r="DG726" s="451"/>
      <c r="DH726" s="451"/>
      <c r="DI726" s="451"/>
      <c r="DJ726" s="451"/>
      <c r="DK726" s="451"/>
      <c r="DL726" s="451"/>
      <c r="DM726" s="451"/>
      <c r="DN726" s="451"/>
      <c r="DO726" s="451"/>
      <c r="DP726" s="451"/>
      <c r="DQ726" s="451"/>
      <c r="DR726" s="451"/>
      <c r="DS726" s="451"/>
      <c r="DT726" s="451"/>
      <c r="DU726" s="451"/>
      <c r="DV726" s="451"/>
      <c r="DW726" s="451"/>
      <c r="DX726" s="451"/>
      <c r="DY726" s="451"/>
      <c r="DZ726" s="451"/>
      <c r="EA726" s="451"/>
      <c r="EB726" s="451"/>
      <c r="EC726" s="451"/>
      <c r="ED726" s="451"/>
      <c r="EE726" s="451"/>
      <c r="EF726" s="451"/>
      <c r="EG726" s="451"/>
      <c r="EH726" s="451"/>
      <c r="EI726" s="451"/>
      <c r="EJ726" s="451"/>
      <c r="EK726" s="451"/>
      <c r="EL726" s="451"/>
      <c r="EM726" s="451"/>
      <c r="EN726" s="451"/>
      <c r="EO726" s="451"/>
      <c r="EP726" s="451"/>
      <c r="EQ726" s="451"/>
      <c r="ER726" s="451"/>
      <c r="ES726" s="451"/>
      <c r="ET726" s="451"/>
      <c r="EU726" s="451"/>
      <c r="EV726" s="451"/>
      <c r="EW726" s="451"/>
      <c r="EX726" s="451"/>
      <c r="EY726" s="451"/>
      <c r="EZ726" s="451"/>
      <c r="FA726" s="451"/>
      <c r="FB726" s="451"/>
      <c r="FC726" s="451"/>
      <c r="FD726" s="451"/>
      <c r="FE726" s="451"/>
      <c r="FF726" s="451"/>
      <c r="FG726" s="451"/>
      <c r="FH726" s="451"/>
      <c r="FI726" s="451"/>
      <c r="FJ726" s="451"/>
      <c r="FK726" s="451"/>
      <c r="FL726" s="451"/>
      <c r="FM726" s="451"/>
      <c r="FN726" s="451"/>
      <c r="FO726" s="451"/>
      <c r="FP726" s="451"/>
      <c r="FQ726" s="451"/>
      <c r="FR726" s="451"/>
      <c r="FS726" s="451"/>
      <c r="FT726" s="451"/>
      <c r="FU726" s="451"/>
      <c r="FV726" s="451"/>
      <c r="FW726" s="451"/>
      <c r="FX726" s="451"/>
      <c r="FY726" s="451"/>
      <c r="FZ726" s="451"/>
      <c r="GA726" s="451"/>
      <c r="GB726" s="451"/>
      <c r="GC726" s="451"/>
      <c r="GD726" s="451"/>
      <c r="GE726" s="451"/>
      <c r="GF726" s="451"/>
      <c r="GG726" s="451"/>
      <c r="GH726" s="451"/>
      <c r="GI726" s="451"/>
      <c r="GJ726" s="451"/>
      <c r="GK726" s="451"/>
      <c r="GL726" s="451"/>
      <c r="GM726" s="451"/>
      <c r="GN726" s="451"/>
      <c r="GO726" s="451"/>
      <c r="GP726" s="451"/>
      <c r="GQ726" s="451"/>
      <c r="GR726" s="451"/>
      <c r="GS726" s="451"/>
      <c r="GT726" s="451"/>
      <c r="GU726" s="451"/>
      <c r="GV726" s="451"/>
      <c r="GW726" s="451"/>
      <c r="GX726" s="451"/>
      <c r="GY726" s="451"/>
      <c r="GZ726" s="451"/>
      <c r="HA726" s="451"/>
      <c r="HB726" s="451"/>
      <c r="HC726" s="451"/>
      <c r="HD726" s="451"/>
      <c r="HE726" s="451"/>
      <c r="HF726" s="451"/>
      <c r="HG726" s="451"/>
      <c r="HH726" s="451"/>
      <c r="HI726" s="451"/>
      <c r="HJ726" s="451"/>
      <c r="HK726" s="451"/>
      <c r="HL726" s="451"/>
      <c r="HM726" s="451"/>
      <c r="HN726" s="451"/>
      <c r="HO726" s="451"/>
      <c r="HP726" s="451"/>
      <c r="HQ726" s="451"/>
      <c r="HR726" s="451"/>
      <c r="HS726" s="451"/>
      <c r="HT726" s="451"/>
      <c r="HU726" s="451"/>
      <c r="HV726" s="451"/>
    </row>
    <row r="727" spans="1:230" ht="14.25" customHeight="1">
      <c r="A727" s="457"/>
      <c r="B727" s="457"/>
      <c r="C727" s="457"/>
      <c r="D727" s="457"/>
      <c r="E727" s="457"/>
      <c r="F727" s="457"/>
      <c r="G727" s="457"/>
      <c r="H727" s="457"/>
      <c r="I727" s="457"/>
      <c r="J727" s="457"/>
      <c r="K727" s="8"/>
      <c r="L727" s="8"/>
      <c r="M727" s="8"/>
      <c r="N727" s="8"/>
      <c r="O727" s="8"/>
      <c r="P727" s="8"/>
      <c r="Q727" s="8"/>
      <c r="R727" s="451"/>
      <c r="S727" s="451"/>
      <c r="T727" s="451"/>
      <c r="U727" s="451"/>
      <c r="V727" s="451"/>
      <c r="W727" s="451"/>
      <c r="X727" s="451"/>
      <c r="Y727" s="451"/>
      <c r="Z727" s="451"/>
      <c r="AA727" s="451"/>
      <c r="AB727" s="451"/>
      <c r="AC727" s="451"/>
      <c r="AD727" s="451"/>
      <c r="AE727" s="451"/>
      <c r="AF727" s="451"/>
      <c r="AG727" s="451"/>
      <c r="AH727" s="451"/>
      <c r="AI727" s="451"/>
      <c r="AJ727" s="451"/>
      <c r="AK727" s="451"/>
      <c r="AL727" s="451"/>
      <c r="AM727" s="451"/>
      <c r="AN727" s="451"/>
      <c r="AO727" s="451"/>
      <c r="AP727" s="451"/>
      <c r="AQ727" s="451"/>
      <c r="AR727" s="451"/>
      <c r="AS727" s="451"/>
      <c r="AT727" s="451"/>
      <c r="AU727" s="451"/>
      <c r="AV727" s="451"/>
      <c r="AW727" s="451"/>
      <c r="AX727" s="451"/>
      <c r="AY727" s="451"/>
      <c r="AZ727" s="451"/>
      <c r="BA727" s="451"/>
      <c r="BB727" s="451"/>
      <c r="BC727" s="451"/>
      <c r="BD727" s="451"/>
      <c r="BE727" s="451"/>
      <c r="BF727" s="451"/>
      <c r="BG727" s="451"/>
      <c r="BH727" s="451"/>
      <c r="BI727" s="451"/>
      <c r="BJ727" s="451"/>
      <c r="BK727" s="451"/>
      <c r="BL727" s="451"/>
      <c r="BM727" s="451"/>
      <c r="BN727" s="451"/>
      <c r="BO727" s="451"/>
      <c r="BP727" s="451"/>
      <c r="BQ727" s="451"/>
      <c r="BR727" s="451"/>
      <c r="BS727" s="451"/>
      <c r="BT727" s="451"/>
      <c r="BU727" s="451"/>
      <c r="BV727" s="451"/>
      <c r="BW727" s="451"/>
      <c r="BX727" s="451"/>
      <c r="BY727" s="451"/>
      <c r="BZ727" s="451"/>
      <c r="CA727" s="451"/>
      <c r="CB727" s="451"/>
      <c r="CC727" s="451"/>
      <c r="CD727" s="451"/>
      <c r="CE727" s="451"/>
      <c r="CF727" s="451"/>
      <c r="CG727" s="451"/>
      <c r="CH727" s="451"/>
      <c r="CI727" s="451"/>
      <c r="CJ727" s="451"/>
      <c r="CK727" s="451"/>
      <c r="CL727" s="451"/>
      <c r="CM727" s="451"/>
      <c r="CN727" s="451"/>
      <c r="CO727" s="451"/>
      <c r="CP727" s="451"/>
      <c r="CQ727" s="451"/>
      <c r="CR727" s="451"/>
      <c r="CS727" s="451"/>
      <c r="CT727" s="451"/>
      <c r="CU727" s="451"/>
      <c r="CV727" s="451"/>
      <c r="CW727" s="451"/>
      <c r="CX727" s="451"/>
      <c r="CY727" s="451"/>
      <c r="CZ727" s="451"/>
      <c r="DA727" s="451"/>
      <c r="DB727" s="451"/>
      <c r="DC727" s="451"/>
      <c r="DD727" s="451"/>
      <c r="DE727" s="451"/>
      <c r="DF727" s="451"/>
      <c r="DG727" s="451"/>
      <c r="DH727" s="451"/>
      <c r="DI727" s="451"/>
      <c r="DJ727" s="451"/>
      <c r="DK727" s="451"/>
      <c r="DL727" s="451"/>
      <c r="DM727" s="451"/>
      <c r="DN727" s="451"/>
      <c r="DO727" s="451"/>
      <c r="DP727" s="451"/>
      <c r="DQ727" s="451"/>
      <c r="DR727" s="451"/>
      <c r="DS727" s="451"/>
      <c r="DT727" s="451"/>
      <c r="DU727" s="451"/>
      <c r="DV727" s="451"/>
      <c r="DW727" s="451"/>
      <c r="DX727" s="451"/>
      <c r="DY727" s="451"/>
      <c r="DZ727" s="451"/>
      <c r="EA727" s="451"/>
      <c r="EB727" s="451"/>
      <c r="EC727" s="451"/>
      <c r="ED727" s="451"/>
      <c r="EE727" s="451"/>
      <c r="EF727" s="451"/>
      <c r="EG727" s="451"/>
      <c r="EH727" s="451"/>
      <c r="EI727" s="451"/>
      <c r="EJ727" s="451"/>
      <c r="EK727" s="451"/>
      <c r="EL727" s="451"/>
      <c r="EM727" s="451"/>
      <c r="EN727" s="451"/>
      <c r="EO727" s="451"/>
      <c r="EP727" s="451"/>
      <c r="EQ727" s="451"/>
      <c r="ER727" s="451"/>
      <c r="ES727" s="451"/>
      <c r="ET727" s="451"/>
      <c r="EU727" s="451"/>
      <c r="EV727" s="451"/>
      <c r="EW727" s="451"/>
      <c r="EX727" s="451"/>
      <c r="EY727" s="451"/>
      <c r="EZ727" s="451"/>
      <c r="FA727" s="451"/>
      <c r="FB727" s="451"/>
      <c r="FC727" s="451"/>
      <c r="FD727" s="451"/>
      <c r="FE727" s="451"/>
      <c r="FF727" s="451"/>
      <c r="FG727" s="451"/>
      <c r="FH727" s="451"/>
      <c r="FI727" s="451"/>
      <c r="FJ727" s="451"/>
      <c r="FK727" s="451"/>
      <c r="FL727" s="451"/>
      <c r="FM727" s="451"/>
      <c r="FN727" s="451"/>
      <c r="FO727" s="451"/>
      <c r="FP727" s="451"/>
      <c r="FQ727" s="451"/>
      <c r="FR727" s="451"/>
      <c r="FS727" s="451"/>
      <c r="FT727" s="451"/>
      <c r="FU727" s="451"/>
      <c r="FV727" s="451"/>
      <c r="FW727" s="451"/>
      <c r="FX727" s="451"/>
      <c r="FY727" s="451"/>
      <c r="FZ727" s="451"/>
      <c r="GA727" s="451"/>
      <c r="GB727" s="451"/>
      <c r="GC727" s="451"/>
      <c r="GD727" s="451"/>
      <c r="GE727" s="451"/>
      <c r="GF727" s="451"/>
      <c r="GG727" s="451"/>
      <c r="GH727" s="451"/>
      <c r="GI727" s="451"/>
      <c r="GJ727" s="451"/>
      <c r="GK727" s="451"/>
      <c r="GL727" s="451"/>
      <c r="GM727" s="451"/>
      <c r="GN727" s="451"/>
      <c r="GO727" s="451"/>
      <c r="GP727" s="451"/>
      <c r="GQ727" s="451"/>
      <c r="GR727" s="451"/>
      <c r="GS727" s="451"/>
      <c r="GT727" s="451"/>
      <c r="GU727" s="451"/>
      <c r="GV727" s="451"/>
      <c r="GW727" s="451"/>
      <c r="GX727" s="451"/>
      <c r="GY727" s="451"/>
      <c r="GZ727" s="451"/>
      <c r="HA727" s="451"/>
      <c r="HB727" s="451"/>
      <c r="HC727" s="451"/>
      <c r="HD727" s="451"/>
      <c r="HE727" s="451"/>
      <c r="HF727" s="451"/>
      <c r="HG727" s="451"/>
      <c r="HH727" s="451"/>
      <c r="HI727" s="451"/>
      <c r="HJ727" s="451"/>
      <c r="HK727" s="451"/>
      <c r="HL727" s="451"/>
      <c r="HM727" s="451"/>
      <c r="HN727" s="451"/>
      <c r="HO727" s="451"/>
      <c r="HP727" s="451"/>
      <c r="HQ727" s="451"/>
      <c r="HR727" s="451"/>
      <c r="HS727" s="451"/>
      <c r="HT727" s="451"/>
      <c r="HU727" s="451"/>
      <c r="HV727" s="451"/>
    </row>
    <row r="728" spans="1:230" ht="14.25" customHeight="1">
      <c r="A728" s="457"/>
      <c r="B728" s="457"/>
      <c r="C728" s="457"/>
      <c r="D728" s="457"/>
      <c r="E728" s="457"/>
      <c r="F728" s="457"/>
      <c r="G728" s="457"/>
      <c r="H728" s="457"/>
      <c r="I728" s="457"/>
      <c r="J728" s="457"/>
      <c r="K728" s="8"/>
      <c r="L728" s="8"/>
      <c r="M728" s="8"/>
      <c r="N728" s="8"/>
      <c r="O728" s="8"/>
      <c r="P728" s="8"/>
      <c r="Q728" s="8"/>
      <c r="R728" s="451"/>
      <c r="S728" s="451"/>
      <c r="T728" s="451"/>
      <c r="U728" s="451"/>
      <c r="V728" s="451"/>
      <c r="W728" s="451"/>
      <c r="X728" s="451"/>
      <c r="Y728" s="451"/>
      <c r="Z728" s="451"/>
      <c r="AA728" s="451"/>
      <c r="AB728" s="451"/>
      <c r="AC728" s="451"/>
      <c r="AD728" s="451"/>
      <c r="AE728" s="451"/>
      <c r="AF728" s="451"/>
      <c r="AG728" s="451"/>
      <c r="AH728" s="451"/>
      <c r="AI728" s="451"/>
      <c r="AJ728" s="451"/>
      <c r="AK728" s="451"/>
      <c r="AL728" s="451"/>
      <c r="AM728" s="451"/>
      <c r="AN728" s="451"/>
      <c r="AO728" s="451"/>
      <c r="AP728" s="451"/>
      <c r="AQ728" s="451"/>
      <c r="AR728" s="451"/>
      <c r="AS728" s="451"/>
      <c r="AT728" s="451"/>
      <c r="AU728" s="451"/>
      <c r="AV728" s="451"/>
      <c r="AW728" s="451"/>
      <c r="AX728" s="451"/>
      <c r="AY728" s="451"/>
      <c r="AZ728" s="451"/>
      <c r="BA728" s="451"/>
      <c r="BB728" s="451"/>
      <c r="BC728" s="451"/>
      <c r="BD728" s="451"/>
      <c r="BE728" s="451"/>
      <c r="BF728" s="451"/>
      <c r="BG728" s="451"/>
      <c r="BH728" s="451"/>
      <c r="BI728" s="451"/>
      <c r="BJ728" s="451"/>
      <c r="BK728" s="451"/>
      <c r="BL728" s="451"/>
      <c r="BM728" s="451"/>
      <c r="BN728" s="451"/>
      <c r="BO728" s="451"/>
      <c r="BP728" s="451"/>
      <c r="BQ728" s="451"/>
      <c r="BR728" s="451"/>
      <c r="BS728" s="451"/>
      <c r="BT728" s="451"/>
      <c r="BU728" s="451"/>
      <c r="BV728" s="451"/>
      <c r="BW728" s="451"/>
      <c r="BX728" s="451"/>
      <c r="BY728" s="451"/>
      <c r="BZ728" s="451"/>
      <c r="CA728" s="451"/>
      <c r="CB728" s="451"/>
      <c r="CC728" s="451"/>
      <c r="CD728" s="451"/>
      <c r="CE728" s="451"/>
      <c r="CF728" s="451"/>
      <c r="CG728" s="451"/>
      <c r="CH728" s="451"/>
      <c r="CI728" s="451"/>
      <c r="CJ728" s="451"/>
      <c r="CK728" s="451"/>
      <c r="CL728" s="451"/>
      <c r="CM728" s="451"/>
      <c r="CN728" s="451"/>
      <c r="CO728" s="451"/>
      <c r="CP728" s="451"/>
      <c r="CQ728" s="451"/>
      <c r="CR728" s="451"/>
      <c r="CS728" s="451"/>
      <c r="CT728" s="451"/>
      <c r="CU728" s="451"/>
      <c r="CV728" s="451"/>
      <c r="CW728" s="451"/>
      <c r="CX728" s="451"/>
      <c r="CY728" s="451"/>
      <c r="CZ728" s="451"/>
      <c r="DA728" s="451"/>
      <c r="DB728" s="451"/>
      <c r="DC728" s="451"/>
      <c r="DD728" s="451"/>
      <c r="DE728" s="451"/>
      <c r="DF728" s="451"/>
      <c r="DG728" s="451"/>
      <c r="DH728" s="451"/>
      <c r="DI728" s="451"/>
      <c r="DJ728" s="451"/>
      <c r="DK728" s="451"/>
      <c r="DL728" s="451"/>
      <c r="DM728" s="451"/>
      <c r="DN728" s="451"/>
      <c r="DO728" s="451"/>
      <c r="DP728" s="451"/>
      <c r="DQ728" s="451"/>
      <c r="DR728" s="451"/>
      <c r="DS728" s="451"/>
      <c r="DT728" s="451"/>
      <c r="DU728" s="451"/>
      <c r="DV728" s="451"/>
      <c r="DW728" s="451"/>
      <c r="DX728" s="451"/>
      <c r="DY728" s="451"/>
      <c r="DZ728" s="451"/>
      <c r="EA728" s="451"/>
      <c r="EB728" s="451"/>
      <c r="EC728" s="451"/>
      <c r="ED728" s="451"/>
      <c r="EE728" s="451"/>
      <c r="EF728" s="451"/>
      <c r="EG728" s="451"/>
      <c r="EH728" s="451"/>
      <c r="EI728" s="451"/>
      <c r="EJ728" s="451"/>
      <c r="EK728" s="451"/>
      <c r="EL728" s="451"/>
      <c r="EM728" s="451"/>
      <c r="EN728" s="451"/>
      <c r="EO728" s="451"/>
      <c r="EP728" s="451"/>
      <c r="EQ728" s="451"/>
      <c r="ER728" s="451"/>
      <c r="ES728" s="451"/>
      <c r="ET728" s="451"/>
      <c r="EU728" s="451"/>
      <c r="EV728" s="451"/>
      <c r="EW728" s="451"/>
      <c r="EX728" s="451"/>
      <c r="EY728" s="451"/>
      <c r="EZ728" s="451"/>
      <c r="FA728" s="451"/>
      <c r="FB728" s="451"/>
      <c r="FC728" s="451"/>
      <c r="FD728" s="451"/>
      <c r="FE728" s="451"/>
      <c r="FF728" s="451"/>
      <c r="FG728" s="451"/>
      <c r="FH728" s="451"/>
      <c r="FI728" s="451"/>
      <c r="FJ728" s="451"/>
      <c r="FK728" s="451"/>
      <c r="FL728" s="451"/>
      <c r="FM728" s="451"/>
      <c r="FN728" s="451"/>
      <c r="FO728" s="451"/>
      <c r="FP728" s="451"/>
      <c r="FQ728" s="451"/>
      <c r="FR728" s="451"/>
      <c r="FS728" s="451"/>
      <c r="FT728" s="451"/>
      <c r="FU728" s="451"/>
      <c r="FV728" s="451"/>
      <c r="FW728" s="451"/>
      <c r="FX728" s="451"/>
      <c r="FY728" s="451"/>
      <c r="FZ728" s="451"/>
      <c r="GA728" s="451"/>
      <c r="GB728" s="451"/>
      <c r="GC728" s="451"/>
      <c r="GD728" s="451"/>
      <c r="GE728" s="451"/>
      <c r="GF728" s="451"/>
      <c r="GG728" s="451"/>
      <c r="GH728" s="451"/>
      <c r="GI728" s="451"/>
      <c r="GJ728" s="451"/>
      <c r="GK728" s="451"/>
      <c r="GL728" s="451"/>
      <c r="GM728" s="451"/>
      <c r="GN728" s="451"/>
      <c r="GO728" s="451"/>
      <c r="GP728" s="451"/>
      <c r="GQ728" s="451"/>
      <c r="GR728" s="451"/>
      <c r="GS728" s="451"/>
      <c r="GT728" s="451"/>
      <c r="GU728" s="451"/>
      <c r="GV728" s="451"/>
      <c r="GW728" s="451"/>
      <c r="GX728" s="451"/>
      <c r="GY728" s="451"/>
      <c r="GZ728" s="451"/>
      <c r="HA728" s="451"/>
      <c r="HB728" s="451"/>
      <c r="HC728" s="451"/>
      <c r="HD728" s="451"/>
      <c r="HE728" s="451"/>
      <c r="HF728" s="451"/>
      <c r="HG728" s="451"/>
      <c r="HH728" s="451"/>
      <c r="HI728" s="451"/>
      <c r="HJ728" s="451"/>
      <c r="HK728" s="451"/>
      <c r="HL728" s="451"/>
      <c r="HM728" s="451"/>
      <c r="HN728" s="451"/>
      <c r="HO728" s="451"/>
      <c r="HP728" s="451"/>
      <c r="HQ728" s="451"/>
      <c r="HR728" s="451"/>
      <c r="HS728" s="451"/>
      <c r="HT728" s="451"/>
      <c r="HU728" s="451"/>
      <c r="HV728" s="451"/>
    </row>
    <row r="729" spans="1:230" ht="14.25" customHeight="1">
      <c r="A729" s="457"/>
      <c r="B729" s="457"/>
      <c r="C729" s="457"/>
      <c r="D729" s="457"/>
      <c r="E729" s="457"/>
      <c r="F729" s="457"/>
      <c r="G729" s="457"/>
      <c r="H729" s="457"/>
      <c r="I729" s="457"/>
      <c r="J729" s="457"/>
      <c r="K729" s="8"/>
      <c r="L729" s="8"/>
      <c r="M729" s="8"/>
      <c r="N729" s="8"/>
      <c r="O729" s="8"/>
      <c r="P729" s="8"/>
      <c r="Q729" s="8"/>
      <c r="R729" s="451"/>
      <c r="S729" s="451"/>
      <c r="T729" s="451"/>
      <c r="U729" s="451"/>
      <c r="V729" s="451"/>
      <c r="W729" s="451"/>
      <c r="X729" s="451"/>
      <c r="Y729" s="451"/>
      <c r="Z729" s="451"/>
      <c r="AA729" s="451"/>
      <c r="AB729" s="451"/>
      <c r="AC729" s="451"/>
      <c r="AD729" s="451"/>
      <c r="AE729" s="451"/>
      <c r="AF729" s="451"/>
      <c r="AG729" s="451"/>
      <c r="AH729" s="451"/>
      <c r="AI729" s="451"/>
      <c r="AJ729" s="451"/>
      <c r="AK729" s="451"/>
      <c r="AL729" s="451"/>
      <c r="AM729" s="451"/>
      <c r="AN729" s="451"/>
      <c r="AO729" s="451"/>
      <c r="AP729" s="451"/>
      <c r="AQ729" s="451"/>
      <c r="AR729" s="451"/>
      <c r="AS729" s="451"/>
      <c r="AT729" s="451"/>
      <c r="AU729" s="451"/>
      <c r="AV729" s="451"/>
      <c r="AW729" s="451"/>
      <c r="AX729" s="451"/>
      <c r="AY729" s="451"/>
      <c r="AZ729" s="451"/>
      <c r="BA729" s="451"/>
      <c r="BB729" s="451"/>
      <c r="BC729" s="451"/>
      <c r="BD729" s="451"/>
      <c r="BE729" s="451"/>
      <c r="BF729" s="451"/>
      <c r="BG729" s="451"/>
      <c r="BH729" s="451"/>
      <c r="BI729" s="451"/>
      <c r="BJ729" s="451"/>
      <c r="BK729" s="451"/>
      <c r="BL729" s="451"/>
      <c r="BM729" s="451"/>
      <c r="BN729" s="451"/>
      <c r="BO729" s="451"/>
      <c r="BP729" s="451"/>
      <c r="BQ729" s="451"/>
      <c r="BR729" s="451"/>
      <c r="BS729" s="451"/>
      <c r="BT729" s="451"/>
      <c r="BU729" s="451"/>
      <c r="BV729" s="451"/>
      <c r="BW729" s="451"/>
      <c r="BX729" s="451"/>
      <c r="BY729" s="451"/>
      <c r="BZ729" s="451"/>
      <c r="CA729" s="451"/>
      <c r="CB729" s="451"/>
      <c r="CC729" s="451"/>
      <c r="CD729" s="451"/>
      <c r="CE729" s="451"/>
      <c r="CF729" s="451"/>
      <c r="CG729" s="451"/>
      <c r="CH729" s="451"/>
      <c r="CI729" s="451"/>
      <c r="CJ729" s="451"/>
      <c r="CK729" s="451"/>
      <c r="CL729" s="451"/>
      <c r="CM729" s="451"/>
      <c r="CN729" s="451"/>
      <c r="CO729" s="451"/>
      <c r="CP729" s="451"/>
      <c r="CQ729" s="451"/>
      <c r="CR729" s="451"/>
      <c r="CS729" s="451"/>
      <c r="CT729" s="451"/>
      <c r="CU729" s="451"/>
      <c r="CV729" s="451"/>
      <c r="CW729" s="451"/>
      <c r="CX729" s="451"/>
      <c r="CY729" s="451"/>
      <c r="CZ729" s="451"/>
      <c r="DA729" s="451"/>
      <c r="DB729" s="451"/>
      <c r="DC729" s="451"/>
      <c r="DD729" s="451"/>
      <c r="DE729" s="451"/>
      <c r="DF729" s="451"/>
      <c r="DG729" s="451"/>
      <c r="DH729" s="451"/>
      <c r="DI729" s="451"/>
      <c r="DJ729" s="451"/>
      <c r="DK729" s="451"/>
      <c r="DL729" s="451"/>
      <c r="DM729" s="451"/>
      <c r="DN729" s="451"/>
      <c r="DO729" s="451"/>
      <c r="DP729" s="451"/>
      <c r="DQ729" s="451"/>
      <c r="DR729" s="451"/>
      <c r="DS729" s="451"/>
      <c r="DT729" s="451"/>
      <c r="DU729" s="451"/>
      <c r="DV729" s="451"/>
      <c r="DW729" s="451"/>
      <c r="DX729" s="451"/>
      <c r="DY729" s="451"/>
      <c r="DZ729" s="451"/>
      <c r="EA729" s="451"/>
      <c r="EB729" s="451"/>
      <c r="EC729" s="451"/>
      <c r="ED729" s="451"/>
      <c r="EE729" s="451"/>
      <c r="EF729" s="451"/>
      <c r="EG729" s="451"/>
      <c r="EH729" s="451"/>
      <c r="EI729" s="451"/>
      <c r="EJ729" s="451"/>
      <c r="EK729" s="451"/>
      <c r="EL729" s="451"/>
      <c r="EM729" s="451"/>
      <c r="EN729" s="451"/>
      <c r="EO729" s="451"/>
      <c r="EP729" s="451"/>
      <c r="EQ729" s="451"/>
      <c r="ER729" s="451"/>
      <c r="ES729" s="451"/>
      <c r="ET729" s="451"/>
      <c r="EU729" s="451"/>
      <c r="EV729" s="451"/>
      <c r="EW729" s="451"/>
      <c r="EX729" s="451"/>
      <c r="EY729" s="451"/>
      <c r="EZ729" s="451"/>
      <c r="FA729" s="451"/>
      <c r="FB729" s="451"/>
      <c r="FC729" s="451"/>
      <c r="FD729" s="451"/>
      <c r="FE729" s="451"/>
      <c r="FF729" s="451"/>
      <c r="FG729" s="451"/>
      <c r="FH729" s="451"/>
      <c r="FI729" s="451"/>
      <c r="FJ729" s="451"/>
      <c r="FK729" s="451"/>
      <c r="FL729" s="451"/>
      <c r="FM729" s="451"/>
      <c r="FN729" s="451"/>
      <c r="FO729" s="451"/>
      <c r="FP729" s="451"/>
      <c r="FQ729" s="451"/>
      <c r="FR729" s="451"/>
      <c r="FS729" s="451"/>
      <c r="FT729" s="451"/>
      <c r="FU729" s="451"/>
      <c r="FV729" s="451"/>
      <c r="FW729" s="451"/>
      <c r="FX729" s="451"/>
      <c r="FY729" s="451"/>
      <c r="FZ729" s="451"/>
      <c r="GA729" s="451"/>
      <c r="GB729" s="451"/>
      <c r="GC729" s="451"/>
      <c r="GD729" s="451"/>
      <c r="GE729" s="451"/>
      <c r="GF729" s="451"/>
      <c r="GG729" s="451"/>
      <c r="GH729" s="451"/>
      <c r="GI729" s="451"/>
      <c r="GJ729" s="451"/>
      <c r="GK729" s="451"/>
      <c r="GL729" s="451"/>
      <c r="GM729" s="451"/>
      <c r="GN729" s="451"/>
      <c r="GO729" s="451"/>
      <c r="GP729" s="451"/>
      <c r="GQ729" s="451"/>
      <c r="GR729" s="451"/>
      <c r="GS729" s="451"/>
      <c r="GT729" s="451"/>
      <c r="GU729" s="451"/>
      <c r="GV729" s="451"/>
      <c r="GW729" s="451"/>
      <c r="GX729" s="451"/>
      <c r="GY729" s="451"/>
      <c r="GZ729" s="451"/>
      <c r="HA729" s="451"/>
      <c r="HB729" s="451"/>
      <c r="HC729" s="451"/>
      <c r="HD729" s="451"/>
      <c r="HE729" s="451"/>
      <c r="HF729" s="451"/>
      <c r="HG729" s="451"/>
      <c r="HH729" s="451"/>
      <c r="HI729" s="451"/>
      <c r="HJ729" s="451"/>
      <c r="HK729" s="451"/>
      <c r="HL729" s="451"/>
      <c r="HM729" s="451"/>
      <c r="HN729" s="451"/>
      <c r="HO729" s="451"/>
      <c r="HP729" s="451"/>
      <c r="HQ729" s="451"/>
      <c r="HR729" s="451"/>
      <c r="HS729" s="451"/>
      <c r="HT729" s="451"/>
      <c r="HU729" s="451"/>
      <c r="HV729" s="451"/>
    </row>
    <row r="730" spans="1:230" ht="14.25" customHeight="1">
      <c r="A730" s="457"/>
      <c r="B730" s="457"/>
      <c r="C730" s="457"/>
      <c r="D730" s="457"/>
      <c r="E730" s="457"/>
      <c r="F730" s="457"/>
      <c r="G730" s="457"/>
      <c r="H730" s="457"/>
      <c r="I730" s="457"/>
      <c r="J730" s="457"/>
      <c r="K730" s="8"/>
      <c r="L730" s="8"/>
      <c r="M730" s="8"/>
      <c r="N730" s="8"/>
      <c r="O730" s="8"/>
      <c r="P730" s="8"/>
      <c r="Q730" s="8"/>
      <c r="R730" s="451"/>
      <c r="S730" s="451"/>
      <c r="T730" s="451"/>
      <c r="U730" s="451"/>
      <c r="V730" s="451"/>
      <c r="W730" s="451"/>
      <c r="X730" s="451"/>
      <c r="Y730" s="451"/>
      <c r="Z730" s="451"/>
      <c r="AA730" s="451"/>
      <c r="AB730" s="451"/>
      <c r="AC730" s="451"/>
      <c r="AD730" s="451"/>
      <c r="AE730" s="451"/>
      <c r="AF730" s="451"/>
      <c r="AG730" s="451"/>
      <c r="AH730" s="451"/>
      <c r="AI730" s="451"/>
      <c r="AJ730" s="451"/>
      <c r="AK730" s="451"/>
      <c r="AL730" s="451"/>
      <c r="AM730" s="451"/>
      <c r="AN730" s="451"/>
      <c r="AO730" s="451"/>
      <c r="AP730" s="451"/>
      <c r="AQ730" s="451"/>
      <c r="AR730" s="451"/>
      <c r="AS730" s="451"/>
      <c r="AT730" s="451"/>
      <c r="AU730" s="451"/>
      <c r="AV730" s="451"/>
      <c r="AW730" s="451"/>
      <c r="AX730" s="451"/>
      <c r="AY730" s="451"/>
      <c r="AZ730" s="451"/>
      <c r="BA730" s="451"/>
      <c r="BB730" s="451"/>
      <c r="BC730" s="451"/>
      <c r="BD730" s="451"/>
      <c r="BE730" s="451"/>
      <c r="BF730" s="451"/>
      <c r="BG730" s="451"/>
      <c r="BH730" s="451"/>
      <c r="BI730" s="451"/>
      <c r="BJ730" s="451"/>
      <c r="BK730" s="451"/>
      <c r="BL730" s="451"/>
      <c r="BM730" s="451"/>
      <c r="BN730" s="451"/>
      <c r="BO730" s="451"/>
      <c r="BP730" s="451"/>
      <c r="BQ730" s="451"/>
      <c r="BR730" s="451"/>
      <c r="BS730" s="451"/>
      <c r="BT730" s="451"/>
      <c r="BU730" s="451"/>
      <c r="BV730" s="451"/>
      <c r="BW730" s="451"/>
      <c r="BX730" s="451"/>
      <c r="BY730" s="451"/>
      <c r="BZ730" s="451"/>
      <c r="CA730" s="451"/>
      <c r="CB730" s="451"/>
      <c r="CC730" s="451"/>
      <c r="CD730" s="451"/>
      <c r="CE730" s="451"/>
      <c r="CF730" s="451"/>
      <c r="CG730" s="451"/>
      <c r="CH730" s="451"/>
      <c r="CI730" s="451"/>
      <c r="CJ730" s="451"/>
      <c r="CK730" s="451"/>
      <c r="CL730" s="451"/>
      <c r="CM730" s="451"/>
      <c r="CN730" s="451"/>
      <c r="CO730" s="451"/>
      <c r="CP730" s="451"/>
      <c r="CQ730" s="451"/>
      <c r="CR730" s="451"/>
      <c r="CS730" s="451"/>
      <c r="CT730" s="451"/>
      <c r="CU730" s="451"/>
      <c r="CV730" s="451"/>
      <c r="CW730" s="451"/>
      <c r="CX730" s="451"/>
      <c r="CY730" s="451"/>
      <c r="CZ730" s="451"/>
      <c r="DA730" s="451"/>
      <c r="DB730" s="451"/>
      <c r="DC730" s="451"/>
      <c r="DD730" s="451"/>
      <c r="DE730" s="451"/>
      <c r="DF730" s="451"/>
      <c r="DG730" s="451"/>
      <c r="DH730" s="451"/>
      <c r="DI730" s="451"/>
      <c r="DJ730" s="451"/>
      <c r="DK730" s="451"/>
      <c r="DL730" s="451"/>
      <c r="DM730" s="451"/>
      <c r="DN730" s="451"/>
      <c r="DO730" s="451"/>
      <c r="DP730" s="451"/>
      <c r="DQ730" s="451"/>
      <c r="DR730" s="451"/>
      <c r="DS730" s="451"/>
      <c r="DT730" s="451"/>
      <c r="DU730" s="451"/>
      <c r="DV730" s="451"/>
      <c r="DW730" s="451"/>
      <c r="DX730" s="451"/>
      <c r="DY730" s="451"/>
      <c r="DZ730" s="451"/>
      <c r="EA730" s="451"/>
      <c r="EB730" s="451"/>
      <c r="EC730" s="451"/>
      <c r="ED730" s="451"/>
      <c r="EE730" s="451"/>
      <c r="EF730" s="451"/>
      <c r="EG730" s="451"/>
      <c r="EH730" s="451"/>
      <c r="EI730" s="451"/>
      <c r="EJ730" s="451"/>
      <c r="EK730" s="451"/>
      <c r="EL730" s="451"/>
      <c r="EM730" s="451"/>
      <c r="EN730" s="451"/>
      <c r="EO730" s="451"/>
      <c r="EP730" s="451"/>
      <c r="EQ730" s="451"/>
      <c r="ER730" s="451"/>
      <c r="ES730" s="451"/>
      <c r="ET730" s="451"/>
      <c r="EU730" s="451"/>
      <c r="EV730" s="451"/>
      <c r="EW730" s="451"/>
      <c r="EX730" s="451"/>
      <c r="EY730" s="451"/>
      <c r="EZ730" s="451"/>
      <c r="FA730" s="451"/>
      <c r="FB730" s="451"/>
      <c r="FC730" s="451"/>
      <c r="FD730" s="451"/>
      <c r="FE730" s="451"/>
      <c r="FF730" s="451"/>
      <c r="FG730" s="451"/>
      <c r="FH730" s="451"/>
      <c r="FI730" s="451"/>
      <c r="FJ730" s="451"/>
      <c r="FK730" s="451"/>
      <c r="FL730" s="451"/>
      <c r="FM730" s="451"/>
      <c r="FN730" s="451"/>
      <c r="FO730" s="451"/>
      <c r="FP730" s="451"/>
      <c r="FQ730" s="451"/>
      <c r="FR730" s="451"/>
      <c r="FS730" s="451"/>
      <c r="FT730" s="451"/>
      <c r="FU730" s="451"/>
      <c r="FV730" s="451"/>
      <c r="FW730" s="451"/>
      <c r="FX730" s="451"/>
      <c r="FY730" s="451"/>
      <c r="FZ730" s="451"/>
      <c r="GA730" s="451"/>
      <c r="GB730" s="451"/>
      <c r="GC730" s="451"/>
      <c r="GD730" s="451"/>
      <c r="GE730" s="451"/>
      <c r="GF730" s="451"/>
      <c r="GG730" s="451"/>
      <c r="GH730" s="451"/>
      <c r="GI730" s="451"/>
      <c r="GJ730" s="451"/>
      <c r="GK730" s="451"/>
      <c r="GL730" s="451"/>
      <c r="GM730" s="451"/>
      <c r="GN730" s="451"/>
      <c r="GO730" s="451"/>
      <c r="GP730" s="451"/>
      <c r="GQ730" s="451"/>
      <c r="GR730" s="451"/>
      <c r="GS730" s="451"/>
      <c r="GT730" s="451"/>
      <c r="GU730" s="451"/>
      <c r="GV730" s="451"/>
      <c r="GW730" s="451"/>
      <c r="GX730" s="451"/>
      <c r="GY730" s="451"/>
      <c r="GZ730" s="451"/>
      <c r="HA730" s="451"/>
      <c r="HB730" s="451"/>
      <c r="HC730" s="451"/>
      <c r="HD730" s="451"/>
      <c r="HE730" s="451"/>
      <c r="HF730" s="451"/>
      <c r="HG730" s="451"/>
      <c r="HH730" s="451"/>
      <c r="HI730" s="451"/>
      <c r="HJ730" s="451"/>
      <c r="HK730" s="451"/>
      <c r="HL730" s="451"/>
      <c r="HM730" s="451"/>
      <c r="HN730" s="451"/>
      <c r="HO730" s="451"/>
      <c r="HP730" s="451"/>
      <c r="HQ730" s="451"/>
      <c r="HR730" s="451"/>
      <c r="HS730" s="451"/>
      <c r="HT730" s="451"/>
      <c r="HU730" s="451"/>
      <c r="HV730" s="451"/>
    </row>
    <row r="731" spans="1:230" ht="14.25" customHeight="1">
      <c r="A731" s="457"/>
      <c r="B731" s="457"/>
      <c r="C731" s="457"/>
      <c r="D731" s="457"/>
      <c r="E731" s="457"/>
      <c r="F731" s="457"/>
      <c r="G731" s="457"/>
      <c r="H731" s="457"/>
      <c r="I731" s="457"/>
      <c r="J731" s="457"/>
      <c r="K731" s="8"/>
      <c r="L731" s="8"/>
      <c r="M731" s="8"/>
      <c r="N731" s="8"/>
      <c r="O731" s="8"/>
      <c r="P731" s="8"/>
      <c r="Q731" s="8"/>
      <c r="R731" s="451"/>
      <c r="S731" s="451"/>
      <c r="T731" s="451"/>
      <c r="U731" s="451"/>
      <c r="V731" s="451"/>
      <c r="W731" s="451"/>
      <c r="X731" s="451"/>
      <c r="Y731" s="451"/>
      <c r="Z731" s="451"/>
      <c r="AA731" s="451"/>
      <c r="AB731" s="451"/>
      <c r="AC731" s="451"/>
      <c r="AD731" s="451"/>
      <c r="AE731" s="451"/>
      <c r="AF731" s="451"/>
      <c r="AG731" s="451"/>
      <c r="AH731" s="451"/>
      <c r="AI731" s="451"/>
      <c r="AJ731" s="451"/>
      <c r="AK731" s="451"/>
      <c r="AL731" s="451"/>
      <c r="AM731" s="451"/>
      <c r="AN731" s="451"/>
      <c r="AO731" s="451"/>
      <c r="AP731" s="451"/>
      <c r="AQ731" s="451"/>
      <c r="AR731" s="451"/>
      <c r="AS731" s="451"/>
      <c r="AT731" s="451"/>
      <c r="AU731" s="451"/>
      <c r="AV731" s="451"/>
      <c r="AW731" s="451"/>
      <c r="AX731" s="451"/>
      <c r="AY731" s="451"/>
      <c r="AZ731" s="451"/>
      <c r="BA731" s="451"/>
      <c r="BB731" s="451"/>
      <c r="BC731" s="451"/>
      <c r="BD731" s="451"/>
      <c r="BE731" s="451"/>
      <c r="BF731" s="451"/>
      <c r="BG731" s="451"/>
      <c r="BH731" s="451"/>
      <c r="BI731" s="451"/>
      <c r="BJ731" s="451"/>
      <c r="BK731" s="451"/>
      <c r="BL731" s="451"/>
      <c r="BM731" s="451"/>
      <c r="BN731" s="451"/>
      <c r="BO731" s="451"/>
      <c r="BP731" s="451"/>
      <c r="BQ731" s="451"/>
      <c r="BR731" s="451"/>
      <c r="BS731" s="451"/>
      <c r="BT731" s="451"/>
      <c r="BU731" s="451"/>
      <c r="BV731" s="451"/>
      <c r="BW731" s="451"/>
      <c r="BX731" s="451"/>
      <c r="BY731" s="451"/>
      <c r="BZ731" s="451"/>
      <c r="CA731" s="451"/>
      <c r="CB731" s="451"/>
      <c r="CC731" s="451"/>
      <c r="CD731" s="451"/>
      <c r="CE731" s="451"/>
      <c r="CF731" s="451"/>
      <c r="CG731" s="451"/>
      <c r="CH731" s="451"/>
      <c r="CI731" s="451"/>
      <c r="CJ731" s="451"/>
      <c r="CK731" s="451"/>
      <c r="CL731" s="451"/>
      <c r="CM731" s="451"/>
      <c r="CN731" s="451"/>
      <c r="CO731" s="451"/>
      <c r="CP731" s="451"/>
      <c r="CQ731" s="451"/>
      <c r="CR731" s="451"/>
      <c r="CS731" s="451"/>
      <c r="CT731" s="451"/>
      <c r="CU731" s="451"/>
      <c r="CV731" s="451"/>
      <c r="CW731" s="451"/>
      <c r="CX731" s="451"/>
      <c r="CY731" s="451"/>
      <c r="CZ731" s="451"/>
      <c r="DA731" s="451"/>
      <c r="DB731" s="451"/>
      <c r="DC731" s="451"/>
      <c r="DD731" s="451"/>
      <c r="DE731" s="451"/>
      <c r="DF731" s="451"/>
      <c r="DG731" s="451"/>
      <c r="DH731" s="451"/>
      <c r="DI731" s="451"/>
      <c r="DJ731" s="451"/>
      <c r="DK731" s="451"/>
      <c r="DL731" s="451"/>
      <c r="DM731" s="451"/>
      <c r="DN731" s="451"/>
      <c r="DO731" s="451"/>
      <c r="DP731" s="451"/>
      <c r="DQ731" s="451"/>
      <c r="DR731" s="451"/>
      <c r="DS731" s="451"/>
      <c r="DT731" s="451"/>
      <c r="DU731" s="451"/>
      <c r="DV731" s="451"/>
      <c r="DW731" s="451"/>
      <c r="DX731" s="451"/>
      <c r="DY731" s="451"/>
      <c r="DZ731" s="451"/>
      <c r="EA731" s="451"/>
      <c r="EB731" s="451"/>
      <c r="EC731" s="451"/>
      <c r="ED731" s="451"/>
      <c r="EE731" s="451"/>
      <c r="EF731" s="451"/>
      <c r="EG731" s="451"/>
      <c r="EH731" s="451"/>
      <c r="EI731" s="451"/>
      <c r="EJ731" s="451"/>
      <c r="EK731" s="451"/>
      <c r="EL731" s="451"/>
      <c r="EM731" s="451"/>
      <c r="EN731" s="451"/>
      <c r="EO731" s="451"/>
      <c r="EP731" s="451"/>
      <c r="EQ731" s="451"/>
      <c r="ER731" s="451"/>
      <c r="ES731" s="451"/>
      <c r="ET731" s="451"/>
      <c r="EU731" s="451"/>
      <c r="EV731" s="451"/>
      <c r="EW731" s="451"/>
      <c r="EX731" s="451"/>
      <c r="EY731" s="451"/>
      <c r="EZ731" s="451"/>
      <c r="FA731" s="451"/>
      <c r="FB731" s="451"/>
      <c r="FC731" s="451"/>
      <c r="FD731" s="451"/>
      <c r="FE731" s="451"/>
      <c r="FF731" s="451"/>
      <c r="FG731" s="451"/>
      <c r="FH731" s="451"/>
      <c r="FI731" s="451"/>
      <c r="FJ731" s="451"/>
      <c r="FK731" s="451"/>
      <c r="FL731" s="451"/>
      <c r="FM731" s="451"/>
      <c r="FN731" s="451"/>
      <c r="FO731" s="451"/>
      <c r="FP731" s="451"/>
      <c r="FQ731" s="451"/>
      <c r="FR731" s="451"/>
      <c r="FS731" s="451"/>
      <c r="FT731" s="451"/>
      <c r="FU731" s="451"/>
      <c r="FV731" s="451"/>
      <c r="FW731" s="451"/>
      <c r="FX731" s="451"/>
      <c r="FY731" s="451"/>
      <c r="FZ731" s="451"/>
      <c r="GA731" s="451"/>
      <c r="GB731" s="451"/>
      <c r="GC731" s="451"/>
      <c r="GD731" s="451"/>
      <c r="GE731" s="451"/>
      <c r="GF731" s="451"/>
      <c r="GG731" s="451"/>
      <c r="GH731" s="451"/>
      <c r="GI731" s="451"/>
      <c r="GJ731" s="451"/>
      <c r="GK731" s="451"/>
      <c r="GL731" s="451"/>
      <c r="GM731" s="451"/>
      <c r="GN731" s="451"/>
      <c r="GO731" s="451"/>
      <c r="GP731" s="451"/>
      <c r="GQ731" s="451"/>
      <c r="GR731" s="451"/>
      <c r="GS731" s="451"/>
      <c r="GT731" s="451"/>
      <c r="GU731" s="451"/>
      <c r="GV731" s="451"/>
      <c r="GW731" s="451"/>
      <c r="GX731" s="451"/>
      <c r="GY731" s="451"/>
      <c r="GZ731" s="451"/>
      <c r="HA731" s="451"/>
      <c r="HB731" s="451"/>
      <c r="HC731" s="451"/>
      <c r="HD731" s="451"/>
      <c r="HE731" s="451"/>
      <c r="HF731" s="451"/>
      <c r="HG731" s="451"/>
      <c r="HH731" s="451"/>
      <c r="HI731" s="451"/>
      <c r="HJ731" s="451"/>
      <c r="HK731" s="451"/>
      <c r="HL731" s="451"/>
      <c r="HM731" s="451"/>
      <c r="HN731" s="451"/>
      <c r="HO731" s="451"/>
      <c r="HP731" s="451"/>
      <c r="HQ731" s="451"/>
      <c r="HR731" s="451"/>
      <c r="HS731" s="451"/>
      <c r="HT731" s="451"/>
      <c r="HU731" s="451"/>
      <c r="HV731" s="451"/>
    </row>
    <row r="732" spans="1:230" ht="14.25" customHeight="1">
      <c r="A732" s="457"/>
      <c r="B732" s="457"/>
      <c r="C732" s="457"/>
      <c r="D732" s="457"/>
      <c r="E732" s="457"/>
      <c r="F732" s="457"/>
      <c r="G732" s="457"/>
      <c r="H732" s="457"/>
      <c r="I732" s="457"/>
      <c r="J732" s="457"/>
      <c r="K732" s="8"/>
      <c r="L732" s="8"/>
      <c r="M732" s="8"/>
      <c r="N732" s="8"/>
      <c r="O732" s="8"/>
      <c r="P732" s="8"/>
      <c r="Q732" s="8"/>
      <c r="R732" s="451"/>
      <c r="S732" s="451"/>
      <c r="T732" s="451"/>
      <c r="U732" s="451"/>
      <c r="V732" s="451"/>
      <c r="W732" s="451"/>
      <c r="X732" s="451"/>
      <c r="Y732" s="451"/>
      <c r="Z732" s="451"/>
      <c r="AA732" s="451"/>
      <c r="AB732" s="451"/>
      <c r="AC732" s="451"/>
      <c r="AD732" s="451"/>
      <c r="AE732" s="451"/>
      <c r="AF732" s="451"/>
      <c r="AG732" s="451"/>
      <c r="AH732" s="451"/>
      <c r="AI732" s="451"/>
      <c r="AJ732" s="451"/>
      <c r="AK732" s="451"/>
      <c r="AL732" s="451"/>
      <c r="AM732" s="451"/>
      <c r="AN732" s="451"/>
      <c r="AO732" s="451"/>
      <c r="AP732" s="451"/>
      <c r="AQ732" s="451"/>
      <c r="AR732" s="451"/>
      <c r="AS732" s="451"/>
      <c r="AT732" s="451"/>
      <c r="AU732" s="451"/>
      <c r="AV732" s="451"/>
      <c r="AW732" s="451"/>
      <c r="AX732" s="451"/>
      <c r="AY732" s="451"/>
      <c r="AZ732" s="451"/>
      <c r="BA732" s="451"/>
      <c r="BB732" s="451"/>
      <c r="BC732" s="451"/>
      <c r="BD732" s="451"/>
      <c r="BE732" s="451"/>
      <c r="BF732" s="451"/>
      <c r="BG732" s="451"/>
      <c r="BH732" s="451"/>
      <c r="BI732" s="451"/>
      <c r="BJ732" s="451"/>
      <c r="BK732" s="451"/>
      <c r="BL732" s="451"/>
      <c r="BM732" s="451"/>
      <c r="BN732" s="451"/>
      <c r="BO732" s="451"/>
      <c r="BP732" s="451"/>
      <c r="BQ732" s="451"/>
      <c r="BR732" s="451"/>
      <c r="BS732" s="451"/>
      <c r="BT732" s="451"/>
      <c r="BU732" s="451"/>
      <c r="BV732" s="451"/>
      <c r="BW732" s="451"/>
      <c r="BX732" s="451"/>
      <c r="BY732" s="451"/>
      <c r="BZ732" s="451"/>
      <c r="CA732" s="451"/>
      <c r="CB732" s="451"/>
      <c r="CC732" s="451"/>
      <c r="CD732" s="451"/>
      <c r="CE732" s="451"/>
      <c r="CF732" s="451"/>
      <c r="CG732" s="451"/>
      <c r="CH732" s="451"/>
      <c r="CI732" s="451"/>
      <c r="CJ732" s="451"/>
      <c r="CK732" s="451"/>
      <c r="CL732" s="451"/>
      <c r="CM732" s="451"/>
      <c r="CN732" s="451"/>
      <c r="CO732" s="451"/>
      <c r="CP732" s="451"/>
      <c r="CQ732" s="451"/>
      <c r="CR732" s="451"/>
      <c r="CS732" s="451"/>
      <c r="CT732" s="451"/>
      <c r="CU732" s="451"/>
      <c r="CV732" s="451"/>
      <c r="CW732" s="451"/>
      <c r="CX732" s="451"/>
      <c r="CY732" s="451"/>
      <c r="CZ732" s="451"/>
      <c r="DA732" s="451"/>
      <c r="DB732" s="451"/>
      <c r="DC732" s="451"/>
      <c r="DD732" s="451"/>
      <c r="DE732" s="451"/>
      <c r="DF732" s="451"/>
      <c r="DG732" s="451"/>
      <c r="DH732" s="451"/>
      <c r="DI732" s="451"/>
      <c r="DJ732" s="451"/>
      <c r="DK732" s="451"/>
      <c r="DL732" s="451"/>
      <c r="DM732" s="451"/>
      <c r="DN732" s="451"/>
      <c r="DO732" s="451"/>
      <c r="DP732" s="451"/>
      <c r="DQ732" s="451"/>
      <c r="DR732" s="451"/>
      <c r="DS732" s="451"/>
      <c r="DT732" s="451"/>
      <c r="DU732" s="451"/>
      <c r="DV732" s="451"/>
      <c r="DW732" s="451"/>
      <c r="DX732" s="451"/>
      <c r="DY732" s="451"/>
      <c r="DZ732" s="451"/>
      <c r="EA732" s="451"/>
      <c r="EB732" s="451"/>
      <c r="EC732" s="451"/>
      <c r="ED732" s="451"/>
      <c r="EE732" s="451"/>
      <c r="EF732" s="451"/>
      <c r="EG732" s="451"/>
      <c r="EH732" s="451"/>
      <c r="EI732" s="451"/>
      <c r="EJ732" s="451"/>
      <c r="EK732" s="451"/>
      <c r="EL732" s="451"/>
      <c r="EM732" s="451"/>
      <c r="EN732" s="451"/>
      <c r="EO732" s="451"/>
      <c r="EP732" s="451"/>
      <c r="EQ732" s="451"/>
      <c r="ER732" s="451"/>
      <c r="ES732" s="451"/>
      <c r="ET732" s="451"/>
      <c r="EU732" s="451"/>
      <c r="EV732" s="451"/>
      <c r="EW732" s="451"/>
      <c r="EX732" s="451"/>
      <c r="EY732" s="451"/>
      <c r="EZ732" s="451"/>
      <c r="FA732" s="451"/>
      <c r="FB732" s="451"/>
      <c r="FC732" s="451"/>
      <c r="FD732" s="451"/>
      <c r="FE732" s="451"/>
      <c r="FF732" s="451"/>
      <c r="FG732" s="451"/>
      <c r="FH732" s="451"/>
      <c r="FI732" s="451"/>
      <c r="FJ732" s="451"/>
      <c r="FK732" s="451"/>
      <c r="FL732" s="451"/>
      <c r="FM732" s="451"/>
      <c r="FN732" s="451"/>
      <c r="FO732" s="451"/>
      <c r="FP732" s="451"/>
      <c r="FQ732" s="451"/>
      <c r="FR732" s="451"/>
      <c r="FS732" s="451"/>
      <c r="FT732" s="451"/>
      <c r="FU732" s="451"/>
      <c r="FV732" s="451"/>
      <c r="FW732" s="451"/>
      <c r="FX732" s="451"/>
      <c r="FY732" s="451"/>
      <c r="FZ732" s="451"/>
      <c r="GA732" s="451"/>
      <c r="GB732" s="451"/>
      <c r="GC732" s="451"/>
      <c r="GD732" s="451"/>
      <c r="GE732" s="451"/>
      <c r="GF732" s="451"/>
      <c r="GG732" s="451"/>
      <c r="GH732" s="451"/>
      <c r="GI732" s="451"/>
      <c r="GJ732" s="451"/>
      <c r="GK732" s="451"/>
      <c r="GL732" s="451"/>
      <c r="GM732" s="451"/>
      <c r="GN732" s="451"/>
      <c r="GO732" s="451"/>
      <c r="GP732" s="451"/>
      <c r="GQ732" s="451"/>
      <c r="GR732" s="451"/>
      <c r="GS732" s="451"/>
      <c r="GT732" s="451"/>
      <c r="GU732" s="451"/>
      <c r="GV732" s="451"/>
      <c r="GW732" s="451"/>
      <c r="GX732" s="451"/>
      <c r="GY732" s="451"/>
      <c r="GZ732" s="451"/>
      <c r="HA732" s="451"/>
      <c r="HB732" s="451"/>
      <c r="HC732" s="451"/>
      <c r="HD732" s="451"/>
      <c r="HE732" s="451"/>
      <c r="HF732" s="451"/>
      <c r="HG732" s="451"/>
      <c r="HH732" s="451"/>
      <c r="HI732" s="451"/>
      <c r="HJ732" s="451"/>
      <c r="HK732" s="451"/>
      <c r="HL732" s="451"/>
      <c r="HM732" s="451"/>
      <c r="HN732" s="451"/>
      <c r="HO732" s="451"/>
      <c r="HP732" s="451"/>
      <c r="HQ732" s="451"/>
      <c r="HR732" s="451"/>
      <c r="HS732" s="451"/>
      <c r="HT732" s="451"/>
      <c r="HU732" s="451"/>
      <c r="HV732" s="451"/>
    </row>
    <row r="733" spans="1:230" ht="14.25" customHeight="1">
      <c r="A733" s="457"/>
      <c r="B733" s="457"/>
      <c r="C733" s="457"/>
      <c r="D733" s="457"/>
      <c r="E733" s="457"/>
      <c r="F733" s="457"/>
      <c r="G733" s="457"/>
      <c r="H733" s="457"/>
      <c r="I733" s="457"/>
      <c r="J733" s="457"/>
      <c r="K733" s="8"/>
      <c r="L733" s="8"/>
      <c r="M733" s="8"/>
      <c r="N733" s="8"/>
      <c r="O733" s="8"/>
      <c r="P733" s="8"/>
      <c r="Q733" s="8"/>
      <c r="R733" s="451"/>
      <c r="S733" s="451"/>
      <c r="T733" s="451"/>
      <c r="U733" s="451"/>
      <c r="V733" s="451"/>
      <c r="W733" s="451"/>
      <c r="X733" s="451"/>
      <c r="Y733" s="451"/>
      <c r="Z733" s="451"/>
      <c r="AA733" s="451"/>
      <c r="AB733" s="451"/>
      <c r="AC733" s="451"/>
      <c r="AD733" s="451"/>
      <c r="AE733" s="451"/>
      <c r="AF733" s="451"/>
      <c r="AG733" s="451"/>
      <c r="AH733" s="451"/>
      <c r="AI733" s="451"/>
      <c r="AJ733" s="451"/>
      <c r="AK733" s="451"/>
      <c r="AL733" s="451"/>
      <c r="AM733" s="451"/>
      <c r="AN733" s="451"/>
      <c r="AO733" s="451"/>
      <c r="AP733" s="451"/>
      <c r="AQ733" s="451"/>
      <c r="AR733" s="451"/>
      <c r="AS733" s="451"/>
      <c r="AT733" s="451"/>
      <c r="AU733" s="451"/>
      <c r="AV733" s="451"/>
      <c r="AW733" s="451"/>
      <c r="AX733" s="451"/>
      <c r="AY733" s="451"/>
      <c r="AZ733" s="451"/>
      <c r="BA733" s="451"/>
      <c r="BB733" s="451"/>
      <c r="BC733" s="451"/>
      <c r="BD733" s="451"/>
      <c r="BE733" s="451"/>
      <c r="BF733" s="451"/>
      <c r="BG733" s="451"/>
      <c r="BH733" s="451"/>
      <c r="BI733" s="451"/>
      <c r="BJ733" s="451"/>
      <c r="BK733" s="451"/>
      <c r="BL733" s="451"/>
      <c r="BM733" s="451"/>
      <c r="BN733" s="451"/>
      <c r="BO733" s="451"/>
      <c r="BP733" s="451"/>
      <c r="BQ733" s="451"/>
      <c r="BR733" s="451"/>
      <c r="BS733" s="451"/>
      <c r="BT733" s="451"/>
      <c r="BU733" s="451"/>
      <c r="BV733" s="451"/>
      <c r="BW733" s="451"/>
      <c r="BX733" s="451"/>
      <c r="BY733" s="451"/>
      <c r="BZ733" s="451"/>
      <c r="CA733" s="451"/>
      <c r="CB733" s="451"/>
      <c r="CC733" s="451"/>
      <c r="CD733" s="451"/>
      <c r="CE733" s="451"/>
      <c r="CF733" s="451"/>
      <c r="CG733" s="451"/>
      <c r="CH733" s="451"/>
      <c r="CI733" s="451"/>
      <c r="CJ733" s="451"/>
      <c r="CK733" s="451"/>
      <c r="CL733" s="451"/>
      <c r="CM733" s="451"/>
      <c r="CN733" s="451"/>
      <c r="CO733" s="451"/>
      <c r="CP733" s="451"/>
      <c r="CQ733" s="451"/>
      <c r="CR733" s="451"/>
      <c r="CS733" s="451"/>
      <c r="CT733" s="451"/>
      <c r="CU733" s="451"/>
      <c r="CV733" s="451"/>
      <c r="CW733" s="451"/>
      <c r="CX733" s="451"/>
      <c r="CY733" s="451"/>
      <c r="CZ733" s="451"/>
      <c r="DA733" s="451"/>
      <c r="DB733" s="451"/>
      <c r="DC733" s="451"/>
      <c r="DD733" s="451"/>
      <c r="DE733" s="451"/>
      <c r="DF733" s="451"/>
      <c r="DG733" s="451"/>
      <c r="DH733" s="451"/>
      <c r="DI733" s="451"/>
      <c r="DJ733" s="451"/>
      <c r="DK733" s="451"/>
      <c r="DL733" s="451"/>
      <c r="DM733" s="451"/>
      <c r="DN733" s="451"/>
      <c r="DO733" s="451"/>
      <c r="DP733" s="451"/>
      <c r="DQ733" s="451"/>
      <c r="DR733" s="451"/>
      <c r="DS733" s="451"/>
      <c r="DT733" s="451"/>
      <c r="DU733" s="451"/>
      <c r="DV733" s="451"/>
      <c r="DW733" s="451"/>
      <c r="DX733" s="451"/>
      <c r="DY733" s="451"/>
      <c r="DZ733" s="451"/>
      <c r="EA733" s="451"/>
      <c r="EB733" s="451"/>
      <c r="EC733" s="451"/>
      <c r="ED733" s="451"/>
      <c r="EE733" s="451"/>
      <c r="EF733" s="451"/>
      <c r="EG733" s="451"/>
      <c r="EH733" s="451"/>
      <c r="EI733" s="451"/>
      <c r="EJ733" s="451"/>
      <c r="EK733" s="451"/>
      <c r="EL733" s="451"/>
      <c r="EM733" s="451"/>
      <c r="EN733" s="451"/>
      <c r="EO733" s="451"/>
      <c r="EP733" s="451"/>
      <c r="EQ733" s="451"/>
      <c r="ER733" s="451"/>
      <c r="ES733" s="451"/>
      <c r="ET733" s="451"/>
      <c r="EU733" s="451"/>
      <c r="EV733" s="451"/>
      <c r="EW733" s="451"/>
      <c r="EX733" s="451"/>
      <c r="EY733" s="451"/>
      <c r="EZ733" s="451"/>
      <c r="FA733" s="451"/>
      <c r="FB733" s="451"/>
      <c r="FC733" s="451"/>
      <c r="FD733" s="451"/>
      <c r="FE733" s="451"/>
      <c r="FF733" s="451"/>
      <c r="FG733" s="451"/>
      <c r="FH733" s="451"/>
      <c r="FI733" s="451"/>
      <c r="FJ733" s="451"/>
      <c r="FK733" s="451"/>
      <c r="FL733" s="451"/>
      <c r="FM733" s="451"/>
      <c r="FN733" s="451"/>
      <c r="FO733" s="451"/>
      <c r="FP733" s="451"/>
      <c r="FQ733" s="451"/>
      <c r="FR733" s="451"/>
      <c r="FS733" s="451"/>
      <c r="FT733" s="451"/>
      <c r="FU733" s="451"/>
      <c r="FV733" s="451"/>
      <c r="FW733" s="451"/>
      <c r="FX733" s="451"/>
      <c r="FY733" s="451"/>
      <c r="FZ733" s="451"/>
      <c r="GA733" s="451"/>
      <c r="GB733" s="451"/>
      <c r="GC733" s="451"/>
      <c r="GD733" s="451"/>
      <c r="GE733" s="451"/>
      <c r="GF733" s="451"/>
      <c r="GG733" s="451"/>
      <c r="GH733" s="451"/>
      <c r="GI733" s="451"/>
      <c r="GJ733" s="451"/>
      <c r="GK733" s="451"/>
      <c r="GL733" s="451"/>
      <c r="GM733" s="451"/>
      <c r="GN733" s="451"/>
      <c r="GO733" s="451"/>
      <c r="GP733" s="451"/>
      <c r="GQ733" s="451"/>
      <c r="GR733" s="451"/>
      <c r="GS733" s="451"/>
      <c r="GT733" s="451"/>
      <c r="GU733" s="451"/>
      <c r="GV733" s="451"/>
      <c r="GW733" s="451"/>
      <c r="GX733" s="451"/>
      <c r="GY733" s="451"/>
      <c r="GZ733" s="451"/>
      <c r="HA733" s="451"/>
      <c r="HB733" s="451"/>
      <c r="HC733" s="451"/>
      <c r="HD733" s="451"/>
      <c r="HE733" s="451"/>
      <c r="HF733" s="451"/>
      <c r="HG733" s="451"/>
      <c r="HH733" s="451"/>
      <c r="HI733" s="451"/>
      <c r="HJ733" s="451"/>
      <c r="HK733" s="451"/>
      <c r="HL733" s="451"/>
      <c r="HM733" s="451"/>
      <c r="HN733" s="451"/>
      <c r="HO733" s="451"/>
      <c r="HP733" s="451"/>
      <c r="HQ733" s="451"/>
      <c r="HR733" s="451"/>
      <c r="HS733" s="451"/>
      <c r="HT733" s="451"/>
      <c r="HU733" s="451"/>
      <c r="HV733" s="451"/>
    </row>
    <row r="734" spans="1:230" ht="14.25" customHeight="1">
      <c r="A734" s="457"/>
      <c r="B734" s="457"/>
      <c r="C734" s="457"/>
      <c r="D734" s="457"/>
      <c r="E734" s="457"/>
      <c r="F734" s="457"/>
      <c r="G734" s="457"/>
      <c r="H734" s="457"/>
      <c r="I734" s="457"/>
      <c r="J734" s="457"/>
      <c r="K734" s="8"/>
      <c r="L734" s="8"/>
      <c r="M734" s="8"/>
      <c r="N734" s="8"/>
      <c r="O734" s="8"/>
      <c r="P734" s="8"/>
      <c r="Q734" s="8"/>
      <c r="R734" s="451"/>
      <c r="S734" s="451"/>
      <c r="T734" s="451"/>
      <c r="U734" s="451"/>
      <c r="V734" s="451"/>
      <c r="W734" s="451"/>
      <c r="X734" s="451"/>
      <c r="Y734" s="451"/>
      <c r="Z734" s="451"/>
      <c r="AA734" s="451"/>
      <c r="AB734" s="451"/>
      <c r="AC734" s="451"/>
      <c r="AD734" s="451"/>
      <c r="AE734" s="451"/>
      <c r="AF734" s="451"/>
      <c r="AG734" s="451"/>
      <c r="AH734" s="451"/>
      <c r="AI734" s="451"/>
      <c r="AJ734" s="451"/>
      <c r="AK734" s="451"/>
      <c r="AL734" s="451"/>
      <c r="AM734" s="451"/>
      <c r="AN734" s="451"/>
      <c r="AO734" s="451"/>
      <c r="AP734" s="451"/>
      <c r="AQ734" s="451"/>
      <c r="AR734" s="451"/>
      <c r="AS734" s="451"/>
      <c r="AT734" s="451"/>
      <c r="AU734" s="451"/>
      <c r="AV734" s="451"/>
      <c r="AW734" s="451"/>
      <c r="AX734" s="451"/>
      <c r="AY734" s="451"/>
      <c r="AZ734" s="451"/>
      <c r="BA734" s="451"/>
      <c r="BB734" s="451"/>
      <c r="BC734" s="451"/>
      <c r="BD734" s="451"/>
      <c r="BE734" s="451"/>
      <c r="BF734" s="451"/>
      <c r="BG734" s="451"/>
      <c r="BH734" s="451"/>
      <c r="BI734" s="451"/>
      <c r="BJ734" s="451"/>
      <c r="BK734" s="451"/>
      <c r="BL734" s="451"/>
      <c r="BM734" s="451"/>
      <c r="BN734" s="451"/>
      <c r="BO734" s="451"/>
      <c r="BP734" s="451"/>
      <c r="BQ734" s="451"/>
      <c r="BR734" s="451"/>
      <c r="BS734" s="451"/>
      <c r="BT734" s="451"/>
      <c r="BU734" s="451"/>
      <c r="BV734" s="451"/>
      <c r="BW734" s="451"/>
      <c r="BX734" s="451"/>
      <c r="BY734" s="451"/>
      <c r="BZ734" s="451"/>
      <c r="CA734" s="451"/>
      <c r="CB734" s="451"/>
      <c r="CC734" s="451"/>
      <c r="CD734" s="451"/>
      <c r="CE734" s="451"/>
      <c r="CF734" s="451"/>
      <c r="CG734" s="451"/>
      <c r="CH734" s="451"/>
      <c r="CI734" s="451"/>
      <c r="CJ734" s="451"/>
      <c r="CK734" s="451"/>
      <c r="CL734" s="451"/>
      <c r="CM734" s="451"/>
      <c r="CN734" s="451"/>
      <c r="CO734" s="451"/>
      <c r="CP734" s="451"/>
      <c r="CQ734" s="451"/>
      <c r="CR734" s="451"/>
      <c r="CS734" s="451"/>
      <c r="CT734" s="451"/>
      <c r="CU734" s="451"/>
      <c r="CV734" s="451"/>
      <c r="CW734" s="451"/>
      <c r="CX734" s="451"/>
      <c r="CY734" s="451"/>
      <c r="CZ734" s="451"/>
      <c r="DA734" s="451"/>
      <c r="DB734" s="451"/>
      <c r="DC734" s="451"/>
      <c r="DD734" s="451"/>
      <c r="DE734" s="451"/>
      <c r="DF734" s="451"/>
      <c r="DG734" s="451"/>
      <c r="DH734" s="451"/>
      <c r="DI734" s="451"/>
      <c r="DJ734" s="451"/>
      <c r="DK734" s="451"/>
      <c r="DL734" s="451"/>
      <c r="DM734" s="451"/>
      <c r="DN734" s="451"/>
      <c r="DO734" s="451"/>
      <c r="DP734" s="451"/>
      <c r="DQ734" s="451"/>
      <c r="DR734" s="451"/>
      <c r="DS734" s="451"/>
      <c r="DT734" s="451"/>
      <c r="DU734" s="451"/>
      <c r="DV734" s="451"/>
      <c r="DW734" s="451"/>
      <c r="DX734" s="451"/>
      <c r="DY734" s="451"/>
      <c r="DZ734" s="451"/>
      <c r="EA734" s="451"/>
      <c r="EB734" s="451"/>
      <c r="EC734" s="451"/>
      <c r="ED734" s="451"/>
      <c r="EE734" s="451"/>
      <c r="EF734" s="451"/>
      <c r="EG734" s="451"/>
      <c r="EH734" s="451"/>
      <c r="EI734" s="451"/>
      <c r="EJ734" s="451"/>
      <c r="EK734" s="451"/>
      <c r="EL734" s="451"/>
      <c r="EM734" s="451"/>
      <c r="EN734" s="451"/>
      <c r="EO734" s="451"/>
      <c r="EP734" s="451"/>
      <c r="EQ734" s="451"/>
      <c r="ER734" s="451"/>
      <c r="ES734" s="451"/>
      <c r="ET734" s="451"/>
      <c r="EU734" s="451"/>
      <c r="EV734" s="451"/>
      <c r="EW734" s="451"/>
      <c r="EX734" s="451"/>
      <c r="EY734" s="451"/>
      <c r="EZ734" s="451"/>
      <c r="FA734" s="451"/>
      <c r="FB734" s="451"/>
      <c r="FC734" s="451"/>
      <c r="FD734" s="451"/>
      <c r="FE734" s="451"/>
      <c r="FF734" s="451"/>
      <c r="FG734" s="451"/>
      <c r="FH734" s="451"/>
      <c r="FI734" s="451"/>
      <c r="FJ734" s="451"/>
      <c r="FK734" s="451"/>
      <c r="FL734" s="451"/>
      <c r="FM734" s="451"/>
      <c r="FN734" s="451"/>
      <c r="FO734" s="451"/>
      <c r="FP734" s="451"/>
      <c r="FQ734" s="451"/>
      <c r="FR734" s="451"/>
      <c r="FS734" s="451"/>
      <c r="FT734" s="451"/>
      <c r="FU734" s="451"/>
      <c r="FV734" s="451"/>
      <c r="FW734" s="451"/>
      <c r="FX734" s="451"/>
      <c r="FY734" s="451"/>
      <c r="FZ734" s="451"/>
      <c r="GA734" s="451"/>
      <c r="GB734" s="451"/>
      <c r="GC734" s="451"/>
      <c r="GD734" s="451"/>
      <c r="GE734" s="451"/>
      <c r="GF734" s="451"/>
      <c r="GG734" s="451"/>
      <c r="GH734" s="451"/>
      <c r="GI734" s="451"/>
      <c r="GJ734" s="451"/>
      <c r="GK734" s="451"/>
      <c r="GL734" s="451"/>
      <c r="GM734" s="451"/>
      <c r="GN734" s="451"/>
      <c r="GO734" s="451"/>
      <c r="GP734" s="451"/>
      <c r="GQ734" s="451"/>
      <c r="GR734" s="451"/>
      <c r="GS734" s="451"/>
      <c r="GT734" s="451"/>
      <c r="GU734" s="451"/>
      <c r="GV734" s="451"/>
      <c r="GW734" s="451"/>
      <c r="GX734" s="451"/>
      <c r="GY734" s="451"/>
      <c r="GZ734" s="451"/>
      <c r="HA734" s="451"/>
      <c r="HB734" s="451"/>
      <c r="HC734" s="451"/>
      <c r="HD734" s="451"/>
      <c r="HE734" s="451"/>
      <c r="HF734" s="451"/>
      <c r="HG734" s="451"/>
      <c r="HH734" s="451"/>
      <c r="HI734" s="451"/>
      <c r="HJ734" s="451"/>
      <c r="HK734" s="451"/>
      <c r="HL734" s="451"/>
      <c r="HM734" s="451"/>
      <c r="HN734" s="451"/>
      <c r="HO734" s="451"/>
      <c r="HP734" s="451"/>
      <c r="HQ734" s="451"/>
      <c r="HR734" s="451"/>
      <c r="HS734" s="451"/>
      <c r="HT734" s="451"/>
      <c r="HU734" s="451"/>
      <c r="HV734" s="451"/>
    </row>
    <row r="735" spans="1:230" ht="14.25" customHeight="1">
      <c r="A735" s="457"/>
      <c r="B735" s="457"/>
      <c r="C735" s="457"/>
      <c r="D735" s="457"/>
      <c r="E735" s="457"/>
      <c r="F735" s="457"/>
      <c r="G735" s="457"/>
      <c r="H735" s="457"/>
      <c r="I735" s="457"/>
      <c r="J735" s="457"/>
      <c r="K735" s="8"/>
      <c r="L735" s="8"/>
      <c r="M735" s="8"/>
      <c r="N735" s="8"/>
      <c r="O735" s="8"/>
      <c r="P735" s="8"/>
      <c r="Q735" s="8"/>
      <c r="R735" s="451"/>
      <c r="S735" s="451"/>
      <c r="T735" s="451"/>
      <c r="U735" s="451"/>
      <c r="V735" s="451"/>
      <c r="W735" s="451"/>
      <c r="X735" s="451"/>
      <c r="Y735" s="451"/>
      <c r="Z735" s="451"/>
      <c r="AA735" s="451"/>
      <c r="AB735" s="451"/>
      <c r="AC735" s="451"/>
      <c r="AD735" s="451"/>
      <c r="AE735" s="451"/>
      <c r="AF735" s="451"/>
      <c r="AG735" s="451"/>
      <c r="AH735" s="451"/>
      <c r="AI735" s="451"/>
      <c r="AJ735" s="451"/>
      <c r="AK735" s="451"/>
      <c r="AL735" s="451"/>
      <c r="AM735" s="451"/>
      <c r="AN735" s="451"/>
      <c r="AO735" s="451"/>
      <c r="AP735" s="451"/>
      <c r="AQ735" s="451"/>
      <c r="AR735" s="451"/>
      <c r="AS735" s="451"/>
      <c r="AT735" s="451"/>
      <c r="AU735" s="451"/>
      <c r="AV735" s="451"/>
      <c r="AW735" s="451"/>
      <c r="AX735" s="451"/>
      <c r="AY735" s="451"/>
      <c r="AZ735" s="451"/>
      <c r="BA735" s="451"/>
      <c r="BB735" s="451"/>
      <c r="BC735" s="451"/>
      <c r="BD735" s="451"/>
      <c r="BE735" s="451"/>
      <c r="BF735" s="451"/>
      <c r="BG735" s="451"/>
      <c r="BH735" s="451"/>
      <c r="BI735" s="451"/>
      <c r="BJ735" s="451"/>
      <c r="BK735" s="451"/>
      <c r="BL735" s="451"/>
      <c r="BM735" s="451"/>
      <c r="BN735" s="451"/>
      <c r="BO735" s="451"/>
      <c r="BP735" s="451"/>
      <c r="BQ735" s="451"/>
      <c r="BR735" s="451"/>
      <c r="BS735" s="451"/>
      <c r="BT735" s="451"/>
      <c r="BU735" s="451"/>
      <c r="BV735" s="451"/>
      <c r="BW735" s="451"/>
      <c r="BX735" s="451"/>
      <c r="BY735" s="451"/>
      <c r="BZ735" s="451"/>
      <c r="CA735" s="451"/>
      <c r="CB735" s="451"/>
      <c r="CC735" s="451"/>
      <c r="CD735" s="451"/>
      <c r="CE735" s="451"/>
      <c r="CF735" s="451"/>
      <c r="CG735" s="451"/>
      <c r="CH735" s="451"/>
      <c r="CI735" s="451"/>
      <c r="CJ735" s="451"/>
      <c r="CK735" s="451"/>
      <c r="CL735" s="451"/>
      <c r="CM735" s="451"/>
      <c r="CN735" s="451"/>
      <c r="CO735" s="451"/>
      <c r="CP735" s="451"/>
      <c r="CQ735" s="451"/>
      <c r="CR735" s="451"/>
      <c r="CS735" s="451"/>
      <c r="CT735" s="451"/>
      <c r="CU735" s="451"/>
      <c r="CV735" s="451"/>
      <c r="CW735" s="451"/>
      <c r="CX735" s="451"/>
      <c r="CY735" s="451"/>
      <c r="CZ735" s="451"/>
      <c r="DA735" s="451"/>
      <c r="DB735" s="451"/>
      <c r="DC735" s="451"/>
      <c r="DD735" s="451"/>
      <c r="DE735" s="451"/>
      <c r="DF735" s="451"/>
      <c r="DG735" s="451"/>
      <c r="DH735" s="451"/>
      <c r="DI735" s="451"/>
      <c r="DJ735" s="451"/>
      <c r="DK735" s="451"/>
      <c r="DL735" s="451"/>
      <c r="DM735" s="451"/>
      <c r="DN735" s="451"/>
      <c r="DO735" s="451"/>
      <c r="DP735" s="451"/>
      <c r="DQ735" s="451"/>
      <c r="DR735" s="451"/>
      <c r="DS735" s="451"/>
      <c r="DT735" s="451"/>
      <c r="DU735" s="451"/>
      <c r="DV735" s="451"/>
      <c r="DW735" s="451"/>
      <c r="DX735" s="451"/>
      <c r="DY735" s="451"/>
      <c r="DZ735" s="451"/>
      <c r="EA735" s="451"/>
      <c r="EB735" s="451"/>
      <c r="EC735" s="451"/>
      <c r="ED735" s="451"/>
      <c r="EE735" s="451"/>
      <c r="EF735" s="451"/>
      <c r="EG735" s="451"/>
      <c r="EH735" s="451"/>
      <c r="EI735" s="451"/>
      <c r="EJ735" s="451"/>
      <c r="EK735" s="451"/>
      <c r="EL735" s="451"/>
      <c r="EM735" s="451"/>
      <c r="EN735" s="451"/>
      <c r="EO735" s="451"/>
      <c r="EP735" s="451"/>
      <c r="EQ735" s="451"/>
      <c r="ER735" s="451"/>
      <c r="ES735" s="451"/>
      <c r="ET735" s="451"/>
      <c r="EU735" s="451"/>
      <c r="EV735" s="451"/>
      <c r="EW735" s="451"/>
      <c r="EX735" s="451"/>
      <c r="EY735" s="451"/>
      <c r="EZ735" s="451"/>
      <c r="FA735" s="451"/>
      <c r="FB735" s="451"/>
      <c r="FC735" s="451"/>
      <c r="FD735" s="451"/>
      <c r="FE735" s="451"/>
      <c r="FF735" s="451"/>
      <c r="FG735" s="451"/>
      <c r="FH735" s="451"/>
      <c r="FI735" s="451"/>
      <c r="FJ735" s="451"/>
      <c r="FK735" s="451"/>
      <c r="FL735" s="451"/>
      <c r="FM735" s="451"/>
      <c r="FN735" s="451"/>
      <c r="FO735" s="451"/>
      <c r="FP735" s="451"/>
      <c r="FQ735" s="451"/>
      <c r="FR735" s="451"/>
      <c r="FS735" s="451"/>
      <c r="FT735" s="451"/>
      <c r="FU735" s="451"/>
      <c r="FV735" s="451"/>
      <c r="FW735" s="451"/>
      <c r="FX735" s="451"/>
      <c r="FY735" s="451"/>
      <c r="FZ735" s="451"/>
      <c r="GA735" s="451"/>
      <c r="GB735" s="451"/>
      <c r="GC735" s="451"/>
      <c r="GD735" s="451"/>
      <c r="GE735" s="451"/>
      <c r="GF735" s="451"/>
      <c r="GG735" s="451"/>
      <c r="GH735" s="451"/>
      <c r="GI735" s="451"/>
      <c r="GJ735" s="451"/>
      <c r="GK735" s="451"/>
      <c r="GL735" s="451"/>
      <c r="GM735" s="451"/>
      <c r="GN735" s="451"/>
      <c r="GO735" s="451"/>
      <c r="GP735" s="451"/>
      <c r="GQ735" s="451"/>
      <c r="GR735" s="451"/>
      <c r="GS735" s="451"/>
      <c r="GT735" s="451"/>
      <c r="GU735" s="451"/>
      <c r="GV735" s="451"/>
      <c r="GW735" s="451"/>
      <c r="GX735" s="451"/>
      <c r="GY735" s="451"/>
      <c r="GZ735" s="451"/>
      <c r="HA735" s="451"/>
      <c r="HB735" s="451"/>
      <c r="HC735" s="451"/>
      <c r="HD735" s="451"/>
      <c r="HE735" s="451"/>
      <c r="HF735" s="451"/>
      <c r="HG735" s="451"/>
      <c r="HH735" s="451"/>
      <c r="HI735" s="451"/>
      <c r="HJ735" s="451"/>
      <c r="HK735" s="451"/>
      <c r="HL735" s="451"/>
      <c r="HM735" s="451"/>
      <c r="HN735" s="451"/>
      <c r="HO735" s="451"/>
      <c r="HP735" s="451"/>
      <c r="HQ735" s="451"/>
      <c r="HR735" s="451"/>
      <c r="HS735" s="451"/>
      <c r="HT735" s="451"/>
      <c r="HU735" s="451"/>
      <c r="HV735" s="451"/>
    </row>
    <row r="736" spans="1:230" ht="14.25" customHeight="1">
      <c r="A736" s="457"/>
      <c r="B736" s="457"/>
      <c r="C736" s="457"/>
      <c r="D736" s="457"/>
      <c r="E736" s="457"/>
      <c r="F736" s="457"/>
      <c r="G736" s="457"/>
      <c r="H736" s="457"/>
      <c r="I736" s="457"/>
      <c r="J736" s="457"/>
      <c r="K736" s="8"/>
      <c r="L736" s="8"/>
      <c r="M736" s="8"/>
      <c r="N736" s="8"/>
      <c r="O736" s="8"/>
      <c r="P736" s="8"/>
      <c r="Q736" s="8"/>
      <c r="R736" s="451"/>
      <c r="S736" s="451"/>
      <c r="T736" s="451"/>
      <c r="U736" s="451"/>
      <c r="V736" s="451"/>
      <c r="W736" s="451"/>
      <c r="X736" s="451"/>
      <c r="Y736" s="451"/>
      <c r="Z736" s="451"/>
      <c r="AA736" s="451"/>
      <c r="AB736" s="451"/>
      <c r="AC736" s="451"/>
      <c r="AD736" s="451"/>
      <c r="AE736" s="451"/>
      <c r="AF736" s="451"/>
      <c r="AG736" s="451"/>
      <c r="AH736" s="451"/>
      <c r="AI736" s="451"/>
      <c r="AJ736" s="451"/>
      <c r="AK736" s="451"/>
      <c r="AL736" s="451"/>
      <c r="AM736" s="451"/>
      <c r="AN736" s="451"/>
      <c r="AO736" s="451"/>
      <c r="AP736" s="451"/>
      <c r="AQ736" s="451"/>
      <c r="AR736" s="451"/>
      <c r="AS736" s="451"/>
      <c r="AT736" s="451"/>
      <c r="AU736" s="451"/>
      <c r="AV736" s="451"/>
      <c r="AW736" s="451"/>
      <c r="AX736" s="451"/>
      <c r="AY736" s="451"/>
      <c r="AZ736" s="451"/>
      <c r="BA736" s="451"/>
      <c r="BB736" s="451"/>
      <c r="BC736" s="451"/>
      <c r="BD736" s="451"/>
      <c r="BE736" s="451"/>
      <c r="BF736" s="451"/>
      <c r="BG736" s="451"/>
      <c r="BH736" s="451"/>
      <c r="BI736" s="451"/>
      <c r="BJ736" s="451"/>
      <c r="BK736" s="451"/>
      <c r="BL736" s="451"/>
      <c r="BM736" s="451"/>
      <c r="BN736" s="451"/>
      <c r="BO736" s="451"/>
      <c r="BP736" s="451"/>
      <c r="BQ736" s="451"/>
      <c r="BR736" s="451"/>
      <c r="BS736" s="451"/>
      <c r="BT736" s="451"/>
      <c r="BU736" s="451"/>
      <c r="BV736" s="451"/>
      <c r="BW736" s="451"/>
      <c r="BX736" s="451"/>
      <c r="BY736" s="451"/>
      <c r="BZ736" s="451"/>
      <c r="CA736" s="451"/>
      <c r="CB736" s="451"/>
      <c r="CC736" s="451"/>
      <c r="CD736" s="451"/>
      <c r="CE736" s="451"/>
      <c r="CF736" s="451"/>
      <c r="CG736" s="451"/>
      <c r="CH736" s="451"/>
      <c r="CI736" s="451"/>
      <c r="CJ736" s="451"/>
      <c r="CK736" s="451"/>
      <c r="CL736" s="451"/>
      <c r="CM736" s="451"/>
      <c r="CN736" s="451"/>
      <c r="CO736" s="451"/>
      <c r="CP736" s="451"/>
      <c r="CQ736" s="451"/>
      <c r="CR736" s="451"/>
      <c r="CS736" s="451"/>
      <c r="CT736" s="451"/>
      <c r="CU736" s="451"/>
      <c r="CV736" s="451"/>
      <c r="CW736" s="451"/>
      <c r="CX736" s="451"/>
      <c r="CY736" s="451"/>
      <c r="CZ736" s="451"/>
      <c r="DA736" s="451"/>
      <c r="DB736" s="451"/>
      <c r="DC736" s="451"/>
      <c r="DD736" s="451"/>
      <c r="DE736" s="451"/>
      <c r="DF736" s="451"/>
      <c r="DG736" s="451"/>
      <c r="DH736" s="451"/>
      <c r="DI736" s="451"/>
      <c r="DJ736" s="451"/>
      <c r="DK736" s="451"/>
      <c r="DL736" s="451"/>
      <c r="DM736" s="451"/>
      <c r="DN736" s="451"/>
      <c r="DO736" s="451"/>
      <c r="DP736" s="451"/>
      <c r="DQ736" s="451"/>
      <c r="DR736" s="451"/>
      <c r="DS736" s="451"/>
      <c r="DT736" s="451"/>
      <c r="DU736" s="451"/>
      <c r="DV736" s="451"/>
      <c r="DW736" s="451"/>
      <c r="DX736" s="451"/>
      <c r="DY736" s="451"/>
      <c r="DZ736" s="451"/>
      <c r="EA736" s="451"/>
      <c r="EB736" s="451"/>
      <c r="EC736" s="451"/>
      <c r="ED736" s="451"/>
      <c r="EE736" s="451"/>
      <c r="EF736" s="451"/>
      <c r="EG736" s="451"/>
      <c r="EH736" s="451"/>
      <c r="EI736" s="451"/>
      <c r="EJ736" s="451"/>
      <c r="EK736" s="451"/>
      <c r="EL736" s="451"/>
      <c r="EM736" s="451"/>
      <c r="EN736" s="451"/>
      <c r="EO736" s="451"/>
      <c r="EP736" s="451"/>
      <c r="EQ736" s="451"/>
      <c r="ER736" s="451"/>
      <c r="ES736" s="451"/>
      <c r="ET736" s="451"/>
      <c r="EU736" s="451"/>
      <c r="EV736" s="451"/>
      <c r="EW736" s="451"/>
      <c r="EX736" s="451"/>
      <c r="EY736" s="451"/>
      <c r="EZ736" s="451"/>
      <c r="FA736" s="451"/>
      <c r="FB736" s="451"/>
      <c r="FC736" s="451"/>
      <c r="FD736" s="451"/>
      <c r="FE736" s="451"/>
      <c r="FF736" s="451"/>
      <c r="FG736" s="451"/>
      <c r="FH736" s="451"/>
      <c r="FI736" s="451"/>
      <c r="FJ736" s="451"/>
      <c r="FK736" s="451"/>
      <c r="FL736" s="451"/>
      <c r="FM736" s="451"/>
      <c r="FN736" s="451"/>
      <c r="FO736" s="451"/>
      <c r="FP736" s="451"/>
      <c r="FQ736" s="451"/>
      <c r="FR736" s="451"/>
      <c r="FS736" s="451"/>
      <c r="FT736" s="451"/>
      <c r="FU736" s="451"/>
      <c r="FV736" s="451"/>
      <c r="FW736" s="451"/>
      <c r="FX736" s="451"/>
      <c r="FY736" s="451"/>
      <c r="FZ736" s="451"/>
      <c r="GA736" s="451"/>
      <c r="GB736" s="451"/>
      <c r="GC736" s="451"/>
      <c r="GD736" s="451"/>
      <c r="GE736" s="451"/>
      <c r="GF736" s="451"/>
      <c r="GG736" s="451"/>
      <c r="GH736" s="451"/>
      <c r="GI736" s="451"/>
      <c r="GJ736" s="451"/>
      <c r="GK736" s="451"/>
      <c r="GL736" s="451"/>
      <c r="GM736" s="451"/>
      <c r="GN736" s="451"/>
      <c r="GO736" s="451"/>
      <c r="GP736" s="451"/>
      <c r="GQ736" s="451"/>
      <c r="GR736" s="451"/>
      <c r="GS736" s="451"/>
      <c r="GT736" s="451"/>
      <c r="GU736" s="451"/>
      <c r="GV736" s="451"/>
      <c r="GW736" s="451"/>
      <c r="GX736" s="451"/>
      <c r="GY736" s="451"/>
      <c r="GZ736" s="451"/>
      <c r="HA736" s="451"/>
      <c r="HB736" s="451"/>
      <c r="HC736" s="451"/>
      <c r="HD736" s="451"/>
      <c r="HE736" s="451"/>
      <c r="HF736" s="451"/>
      <c r="HG736" s="451"/>
      <c r="HH736" s="451"/>
      <c r="HI736" s="451"/>
      <c r="HJ736" s="451"/>
      <c r="HK736" s="451"/>
      <c r="HL736" s="451"/>
      <c r="HM736" s="451"/>
      <c r="HN736" s="451"/>
      <c r="HO736" s="451"/>
      <c r="HP736" s="451"/>
      <c r="HQ736" s="451"/>
      <c r="HR736" s="451"/>
      <c r="HS736" s="451"/>
      <c r="HT736" s="451"/>
      <c r="HU736" s="451"/>
      <c r="HV736" s="451"/>
    </row>
    <row r="737" spans="1:230" ht="14.25" customHeight="1">
      <c r="A737" s="457"/>
      <c r="B737" s="457"/>
      <c r="C737" s="457"/>
      <c r="D737" s="457"/>
      <c r="E737" s="457"/>
      <c r="F737" s="457"/>
      <c r="G737" s="457"/>
      <c r="H737" s="457"/>
      <c r="I737" s="457"/>
      <c r="J737" s="457"/>
      <c r="K737" s="8"/>
      <c r="L737" s="8"/>
      <c r="M737" s="8"/>
      <c r="N737" s="8"/>
      <c r="O737" s="8"/>
      <c r="P737" s="8"/>
      <c r="Q737" s="8"/>
      <c r="R737" s="451"/>
      <c r="S737" s="451"/>
      <c r="T737" s="451"/>
      <c r="U737" s="451"/>
      <c r="V737" s="451"/>
      <c r="W737" s="451"/>
      <c r="X737" s="451"/>
      <c r="Y737" s="451"/>
      <c r="Z737" s="451"/>
      <c r="AA737" s="451"/>
      <c r="AB737" s="451"/>
      <c r="AC737" s="451"/>
      <c r="AD737" s="451"/>
      <c r="AE737" s="451"/>
      <c r="AF737" s="451"/>
      <c r="AG737" s="451"/>
      <c r="AH737" s="451"/>
      <c r="AI737" s="451"/>
      <c r="AJ737" s="451"/>
      <c r="AK737" s="451"/>
      <c r="AL737" s="451"/>
      <c r="AM737" s="451"/>
      <c r="AN737" s="451"/>
      <c r="AO737" s="451"/>
      <c r="AP737" s="451"/>
      <c r="AQ737" s="451"/>
      <c r="AR737" s="451"/>
      <c r="AS737" s="451"/>
      <c r="AT737" s="451"/>
      <c r="AU737" s="451"/>
      <c r="AV737" s="451"/>
      <c r="AW737" s="451"/>
      <c r="AX737" s="451"/>
      <c r="AY737" s="451"/>
      <c r="AZ737" s="451"/>
      <c r="BA737" s="451"/>
      <c r="BB737" s="451"/>
      <c r="BC737" s="451"/>
      <c r="BD737" s="451"/>
      <c r="BE737" s="451"/>
      <c r="BF737" s="451"/>
      <c r="BG737" s="451"/>
      <c r="BH737" s="451"/>
      <c r="BI737" s="451"/>
      <c r="BJ737" s="451"/>
      <c r="BK737" s="451"/>
      <c r="BL737" s="451"/>
      <c r="BM737" s="451"/>
      <c r="BN737" s="451"/>
      <c r="BO737" s="451"/>
      <c r="BP737" s="451"/>
      <c r="BQ737" s="451"/>
      <c r="BR737" s="451"/>
      <c r="BS737" s="451"/>
      <c r="BT737" s="451"/>
      <c r="BU737" s="451"/>
      <c r="BV737" s="451"/>
      <c r="BW737" s="451"/>
      <c r="BX737" s="451"/>
      <c r="BY737" s="451"/>
      <c r="BZ737" s="451"/>
      <c r="CA737" s="451"/>
      <c r="CB737" s="451"/>
      <c r="CC737" s="451"/>
      <c r="CD737" s="451"/>
      <c r="CE737" s="451"/>
      <c r="CF737" s="451"/>
      <c r="CG737" s="451"/>
      <c r="CH737" s="451"/>
      <c r="CI737" s="451"/>
      <c r="CJ737" s="451"/>
      <c r="CK737" s="451"/>
      <c r="CL737" s="451"/>
      <c r="CM737" s="451"/>
      <c r="CN737" s="451"/>
      <c r="CO737" s="451"/>
      <c r="CP737" s="451"/>
      <c r="CQ737" s="451"/>
      <c r="CR737" s="451"/>
      <c r="CS737" s="451"/>
      <c r="CT737" s="451"/>
      <c r="CU737" s="451"/>
      <c r="CV737" s="451"/>
      <c r="CW737" s="451"/>
      <c r="CX737" s="451"/>
      <c r="CY737" s="451"/>
      <c r="CZ737" s="451"/>
      <c r="DA737" s="451"/>
      <c r="DB737" s="451"/>
      <c r="DC737" s="451"/>
      <c r="DD737" s="451"/>
      <c r="DE737" s="451"/>
      <c r="DF737" s="451"/>
      <c r="DG737" s="451"/>
      <c r="DH737" s="451"/>
      <c r="DI737" s="451"/>
      <c r="DJ737" s="451"/>
      <c r="DK737" s="451"/>
      <c r="DL737" s="451"/>
      <c r="DM737" s="451"/>
      <c r="DN737" s="451"/>
      <c r="DO737" s="451"/>
      <c r="DP737" s="451"/>
      <c r="DQ737" s="451"/>
      <c r="DR737" s="451"/>
      <c r="DS737" s="451"/>
      <c r="DT737" s="451"/>
      <c r="DU737" s="451"/>
      <c r="DV737" s="451"/>
      <c r="DW737" s="451"/>
      <c r="DX737" s="451"/>
      <c r="DY737" s="451"/>
      <c r="DZ737" s="451"/>
      <c r="EA737" s="451"/>
      <c r="EB737" s="451"/>
      <c r="EC737" s="451"/>
      <c r="ED737" s="451"/>
      <c r="EE737" s="451"/>
      <c r="EF737" s="451"/>
      <c r="EG737" s="451"/>
      <c r="EH737" s="451"/>
      <c r="EI737" s="451"/>
      <c r="EJ737" s="451"/>
      <c r="EK737" s="451"/>
      <c r="EL737" s="451"/>
      <c r="EM737" s="451"/>
      <c r="EN737" s="451"/>
      <c r="EO737" s="451"/>
      <c r="EP737" s="451"/>
      <c r="EQ737" s="451"/>
      <c r="ER737" s="451"/>
      <c r="ES737" s="451"/>
      <c r="ET737" s="451"/>
      <c r="EU737" s="451"/>
      <c r="EV737" s="451"/>
      <c r="EW737" s="451"/>
      <c r="EX737" s="451"/>
      <c r="EY737" s="451"/>
      <c r="EZ737" s="451"/>
      <c r="FA737" s="451"/>
      <c r="FB737" s="451"/>
      <c r="FC737" s="451"/>
      <c r="FD737" s="451"/>
      <c r="FE737" s="451"/>
      <c r="FF737" s="451"/>
      <c r="FG737" s="451"/>
      <c r="FH737" s="451"/>
      <c r="FI737" s="451"/>
      <c r="FJ737" s="451"/>
      <c r="FK737" s="451"/>
      <c r="FL737" s="451"/>
      <c r="FM737" s="451"/>
      <c r="FN737" s="451"/>
      <c r="FO737" s="451"/>
      <c r="FP737" s="451"/>
      <c r="FQ737" s="451"/>
      <c r="FR737" s="451"/>
      <c r="FS737" s="451"/>
      <c r="FT737" s="451"/>
      <c r="FU737" s="451"/>
      <c r="FV737" s="451"/>
      <c r="FW737" s="451"/>
      <c r="FX737" s="451"/>
      <c r="FY737" s="451"/>
      <c r="FZ737" s="451"/>
      <c r="GA737" s="451"/>
      <c r="GB737" s="451"/>
      <c r="GC737" s="451"/>
      <c r="GD737" s="451"/>
      <c r="GE737" s="451"/>
      <c r="GF737" s="451"/>
      <c r="GG737" s="451"/>
      <c r="GH737" s="451"/>
      <c r="GI737" s="451"/>
      <c r="GJ737" s="451"/>
      <c r="GK737" s="451"/>
      <c r="GL737" s="451"/>
      <c r="GM737" s="451"/>
      <c r="GN737" s="451"/>
      <c r="GO737" s="451"/>
      <c r="GP737" s="451"/>
      <c r="GQ737" s="451"/>
      <c r="GR737" s="451"/>
      <c r="GS737" s="451"/>
      <c r="GT737" s="451"/>
      <c r="GU737" s="451"/>
      <c r="GV737" s="451"/>
      <c r="GW737" s="451"/>
      <c r="GX737" s="451"/>
      <c r="GY737" s="451"/>
      <c r="GZ737" s="451"/>
      <c r="HA737" s="451"/>
      <c r="HB737" s="451"/>
      <c r="HC737" s="451"/>
      <c r="HD737" s="451"/>
      <c r="HE737" s="451"/>
      <c r="HF737" s="451"/>
      <c r="HG737" s="451"/>
      <c r="HH737" s="451"/>
      <c r="HI737" s="451"/>
      <c r="HJ737" s="451"/>
      <c r="HK737" s="451"/>
      <c r="HL737" s="451"/>
      <c r="HM737" s="451"/>
      <c r="HN737" s="451"/>
      <c r="HO737" s="451"/>
      <c r="HP737" s="451"/>
      <c r="HQ737" s="451"/>
      <c r="HR737" s="451"/>
      <c r="HS737" s="451"/>
      <c r="HT737" s="451"/>
      <c r="HU737" s="451"/>
      <c r="HV737" s="451"/>
    </row>
    <row r="738" spans="1:230" ht="14.25" customHeight="1">
      <c r="A738" s="457"/>
      <c r="B738" s="457"/>
      <c r="C738" s="457"/>
      <c r="D738" s="457"/>
      <c r="E738" s="457"/>
      <c r="F738" s="457"/>
      <c r="G738" s="457"/>
      <c r="H738" s="457"/>
      <c r="I738" s="457"/>
      <c r="J738" s="457"/>
      <c r="K738" s="8"/>
      <c r="L738" s="8"/>
      <c r="M738" s="8"/>
      <c r="N738" s="8"/>
      <c r="O738" s="8"/>
      <c r="P738" s="8"/>
      <c r="Q738" s="8"/>
      <c r="R738" s="451"/>
      <c r="S738" s="451"/>
      <c r="T738" s="451"/>
      <c r="U738" s="451"/>
      <c r="V738" s="451"/>
      <c r="W738" s="451"/>
      <c r="X738" s="451"/>
      <c r="Y738" s="451"/>
      <c r="Z738" s="451"/>
      <c r="AA738" s="451"/>
      <c r="AB738" s="451"/>
      <c r="AC738" s="451"/>
      <c r="AD738" s="451"/>
      <c r="AE738" s="451"/>
      <c r="AF738" s="451"/>
      <c r="AG738" s="451"/>
      <c r="AH738" s="451"/>
      <c r="AI738" s="451"/>
      <c r="AJ738" s="451"/>
      <c r="AK738" s="451"/>
      <c r="AL738" s="451"/>
      <c r="AM738" s="451"/>
      <c r="AN738" s="451"/>
      <c r="AO738" s="451"/>
      <c r="AP738" s="451"/>
      <c r="AQ738" s="451"/>
      <c r="AR738" s="451"/>
      <c r="AS738" s="451"/>
      <c r="AT738" s="451"/>
      <c r="AU738" s="451"/>
      <c r="AV738" s="451"/>
      <c r="AW738" s="451"/>
      <c r="AX738" s="451"/>
      <c r="AY738" s="451"/>
      <c r="AZ738" s="451"/>
      <c r="BA738" s="451"/>
      <c r="BB738" s="451"/>
      <c r="BC738" s="451"/>
      <c r="BD738" s="451"/>
      <c r="BE738" s="451"/>
      <c r="BF738" s="451"/>
      <c r="BG738" s="451"/>
      <c r="BH738" s="451"/>
      <c r="BI738" s="451"/>
      <c r="BJ738" s="451"/>
      <c r="BK738" s="451"/>
      <c r="BL738" s="451"/>
      <c r="BM738" s="451"/>
      <c r="BN738" s="451"/>
      <c r="BO738" s="451"/>
      <c r="BP738" s="451"/>
      <c r="BQ738" s="451"/>
      <c r="BR738" s="451"/>
      <c r="BS738" s="451"/>
      <c r="BT738" s="451"/>
      <c r="BU738" s="451"/>
      <c r="BV738" s="451"/>
      <c r="BW738" s="451"/>
      <c r="BX738" s="451"/>
      <c r="BY738" s="451"/>
      <c r="BZ738" s="451"/>
      <c r="CA738" s="451"/>
      <c r="CB738" s="451"/>
      <c r="CC738" s="451"/>
      <c r="CD738" s="451"/>
      <c r="CE738" s="451"/>
      <c r="CF738" s="451"/>
      <c r="CG738" s="451"/>
      <c r="CH738" s="451"/>
      <c r="CI738" s="451"/>
      <c r="CJ738" s="451"/>
      <c r="CK738" s="451"/>
      <c r="CL738" s="451"/>
      <c r="CM738" s="451"/>
      <c r="CN738" s="451"/>
      <c r="CO738" s="451"/>
      <c r="CP738" s="451"/>
      <c r="CQ738" s="451"/>
      <c r="CR738" s="451"/>
      <c r="CS738" s="451"/>
      <c r="CT738" s="451"/>
      <c r="CU738" s="451"/>
      <c r="CV738" s="451"/>
      <c r="CW738" s="451"/>
      <c r="CX738" s="451"/>
      <c r="CY738" s="451"/>
      <c r="CZ738" s="451"/>
      <c r="DA738" s="451"/>
      <c r="DB738" s="451"/>
      <c r="DC738" s="451"/>
      <c r="DD738" s="451"/>
      <c r="DE738" s="451"/>
      <c r="DF738" s="451"/>
      <c r="DG738" s="451"/>
      <c r="DH738" s="451"/>
      <c r="DI738" s="451"/>
      <c r="DJ738" s="451"/>
      <c r="DK738" s="451"/>
      <c r="DL738" s="451"/>
      <c r="DM738" s="451"/>
      <c r="DN738" s="451"/>
      <c r="DO738" s="451"/>
      <c r="DP738" s="451"/>
      <c r="DQ738" s="451"/>
      <c r="DR738" s="451"/>
      <c r="DS738" s="451"/>
      <c r="DT738" s="451"/>
      <c r="DU738" s="451"/>
      <c r="DV738" s="451"/>
      <c r="DW738" s="451"/>
      <c r="DX738" s="451"/>
      <c r="DY738" s="451"/>
      <c r="DZ738" s="451"/>
      <c r="EA738" s="451"/>
      <c r="EB738" s="451"/>
      <c r="EC738" s="451"/>
      <c r="ED738" s="451"/>
      <c r="EE738" s="451"/>
      <c r="EF738" s="451"/>
      <c r="EG738" s="451"/>
      <c r="EH738" s="451"/>
      <c r="EI738" s="451"/>
      <c r="EJ738" s="451"/>
      <c r="EK738" s="451"/>
      <c r="EL738" s="451"/>
      <c r="EM738" s="451"/>
      <c r="EN738" s="451"/>
      <c r="EO738" s="451"/>
      <c r="EP738" s="451"/>
      <c r="EQ738" s="451"/>
      <c r="ER738" s="451"/>
      <c r="ES738" s="451"/>
      <c r="ET738" s="451"/>
      <c r="EU738" s="451"/>
      <c r="EV738" s="451"/>
      <c r="EW738" s="451"/>
      <c r="EX738" s="451"/>
      <c r="EY738" s="451"/>
      <c r="EZ738" s="451"/>
      <c r="FA738" s="451"/>
      <c r="FB738" s="451"/>
      <c r="FC738" s="451"/>
      <c r="FD738" s="451"/>
      <c r="FE738" s="451"/>
      <c r="FF738" s="451"/>
      <c r="FG738" s="451"/>
      <c r="FH738" s="451"/>
      <c r="FI738" s="451"/>
      <c r="FJ738" s="451"/>
      <c r="FK738" s="451"/>
      <c r="FL738" s="451"/>
      <c r="FM738" s="451"/>
      <c r="FN738" s="451"/>
      <c r="FO738" s="451"/>
      <c r="FP738" s="451"/>
      <c r="FQ738" s="451"/>
      <c r="FR738" s="451"/>
      <c r="FS738" s="451"/>
      <c r="FT738" s="451"/>
      <c r="FU738" s="451"/>
      <c r="FV738" s="451"/>
      <c r="FW738" s="451"/>
      <c r="FX738" s="451"/>
      <c r="FY738" s="451"/>
      <c r="FZ738" s="451"/>
      <c r="GA738" s="451"/>
      <c r="GB738" s="451"/>
      <c r="GC738" s="451"/>
      <c r="GD738" s="451"/>
      <c r="GE738" s="451"/>
      <c r="GF738" s="451"/>
      <c r="GG738" s="451"/>
      <c r="GH738" s="451"/>
      <c r="GI738" s="451"/>
      <c r="GJ738" s="451"/>
      <c r="GK738" s="451"/>
      <c r="GL738" s="451"/>
      <c r="GM738" s="451"/>
      <c r="GN738" s="451"/>
      <c r="GO738" s="451"/>
      <c r="GP738" s="451"/>
      <c r="GQ738" s="451"/>
      <c r="GR738" s="451"/>
      <c r="GS738" s="451"/>
      <c r="GT738" s="451"/>
      <c r="GU738" s="451"/>
      <c r="GV738" s="451"/>
      <c r="GW738" s="451"/>
      <c r="GX738" s="451"/>
      <c r="GY738" s="451"/>
      <c r="GZ738" s="451"/>
      <c r="HA738" s="451"/>
      <c r="HB738" s="451"/>
      <c r="HC738" s="451"/>
      <c r="HD738" s="451"/>
      <c r="HE738" s="451"/>
      <c r="HF738" s="451"/>
      <c r="HG738" s="451"/>
      <c r="HH738" s="451"/>
      <c r="HI738" s="451"/>
      <c r="HJ738" s="451"/>
      <c r="HK738" s="451"/>
      <c r="HL738" s="451"/>
      <c r="HM738" s="451"/>
      <c r="HN738" s="451"/>
      <c r="HO738" s="451"/>
      <c r="HP738" s="451"/>
      <c r="HQ738" s="451"/>
      <c r="HR738" s="451"/>
      <c r="HS738" s="451"/>
      <c r="HT738" s="451"/>
      <c r="HU738" s="451"/>
      <c r="HV738" s="451"/>
    </row>
    <row r="739" spans="1:230" ht="14.25" customHeight="1">
      <c r="A739" s="457"/>
      <c r="B739" s="457"/>
      <c r="C739" s="457"/>
      <c r="D739" s="457"/>
      <c r="E739" s="457"/>
      <c r="F739" s="457"/>
      <c r="G739" s="457"/>
      <c r="H739" s="457"/>
      <c r="I739" s="457"/>
      <c r="J739" s="457"/>
      <c r="K739" s="8"/>
      <c r="L739" s="8"/>
      <c r="M739" s="8"/>
      <c r="N739" s="8"/>
      <c r="O739" s="8"/>
      <c r="P739" s="8"/>
      <c r="Q739" s="8"/>
      <c r="R739" s="451"/>
      <c r="S739" s="451"/>
      <c r="T739" s="451"/>
      <c r="U739" s="451"/>
      <c r="V739" s="451"/>
      <c r="W739" s="451"/>
      <c r="X739" s="451"/>
      <c r="Y739" s="451"/>
      <c r="Z739" s="451"/>
      <c r="AA739" s="451"/>
      <c r="AB739" s="451"/>
      <c r="AC739" s="451"/>
      <c r="AD739" s="451"/>
      <c r="AE739" s="451"/>
      <c r="AF739" s="451"/>
      <c r="AG739" s="451"/>
      <c r="AH739" s="451"/>
      <c r="AI739" s="451"/>
      <c r="AJ739" s="451"/>
      <c r="AK739" s="451"/>
      <c r="AL739" s="451"/>
      <c r="AM739" s="451"/>
      <c r="AN739" s="451"/>
      <c r="AO739" s="451"/>
      <c r="AP739" s="451"/>
      <c r="AQ739" s="451"/>
      <c r="AR739" s="451"/>
      <c r="AS739" s="451"/>
      <c r="AT739" s="451"/>
      <c r="AU739" s="451"/>
      <c r="AV739" s="451"/>
      <c r="AW739" s="451"/>
      <c r="AX739" s="451"/>
      <c r="AY739" s="451"/>
      <c r="AZ739" s="451"/>
      <c r="BA739" s="451"/>
      <c r="BB739" s="451"/>
      <c r="BC739" s="451"/>
      <c r="BD739" s="451"/>
      <c r="BE739" s="451"/>
      <c r="BF739" s="451"/>
      <c r="BG739" s="451"/>
      <c r="BH739" s="451"/>
      <c r="BI739" s="451"/>
      <c r="BJ739" s="451"/>
      <c r="BK739" s="451"/>
      <c r="BL739" s="451"/>
      <c r="BM739" s="451"/>
      <c r="BN739" s="451"/>
      <c r="BO739" s="451"/>
      <c r="BP739" s="451"/>
      <c r="BQ739" s="451"/>
      <c r="BR739" s="451"/>
      <c r="BS739" s="451"/>
      <c r="BT739" s="451"/>
      <c r="BU739" s="451"/>
      <c r="BV739" s="451"/>
      <c r="BW739" s="451"/>
      <c r="BX739" s="451"/>
      <c r="BY739" s="451"/>
      <c r="BZ739" s="451"/>
      <c r="CA739" s="451"/>
      <c r="CB739" s="451"/>
      <c r="CC739" s="451"/>
      <c r="CD739" s="451"/>
      <c r="CE739" s="451"/>
      <c r="CF739" s="451"/>
      <c r="CG739" s="451"/>
      <c r="CH739" s="451"/>
      <c r="CI739" s="451"/>
      <c r="CJ739" s="451"/>
      <c r="CK739" s="451"/>
      <c r="CL739" s="451"/>
      <c r="CM739" s="451"/>
      <c r="CN739" s="451"/>
      <c r="CO739" s="451"/>
      <c r="CP739" s="451"/>
      <c r="CQ739" s="451"/>
      <c r="CR739" s="451"/>
      <c r="CS739" s="451"/>
      <c r="CT739" s="451"/>
      <c r="CU739" s="451"/>
      <c r="CV739" s="451"/>
      <c r="CW739" s="451"/>
      <c r="CX739" s="451"/>
      <c r="CY739" s="451"/>
      <c r="CZ739" s="451"/>
      <c r="DA739" s="451"/>
      <c r="DB739" s="451"/>
      <c r="DC739" s="451"/>
      <c r="DD739" s="451"/>
      <c r="DE739" s="451"/>
      <c r="DF739" s="451"/>
      <c r="DG739" s="451"/>
      <c r="DH739" s="451"/>
      <c r="DI739" s="451"/>
      <c r="DJ739" s="451"/>
      <c r="DK739" s="451"/>
      <c r="DL739" s="451"/>
      <c r="DM739" s="451"/>
      <c r="DN739" s="451"/>
      <c r="DO739" s="451"/>
      <c r="DP739" s="451"/>
      <c r="DQ739" s="451"/>
      <c r="DR739" s="451"/>
      <c r="DS739" s="451"/>
      <c r="DT739" s="451"/>
      <c r="DU739" s="451"/>
      <c r="DV739" s="451"/>
      <c r="DW739" s="451"/>
      <c r="DX739" s="451"/>
      <c r="DY739" s="451"/>
      <c r="DZ739" s="451"/>
      <c r="EA739" s="451"/>
      <c r="EB739" s="451"/>
      <c r="EC739" s="451"/>
      <c r="ED739" s="451"/>
      <c r="EE739" s="451"/>
      <c r="EF739" s="451"/>
      <c r="EG739" s="451"/>
      <c r="EH739" s="451"/>
      <c r="EI739" s="451"/>
      <c r="EJ739" s="451"/>
      <c r="EK739" s="451"/>
      <c r="EL739" s="451"/>
      <c r="EM739" s="451"/>
      <c r="EN739" s="451"/>
      <c r="EO739" s="451"/>
      <c r="EP739" s="451"/>
      <c r="EQ739" s="451"/>
      <c r="ER739" s="451"/>
      <c r="ES739" s="451"/>
      <c r="ET739" s="451"/>
      <c r="EU739" s="451"/>
      <c r="EV739" s="451"/>
      <c r="EW739" s="451"/>
      <c r="EX739" s="451"/>
      <c r="EY739" s="451"/>
      <c r="EZ739" s="451"/>
      <c r="FA739" s="451"/>
      <c r="FB739" s="451"/>
      <c r="FC739" s="451"/>
      <c r="FD739" s="451"/>
      <c r="FE739" s="451"/>
      <c r="FF739" s="451"/>
      <c r="FG739" s="451"/>
      <c r="FH739" s="451"/>
      <c r="FI739" s="451"/>
      <c r="FJ739" s="451"/>
      <c r="FK739" s="451"/>
      <c r="FL739" s="451"/>
      <c r="FM739" s="451"/>
      <c r="FN739" s="451"/>
      <c r="FO739" s="451"/>
      <c r="FP739" s="451"/>
      <c r="FQ739" s="451"/>
      <c r="FR739" s="451"/>
      <c r="FS739" s="451"/>
      <c r="FT739" s="451"/>
      <c r="FU739" s="451"/>
      <c r="FV739" s="451"/>
      <c r="FW739" s="451"/>
      <c r="FX739" s="451"/>
      <c r="FY739" s="451"/>
      <c r="FZ739" s="451"/>
      <c r="GA739" s="451"/>
      <c r="GB739" s="451"/>
      <c r="GC739" s="451"/>
      <c r="GD739" s="451"/>
      <c r="GE739" s="451"/>
      <c r="GF739" s="451"/>
      <c r="GG739" s="451"/>
      <c r="GH739" s="451"/>
      <c r="GI739" s="451"/>
      <c r="GJ739" s="451"/>
      <c r="GK739" s="451"/>
      <c r="GL739" s="451"/>
      <c r="GM739" s="451"/>
      <c r="GN739" s="451"/>
      <c r="GO739" s="451"/>
      <c r="GP739" s="451"/>
      <c r="GQ739" s="451"/>
      <c r="GR739" s="451"/>
      <c r="GS739" s="451"/>
      <c r="GT739" s="451"/>
      <c r="GU739" s="451"/>
      <c r="GV739" s="451"/>
      <c r="GW739" s="451"/>
      <c r="GX739" s="451"/>
      <c r="GY739" s="451"/>
      <c r="GZ739" s="451"/>
      <c r="HA739" s="451"/>
      <c r="HB739" s="451"/>
      <c r="HC739" s="451"/>
      <c r="HD739" s="451"/>
      <c r="HE739" s="451"/>
      <c r="HF739" s="451"/>
      <c r="HG739" s="451"/>
      <c r="HH739" s="451"/>
      <c r="HI739" s="451"/>
      <c r="HJ739" s="451"/>
      <c r="HK739" s="451"/>
      <c r="HL739" s="451"/>
      <c r="HM739" s="451"/>
      <c r="HN739" s="451"/>
      <c r="HO739" s="451"/>
      <c r="HP739" s="451"/>
      <c r="HQ739" s="451"/>
      <c r="HR739" s="451"/>
      <c r="HS739" s="451"/>
      <c r="HT739" s="451"/>
      <c r="HU739" s="451"/>
      <c r="HV739" s="451"/>
    </row>
    <row r="740" spans="1:230" ht="16.5" customHeight="1">
      <c r="A740" s="9" t="s">
        <v>802</v>
      </c>
      <c r="B740" s="1485" t="s">
        <v>803</v>
      </c>
      <c r="C740" s="1485"/>
      <c r="D740" s="1485"/>
      <c r="E740" s="1485"/>
      <c r="F740" s="1485"/>
      <c r="G740" s="1485"/>
      <c r="H740" s="1485"/>
      <c r="I740" s="1485"/>
      <c r="J740" s="1485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</row>
    <row r="741" spans="1:230" ht="16.5" customHeight="1">
      <c r="A741" s="9"/>
      <c r="B741" s="152"/>
      <c r="C741" s="152"/>
      <c r="D741" s="152"/>
      <c r="E741" s="152"/>
      <c r="F741" s="152"/>
      <c r="G741" s="152"/>
      <c r="H741" s="152"/>
      <c r="I741" s="152"/>
      <c r="J741" s="152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65"/>
      <c r="AP741" s="65"/>
      <c r="AQ741" s="65"/>
      <c r="AR741" s="65"/>
      <c r="AS741" s="65"/>
      <c r="AT741" s="65"/>
      <c r="AU741" s="65"/>
      <c r="AV741" s="65"/>
      <c r="AW741" s="65"/>
      <c r="AX741" s="65"/>
      <c r="AY741" s="65"/>
      <c r="AZ741" s="65"/>
      <c r="BA741" s="65"/>
      <c r="BB741" s="65"/>
      <c r="BC741" s="65"/>
      <c r="BD741" s="65"/>
      <c r="BE741" s="65"/>
      <c r="BF741" s="65"/>
      <c r="BG741" s="65"/>
      <c r="BH741" s="65"/>
      <c r="BI741" s="65"/>
      <c r="BJ741" s="65"/>
      <c r="BK741" s="65"/>
      <c r="BL741" s="65"/>
      <c r="BM741" s="65"/>
      <c r="BN741" s="65"/>
      <c r="BO741" s="65"/>
      <c r="BP741" s="65"/>
      <c r="BQ741" s="65"/>
      <c r="BR741" s="65"/>
      <c r="BS741" s="65"/>
      <c r="BT741" s="65"/>
      <c r="BU741" s="65"/>
      <c r="BV741" s="65"/>
      <c r="BW741" s="65"/>
      <c r="BX741" s="65"/>
      <c r="BY741" s="65"/>
      <c r="BZ741" s="65"/>
      <c r="CA741" s="65"/>
      <c r="CB741" s="65"/>
      <c r="CC741" s="65"/>
      <c r="CD741" s="65"/>
      <c r="CE741" s="65"/>
      <c r="CF741" s="65"/>
      <c r="CG741" s="65"/>
      <c r="CH741" s="65"/>
      <c r="CI741" s="65"/>
      <c r="CJ741" s="65"/>
      <c r="CK741" s="65"/>
      <c r="CL741" s="65"/>
      <c r="CM741" s="65"/>
      <c r="CN741" s="65"/>
      <c r="CO741" s="65"/>
      <c r="CP741" s="65"/>
      <c r="CQ741" s="65"/>
      <c r="CR741" s="65"/>
      <c r="CS741" s="65"/>
      <c r="CT741" s="65"/>
      <c r="CU741" s="65"/>
      <c r="CV741" s="65"/>
      <c r="CW741" s="65"/>
      <c r="CX741" s="65"/>
      <c r="CY741" s="65"/>
      <c r="CZ741" s="65"/>
      <c r="DA741" s="65"/>
      <c r="DB741" s="65"/>
      <c r="DC741" s="65"/>
      <c r="DD741" s="65"/>
      <c r="DE741" s="65"/>
      <c r="DF741" s="65"/>
      <c r="DG741" s="65"/>
      <c r="DH741" s="65"/>
      <c r="DI741" s="65"/>
      <c r="DJ741" s="65"/>
      <c r="DK741" s="65"/>
      <c r="DL741" s="65"/>
      <c r="DM741" s="65"/>
      <c r="DN741" s="65"/>
      <c r="DO741" s="65"/>
      <c r="DP741" s="65"/>
      <c r="DQ741" s="65"/>
      <c r="DR741" s="65"/>
      <c r="DS741" s="65"/>
      <c r="DT741" s="65"/>
      <c r="DU741" s="65"/>
      <c r="DV741" s="65"/>
      <c r="DW741" s="65"/>
      <c r="DX741" s="65"/>
      <c r="DY741" s="65"/>
      <c r="DZ741" s="65"/>
      <c r="EA741" s="65"/>
      <c r="EB741" s="65"/>
      <c r="EC741" s="65"/>
      <c r="ED741" s="65"/>
      <c r="EE741" s="65"/>
      <c r="EF741" s="65"/>
      <c r="EG741" s="65"/>
      <c r="EH741" s="65"/>
      <c r="EI741" s="65"/>
      <c r="EJ741" s="65"/>
      <c r="EK741" s="65"/>
      <c r="EL741" s="65"/>
      <c r="EM741" s="65"/>
      <c r="EN741" s="65"/>
      <c r="EO741" s="65"/>
      <c r="EP741" s="65"/>
      <c r="EQ741" s="65"/>
      <c r="ER741" s="65"/>
      <c r="ES741" s="65"/>
      <c r="ET741" s="65"/>
      <c r="EU741" s="65"/>
      <c r="EV741" s="65"/>
      <c r="EW741" s="65"/>
      <c r="EX741" s="65"/>
      <c r="EY741" s="65"/>
      <c r="EZ741" s="65"/>
      <c r="FA741" s="65"/>
      <c r="FB741" s="65"/>
      <c r="FC741" s="65"/>
      <c r="FD741" s="65"/>
      <c r="FE741" s="65"/>
      <c r="FF741" s="65"/>
      <c r="FG741" s="65"/>
      <c r="FH741" s="65"/>
      <c r="FI741" s="65"/>
      <c r="FJ741" s="65"/>
      <c r="FK741" s="65"/>
      <c r="FL741" s="65"/>
      <c r="FM741" s="65"/>
      <c r="FN741" s="65"/>
      <c r="FO741" s="65"/>
      <c r="FP741" s="65"/>
      <c r="FQ741" s="65"/>
      <c r="FR741" s="65"/>
      <c r="FS741" s="65"/>
      <c r="FT741" s="65"/>
      <c r="FU741" s="65"/>
      <c r="FV741" s="65"/>
      <c r="FW741" s="65"/>
      <c r="FX741" s="65"/>
      <c r="FY741" s="65"/>
      <c r="FZ741" s="65"/>
      <c r="GA741" s="65"/>
      <c r="GB741" s="65"/>
      <c r="GC741" s="65"/>
      <c r="GD741" s="65"/>
      <c r="GE741" s="65"/>
      <c r="GF741" s="65"/>
      <c r="GG741" s="65"/>
      <c r="GH741" s="65"/>
      <c r="GI741" s="65"/>
      <c r="GJ741" s="65"/>
      <c r="GK741" s="65"/>
      <c r="GL741" s="65"/>
      <c r="GM741" s="65"/>
      <c r="GN741" s="65"/>
      <c r="GO741" s="65"/>
      <c r="GP741" s="65"/>
      <c r="GQ741" s="65"/>
      <c r="GR741" s="65"/>
      <c r="GS741" s="65"/>
      <c r="GT741" s="65"/>
      <c r="GU741" s="65"/>
      <c r="GV741" s="65"/>
      <c r="GW741" s="65"/>
      <c r="GX741" s="65"/>
      <c r="GY741" s="65"/>
      <c r="GZ741" s="65"/>
      <c r="HA741" s="65"/>
      <c r="HB741" s="65"/>
      <c r="HC741" s="65"/>
      <c r="HD741" s="65"/>
      <c r="HE741" s="65"/>
      <c r="HF741" s="65"/>
      <c r="HG741" s="65"/>
      <c r="HH741" s="65"/>
      <c r="HI741" s="65"/>
      <c r="HJ741" s="65"/>
      <c r="HK741" s="65"/>
      <c r="HL741" s="65"/>
      <c r="HM741" s="65"/>
      <c r="HN741" s="65"/>
      <c r="HO741" s="65"/>
      <c r="HP741" s="65"/>
      <c r="HQ741" s="65"/>
      <c r="HR741" s="65"/>
      <c r="HS741" s="65"/>
      <c r="HT741" s="65"/>
      <c r="HU741" s="65"/>
      <c r="HV741" s="65"/>
    </row>
    <row r="742" spans="1:230" ht="16.5" customHeight="1" thickBot="1">
      <c r="A742" s="955" t="s">
        <v>106</v>
      </c>
      <c r="B742" s="955"/>
      <c r="C742" s="49"/>
      <c r="D742" s="49"/>
      <c r="E742" s="49"/>
      <c r="F742" s="49"/>
      <c r="G742" s="49"/>
      <c r="H742" s="49"/>
      <c r="I742" s="49"/>
      <c r="J742" s="49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</row>
    <row r="743" spans="1:230" ht="31.5" customHeight="1" thickTop="1">
      <c r="A743" s="1309" t="s">
        <v>5</v>
      </c>
      <c r="B743" s="1307"/>
      <c r="C743" s="1307"/>
      <c r="D743" s="1307"/>
      <c r="E743" s="1307" t="s">
        <v>203</v>
      </c>
      <c r="F743" s="624"/>
      <c r="G743" s="1306" t="s">
        <v>204</v>
      </c>
      <c r="H743" s="624"/>
      <c r="I743" s="1306" t="s">
        <v>213</v>
      </c>
      <c r="J743" s="1308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</row>
    <row r="744" spans="1:230" ht="15" thickBot="1">
      <c r="A744" s="1653" t="s">
        <v>111</v>
      </c>
      <c r="B744" s="1654"/>
      <c r="C744" s="1654"/>
      <c r="D744" s="1654"/>
      <c r="E744" s="1654" t="s">
        <v>112</v>
      </c>
      <c r="F744" s="1655"/>
      <c r="G744" s="1656" t="s">
        <v>113</v>
      </c>
      <c r="H744" s="1657"/>
      <c r="I744" s="1656" t="s">
        <v>114</v>
      </c>
      <c r="J744" s="1658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</row>
    <row r="745" spans="1:230" ht="16.5" thickTop="1" thickBot="1">
      <c r="A745" s="1448" t="s">
        <v>205</v>
      </c>
      <c r="B745" s="1449"/>
      <c r="C745" s="1449"/>
      <c r="D745" s="1449"/>
      <c r="E745" s="1449"/>
      <c r="F745" s="1449"/>
      <c r="G745" s="1449"/>
      <c r="H745" s="1449"/>
      <c r="I745" s="1449"/>
      <c r="J745" s="1450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</row>
    <row r="746" spans="1:230">
      <c r="A746" s="1510" t="s">
        <v>206</v>
      </c>
      <c r="B746" s="1511"/>
      <c r="C746" s="1511"/>
      <c r="D746" s="1511"/>
      <c r="E746" s="1512"/>
      <c r="F746" s="1513"/>
      <c r="G746" s="1514"/>
      <c r="H746" s="1513"/>
      <c r="I746" s="1515" t="str">
        <f>IF(E746+G746=0,"",E746+G746)</f>
        <v/>
      </c>
      <c r="J746" s="1516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</row>
    <row r="747" spans="1:230">
      <c r="A747" s="1569" t="s">
        <v>207</v>
      </c>
      <c r="B747" s="1570"/>
      <c r="C747" s="1570"/>
      <c r="D747" s="1570"/>
      <c r="E747" s="1625"/>
      <c r="F747" s="1504"/>
      <c r="G747" s="1503"/>
      <c r="H747" s="1504"/>
      <c r="I747" s="1505" t="str">
        <f>IF(E747+G747=0,"",E747+G747)</f>
        <v/>
      </c>
      <c r="J747" s="1506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</row>
    <row r="748" spans="1:230" ht="14.25" customHeight="1">
      <c r="A748" s="1507" t="s">
        <v>807</v>
      </c>
      <c r="B748" s="1508"/>
      <c r="C748" s="1508"/>
      <c r="D748" s="1509"/>
      <c r="E748" s="1614"/>
      <c r="F748" s="1591"/>
      <c r="G748" s="1590"/>
      <c r="H748" s="1591"/>
      <c r="I748" s="1567" t="str">
        <f>IF(E748+G748=0,"",E748+G748)</f>
        <v/>
      </c>
      <c r="J748" s="1568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</row>
    <row r="749" spans="1:230" ht="14.25" customHeight="1">
      <c r="A749" s="1517" t="s">
        <v>806</v>
      </c>
      <c r="B749" s="1518"/>
      <c r="C749" s="1518"/>
      <c r="D749" s="1518"/>
      <c r="E749" s="1614"/>
      <c r="F749" s="1591"/>
      <c r="G749" s="1590"/>
      <c r="H749" s="1591"/>
      <c r="I749" s="1567" t="str">
        <f>IF(E749+G749=0,"",E749+G749)</f>
        <v/>
      </c>
      <c r="J749" s="1568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4"/>
      <c r="AP749" s="34"/>
      <c r="AQ749" s="34"/>
      <c r="AR749" s="34"/>
      <c r="AS749" s="34"/>
      <c r="AT749" s="34"/>
      <c r="AU749" s="34"/>
      <c r="AV749" s="34"/>
      <c r="AW749" s="34"/>
      <c r="AX749" s="34"/>
      <c r="AY749" s="34"/>
      <c r="AZ749" s="34"/>
      <c r="BA749" s="34"/>
      <c r="BB749" s="34"/>
      <c r="BC749" s="34"/>
      <c r="BD749" s="34"/>
      <c r="BE749" s="34"/>
      <c r="BF749" s="34"/>
      <c r="BG749" s="34"/>
      <c r="BH749" s="34"/>
      <c r="BI749" s="34"/>
      <c r="BJ749" s="34"/>
      <c r="BK749" s="34"/>
      <c r="BL749" s="34"/>
      <c r="BM749" s="34"/>
      <c r="BN749" s="34"/>
      <c r="BO749" s="34"/>
      <c r="BP749" s="34"/>
      <c r="BQ749" s="34"/>
      <c r="BR749" s="34"/>
      <c r="BS749" s="34"/>
      <c r="BT749" s="34"/>
      <c r="BU749" s="34"/>
      <c r="BV749" s="34"/>
      <c r="BW749" s="34"/>
      <c r="BX749" s="34"/>
      <c r="BY749" s="34"/>
      <c r="BZ749" s="34"/>
      <c r="CA749" s="34"/>
      <c r="CB749" s="34"/>
      <c r="CC749" s="34"/>
      <c r="CD749" s="34"/>
      <c r="CE749" s="34"/>
      <c r="CF749" s="34"/>
      <c r="CG749" s="34"/>
      <c r="CH749" s="34"/>
      <c r="CI749" s="34"/>
      <c r="CJ749" s="34"/>
      <c r="CK749" s="34"/>
      <c r="CL749" s="34"/>
      <c r="CM749" s="34"/>
      <c r="CN749" s="34"/>
      <c r="CO749" s="34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34"/>
      <c r="DI749" s="34"/>
      <c r="DJ749" s="34"/>
      <c r="DK749" s="34"/>
      <c r="DL749" s="34"/>
      <c r="DM749" s="34"/>
      <c r="DN749" s="34"/>
      <c r="DO749" s="34"/>
      <c r="DP749" s="34"/>
      <c r="DQ749" s="34"/>
      <c r="DR749" s="34"/>
      <c r="DS749" s="34"/>
      <c r="DT749" s="34"/>
      <c r="DU749" s="34"/>
      <c r="DV749" s="34"/>
      <c r="DW749" s="34"/>
      <c r="DX749" s="34"/>
      <c r="DY749" s="34"/>
      <c r="DZ749" s="34"/>
      <c r="EA749" s="34"/>
      <c r="EB749" s="34"/>
      <c r="EC749" s="34"/>
      <c r="ED749" s="34"/>
      <c r="EE749" s="34"/>
      <c r="EF749" s="34"/>
      <c r="EG749" s="34"/>
      <c r="EH749" s="34"/>
      <c r="EI749" s="34"/>
      <c r="EJ749" s="34"/>
      <c r="EK749" s="34"/>
      <c r="EL749" s="34"/>
      <c r="EM749" s="34"/>
      <c r="EN749" s="34"/>
      <c r="EO749" s="34"/>
      <c r="EP749" s="34"/>
      <c r="EQ749" s="34"/>
      <c r="ER749" s="34"/>
      <c r="ES749" s="34"/>
      <c r="ET749" s="34"/>
      <c r="EU749" s="34"/>
      <c r="EV749" s="34"/>
      <c r="EW749" s="34"/>
      <c r="EX749" s="34"/>
      <c r="EY749" s="34"/>
      <c r="EZ749" s="34"/>
      <c r="FA749" s="34"/>
      <c r="FB749" s="34"/>
      <c r="FC749" s="34"/>
      <c r="FD749" s="34"/>
      <c r="FE749" s="34"/>
      <c r="FF749" s="34"/>
      <c r="FG749" s="34"/>
      <c r="FH749" s="34"/>
      <c r="FI749" s="34"/>
      <c r="FJ749" s="34"/>
      <c r="FK749" s="34"/>
      <c r="FL749" s="34"/>
      <c r="FM749" s="34"/>
      <c r="FN749" s="34"/>
      <c r="FO749" s="34"/>
      <c r="FP749" s="34"/>
      <c r="FQ749" s="34"/>
      <c r="FR749" s="34"/>
      <c r="FS749" s="34"/>
      <c r="FT749" s="34"/>
      <c r="FU749" s="34"/>
      <c r="FV749" s="34"/>
      <c r="FW749" s="34"/>
      <c r="FX749" s="34"/>
      <c r="FY749" s="34"/>
      <c r="FZ749" s="34"/>
      <c r="GA749" s="34"/>
      <c r="GB749" s="34"/>
      <c r="GC749" s="34"/>
      <c r="GD749" s="34"/>
      <c r="GE749" s="34"/>
      <c r="GF749" s="34"/>
      <c r="GG749" s="34"/>
      <c r="GH749" s="34"/>
      <c r="GI749" s="34"/>
      <c r="GJ749" s="34"/>
      <c r="GK749" s="34"/>
      <c r="GL749" s="34"/>
      <c r="GM749" s="34"/>
      <c r="GN749" s="34"/>
      <c r="GO749" s="34"/>
      <c r="GP749" s="34"/>
      <c r="GQ749" s="34"/>
      <c r="GR749" s="34"/>
      <c r="GS749" s="34"/>
      <c r="GT749" s="34"/>
      <c r="GU749" s="34"/>
      <c r="GV749" s="34"/>
      <c r="GW749" s="34"/>
      <c r="GX749" s="34"/>
      <c r="GY749" s="34"/>
      <c r="GZ749" s="34"/>
      <c r="HA749" s="34"/>
      <c r="HB749" s="34"/>
      <c r="HC749" s="34"/>
      <c r="HD749" s="34"/>
      <c r="HE749" s="34"/>
      <c r="HF749" s="34"/>
      <c r="HG749" s="34"/>
      <c r="HH749" s="34"/>
      <c r="HI749" s="34"/>
      <c r="HJ749" s="34"/>
      <c r="HK749" s="34"/>
      <c r="HL749" s="34"/>
      <c r="HM749" s="34"/>
      <c r="HN749" s="34"/>
      <c r="HO749" s="34"/>
      <c r="HP749" s="34"/>
      <c r="HQ749" s="34"/>
      <c r="HR749" s="34"/>
      <c r="HS749" s="34"/>
      <c r="HT749" s="34"/>
      <c r="HU749" s="34"/>
      <c r="HV749" s="34"/>
    </row>
    <row r="750" spans="1:230" ht="15" thickBot="1">
      <c r="A750" s="1639" t="s">
        <v>199</v>
      </c>
      <c r="B750" s="1640"/>
      <c r="C750" s="1640"/>
      <c r="D750" s="1640"/>
      <c r="E750" s="1641"/>
      <c r="F750" s="1642"/>
      <c r="G750" s="1643"/>
      <c r="H750" s="1642"/>
      <c r="I750" s="1630" t="str">
        <f>IF(E750+G750=0,"",E750+G750)</f>
        <v/>
      </c>
      <c r="J750" s="1631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</row>
    <row r="751" spans="1:230" ht="15.75" thickBot="1">
      <c r="A751" s="1632" t="s">
        <v>208</v>
      </c>
      <c r="B751" s="1633"/>
      <c r="C751" s="1633"/>
      <c r="D751" s="1633"/>
      <c r="E751" s="1634" t="str">
        <f>IF(SUM(E746:F750)=0,"",SUM(E746:F750))</f>
        <v/>
      </c>
      <c r="F751" s="1635"/>
      <c r="G751" s="1636" t="str">
        <f>IF(SUM(G746:H750)=0,"",SUM(G746:H750))</f>
        <v/>
      </c>
      <c r="H751" s="1635"/>
      <c r="I751" s="1636" t="str">
        <f>IF(SUM(I746:J750)=0,"",SUM(I746:J750))</f>
        <v/>
      </c>
      <c r="J751" s="164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</row>
    <row r="752" spans="1:230" ht="15.75" thickBot="1">
      <c r="A752" s="1407" t="s">
        <v>209</v>
      </c>
      <c r="B752" s="1408"/>
      <c r="C752" s="1408"/>
      <c r="D752" s="1408"/>
      <c r="E752" s="1408"/>
      <c r="F752" s="1408"/>
      <c r="G752" s="1408"/>
      <c r="H752" s="1408"/>
      <c r="I752" s="1408"/>
      <c r="J752" s="1409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</row>
    <row r="753" spans="1:230">
      <c r="A753" s="1510" t="s">
        <v>206</v>
      </c>
      <c r="B753" s="1511"/>
      <c r="C753" s="1511"/>
      <c r="D753" s="1511"/>
      <c r="E753" s="1512"/>
      <c r="F753" s="1513"/>
      <c r="G753" s="1514"/>
      <c r="H753" s="1513"/>
      <c r="I753" s="1515" t="str">
        <f>IF(E753+G753=0,"",E753+G753)</f>
        <v/>
      </c>
      <c r="J753" s="1516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</row>
    <row r="754" spans="1:230">
      <c r="A754" s="1569" t="s">
        <v>207</v>
      </c>
      <c r="B754" s="1570"/>
      <c r="C754" s="1570"/>
      <c r="D754" s="1570"/>
      <c r="E754" s="1625"/>
      <c r="F754" s="1504"/>
      <c r="G754" s="1503"/>
      <c r="H754" s="1504"/>
      <c r="I754" s="1505" t="str">
        <f t="shared" ref="I754:I759" si="37">IF(E754+G754=0,"",E754+G754)</f>
        <v/>
      </c>
      <c r="J754" s="1506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</row>
    <row r="755" spans="1:230" ht="14.25" customHeight="1">
      <c r="A755" s="1507" t="s">
        <v>807</v>
      </c>
      <c r="B755" s="1508"/>
      <c r="C755" s="1508"/>
      <c r="D755" s="1509"/>
      <c r="E755" s="1614"/>
      <c r="F755" s="1591"/>
      <c r="G755" s="1590"/>
      <c r="H755" s="1591"/>
      <c r="I755" s="1567" t="str">
        <f t="shared" si="37"/>
        <v/>
      </c>
      <c r="J755" s="1568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</row>
    <row r="756" spans="1:230" ht="14.25" customHeight="1">
      <c r="A756" s="1603" t="s">
        <v>806</v>
      </c>
      <c r="B756" s="1604"/>
      <c r="C756" s="1604"/>
      <c r="D756" s="1605"/>
      <c r="E756" s="1591"/>
      <c r="F756" s="1599"/>
      <c r="G756" s="1600"/>
      <c r="H756" s="1599"/>
      <c r="I756" s="1601" t="str">
        <f t="shared" si="37"/>
        <v/>
      </c>
      <c r="J756" s="1602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  <c r="AJ756" s="34"/>
      <c r="AK756" s="34"/>
      <c r="AL756" s="34"/>
      <c r="AM756" s="34"/>
      <c r="AN756" s="34"/>
      <c r="AO756" s="34"/>
      <c r="AP756" s="34"/>
      <c r="AQ756" s="34"/>
      <c r="AR756" s="34"/>
      <c r="AS756" s="34"/>
      <c r="AT756" s="34"/>
      <c r="AU756" s="34"/>
      <c r="AV756" s="34"/>
      <c r="AW756" s="34"/>
      <c r="AX756" s="34"/>
      <c r="AY756" s="34"/>
      <c r="AZ756" s="34"/>
      <c r="BA756" s="34"/>
      <c r="BB756" s="34"/>
      <c r="BC756" s="34"/>
      <c r="BD756" s="34"/>
      <c r="BE756" s="34"/>
      <c r="BF756" s="34"/>
      <c r="BG756" s="34"/>
      <c r="BH756" s="34"/>
      <c r="BI756" s="34"/>
      <c r="BJ756" s="34"/>
      <c r="BK756" s="34"/>
      <c r="BL756" s="34"/>
      <c r="BM756" s="34"/>
      <c r="BN756" s="34"/>
      <c r="BO756" s="34"/>
      <c r="BP756" s="34"/>
      <c r="BQ756" s="34"/>
      <c r="BR756" s="34"/>
      <c r="BS756" s="34"/>
      <c r="BT756" s="34"/>
      <c r="BU756" s="34"/>
      <c r="BV756" s="34"/>
      <c r="BW756" s="34"/>
      <c r="BX756" s="34"/>
      <c r="BY756" s="34"/>
      <c r="BZ756" s="34"/>
      <c r="CA756" s="34"/>
      <c r="CB756" s="34"/>
      <c r="CC756" s="34"/>
      <c r="CD756" s="34"/>
      <c r="CE756" s="34"/>
      <c r="CF756" s="34"/>
      <c r="CG756" s="34"/>
      <c r="CH756" s="34"/>
      <c r="CI756" s="34"/>
      <c r="CJ756" s="34"/>
      <c r="CK756" s="34"/>
      <c r="CL756" s="34"/>
      <c r="CM756" s="34"/>
      <c r="CN756" s="34"/>
      <c r="CO756" s="34"/>
      <c r="CP756" s="34"/>
      <c r="CQ756" s="34"/>
      <c r="CR756" s="34"/>
      <c r="CS756" s="34"/>
      <c r="CT756" s="34"/>
      <c r="CU756" s="34"/>
      <c r="CV756" s="34"/>
      <c r="CW756" s="34"/>
      <c r="CX756" s="34"/>
      <c r="CY756" s="34"/>
      <c r="CZ756" s="34"/>
      <c r="DA756" s="34"/>
      <c r="DB756" s="34"/>
      <c r="DC756" s="34"/>
      <c r="DD756" s="34"/>
      <c r="DE756" s="34"/>
      <c r="DF756" s="34"/>
      <c r="DG756" s="34"/>
      <c r="DH756" s="34"/>
      <c r="DI756" s="34"/>
      <c r="DJ756" s="34"/>
      <c r="DK756" s="34"/>
      <c r="DL756" s="34"/>
      <c r="DM756" s="34"/>
      <c r="DN756" s="34"/>
      <c r="DO756" s="34"/>
      <c r="DP756" s="34"/>
      <c r="DQ756" s="34"/>
      <c r="DR756" s="34"/>
      <c r="DS756" s="34"/>
      <c r="DT756" s="34"/>
      <c r="DU756" s="34"/>
      <c r="DV756" s="34"/>
      <c r="DW756" s="34"/>
      <c r="DX756" s="34"/>
      <c r="DY756" s="34"/>
      <c r="DZ756" s="34"/>
      <c r="EA756" s="34"/>
      <c r="EB756" s="34"/>
      <c r="EC756" s="34"/>
      <c r="ED756" s="34"/>
      <c r="EE756" s="34"/>
      <c r="EF756" s="34"/>
      <c r="EG756" s="34"/>
      <c r="EH756" s="34"/>
      <c r="EI756" s="34"/>
      <c r="EJ756" s="34"/>
      <c r="EK756" s="34"/>
      <c r="EL756" s="34"/>
      <c r="EM756" s="34"/>
      <c r="EN756" s="34"/>
      <c r="EO756" s="34"/>
      <c r="EP756" s="34"/>
      <c r="EQ756" s="34"/>
      <c r="ER756" s="34"/>
      <c r="ES756" s="34"/>
      <c r="ET756" s="34"/>
      <c r="EU756" s="34"/>
      <c r="EV756" s="34"/>
      <c r="EW756" s="34"/>
      <c r="EX756" s="34"/>
      <c r="EY756" s="34"/>
      <c r="EZ756" s="34"/>
      <c r="FA756" s="34"/>
      <c r="FB756" s="34"/>
      <c r="FC756" s="34"/>
      <c r="FD756" s="34"/>
      <c r="FE756" s="34"/>
      <c r="FF756" s="34"/>
      <c r="FG756" s="34"/>
      <c r="FH756" s="34"/>
      <c r="FI756" s="34"/>
      <c r="FJ756" s="34"/>
      <c r="FK756" s="34"/>
      <c r="FL756" s="34"/>
      <c r="FM756" s="34"/>
      <c r="FN756" s="34"/>
      <c r="FO756" s="34"/>
      <c r="FP756" s="34"/>
      <c r="FQ756" s="34"/>
      <c r="FR756" s="34"/>
      <c r="FS756" s="34"/>
      <c r="FT756" s="34"/>
      <c r="FU756" s="34"/>
      <c r="FV756" s="34"/>
      <c r="FW756" s="34"/>
      <c r="FX756" s="34"/>
      <c r="FY756" s="34"/>
      <c r="FZ756" s="34"/>
      <c r="GA756" s="34"/>
      <c r="GB756" s="34"/>
      <c r="GC756" s="34"/>
      <c r="GD756" s="34"/>
      <c r="GE756" s="34"/>
      <c r="GF756" s="34"/>
      <c r="GG756" s="34"/>
      <c r="GH756" s="34"/>
      <c r="GI756" s="34"/>
      <c r="GJ756" s="34"/>
      <c r="GK756" s="34"/>
      <c r="GL756" s="34"/>
      <c r="GM756" s="34"/>
      <c r="GN756" s="34"/>
      <c r="GO756" s="34"/>
      <c r="GP756" s="34"/>
      <c r="GQ756" s="34"/>
      <c r="GR756" s="34"/>
      <c r="GS756" s="34"/>
      <c r="GT756" s="34"/>
      <c r="GU756" s="34"/>
      <c r="GV756" s="34"/>
      <c r="GW756" s="34"/>
      <c r="GX756" s="34"/>
      <c r="GY756" s="34"/>
      <c r="GZ756" s="34"/>
      <c r="HA756" s="34"/>
      <c r="HB756" s="34"/>
      <c r="HC756" s="34"/>
      <c r="HD756" s="34"/>
      <c r="HE756" s="34"/>
      <c r="HF756" s="34"/>
      <c r="HG756" s="34"/>
      <c r="HH756" s="34"/>
      <c r="HI756" s="34"/>
      <c r="HJ756" s="34"/>
      <c r="HK756" s="34"/>
      <c r="HL756" s="34"/>
      <c r="HM756" s="34"/>
      <c r="HN756" s="34"/>
      <c r="HO756" s="34"/>
      <c r="HP756" s="34"/>
      <c r="HQ756" s="34"/>
      <c r="HR756" s="34"/>
      <c r="HS756" s="34"/>
      <c r="HT756" s="34"/>
      <c r="HU756" s="34"/>
      <c r="HV756" s="34"/>
    </row>
    <row r="757" spans="1:230" ht="16.5" customHeight="1">
      <c r="A757" s="1603" t="s">
        <v>210</v>
      </c>
      <c r="B757" s="1604"/>
      <c r="C757" s="1604"/>
      <c r="D757" s="1605"/>
      <c r="E757" s="1504"/>
      <c r="F757" s="1612"/>
      <c r="G757" s="1613"/>
      <c r="H757" s="1612"/>
      <c r="I757" s="1637" t="str">
        <f t="shared" si="37"/>
        <v/>
      </c>
      <c r="J757" s="1638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</row>
    <row r="758" spans="1:230" ht="15" customHeight="1">
      <c r="A758" s="1507" t="s">
        <v>211</v>
      </c>
      <c r="B758" s="1508"/>
      <c r="C758" s="1508"/>
      <c r="D758" s="1509"/>
      <c r="E758" s="1504"/>
      <c r="F758" s="1612"/>
      <c r="G758" s="1613"/>
      <c r="H758" s="1612"/>
      <c r="I758" s="1637" t="str">
        <f t="shared" si="37"/>
        <v/>
      </c>
      <c r="J758" s="1638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</row>
    <row r="759" spans="1:230" ht="15" thickBot="1">
      <c r="A759" s="1639" t="s">
        <v>199</v>
      </c>
      <c r="B759" s="1640"/>
      <c r="C759" s="1640"/>
      <c r="D759" s="1640"/>
      <c r="E759" s="1641"/>
      <c r="F759" s="1642"/>
      <c r="G759" s="1643"/>
      <c r="H759" s="1642"/>
      <c r="I759" s="1630" t="str">
        <f t="shared" si="37"/>
        <v/>
      </c>
      <c r="J759" s="1631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</row>
    <row r="760" spans="1:230" ht="15.75" thickBot="1">
      <c r="A760" s="1659" t="s">
        <v>212</v>
      </c>
      <c r="B760" s="1660"/>
      <c r="C760" s="1660"/>
      <c r="D760" s="1660"/>
      <c r="E760" s="1661" t="str">
        <f>IF(SUM(E753:F759)=0,"",SUM(E753:F759))</f>
        <v/>
      </c>
      <c r="F760" s="1662"/>
      <c r="G760" s="1663" t="str">
        <f>IF(SUM(G753:H759)=0,"",SUM(G753:H759))</f>
        <v/>
      </c>
      <c r="H760" s="1662"/>
      <c r="I760" s="1626" t="str">
        <f>IF(SUM(I753:J759)=0,"",SUM(I753:J759))</f>
        <v/>
      </c>
      <c r="J760" s="1627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</row>
    <row r="761" spans="1:230" ht="15" thickTop="1">
      <c r="A761" s="34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4"/>
      <c r="AP761" s="34"/>
      <c r="AQ761" s="34"/>
      <c r="AR761" s="34"/>
      <c r="AS761" s="34"/>
      <c r="AT761" s="34"/>
      <c r="AU761" s="34"/>
      <c r="AV761" s="34"/>
      <c r="AW761" s="34"/>
      <c r="AX761" s="34"/>
      <c r="AY761" s="34"/>
      <c r="AZ761" s="34"/>
      <c r="BA761" s="34"/>
      <c r="BB761" s="34"/>
      <c r="BC761" s="34"/>
      <c r="BD761" s="34"/>
      <c r="BE761" s="34"/>
      <c r="BF761" s="34"/>
      <c r="BG761" s="34"/>
      <c r="BH761" s="34"/>
      <c r="BI761" s="34"/>
      <c r="BJ761" s="34"/>
      <c r="BK761" s="34"/>
      <c r="BL761" s="34"/>
      <c r="BM761" s="34"/>
      <c r="BN761" s="34"/>
      <c r="BO761" s="34"/>
      <c r="BP761" s="34"/>
      <c r="BQ761" s="34"/>
      <c r="BR761" s="34"/>
      <c r="BS761" s="34"/>
      <c r="BT761" s="34"/>
      <c r="BU761" s="34"/>
      <c r="BV761" s="34"/>
      <c r="BW761" s="34"/>
      <c r="BX761" s="34"/>
      <c r="BY761" s="34"/>
      <c r="BZ761" s="34"/>
      <c r="CA761" s="34"/>
      <c r="CB761" s="34"/>
      <c r="CC761" s="34"/>
      <c r="CD761" s="34"/>
      <c r="CE761" s="34"/>
      <c r="CF761" s="34"/>
      <c r="CG761" s="34"/>
      <c r="CH761" s="34"/>
      <c r="CI761" s="34"/>
      <c r="CJ761" s="34"/>
      <c r="CK761" s="34"/>
      <c r="CL761" s="34"/>
      <c r="CM761" s="34"/>
      <c r="CN761" s="34"/>
      <c r="CO761" s="34"/>
      <c r="CP761" s="34"/>
      <c r="CQ761" s="34"/>
      <c r="CR761" s="34"/>
      <c r="CS761" s="34"/>
      <c r="CT761" s="34"/>
      <c r="CU761" s="34"/>
      <c r="CV761" s="34"/>
      <c r="CW761" s="34"/>
      <c r="CX761" s="34"/>
      <c r="CY761" s="34"/>
      <c r="CZ761" s="34"/>
      <c r="DA761" s="34"/>
      <c r="DB761" s="34"/>
      <c r="DC761" s="34"/>
      <c r="DD761" s="34"/>
      <c r="DE761" s="34"/>
      <c r="DF761" s="34"/>
      <c r="DG761" s="34"/>
      <c r="DH761" s="34"/>
      <c r="DI761" s="34"/>
      <c r="DJ761" s="34"/>
      <c r="DK761" s="34"/>
      <c r="DL761" s="34"/>
      <c r="DM761" s="34"/>
      <c r="DN761" s="34"/>
      <c r="DO761" s="34"/>
      <c r="DP761" s="34"/>
      <c r="DQ761" s="34"/>
      <c r="DR761" s="34"/>
      <c r="DS761" s="34"/>
      <c r="DT761" s="34"/>
      <c r="DU761" s="34"/>
      <c r="DV761" s="34"/>
      <c r="DW761" s="34"/>
      <c r="DX761" s="34"/>
      <c r="DY761" s="34"/>
      <c r="DZ761" s="34"/>
      <c r="EA761" s="34"/>
      <c r="EB761" s="34"/>
      <c r="EC761" s="34"/>
      <c r="ED761" s="34"/>
      <c r="EE761" s="34"/>
      <c r="EF761" s="34"/>
      <c r="EG761" s="34"/>
      <c r="EH761" s="34"/>
      <c r="EI761" s="34"/>
      <c r="EJ761" s="34"/>
      <c r="EK761" s="34"/>
      <c r="EL761" s="34"/>
      <c r="EM761" s="34"/>
      <c r="EN761" s="34"/>
      <c r="EO761" s="34"/>
      <c r="EP761" s="34"/>
      <c r="EQ761" s="34"/>
      <c r="ER761" s="34"/>
      <c r="ES761" s="34"/>
      <c r="ET761" s="34"/>
      <c r="EU761" s="34"/>
      <c r="EV761" s="34"/>
      <c r="EW761" s="34"/>
      <c r="EX761" s="34"/>
      <c r="EY761" s="34"/>
      <c r="EZ761" s="34"/>
      <c r="FA761" s="34"/>
      <c r="FB761" s="34"/>
      <c r="FC761" s="34"/>
      <c r="FD761" s="34"/>
      <c r="FE761" s="34"/>
      <c r="FF761" s="34"/>
      <c r="FG761" s="34"/>
      <c r="FH761" s="34"/>
      <c r="FI761" s="34"/>
      <c r="FJ761" s="34"/>
      <c r="FK761" s="34"/>
      <c r="FL761" s="34"/>
      <c r="FM761" s="34"/>
      <c r="FN761" s="34"/>
      <c r="FO761" s="34"/>
      <c r="FP761" s="34"/>
      <c r="FQ761" s="34"/>
      <c r="FR761" s="34"/>
      <c r="FS761" s="34"/>
      <c r="FT761" s="34"/>
      <c r="FU761" s="34"/>
      <c r="FV761" s="34"/>
      <c r="FW761" s="34"/>
      <c r="FX761" s="34"/>
      <c r="FY761" s="34"/>
      <c r="FZ761" s="34"/>
      <c r="GA761" s="34"/>
      <c r="GB761" s="34"/>
      <c r="GC761" s="34"/>
      <c r="GD761" s="34"/>
      <c r="GE761" s="34"/>
      <c r="GF761" s="34"/>
      <c r="GG761" s="34"/>
      <c r="GH761" s="34"/>
      <c r="GI761" s="34"/>
      <c r="GJ761" s="34"/>
      <c r="GK761" s="34"/>
      <c r="GL761" s="34"/>
      <c r="GM761" s="34"/>
      <c r="GN761" s="34"/>
      <c r="GO761" s="34"/>
      <c r="GP761" s="34"/>
      <c r="GQ761" s="34"/>
      <c r="GR761" s="34"/>
      <c r="GS761" s="34"/>
      <c r="GT761" s="34"/>
      <c r="GU761" s="34"/>
      <c r="GV761" s="34"/>
      <c r="GW761" s="34"/>
      <c r="GX761" s="34"/>
      <c r="GY761" s="34"/>
      <c r="GZ761" s="34"/>
      <c r="HA761" s="34"/>
      <c r="HB761" s="34"/>
      <c r="HC761" s="34"/>
      <c r="HD761" s="34"/>
      <c r="HE761" s="34"/>
      <c r="HF761" s="34"/>
      <c r="HG761" s="34"/>
      <c r="HH761" s="34"/>
      <c r="HI761" s="34"/>
      <c r="HJ761" s="34"/>
      <c r="HK761" s="34"/>
      <c r="HL761" s="34"/>
      <c r="HM761" s="34"/>
      <c r="HN761" s="34"/>
      <c r="HO761" s="34"/>
      <c r="HP761" s="34"/>
      <c r="HQ761" s="34"/>
      <c r="HR761" s="34"/>
      <c r="HS761" s="34"/>
      <c r="HT761" s="34"/>
      <c r="HU761" s="34"/>
      <c r="HV761" s="34"/>
    </row>
    <row r="762" spans="1:230" ht="15" hidden="1">
      <c r="A762" s="473" t="s">
        <v>805</v>
      </c>
      <c r="B762" s="473"/>
      <c r="C762" s="473"/>
      <c r="D762" s="473"/>
      <c r="E762" s="473"/>
      <c r="F762" s="473"/>
      <c r="G762" s="473"/>
      <c r="H762" s="473"/>
      <c r="I762" s="473"/>
      <c r="J762" s="473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  <c r="CS762" s="65"/>
      <c r="CT762" s="65"/>
      <c r="CU762" s="65"/>
      <c r="CV762" s="65"/>
      <c r="CW762" s="65"/>
      <c r="CX762" s="65"/>
      <c r="CY762" s="65"/>
      <c r="CZ762" s="65"/>
      <c r="DA762" s="65"/>
      <c r="DB762" s="65"/>
      <c r="DC762" s="65"/>
      <c r="DD762" s="65"/>
      <c r="DE762" s="65"/>
      <c r="DF762" s="65"/>
      <c r="DG762" s="65"/>
      <c r="DH762" s="65"/>
      <c r="DI762" s="65"/>
      <c r="DJ762" s="65"/>
      <c r="DK762" s="65"/>
      <c r="DL762" s="65"/>
      <c r="DM762" s="65"/>
      <c r="DN762" s="65"/>
      <c r="DO762" s="65"/>
      <c r="DP762" s="65"/>
      <c r="DQ762" s="65"/>
      <c r="DR762" s="65"/>
      <c r="DS762" s="65"/>
      <c r="DT762" s="65"/>
      <c r="DU762" s="65"/>
      <c r="DV762" s="65"/>
      <c r="DW762" s="65"/>
      <c r="DX762" s="65"/>
      <c r="DY762" s="65"/>
      <c r="DZ762" s="65"/>
      <c r="EA762" s="65"/>
      <c r="EB762" s="65"/>
      <c r="EC762" s="65"/>
      <c r="ED762" s="65"/>
      <c r="EE762" s="65"/>
      <c r="EF762" s="65"/>
      <c r="EG762" s="65"/>
      <c r="EH762" s="65"/>
      <c r="EI762" s="65"/>
      <c r="EJ762" s="65"/>
      <c r="EK762" s="65"/>
      <c r="EL762" s="65"/>
      <c r="EM762" s="65"/>
      <c r="EN762" s="65"/>
      <c r="EO762" s="65"/>
      <c r="EP762" s="65"/>
      <c r="EQ762" s="65"/>
      <c r="ER762" s="65"/>
      <c r="ES762" s="65"/>
      <c r="ET762" s="65"/>
      <c r="EU762" s="65"/>
      <c r="EV762" s="65"/>
      <c r="EW762" s="65"/>
      <c r="EX762" s="65"/>
      <c r="EY762" s="65"/>
      <c r="EZ762" s="65"/>
      <c r="FA762" s="65"/>
      <c r="FB762" s="65"/>
      <c r="FC762" s="65"/>
      <c r="FD762" s="65"/>
      <c r="FE762" s="65"/>
      <c r="FF762" s="65"/>
      <c r="FG762" s="65"/>
      <c r="FH762" s="65"/>
      <c r="FI762" s="65"/>
      <c r="FJ762" s="65"/>
      <c r="FK762" s="65"/>
      <c r="FL762" s="65"/>
      <c r="FM762" s="65"/>
      <c r="FN762" s="65"/>
      <c r="FO762" s="65"/>
      <c r="FP762" s="65"/>
      <c r="FQ762" s="65"/>
      <c r="FR762" s="65"/>
      <c r="FS762" s="65"/>
      <c r="FT762" s="65"/>
      <c r="FU762" s="65"/>
      <c r="FV762" s="65"/>
      <c r="FW762" s="65"/>
      <c r="FX762" s="65"/>
      <c r="FY762" s="65"/>
      <c r="FZ762" s="65"/>
      <c r="GA762" s="65"/>
      <c r="GB762" s="65"/>
      <c r="GC762" s="65"/>
      <c r="GD762" s="65"/>
      <c r="GE762" s="65"/>
      <c r="GF762" s="65"/>
      <c r="GG762" s="65"/>
      <c r="GH762" s="65"/>
      <c r="GI762" s="65"/>
      <c r="GJ762" s="65"/>
      <c r="GK762" s="65"/>
      <c r="GL762" s="65"/>
      <c r="GM762" s="65"/>
      <c r="GN762" s="65"/>
      <c r="GO762" s="65"/>
      <c r="GP762" s="65"/>
      <c r="GQ762" s="65"/>
      <c r="GR762" s="65"/>
      <c r="GS762" s="65"/>
      <c r="GT762" s="65"/>
      <c r="GU762" s="65"/>
      <c r="GV762" s="65"/>
      <c r="GW762" s="65"/>
      <c r="GX762" s="65"/>
      <c r="GY762" s="65"/>
      <c r="GZ762" s="65"/>
      <c r="HA762" s="65"/>
      <c r="HB762" s="65"/>
      <c r="HC762" s="65"/>
      <c r="HD762" s="65"/>
      <c r="HE762" s="65"/>
      <c r="HF762" s="65"/>
      <c r="HG762" s="65"/>
      <c r="HH762" s="65"/>
      <c r="HI762" s="65"/>
      <c r="HJ762" s="65"/>
      <c r="HK762" s="65"/>
      <c r="HL762" s="65"/>
      <c r="HM762" s="65"/>
      <c r="HN762" s="65"/>
      <c r="HO762" s="65"/>
      <c r="HP762" s="65"/>
      <c r="HQ762" s="65"/>
      <c r="HR762" s="65"/>
      <c r="HS762" s="65"/>
      <c r="HT762" s="65"/>
      <c r="HU762" s="65"/>
      <c r="HV762" s="65"/>
    </row>
    <row r="763" spans="1:230" hidden="1">
      <c r="A763" s="474"/>
      <c r="B763" s="474"/>
      <c r="C763" s="474"/>
      <c r="D763" s="474"/>
      <c r="E763" s="474"/>
      <c r="F763" s="474"/>
      <c r="G763" s="474"/>
      <c r="H763" s="474"/>
      <c r="I763" s="474"/>
      <c r="J763" s="47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</row>
    <row r="764" spans="1:230" hidden="1">
      <c r="A764" s="474"/>
      <c r="B764" s="474"/>
      <c r="C764" s="474"/>
      <c r="D764" s="474"/>
      <c r="E764" s="474"/>
      <c r="F764" s="474"/>
      <c r="G764" s="474"/>
      <c r="H764" s="474"/>
      <c r="I764" s="474"/>
      <c r="J764" s="47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</row>
    <row r="765" spans="1:230" hidden="1">
      <c r="A765" s="474"/>
      <c r="B765" s="474"/>
      <c r="C765" s="474"/>
      <c r="D765" s="474"/>
      <c r="E765" s="474"/>
      <c r="F765" s="474"/>
      <c r="G765" s="474"/>
      <c r="H765" s="474"/>
      <c r="I765" s="474"/>
      <c r="J765" s="47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</row>
    <row r="766" spans="1:230" hidden="1">
      <c r="A766" s="474"/>
      <c r="B766" s="474"/>
      <c r="C766" s="474"/>
      <c r="D766" s="474"/>
      <c r="E766" s="474"/>
      <c r="F766" s="474"/>
      <c r="G766" s="474"/>
      <c r="H766" s="474"/>
      <c r="I766" s="474"/>
      <c r="J766" s="47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</row>
    <row r="767" spans="1:230" hidden="1">
      <c r="A767" s="474"/>
      <c r="B767" s="474"/>
      <c r="C767" s="474"/>
      <c r="D767" s="474"/>
      <c r="E767" s="474"/>
      <c r="F767" s="474"/>
      <c r="G767" s="474"/>
      <c r="H767" s="474"/>
      <c r="I767" s="474"/>
      <c r="J767" s="47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34"/>
      <c r="AF767" s="34"/>
      <c r="AG767" s="34"/>
      <c r="AH767" s="34"/>
      <c r="AI767" s="34"/>
      <c r="AJ767" s="34"/>
      <c r="AK767" s="34"/>
      <c r="AL767" s="34"/>
      <c r="AM767" s="34"/>
      <c r="AN767" s="34"/>
      <c r="AO767" s="34"/>
      <c r="AP767" s="34"/>
      <c r="AQ767" s="34"/>
      <c r="AR767" s="34"/>
      <c r="AS767" s="34"/>
      <c r="AT767" s="34"/>
      <c r="AU767" s="34"/>
      <c r="AV767" s="34"/>
      <c r="AW767" s="34"/>
      <c r="AX767" s="34"/>
      <c r="AY767" s="34"/>
      <c r="AZ767" s="34"/>
      <c r="BA767" s="34"/>
      <c r="BB767" s="34"/>
      <c r="BC767" s="34"/>
      <c r="BD767" s="34"/>
      <c r="BE767" s="34"/>
      <c r="BF767" s="34"/>
      <c r="BG767" s="34"/>
      <c r="BH767" s="34"/>
      <c r="BI767" s="34"/>
      <c r="BJ767" s="34"/>
      <c r="BK767" s="34"/>
      <c r="BL767" s="34"/>
      <c r="BM767" s="34"/>
      <c r="BN767" s="34"/>
      <c r="BO767" s="34"/>
      <c r="BP767" s="34"/>
      <c r="BQ767" s="34"/>
      <c r="BR767" s="34"/>
      <c r="BS767" s="34"/>
      <c r="BT767" s="34"/>
      <c r="BU767" s="34"/>
      <c r="BV767" s="34"/>
      <c r="BW767" s="34"/>
      <c r="BX767" s="34"/>
      <c r="BY767" s="34"/>
      <c r="BZ767" s="34"/>
      <c r="CA767" s="34"/>
      <c r="CB767" s="34"/>
      <c r="CC767" s="34"/>
      <c r="CD767" s="34"/>
      <c r="CE767" s="34"/>
      <c r="CF767" s="34"/>
      <c r="CG767" s="34"/>
      <c r="CH767" s="34"/>
      <c r="CI767" s="34"/>
      <c r="CJ767" s="34"/>
      <c r="CK767" s="34"/>
      <c r="CL767" s="34"/>
      <c r="CM767" s="34"/>
      <c r="CN767" s="34"/>
      <c r="CO767" s="34"/>
      <c r="CP767" s="34"/>
      <c r="CQ767" s="34"/>
      <c r="CR767" s="34"/>
      <c r="CS767" s="34"/>
      <c r="CT767" s="34"/>
      <c r="CU767" s="34"/>
      <c r="CV767" s="34"/>
      <c r="CW767" s="34"/>
      <c r="CX767" s="34"/>
      <c r="CY767" s="34"/>
      <c r="CZ767" s="34"/>
      <c r="DA767" s="34"/>
      <c r="DB767" s="34"/>
      <c r="DC767" s="34"/>
      <c r="DD767" s="34"/>
      <c r="DE767" s="34"/>
      <c r="DF767" s="34"/>
      <c r="DG767" s="34"/>
      <c r="DH767" s="34"/>
      <c r="DI767" s="34"/>
      <c r="DJ767" s="34"/>
      <c r="DK767" s="34"/>
      <c r="DL767" s="34"/>
      <c r="DM767" s="34"/>
      <c r="DN767" s="34"/>
      <c r="DO767" s="34"/>
      <c r="DP767" s="34"/>
      <c r="DQ767" s="34"/>
      <c r="DR767" s="34"/>
      <c r="DS767" s="34"/>
      <c r="DT767" s="34"/>
      <c r="DU767" s="34"/>
      <c r="DV767" s="34"/>
      <c r="DW767" s="34"/>
      <c r="DX767" s="34"/>
      <c r="DY767" s="34"/>
      <c r="DZ767" s="34"/>
      <c r="EA767" s="34"/>
      <c r="EB767" s="34"/>
      <c r="EC767" s="34"/>
      <c r="ED767" s="34"/>
      <c r="EE767" s="34"/>
      <c r="EF767" s="34"/>
      <c r="EG767" s="34"/>
      <c r="EH767" s="34"/>
      <c r="EI767" s="34"/>
      <c r="EJ767" s="34"/>
      <c r="EK767" s="34"/>
      <c r="EL767" s="34"/>
      <c r="EM767" s="34"/>
      <c r="EN767" s="34"/>
      <c r="EO767" s="34"/>
      <c r="EP767" s="34"/>
      <c r="EQ767" s="34"/>
      <c r="ER767" s="34"/>
      <c r="ES767" s="34"/>
      <c r="ET767" s="34"/>
      <c r="EU767" s="34"/>
      <c r="EV767" s="34"/>
      <c r="EW767" s="34"/>
      <c r="EX767" s="34"/>
      <c r="EY767" s="34"/>
      <c r="EZ767" s="34"/>
      <c r="FA767" s="34"/>
      <c r="FB767" s="34"/>
      <c r="FC767" s="34"/>
      <c r="FD767" s="34"/>
      <c r="FE767" s="34"/>
      <c r="FF767" s="34"/>
      <c r="FG767" s="34"/>
      <c r="FH767" s="34"/>
      <c r="FI767" s="34"/>
      <c r="FJ767" s="34"/>
      <c r="FK767" s="34"/>
      <c r="FL767" s="34"/>
      <c r="FM767" s="34"/>
      <c r="FN767" s="34"/>
      <c r="FO767" s="34"/>
      <c r="FP767" s="34"/>
      <c r="FQ767" s="34"/>
      <c r="FR767" s="34"/>
      <c r="FS767" s="34"/>
      <c r="FT767" s="34"/>
      <c r="FU767" s="34"/>
      <c r="FV767" s="34"/>
      <c r="FW767" s="34"/>
      <c r="FX767" s="34"/>
      <c r="FY767" s="34"/>
      <c r="FZ767" s="34"/>
      <c r="GA767" s="34"/>
      <c r="GB767" s="34"/>
      <c r="GC767" s="34"/>
      <c r="GD767" s="34"/>
      <c r="GE767" s="34"/>
      <c r="GF767" s="34"/>
      <c r="GG767" s="34"/>
      <c r="GH767" s="34"/>
      <c r="GI767" s="34"/>
      <c r="GJ767" s="34"/>
      <c r="GK767" s="34"/>
      <c r="GL767" s="34"/>
      <c r="GM767" s="34"/>
      <c r="GN767" s="34"/>
      <c r="GO767" s="34"/>
      <c r="GP767" s="34"/>
      <c r="GQ767" s="34"/>
      <c r="GR767" s="34"/>
      <c r="GS767" s="34"/>
      <c r="GT767" s="34"/>
      <c r="GU767" s="34"/>
      <c r="GV767" s="34"/>
      <c r="GW767" s="34"/>
      <c r="GX767" s="34"/>
      <c r="GY767" s="34"/>
      <c r="GZ767" s="34"/>
      <c r="HA767" s="34"/>
      <c r="HB767" s="34"/>
      <c r="HC767" s="34"/>
      <c r="HD767" s="34"/>
      <c r="HE767" s="34"/>
      <c r="HF767" s="34"/>
      <c r="HG767" s="34"/>
      <c r="HH767" s="34"/>
      <c r="HI767" s="34"/>
      <c r="HJ767" s="34"/>
      <c r="HK767" s="34"/>
      <c r="HL767" s="34"/>
      <c r="HM767" s="34"/>
      <c r="HN767" s="34"/>
      <c r="HO767" s="34"/>
      <c r="HP767" s="34"/>
      <c r="HQ767" s="34"/>
      <c r="HR767" s="34"/>
      <c r="HS767" s="34"/>
      <c r="HT767" s="34"/>
      <c r="HU767" s="34"/>
      <c r="HV767" s="34"/>
    </row>
    <row r="768" spans="1:230" hidden="1">
      <c r="A768" s="474"/>
      <c r="B768" s="474"/>
      <c r="C768" s="474"/>
      <c r="D768" s="474"/>
      <c r="E768" s="474"/>
      <c r="F768" s="474"/>
      <c r="G768" s="474"/>
      <c r="H768" s="474"/>
      <c r="I768" s="474"/>
      <c r="J768" s="47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4"/>
      <c r="AP768" s="34"/>
      <c r="AQ768" s="34"/>
      <c r="AR768" s="34"/>
      <c r="AS768" s="34"/>
      <c r="AT768" s="34"/>
      <c r="AU768" s="34"/>
      <c r="AV768" s="34"/>
      <c r="AW768" s="34"/>
      <c r="AX768" s="34"/>
      <c r="AY768" s="34"/>
      <c r="AZ768" s="34"/>
      <c r="BA768" s="34"/>
      <c r="BB768" s="34"/>
      <c r="BC768" s="34"/>
      <c r="BD768" s="34"/>
      <c r="BE768" s="34"/>
      <c r="BF768" s="34"/>
      <c r="BG768" s="34"/>
      <c r="BH768" s="34"/>
      <c r="BI768" s="34"/>
      <c r="BJ768" s="34"/>
      <c r="BK768" s="34"/>
      <c r="BL768" s="34"/>
      <c r="BM768" s="34"/>
      <c r="BN768" s="34"/>
      <c r="BO768" s="34"/>
      <c r="BP768" s="34"/>
      <c r="BQ768" s="34"/>
      <c r="BR768" s="34"/>
      <c r="BS768" s="34"/>
      <c r="BT768" s="34"/>
      <c r="BU768" s="34"/>
      <c r="BV768" s="34"/>
      <c r="BW768" s="34"/>
      <c r="BX768" s="34"/>
      <c r="BY768" s="34"/>
      <c r="BZ768" s="34"/>
      <c r="CA768" s="34"/>
      <c r="CB768" s="34"/>
      <c r="CC768" s="34"/>
      <c r="CD768" s="34"/>
      <c r="CE768" s="34"/>
      <c r="CF768" s="34"/>
      <c r="CG768" s="34"/>
      <c r="CH768" s="34"/>
      <c r="CI768" s="34"/>
      <c r="CJ768" s="34"/>
      <c r="CK768" s="34"/>
      <c r="CL768" s="34"/>
      <c r="CM768" s="34"/>
      <c r="CN768" s="34"/>
      <c r="CO768" s="34"/>
      <c r="CP768" s="34"/>
      <c r="CQ768" s="34"/>
      <c r="CR768" s="34"/>
      <c r="CS768" s="34"/>
      <c r="CT768" s="34"/>
      <c r="CU768" s="34"/>
      <c r="CV768" s="34"/>
      <c r="CW768" s="34"/>
      <c r="CX768" s="34"/>
      <c r="CY768" s="34"/>
      <c r="CZ768" s="34"/>
      <c r="DA768" s="34"/>
      <c r="DB768" s="34"/>
      <c r="DC768" s="34"/>
      <c r="DD768" s="34"/>
      <c r="DE768" s="34"/>
      <c r="DF768" s="34"/>
      <c r="DG768" s="34"/>
      <c r="DH768" s="34"/>
      <c r="DI768" s="34"/>
      <c r="DJ768" s="34"/>
      <c r="DK768" s="34"/>
      <c r="DL768" s="34"/>
      <c r="DM768" s="34"/>
      <c r="DN768" s="34"/>
      <c r="DO768" s="34"/>
      <c r="DP768" s="34"/>
      <c r="DQ768" s="34"/>
      <c r="DR768" s="34"/>
      <c r="DS768" s="34"/>
      <c r="DT768" s="34"/>
      <c r="DU768" s="34"/>
      <c r="DV768" s="34"/>
      <c r="DW768" s="34"/>
      <c r="DX768" s="34"/>
      <c r="DY768" s="34"/>
      <c r="DZ768" s="34"/>
      <c r="EA768" s="34"/>
      <c r="EB768" s="34"/>
      <c r="EC768" s="34"/>
      <c r="ED768" s="34"/>
      <c r="EE768" s="34"/>
      <c r="EF768" s="34"/>
      <c r="EG768" s="34"/>
      <c r="EH768" s="34"/>
      <c r="EI768" s="34"/>
      <c r="EJ768" s="34"/>
      <c r="EK768" s="34"/>
      <c r="EL768" s="34"/>
      <c r="EM768" s="34"/>
      <c r="EN768" s="34"/>
      <c r="EO768" s="34"/>
      <c r="EP768" s="34"/>
      <c r="EQ768" s="34"/>
      <c r="ER768" s="34"/>
      <c r="ES768" s="34"/>
      <c r="ET768" s="34"/>
      <c r="EU768" s="34"/>
      <c r="EV768" s="34"/>
      <c r="EW768" s="34"/>
      <c r="EX768" s="34"/>
      <c r="EY768" s="34"/>
      <c r="EZ768" s="34"/>
      <c r="FA768" s="34"/>
      <c r="FB768" s="34"/>
      <c r="FC768" s="34"/>
      <c r="FD768" s="34"/>
      <c r="FE768" s="34"/>
      <c r="FF768" s="34"/>
      <c r="FG768" s="34"/>
      <c r="FH768" s="34"/>
      <c r="FI768" s="34"/>
      <c r="FJ768" s="34"/>
      <c r="FK768" s="34"/>
      <c r="FL768" s="34"/>
      <c r="FM768" s="34"/>
      <c r="FN768" s="34"/>
      <c r="FO768" s="34"/>
      <c r="FP768" s="34"/>
      <c r="FQ768" s="34"/>
      <c r="FR768" s="34"/>
      <c r="FS768" s="34"/>
      <c r="FT768" s="34"/>
      <c r="FU768" s="34"/>
      <c r="FV768" s="34"/>
      <c r="FW768" s="34"/>
      <c r="FX768" s="34"/>
      <c r="FY768" s="34"/>
      <c r="FZ768" s="34"/>
      <c r="GA768" s="34"/>
      <c r="GB768" s="34"/>
      <c r="GC768" s="34"/>
      <c r="GD768" s="34"/>
      <c r="GE768" s="34"/>
      <c r="GF768" s="34"/>
      <c r="GG768" s="34"/>
      <c r="GH768" s="34"/>
      <c r="GI768" s="34"/>
      <c r="GJ768" s="34"/>
      <c r="GK768" s="34"/>
      <c r="GL768" s="34"/>
      <c r="GM768" s="34"/>
      <c r="GN768" s="34"/>
      <c r="GO768" s="34"/>
      <c r="GP768" s="34"/>
      <c r="GQ768" s="34"/>
      <c r="GR768" s="34"/>
      <c r="GS768" s="34"/>
      <c r="GT768" s="34"/>
      <c r="GU768" s="34"/>
      <c r="GV768" s="34"/>
      <c r="GW768" s="34"/>
      <c r="GX768" s="34"/>
      <c r="GY768" s="34"/>
      <c r="GZ768" s="34"/>
      <c r="HA768" s="34"/>
      <c r="HB768" s="34"/>
      <c r="HC768" s="34"/>
      <c r="HD768" s="34"/>
      <c r="HE768" s="34"/>
      <c r="HF768" s="34"/>
      <c r="HG768" s="34"/>
      <c r="HH768" s="34"/>
      <c r="HI768" s="34"/>
      <c r="HJ768" s="34"/>
      <c r="HK768" s="34"/>
      <c r="HL768" s="34"/>
      <c r="HM768" s="34"/>
      <c r="HN768" s="34"/>
      <c r="HO768" s="34"/>
      <c r="HP768" s="34"/>
      <c r="HQ768" s="34"/>
      <c r="HR768" s="34"/>
      <c r="HS768" s="34"/>
      <c r="HT768" s="34"/>
      <c r="HU768" s="34"/>
      <c r="HV768" s="34"/>
    </row>
    <row r="769" spans="1:230" hidden="1">
      <c r="A769" s="34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  <c r="AJ769" s="34"/>
      <c r="AK769" s="34"/>
      <c r="AL769" s="34"/>
      <c r="AM769" s="34"/>
      <c r="AN769" s="34"/>
      <c r="AO769" s="34"/>
      <c r="AP769" s="34"/>
      <c r="AQ769" s="34"/>
      <c r="AR769" s="34"/>
      <c r="AS769" s="34"/>
      <c r="AT769" s="34"/>
      <c r="AU769" s="34"/>
      <c r="AV769" s="34"/>
      <c r="AW769" s="34"/>
      <c r="AX769" s="34"/>
      <c r="AY769" s="34"/>
      <c r="AZ769" s="34"/>
      <c r="BA769" s="34"/>
      <c r="BB769" s="34"/>
      <c r="BC769" s="34"/>
      <c r="BD769" s="34"/>
      <c r="BE769" s="34"/>
      <c r="BF769" s="34"/>
      <c r="BG769" s="34"/>
      <c r="BH769" s="34"/>
      <c r="BI769" s="34"/>
      <c r="BJ769" s="34"/>
      <c r="BK769" s="34"/>
      <c r="BL769" s="34"/>
      <c r="BM769" s="34"/>
      <c r="BN769" s="34"/>
      <c r="BO769" s="34"/>
      <c r="BP769" s="34"/>
      <c r="BQ769" s="34"/>
      <c r="BR769" s="34"/>
      <c r="BS769" s="34"/>
      <c r="BT769" s="34"/>
      <c r="BU769" s="34"/>
      <c r="BV769" s="34"/>
      <c r="BW769" s="34"/>
      <c r="BX769" s="34"/>
      <c r="BY769" s="34"/>
      <c r="BZ769" s="34"/>
      <c r="CA769" s="34"/>
      <c r="CB769" s="34"/>
      <c r="CC769" s="34"/>
      <c r="CD769" s="34"/>
      <c r="CE769" s="34"/>
      <c r="CF769" s="34"/>
      <c r="CG769" s="34"/>
      <c r="CH769" s="34"/>
      <c r="CI769" s="34"/>
      <c r="CJ769" s="34"/>
      <c r="CK769" s="34"/>
      <c r="CL769" s="34"/>
      <c r="CM769" s="34"/>
      <c r="CN769" s="34"/>
      <c r="CO769" s="34"/>
      <c r="CP769" s="34"/>
      <c r="CQ769" s="34"/>
      <c r="CR769" s="34"/>
      <c r="CS769" s="34"/>
      <c r="CT769" s="34"/>
      <c r="CU769" s="34"/>
      <c r="CV769" s="34"/>
      <c r="CW769" s="34"/>
      <c r="CX769" s="34"/>
      <c r="CY769" s="34"/>
      <c r="CZ769" s="34"/>
      <c r="DA769" s="34"/>
      <c r="DB769" s="34"/>
      <c r="DC769" s="34"/>
      <c r="DD769" s="34"/>
      <c r="DE769" s="34"/>
      <c r="DF769" s="34"/>
      <c r="DG769" s="34"/>
      <c r="DH769" s="34"/>
      <c r="DI769" s="34"/>
      <c r="DJ769" s="34"/>
      <c r="DK769" s="34"/>
      <c r="DL769" s="34"/>
      <c r="DM769" s="34"/>
      <c r="DN769" s="34"/>
      <c r="DO769" s="34"/>
      <c r="DP769" s="34"/>
      <c r="DQ769" s="34"/>
      <c r="DR769" s="34"/>
      <c r="DS769" s="34"/>
      <c r="DT769" s="34"/>
      <c r="DU769" s="34"/>
      <c r="DV769" s="34"/>
      <c r="DW769" s="34"/>
      <c r="DX769" s="34"/>
      <c r="DY769" s="34"/>
      <c r="DZ769" s="34"/>
      <c r="EA769" s="34"/>
      <c r="EB769" s="34"/>
      <c r="EC769" s="34"/>
      <c r="ED769" s="34"/>
      <c r="EE769" s="34"/>
      <c r="EF769" s="34"/>
      <c r="EG769" s="34"/>
      <c r="EH769" s="34"/>
      <c r="EI769" s="34"/>
      <c r="EJ769" s="34"/>
      <c r="EK769" s="34"/>
      <c r="EL769" s="34"/>
      <c r="EM769" s="34"/>
      <c r="EN769" s="34"/>
      <c r="EO769" s="34"/>
      <c r="EP769" s="34"/>
      <c r="EQ769" s="34"/>
      <c r="ER769" s="34"/>
      <c r="ES769" s="34"/>
      <c r="ET769" s="34"/>
      <c r="EU769" s="34"/>
      <c r="EV769" s="34"/>
      <c r="EW769" s="34"/>
      <c r="EX769" s="34"/>
      <c r="EY769" s="34"/>
      <c r="EZ769" s="34"/>
      <c r="FA769" s="34"/>
      <c r="FB769" s="34"/>
      <c r="FC769" s="34"/>
      <c r="FD769" s="34"/>
      <c r="FE769" s="34"/>
      <c r="FF769" s="34"/>
      <c r="FG769" s="34"/>
      <c r="FH769" s="34"/>
      <c r="FI769" s="34"/>
      <c r="FJ769" s="34"/>
      <c r="FK769" s="34"/>
      <c r="FL769" s="34"/>
      <c r="FM769" s="34"/>
      <c r="FN769" s="34"/>
      <c r="FO769" s="34"/>
      <c r="FP769" s="34"/>
      <c r="FQ769" s="34"/>
      <c r="FR769" s="34"/>
      <c r="FS769" s="34"/>
      <c r="FT769" s="34"/>
      <c r="FU769" s="34"/>
      <c r="FV769" s="34"/>
      <c r="FW769" s="34"/>
      <c r="FX769" s="34"/>
      <c r="FY769" s="34"/>
      <c r="FZ769" s="34"/>
      <c r="GA769" s="34"/>
      <c r="GB769" s="34"/>
      <c r="GC769" s="34"/>
      <c r="GD769" s="34"/>
      <c r="GE769" s="34"/>
      <c r="GF769" s="34"/>
      <c r="GG769" s="34"/>
      <c r="GH769" s="34"/>
      <c r="GI769" s="34"/>
      <c r="GJ769" s="34"/>
      <c r="GK769" s="34"/>
      <c r="GL769" s="34"/>
      <c r="GM769" s="34"/>
      <c r="GN769" s="34"/>
      <c r="GO769" s="34"/>
      <c r="GP769" s="34"/>
      <c r="GQ769" s="34"/>
      <c r="GR769" s="34"/>
      <c r="GS769" s="34"/>
      <c r="GT769" s="34"/>
      <c r="GU769" s="34"/>
      <c r="GV769" s="34"/>
      <c r="GW769" s="34"/>
      <c r="GX769" s="34"/>
      <c r="GY769" s="34"/>
      <c r="GZ769" s="34"/>
      <c r="HA769" s="34"/>
      <c r="HB769" s="34"/>
      <c r="HC769" s="34"/>
      <c r="HD769" s="34"/>
      <c r="HE769" s="34"/>
      <c r="HF769" s="34"/>
      <c r="HG769" s="34"/>
      <c r="HH769" s="34"/>
      <c r="HI769" s="34"/>
      <c r="HJ769" s="34"/>
      <c r="HK769" s="34"/>
      <c r="HL769" s="34"/>
      <c r="HM769" s="34"/>
      <c r="HN769" s="34"/>
      <c r="HO769" s="34"/>
      <c r="HP769" s="34"/>
      <c r="HQ769" s="34"/>
      <c r="HR769" s="34"/>
      <c r="HS769" s="34"/>
      <c r="HT769" s="34"/>
      <c r="HU769" s="34"/>
      <c r="HV769" s="34"/>
    </row>
    <row r="770" spans="1:230" ht="15" thickBot="1">
      <c r="A770" s="955" t="s">
        <v>215</v>
      </c>
      <c r="B770" s="955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</row>
    <row r="771" spans="1:230" ht="47.25" customHeight="1" thickTop="1" thickBot="1">
      <c r="A771" s="748" t="s">
        <v>214</v>
      </c>
      <c r="B771" s="630"/>
      <c r="C771" s="630"/>
      <c r="D771" s="630"/>
      <c r="E771" s="630" t="s">
        <v>6</v>
      </c>
      <c r="F771" s="630"/>
      <c r="G771" s="632"/>
      <c r="H771" s="629" t="s">
        <v>7</v>
      </c>
      <c r="I771" s="630"/>
      <c r="J771" s="631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4"/>
      <c r="AP771" s="34"/>
      <c r="AQ771" s="34"/>
      <c r="AR771" s="34"/>
      <c r="AS771" s="34"/>
      <c r="AT771" s="34"/>
      <c r="AU771" s="34"/>
      <c r="AV771" s="34"/>
      <c r="AW771" s="34"/>
      <c r="AX771" s="34"/>
      <c r="AY771" s="34"/>
      <c r="AZ771" s="34"/>
      <c r="BA771" s="34"/>
      <c r="BB771" s="34"/>
      <c r="BC771" s="34"/>
      <c r="BD771" s="34"/>
      <c r="BE771" s="34"/>
      <c r="BF771" s="34"/>
      <c r="BG771" s="34"/>
      <c r="BH771" s="34"/>
      <c r="BI771" s="34"/>
      <c r="BJ771" s="34"/>
      <c r="BK771" s="34"/>
      <c r="BL771" s="34"/>
      <c r="BM771" s="34"/>
      <c r="BN771" s="34"/>
      <c r="BO771" s="34"/>
      <c r="BP771" s="34"/>
      <c r="BQ771" s="34"/>
      <c r="BR771" s="34"/>
      <c r="BS771" s="34"/>
      <c r="BT771" s="34"/>
      <c r="BU771" s="34"/>
      <c r="BV771" s="34"/>
      <c r="BW771" s="34"/>
      <c r="BX771" s="34"/>
      <c r="BY771" s="34"/>
      <c r="BZ771" s="34"/>
      <c r="CA771" s="34"/>
      <c r="CB771" s="34"/>
      <c r="CC771" s="34"/>
      <c r="CD771" s="34"/>
      <c r="CE771" s="34"/>
      <c r="CF771" s="34"/>
      <c r="CG771" s="34"/>
      <c r="CH771" s="34"/>
      <c r="CI771" s="34"/>
      <c r="CJ771" s="34"/>
      <c r="CK771" s="34"/>
      <c r="CL771" s="34"/>
      <c r="CM771" s="34"/>
      <c r="CN771" s="34"/>
      <c r="CO771" s="34"/>
      <c r="CP771" s="34"/>
      <c r="CQ771" s="34"/>
      <c r="CR771" s="34"/>
      <c r="CS771" s="34"/>
      <c r="CT771" s="34"/>
      <c r="CU771" s="34"/>
      <c r="CV771" s="34"/>
      <c r="CW771" s="34"/>
      <c r="CX771" s="34"/>
      <c r="CY771" s="34"/>
      <c r="CZ771" s="34"/>
      <c r="DA771" s="34"/>
      <c r="DB771" s="34"/>
      <c r="DC771" s="34"/>
      <c r="DD771" s="34"/>
      <c r="DE771" s="34"/>
      <c r="DF771" s="34"/>
      <c r="DG771" s="34"/>
      <c r="DH771" s="34"/>
      <c r="DI771" s="34"/>
      <c r="DJ771" s="34"/>
      <c r="DK771" s="34"/>
      <c r="DL771" s="34"/>
      <c r="DM771" s="34"/>
      <c r="DN771" s="34"/>
      <c r="DO771" s="34"/>
      <c r="DP771" s="34"/>
      <c r="DQ771" s="34"/>
      <c r="DR771" s="34"/>
      <c r="DS771" s="34"/>
      <c r="DT771" s="34"/>
      <c r="DU771" s="34"/>
      <c r="DV771" s="34"/>
      <c r="DW771" s="34"/>
      <c r="DX771" s="34"/>
      <c r="DY771" s="34"/>
      <c r="DZ771" s="34"/>
      <c r="EA771" s="34"/>
      <c r="EB771" s="34"/>
      <c r="EC771" s="34"/>
      <c r="ED771" s="34"/>
      <c r="EE771" s="34"/>
      <c r="EF771" s="34"/>
      <c r="EG771" s="34"/>
      <c r="EH771" s="34"/>
      <c r="EI771" s="34"/>
      <c r="EJ771" s="34"/>
      <c r="EK771" s="34"/>
      <c r="EL771" s="34"/>
      <c r="EM771" s="34"/>
      <c r="EN771" s="34"/>
      <c r="EO771" s="34"/>
      <c r="EP771" s="34"/>
      <c r="EQ771" s="34"/>
      <c r="ER771" s="34"/>
      <c r="ES771" s="34"/>
      <c r="ET771" s="34"/>
      <c r="EU771" s="34"/>
      <c r="EV771" s="34"/>
      <c r="EW771" s="34"/>
      <c r="EX771" s="34"/>
      <c r="EY771" s="34"/>
      <c r="EZ771" s="34"/>
      <c r="FA771" s="34"/>
      <c r="FB771" s="34"/>
      <c r="FC771" s="34"/>
      <c r="FD771" s="34"/>
      <c r="FE771" s="34"/>
      <c r="FF771" s="34"/>
      <c r="FG771" s="34"/>
      <c r="FH771" s="34"/>
      <c r="FI771" s="34"/>
      <c r="FJ771" s="34"/>
      <c r="FK771" s="34"/>
      <c r="FL771" s="34"/>
      <c r="FM771" s="34"/>
      <c r="FN771" s="34"/>
      <c r="FO771" s="34"/>
      <c r="FP771" s="34"/>
      <c r="FQ771" s="34"/>
      <c r="FR771" s="34"/>
      <c r="FS771" s="34"/>
      <c r="FT771" s="34"/>
      <c r="FU771" s="34"/>
      <c r="FV771" s="34"/>
      <c r="FW771" s="34"/>
      <c r="FX771" s="34"/>
      <c r="FY771" s="34"/>
      <c r="FZ771" s="34"/>
      <c r="GA771" s="34"/>
      <c r="GB771" s="34"/>
      <c r="GC771" s="34"/>
      <c r="GD771" s="34"/>
      <c r="GE771" s="34"/>
      <c r="GF771" s="34"/>
      <c r="GG771" s="34"/>
      <c r="GH771" s="34"/>
      <c r="GI771" s="34"/>
      <c r="GJ771" s="34"/>
      <c r="GK771" s="34"/>
      <c r="GL771" s="34"/>
      <c r="GM771" s="34"/>
      <c r="GN771" s="34"/>
      <c r="GO771" s="34"/>
      <c r="GP771" s="34"/>
      <c r="GQ771" s="34"/>
      <c r="GR771" s="34"/>
      <c r="GS771" s="34"/>
      <c r="GT771" s="34"/>
      <c r="GU771" s="34"/>
      <c r="GV771" s="34"/>
      <c r="GW771" s="34"/>
      <c r="GX771" s="34"/>
      <c r="GY771" s="34"/>
      <c r="GZ771" s="34"/>
      <c r="HA771" s="34"/>
      <c r="HB771" s="34"/>
      <c r="HC771" s="34"/>
      <c r="HD771" s="34"/>
      <c r="HE771" s="34"/>
      <c r="HF771" s="34"/>
      <c r="HG771" s="34"/>
      <c r="HH771" s="34"/>
      <c r="HI771" s="34"/>
      <c r="HJ771" s="34"/>
      <c r="HK771" s="34"/>
      <c r="HL771" s="34"/>
      <c r="HM771" s="34"/>
      <c r="HN771" s="34"/>
      <c r="HO771" s="34"/>
      <c r="HP771" s="34"/>
      <c r="HQ771" s="34"/>
      <c r="HR771" s="34"/>
      <c r="HS771" s="34"/>
      <c r="HT771" s="34"/>
      <c r="HU771" s="34"/>
      <c r="HV771" s="34"/>
    </row>
    <row r="772" spans="1:230" ht="31.5" customHeight="1" thickTop="1">
      <c r="A772" s="1045" t="s">
        <v>216</v>
      </c>
      <c r="B772" s="1046"/>
      <c r="C772" s="1046"/>
      <c r="D772" s="1577"/>
      <c r="E772" s="646"/>
      <c r="F772" s="646"/>
      <c r="G772" s="647"/>
      <c r="H772" s="648"/>
      <c r="I772" s="646"/>
      <c r="J772" s="649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</row>
    <row r="773" spans="1:230" ht="31.5" customHeight="1" thickBot="1">
      <c r="A773" s="633" t="s">
        <v>217</v>
      </c>
      <c r="B773" s="634"/>
      <c r="C773" s="634"/>
      <c r="D773" s="634"/>
      <c r="E773" s="635"/>
      <c r="F773" s="635"/>
      <c r="G773" s="636"/>
      <c r="H773" s="1573"/>
      <c r="I773" s="635"/>
      <c r="J773" s="157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4"/>
      <c r="AP773" s="34"/>
      <c r="AQ773" s="34"/>
      <c r="AR773" s="34"/>
      <c r="AS773" s="34"/>
      <c r="AT773" s="34"/>
      <c r="AU773" s="34"/>
      <c r="AV773" s="34"/>
      <c r="AW773" s="34"/>
      <c r="AX773" s="34"/>
      <c r="AY773" s="34"/>
      <c r="AZ773" s="34"/>
      <c r="BA773" s="34"/>
      <c r="BB773" s="34"/>
      <c r="BC773" s="34"/>
      <c r="BD773" s="34"/>
      <c r="BE773" s="34"/>
      <c r="BF773" s="34"/>
      <c r="BG773" s="34"/>
      <c r="BH773" s="34"/>
      <c r="BI773" s="34"/>
      <c r="BJ773" s="34"/>
      <c r="BK773" s="34"/>
      <c r="BL773" s="34"/>
      <c r="BM773" s="34"/>
      <c r="BN773" s="34"/>
      <c r="BO773" s="34"/>
      <c r="BP773" s="34"/>
      <c r="BQ773" s="34"/>
      <c r="BR773" s="34"/>
      <c r="BS773" s="34"/>
      <c r="BT773" s="34"/>
      <c r="BU773" s="34"/>
      <c r="BV773" s="34"/>
      <c r="BW773" s="34"/>
      <c r="BX773" s="34"/>
      <c r="BY773" s="34"/>
      <c r="BZ773" s="34"/>
      <c r="CA773" s="34"/>
      <c r="CB773" s="34"/>
      <c r="CC773" s="34"/>
      <c r="CD773" s="34"/>
      <c r="CE773" s="34"/>
      <c r="CF773" s="34"/>
      <c r="CG773" s="34"/>
      <c r="CH773" s="34"/>
      <c r="CI773" s="34"/>
      <c r="CJ773" s="34"/>
      <c r="CK773" s="34"/>
      <c r="CL773" s="34"/>
      <c r="CM773" s="34"/>
      <c r="CN773" s="34"/>
      <c r="CO773" s="34"/>
      <c r="CP773" s="34"/>
      <c r="CQ773" s="34"/>
      <c r="CR773" s="34"/>
      <c r="CS773" s="34"/>
      <c r="CT773" s="34"/>
      <c r="CU773" s="34"/>
      <c r="CV773" s="34"/>
      <c r="CW773" s="34"/>
      <c r="CX773" s="34"/>
      <c r="CY773" s="34"/>
      <c r="CZ773" s="34"/>
      <c r="DA773" s="34"/>
      <c r="DB773" s="34"/>
      <c r="DC773" s="34"/>
      <c r="DD773" s="34"/>
      <c r="DE773" s="34"/>
      <c r="DF773" s="34"/>
      <c r="DG773" s="34"/>
      <c r="DH773" s="34"/>
      <c r="DI773" s="34"/>
      <c r="DJ773" s="34"/>
      <c r="DK773" s="34"/>
      <c r="DL773" s="34"/>
      <c r="DM773" s="34"/>
      <c r="DN773" s="34"/>
      <c r="DO773" s="34"/>
      <c r="DP773" s="34"/>
      <c r="DQ773" s="34"/>
      <c r="DR773" s="34"/>
      <c r="DS773" s="34"/>
      <c r="DT773" s="34"/>
      <c r="DU773" s="34"/>
      <c r="DV773" s="34"/>
      <c r="DW773" s="34"/>
      <c r="DX773" s="34"/>
      <c r="DY773" s="34"/>
      <c r="DZ773" s="34"/>
      <c r="EA773" s="34"/>
      <c r="EB773" s="34"/>
      <c r="EC773" s="34"/>
      <c r="ED773" s="34"/>
      <c r="EE773" s="34"/>
      <c r="EF773" s="34"/>
      <c r="EG773" s="34"/>
      <c r="EH773" s="34"/>
      <c r="EI773" s="34"/>
      <c r="EJ773" s="34"/>
      <c r="EK773" s="34"/>
      <c r="EL773" s="34"/>
      <c r="EM773" s="34"/>
      <c r="EN773" s="34"/>
      <c r="EO773" s="34"/>
      <c r="EP773" s="34"/>
      <c r="EQ773" s="34"/>
      <c r="ER773" s="34"/>
      <c r="ES773" s="34"/>
      <c r="ET773" s="34"/>
      <c r="EU773" s="34"/>
      <c r="EV773" s="34"/>
      <c r="EW773" s="34"/>
      <c r="EX773" s="34"/>
      <c r="EY773" s="34"/>
      <c r="EZ773" s="34"/>
      <c r="FA773" s="34"/>
      <c r="FB773" s="34"/>
      <c r="FC773" s="34"/>
      <c r="FD773" s="34"/>
      <c r="FE773" s="34"/>
      <c r="FF773" s="34"/>
      <c r="FG773" s="34"/>
      <c r="FH773" s="34"/>
      <c r="FI773" s="34"/>
      <c r="FJ773" s="34"/>
      <c r="FK773" s="34"/>
      <c r="FL773" s="34"/>
      <c r="FM773" s="34"/>
      <c r="FN773" s="34"/>
      <c r="FO773" s="34"/>
      <c r="FP773" s="34"/>
      <c r="FQ773" s="34"/>
      <c r="FR773" s="34"/>
      <c r="FS773" s="34"/>
      <c r="FT773" s="34"/>
      <c r="FU773" s="34"/>
      <c r="FV773" s="34"/>
      <c r="FW773" s="34"/>
      <c r="FX773" s="34"/>
      <c r="FY773" s="34"/>
      <c r="FZ773" s="34"/>
      <c r="GA773" s="34"/>
      <c r="GB773" s="34"/>
      <c r="GC773" s="34"/>
      <c r="GD773" s="34"/>
      <c r="GE773" s="34"/>
      <c r="GF773" s="34"/>
      <c r="GG773" s="34"/>
      <c r="GH773" s="34"/>
      <c r="GI773" s="34"/>
      <c r="GJ773" s="34"/>
      <c r="GK773" s="34"/>
      <c r="GL773" s="34"/>
      <c r="GM773" s="34"/>
      <c r="GN773" s="34"/>
      <c r="GO773" s="34"/>
      <c r="GP773" s="34"/>
      <c r="GQ773" s="34"/>
      <c r="GR773" s="34"/>
      <c r="GS773" s="34"/>
      <c r="GT773" s="34"/>
      <c r="GU773" s="34"/>
      <c r="GV773" s="34"/>
      <c r="GW773" s="34"/>
      <c r="GX773" s="34"/>
      <c r="GY773" s="34"/>
      <c r="GZ773" s="34"/>
      <c r="HA773" s="34"/>
      <c r="HB773" s="34"/>
      <c r="HC773" s="34"/>
      <c r="HD773" s="34"/>
      <c r="HE773" s="34"/>
      <c r="HF773" s="34"/>
      <c r="HG773" s="34"/>
      <c r="HH773" s="34"/>
      <c r="HI773" s="34"/>
      <c r="HJ773" s="34"/>
      <c r="HK773" s="34"/>
      <c r="HL773" s="34"/>
      <c r="HM773" s="34"/>
      <c r="HN773" s="34"/>
      <c r="HO773" s="34"/>
      <c r="HP773" s="34"/>
      <c r="HQ773" s="34"/>
      <c r="HR773" s="34"/>
      <c r="HS773" s="34"/>
      <c r="HT773" s="34"/>
      <c r="HU773" s="34"/>
      <c r="HV773" s="34"/>
    </row>
    <row r="774" spans="1:230" ht="15.75" thickBot="1">
      <c r="A774" s="1582" t="s">
        <v>212</v>
      </c>
      <c r="B774" s="1583"/>
      <c r="C774" s="1583"/>
      <c r="D774" s="1583"/>
      <c r="E774" s="1584" t="str">
        <f>IF(SUM(E772:G773)=0,"",SUM(E772:G773))</f>
        <v/>
      </c>
      <c r="F774" s="1584"/>
      <c r="G774" s="1585"/>
      <c r="H774" s="1586" t="str">
        <f>IF(SUM(H772:J773)=0,"",SUM(H772:J773))</f>
        <v/>
      </c>
      <c r="I774" s="1584"/>
      <c r="J774" s="1587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</row>
    <row r="775" spans="1:230" ht="32.25" customHeight="1">
      <c r="A775" s="1588" t="s">
        <v>218</v>
      </c>
      <c r="B775" s="1589"/>
      <c r="C775" s="1589"/>
      <c r="D775" s="1589"/>
      <c r="E775" s="650"/>
      <c r="F775" s="650"/>
      <c r="G775" s="651"/>
      <c r="H775" s="1575"/>
      <c r="I775" s="650"/>
      <c r="J775" s="1576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</row>
    <row r="776" spans="1:230" ht="31.5" customHeight="1" thickBot="1">
      <c r="A776" s="633" t="s">
        <v>219</v>
      </c>
      <c r="B776" s="634"/>
      <c r="C776" s="634"/>
      <c r="D776" s="634"/>
      <c r="E776" s="635"/>
      <c r="F776" s="635"/>
      <c r="G776" s="636"/>
      <c r="H776" s="1573"/>
      <c r="I776" s="635"/>
      <c r="J776" s="157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</row>
    <row r="777" spans="1:230" ht="15.75" thickBot="1">
      <c r="A777" s="637" t="s">
        <v>208</v>
      </c>
      <c r="B777" s="638"/>
      <c r="C777" s="638"/>
      <c r="D777" s="638"/>
      <c r="E777" s="1578" t="str">
        <f>IF(SUM(E775:G776)=0,"",SUM(E775:G776))</f>
        <v/>
      </c>
      <c r="F777" s="1578"/>
      <c r="G777" s="1579"/>
      <c r="H777" s="1580" t="str">
        <f>IF(SUM(H775:J776)=0,"",SUM(H775:J776))</f>
        <v/>
      </c>
      <c r="I777" s="1578"/>
      <c r="J777" s="1581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</row>
    <row r="778" spans="1:230" ht="15" thickTop="1">
      <c r="A778" s="34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</row>
    <row r="779" spans="1:230" hidden="1">
      <c r="A779" s="34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</row>
    <row r="780" spans="1:230" ht="30.75" hidden="1" customHeight="1">
      <c r="A780" s="9" t="s">
        <v>808</v>
      </c>
      <c r="B780" s="1485" t="s">
        <v>810</v>
      </c>
      <c r="C780" s="1485"/>
      <c r="D780" s="1485"/>
      <c r="E780" s="1485"/>
      <c r="F780" s="1485"/>
      <c r="G780" s="1485"/>
      <c r="H780" s="1485"/>
      <c r="I780" s="1485"/>
      <c r="J780" s="1485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</row>
    <row r="781" spans="1:230" ht="14.25" hidden="1" customHeight="1" thickBot="1">
      <c r="A781" s="64"/>
      <c r="B781" s="64"/>
      <c r="C781" s="64"/>
      <c r="D781" s="64"/>
      <c r="E781" s="64"/>
      <c r="F781" s="64"/>
      <c r="G781" s="64"/>
      <c r="H781" s="64"/>
      <c r="I781" s="64"/>
      <c r="J781" s="64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  <c r="BA781" s="65"/>
      <c r="BB781" s="65"/>
      <c r="BC781" s="65"/>
      <c r="BD781" s="65"/>
      <c r="BE781" s="65"/>
      <c r="BF781" s="65"/>
      <c r="BG781" s="65"/>
      <c r="BH781" s="65"/>
      <c r="BI781" s="65"/>
      <c r="BJ781" s="65"/>
      <c r="BK781" s="65"/>
      <c r="BL781" s="65"/>
      <c r="BM781" s="65"/>
      <c r="BN781" s="65"/>
      <c r="BO781" s="65"/>
      <c r="BP781" s="65"/>
      <c r="BQ781" s="65"/>
      <c r="BR781" s="65"/>
      <c r="BS781" s="65"/>
      <c r="BT781" s="65"/>
      <c r="BU781" s="65"/>
      <c r="BV781" s="65"/>
      <c r="BW781" s="65"/>
      <c r="BX781" s="65"/>
      <c r="BY781" s="65"/>
      <c r="BZ781" s="65"/>
      <c r="CA781" s="65"/>
      <c r="CB781" s="65"/>
      <c r="CC781" s="65"/>
      <c r="CD781" s="65"/>
      <c r="CE781" s="65"/>
      <c r="CF781" s="65"/>
      <c r="CG781" s="65"/>
      <c r="CH781" s="65"/>
      <c r="CI781" s="65"/>
      <c r="CJ781" s="65"/>
      <c r="CK781" s="65"/>
      <c r="CL781" s="65"/>
      <c r="CM781" s="65"/>
      <c r="CN781" s="65"/>
      <c r="CO781" s="65"/>
      <c r="CP781" s="65"/>
      <c r="CQ781" s="65"/>
      <c r="CR781" s="65"/>
      <c r="CS781" s="65"/>
      <c r="CT781" s="65"/>
      <c r="CU781" s="65"/>
      <c r="CV781" s="65"/>
      <c r="CW781" s="65"/>
      <c r="CX781" s="65"/>
      <c r="CY781" s="65"/>
      <c r="CZ781" s="65"/>
      <c r="DA781" s="65"/>
      <c r="DB781" s="65"/>
      <c r="DC781" s="65"/>
      <c r="DD781" s="65"/>
      <c r="DE781" s="65"/>
      <c r="DF781" s="65"/>
      <c r="DG781" s="65"/>
      <c r="DH781" s="65"/>
      <c r="DI781" s="65"/>
      <c r="DJ781" s="65"/>
      <c r="DK781" s="65"/>
      <c r="DL781" s="65"/>
      <c r="DM781" s="65"/>
      <c r="DN781" s="65"/>
      <c r="DO781" s="65"/>
      <c r="DP781" s="65"/>
      <c r="DQ781" s="65"/>
      <c r="DR781" s="65"/>
      <c r="DS781" s="65"/>
      <c r="DT781" s="65"/>
      <c r="DU781" s="65"/>
      <c r="DV781" s="65"/>
      <c r="DW781" s="65"/>
      <c r="DX781" s="65"/>
      <c r="DY781" s="65"/>
      <c r="DZ781" s="65"/>
      <c r="EA781" s="65"/>
      <c r="EB781" s="65"/>
      <c r="EC781" s="65"/>
      <c r="ED781" s="65"/>
      <c r="EE781" s="65"/>
      <c r="EF781" s="65"/>
      <c r="EG781" s="65"/>
      <c r="EH781" s="65"/>
      <c r="EI781" s="65"/>
      <c r="EJ781" s="65"/>
      <c r="EK781" s="65"/>
      <c r="EL781" s="65"/>
      <c r="EM781" s="65"/>
      <c r="EN781" s="65"/>
      <c r="EO781" s="65"/>
      <c r="EP781" s="65"/>
      <c r="EQ781" s="65"/>
      <c r="ER781" s="65"/>
      <c r="ES781" s="65"/>
      <c r="ET781" s="65"/>
      <c r="EU781" s="65"/>
      <c r="EV781" s="65"/>
      <c r="EW781" s="65"/>
      <c r="EX781" s="65"/>
      <c r="EY781" s="65"/>
      <c r="EZ781" s="65"/>
      <c r="FA781" s="65"/>
      <c r="FB781" s="65"/>
      <c r="FC781" s="65"/>
      <c r="FD781" s="65"/>
      <c r="FE781" s="65"/>
      <c r="FF781" s="65"/>
      <c r="FG781" s="65"/>
      <c r="FH781" s="65"/>
      <c r="FI781" s="65"/>
      <c r="FJ781" s="65"/>
      <c r="FK781" s="65"/>
      <c r="FL781" s="65"/>
      <c r="FM781" s="65"/>
      <c r="FN781" s="65"/>
      <c r="FO781" s="65"/>
      <c r="FP781" s="65"/>
      <c r="FQ781" s="65"/>
      <c r="FR781" s="65"/>
      <c r="FS781" s="65"/>
      <c r="FT781" s="65"/>
      <c r="FU781" s="65"/>
      <c r="FV781" s="65"/>
      <c r="FW781" s="65"/>
      <c r="FX781" s="65"/>
      <c r="FY781" s="65"/>
      <c r="FZ781" s="65"/>
      <c r="GA781" s="65"/>
      <c r="GB781" s="65"/>
      <c r="GC781" s="65"/>
      <c r="GD781" s="65"/>
      <c r="GE781" s="65"/>
      <c r="GF781" s="65"/>
      <c r="GG781" s="65"/>
      <c r="GH781" s="65"/>
      <c r="GI781" s="65"/>
      <c r="GJ781" s="65"/>
      <c r="GK781" s="65"/>
      <c r="GL781" s="65"/>
      <c r="GM781" s="65"/>
      <c r="GN781" s="65"/>
      <c r="GO781" s="65"/>
      <c r="GP781" s="65"/>
      <c r="GQ781" s="65"/>
      <c r="GR781" s="65"/>
      <c r="GS781" s="65"/>
      <c r="GT781" s="65"/>
      <c r="GU781" s="65"/>
      <c r="GV781" s="65"/>
      <c r="GW781" s="65"/>
      <c r="GX781" s="65"/>
      <c r="GY781" s="65"/>
      <c r="GZ781" s="65"/>
      <c r="HA781" s="65"/>
      <c r="HB781" s="65"/>
      <c r="HC781" s="65"/>
      <c r="HD781" s="65"/>
      <c r="HE781" s="65"/>
      <c r="HF781" s="65"/>
      <c r="HG781" s="65"/>
      <c r="HH781" s="65"/>
      <c r="HI781" s="65"/>
      <c r="HJ781" s="65"/>
      <c r="HK781" s="65"/>
      <c r="HL781" s="65"/>
      <c r="HM781" s="65"/>
      <c r="HN781" s="65"/>
      <c r="HO781" s="65"/>
      <c r="HP781" s="65"/>
      <c r="HQ781" s="65"/>
      <c r="HR781" s="65"/>
      <c r="HS781" s="65"/>
      <c r="HT781" s="65"/>
      <c r="HU781" s="65"/>
      <c r="HV781" s="65"/>
    </row>
    <row r="782" spans="1:230" ht="19.5" hidden="1" customHeight="1" thickTop="1" thickBot="1">
      <c r="A782" s="1606" t="s">
        <v>220</v>
      </c>
      <c r="B782" s="1607"/>
      <c r="C782" s="1607"/>
      <c r="D782" s="1607"/>
      <c r="E782" s="1240" t="s">
        <v>6</v>
      </c>
      <c r="F782" s="1240"/>
      <c r="G782" s="1240"/>
      <c r="H782" s="1240"/>
      <c r="I782" s="1240"/>
      <c r="J782" s="1241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</row>
    <row r="783" spans="1:230" ht="27" hidden="1" customHeight="1" thickBot="1">
      <c r="A783" s="1608"/>
      <c r="B783" s="1609"/>
      <c r="C783" s="1609"/>
      <c r="D783" s="1609"/>
      <c r="E783" s="1619" t="s">
        <v>221</v>
      </c>
      <c r="F783" s="1619"/>
      <c r="G783" s="1620"/>
      <c r="H783" s="1593" t="s">
        <v>223</v>
      </c>
      <c r="I783" s="1622"/>
      <c r="J783" s="159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4"/>
      <c r="AP783" s="34"/>
      <c r="AQ783" s="34"/>
      <c r="AR783" s="34"/>
      <c r="AS783" s="34"/>
      <c r="AT783" s="34"/>
      <c r="AU783" s="34"/>
      <c r="AV783" s="34"/>
      <c r="AW783" s="34"/>
      <c r="AX783" s="34"/>
      <c r="AY783" s="34"/>
      <c r="AZ783" s="34"/>
      <c r="BA783" s="34"/>
      <c r="BB783" s="34"/>
      <c r="BC783" s="34"/>
      <c r="BD783" s="34"/>
      <c r="BE783" s="34"/>
      <c r="BF783" s="34"/>
      <c r="BG783" s="34"/>
      <c r="BH783" s="34"/>
      <c r="BI783" s="34"/>
      <c r="BJ783" s="34"/>
      <c r="BK783" s="34"/>
      <c r="BL783" s="34"/>
      <c r="BM783" s="34"/>
      <c r="BN783" s="34"/>
      <c r="BO783" s="34"/>
      <c r="BP783" s="34"/>
      <c r="BQ783" s="34"/>
      <c r="BR783" s="34"/>
      <c r="BS783" s="34"/>
      <c r="BT783" s="34"/>
      <c r="BU783" s="34"/>
      <c r="BV783" s="34"/>
      <c r="BW783" s="34"/>
      <c r="BX783" s="34"/>
      <c r="BY783" s="34"/>
      <c r="BZ783" s="34"/>
      <c r="CA783" s="34"/>
      <c r="CB783" s="34"/>
      <c r="CC783" s="34"/>
      <c r="CD783" s="34"/>
      <c r="CE783" s="34"/>
      <c r="CF783" s="34"/>
      <c r="CG783" s="34"/>
      <c r="CH783" s="34"/>
      <c r="CI783" s="34"/>
      <c r="CJ783" s="34"/>
      <c r="CK783" s="34"/>
      <c r="CL783" s="34"/>
      <c r="CM783" s="34"/>
      <c r="CN783" s="34"/>
      <c r="CO783" s="34"/>
      <c r="CP783" s="34"/>
      <c r="CQ783" s="34"/>
      <c r="CR783" s="34"/>
      <c r="CS783" s="34"/>
      <c r="CT783" s="34"/>
      <c r="CU783" s="34"/>
      <c r="CV783" s="34"/>
      <c r="CW783" s="34"/>
      <c r="CX783" s="34"/>
      <c r="CY783" s="34"/>
      <c r="CZ783" s="34"/>
      <c r="DA783" s="34"/>
      <c r="DB783" s="34"/>
      <c r="DC783" s="34"/>
      <c r="DD783" s="34"/>
      <c r="DE783" s="34"/>
      <c r="DF783" s="34"/>
      <c r="DG783" s="34"/>
      <c r="DH783" s="34"/>
      <c r="DI783" s="34"/>
      <c r="DJ783" s="34"/>
      <c r="DK783" s="34"/>
      <c r="DL783" s="34"/>
      <c r="DM783" s="34"/>
      <c r="DN783" s="34"/>
      <c r="DO783" s="34"/>
      <c r="DP783" s="34"/>
      <c r="DQ783" s="34"/>
      <c r="DR783" s="34"/>
      <c r="DS783" s="34"/>
      <c r="DT783" s="34"/>
      <c r="DU783" s="34"/>
      <c r="DV783" s="34"/>
      <c r="DW783" s="34"/>
      <c r="DX783" s="34"/>
      <c r="DY783" s="34"/>
      <c r="DZ783" s="34"/>
      <c r="EA783" s="34"/>
      <c r="EB783" s="34"/>
      <c r="EC783" s="34"/>
      <c r="ED783" s="34"/>
      <c r="EE783" s="34"/>
      <c r="EF783" s="34"/>
      <c r="EG783" s="34"/>
      <c r="EH783" s="34"/>
      <c r="EI783" s="34"/>
      <c r="EJ783" s="34"/>
      <c r="EK783" s="34"/>
      <c r="EL783" s="34"/>
      <c r="EM783" s="34"/>
      <c r="EN783" s="34"/>
      <c r="EO783" s="34"/>
      <c r="EP783" s="34"/>
      <c r="EQ783" s="34"/>
      <c r="ER783" s="34"/>
      <c r="ES783" s="34"/>
      <c r="ET783" s="34"/>
      <c r="EU783" s="34"/>
      <c r="EV783" s="34"/>
      <c r="EW783" s="34"/>
      <c r="EX783" s="34"/>
      <c r="EY783" s="34"/>
      <c r="EZ783" s="34"/>
      <c r="FA783" s="34"/>
      <c r="FB783" s="34"/>
      <c r="FC783" s="34"/>
      <c r="FD783" s="34"/>
      <c r="FE783" s="34"/>
      <c r="FF783" s="34"/>
      <c r="FG783" s="34"/>
      <c r="FH783" s="34"/>
      <c r="FI783" s="34"/>
      <c r="FJ783" s="34"/>
      <c r="FK783" s="34"/>
      <c r="FL783" s="34"/>
      <c r="FM783" s="34"/>
      <c r="FN783" s="34"/>
      <c r="FO783" s="34"/>
      <c r="FP783" s="34"/>
      <c r="FQ783" s="34"/>
      <c r="FR783" s="34"/>
      <c r="FS783" s="34"/>
      <c r="FT783" s="34"/>
      <c r="FU783" s="34"/>
      <c r="FV783" s="34"/>
      <c r="FW783" s="34"/>
      <c r="FX783" s="34"/>
      <c r="FY783" s="34"/>
      <c r="FZ783" s="34"/>
      <c r="GA783" s="34"/>
      <c r="GB783" s="34"/>
      <c r="GC783" s="34"/>
      <c r="GD783" s="34"/>
      <c r="GE783" s="34"/>
      <c r="GF783" s="34"/>
      <c r="GG783" s="34"/>
      <c r="GH783" s="34"/>
      <c r="GI783" s="34"/>
      <c r="GJ783" s="34"/>
      <c r="GK783" s="34"/>
      <c r="GL783" s="34"/>
      <c r="GM783" s="34"/>
      <c r="GN783" s="34"/>
      <c r="GO783" s="34"/>
      <c r="GP783" s="34"/>
      <c r="GQ783" s="34"/>
      <c r="GR783" s="34"/>
      <c r="GS783" s="34"/>
      <c r="GT783" s="34"/>
      <c r="GU783" s="34"/>
      <c r="GV783" s="34"/>
      <c r="GW783" s="34"/>
      <c r="GX783" s="34"/>
      <c r="GY783" s="34"/>
      <c r="GZ783" s="34"/>
      <c r="HA783" s="34"/>
      <c r="HB783" s="34"/>
      <c r="HC783" s="34"/>
      <c r="HD783" s="34"/>
      <c r="HE783" s="34"/>
      <c r="HF783" s="34"/>
      <c r="HG783" s="34"/>
      <c r="HH783" s="34"/>
      <c r="HI783" s="34"/>
      <c r="HJ783" s="34"/>
      <c r="HK783" s="34"/>
      <c r="HL783" s="34"/>
      <c r="HM783" s="34"/>
      <c r="HN783" s="34"/>
      <c r="HO783" s="34"/>
      <c r="HP783" s="34"/>
      <c r="HQ783" s="34"/>
      <c r="HR783" s="34"/>
      <c r="HS783" s="34"/>
      <c r="HT783" s="34"/>
      <c r="HU783" s="34"/>
      <c r="HV783" s="34"/>
    </row>
    <row r="784" spans="1:230" ht="6.75" hidden="1" customHeight="1" thickBot="1">
      <c r="A784" s="1610"/>
      <c r="B784" s="1611"/>
      <c r="C784" s="1611"/>
      <c r="D784" s="1611"/>
      <c r="E784" s="1611"/>
      <c r="F784" s="1611"/>
      <c r="G784" s="1621"/>
      <c r="H784" s="1623"/>
      <c r="I784" s="1611"/>
      <c r="J784" s="162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</row>
    <row r="785" spans="1:230" ht="37.5" hidden="1" customHeight="1" thickTop="1">
      <c r="A785" s="1057" t="s">
        <v>222</v>
      </c>
      <c r="B785" s="1058"/>
      <c r="C785" s="1058"/>
      <c r="D785" s="1058"/>
      <c r="E785" s="1615"/>
      <c r="F785" s="1615"/>
      <c r="G785" s="1616"/>
      <c r="H785" s="1617"/>
      <c r="I785" s="1615"/>
      <c r="J785" s="1618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</row>
    <row r="786" spans="1:230" ht="33.75" hidden="1" customHeight="1" thickBot="1">
      <c r="A786" s="807" t="s">
        <v>811</v>
      </c>
      <c r="B786" s="808"/>
      <c r="C786" s="808"/>
      <c r="D786" s="808"/>
      <c r="E786" s="785" t="s">
        <v>154</v>
      </c>
      <c r="F786" s="785"/>
      <c r="G786" s="477"/>
      <c r="H786" s="1254"/>
      <c r="I786" s="1252"/>
      <c r="J786" s="1255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</row>
    <row r="787" spans="1:230" hidden="1">
      <c r="A787" s="34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</row>
    <row r="788" spans="1:230" ht="15" hidden="1">
      <c r="A788" s="473" t="s">
        <v>809</v>
      </c>
      <c r="B788" s="473"/>
      <c r="C788" s="473"/>
      <c r="D788" s="473"/>
      <c r="E788" s="473"/>
      <c r="F788" s="473"/>
      <c r="G788" s="473"/>
      <c r="H788" s="473"/>
      <c r="I788" s="473"/>
      <c r="J788" s="473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  <c r="AC788" s="65"/>
      <c r="AD788" s="65"/>
      <c r="AE788" s="65"/>
      <c r="AF788" s="65"/>
      <c r="AG788" s="65"/>
      <c r="AH788" s="65"/>
      <c r="AI788" s="65"/>
      <c r="AJ788" s="65"/>
      <c r="AK788" s="65"/>
      <c r="AL788" s="65"/>
      <c r="AM788" s="65"/>
      <c r="AN788" s="65"/>
      <c r="AO788" s="65"/>
      <c r="AP788" s="65"/>
      <c r="AQ788" s="65"/>
      <c r="AR788" s="65"/>
      <c r="AS788" s="65"/>
      <c r="AT788" s="65"/>
      <c r="AU788" s="65"/>
      <c r="AV788" s="65"/>
      <c r="AW788" s="65"/>
      <c r="AX788" s="65"/>
      <c r="AY788" s="65"/>
      <c r="AZ788" s="65"/>
      <c r="BA788" s="65"/>
      <c r="BB788" s="65"/>
      <c r="BC788" s="65"/>
      <c r="BD788" s="65"/>
      <c r="BE788" s="65"/>
      <c r="BF788" s="65"/>
      <c r="BG788" s="65"/>
      <c r="BH788" s="65"/>
      <c r="BI788" s="65"/>
      <c r="BJ788" s="65"/>
      <c r="BK788" s="65"/>
      <c r="BL788" s="65"/>
      <c r="BM788" s="65"/>
      <c r="BN788" s="65"/>
      <c r="BO788" s="65"/>
      <c r="BP788" s="65"/>
      <c r="BQ788" s="65"/>
      <c r="BR788" s="65"/>
      <c r="BS788" s="65"/>
      <c r="BT788" s="65"/>
      <c r="BU788" s="65"/>
      <c r="BV788" s="65"/>
      <c r="BW788" s="65"/>
      <c r="BX788" s="65"/>
      <c r="BY788" s="65"/>
      <c r="BZ788" s="65"/>
      <c r="CA788" s="65"/>
      <c r="CB788" s="65"/>
      <c r="CC788" s="65"/>
      <c r="CD788" s="65"/>
      <c r="CE788" s="65"/>
      <c r="CF788" s="65"/>
      <c r="CG788" s="65"/>
      <c r="CH788" s="65"/>
      <c r="CI788" s="65"/>
      <c r="CJ788" s="65"/>
      <c r="CK788" s="65"/>
      <c r="CL788" s="65"/>
      <c r="CM788" s="65"/>
      <c r="CN788" s="65"/>
      <c r="CO788" s="65"/>
      <c r="CP788" s="65"/>
      <c r="CQ788" s="65"/>
      <c r="CR788" s="65"/>
      <c r="CS788" s="65"/>
      <c r="CT788" s="65"/>
      <c r="CU788" s="65"/>
      <c r="CV788" s="65"/>
      <c r="CW788" s="65"/>
      <c r="CX788" s="65"/>
      <c r="CY788" s="65"/>
      <c r="CZ788" s="65"/>
      <c r="DA788" s="65"/>
      <c r="DB788" s="65"/>
      <c r="DC788" s="65"/>
      <c r="DD788" s="65"/>
      <c r="DE788" s="65"/>
      <c r="DF788" s="65"/>
      <c r="DG788" s="65"/>
      <c r="DH788" s="65"/>
      <c r="DI788" s="65"/>
      <c r="DJ788" s="65"/>
      <c r="DK788" s="65"/>
      <c r="DL788" s="65"/>
      <c r="DM788" s="65"/>
      <c r="DN788" s="65"/>
      <c r="DO788" s="65"/>
      <c r="DP788" s="65"/>
      <c r="DQ788" s="65"/>
      <c r="DR788" s="65"/>
      <c r="DS788" s="65"/>
      <c r="DT788" s="65"/>
      <c r="DU788" s="65"/>
      <c r="DV788" s="65"/>
      <c r="DW788" s="65"/>
      <c r="DX788" s="65"/>
      <c r="DY788" s="65"/>
      <c r="DZ788" s="65"/>
      <c r="EA788" s="65"/>
      <c r="EB788" s="65"/>
      <c r="EC788" s="65"/>
      <c r="ED788" s="65"/>
      <c r="EE788" s="65"/>
      <c r="EF788" s="65"/>
      <c r="EG788" s="65"/>
      <c r="EH788" s="65"/>
      <c r="EI788" s="65"/>
      <c r="EJ788" s="65"/>
      <c r="EK788" s="65"/>
      <c r="EL788" s="65"/>
      <c r="EM788" s="65"/>
      <c r="EN788" s="65"/>
      <c r="EO788" s="65"/>
      <c r="EP788" s="65"/>
      <c r="EQ788" s="65"/>
      <c r="ER788" s="65"/>
      <c r="ES788" s="65"/>
      <c r="ET788" s="65"/>
      <c r="EU788" s="65"/>
      <c r="EV788" s="65"/>
      <c r="EW788" s="65"/>
      <c r="EX788" s="65"/>
      <c r="EY788" s="65"/>
      <c r="EZ788" s="65"/>
      <c r="FA788" s="65"/>
      <c r="FB788" s="65"/>
      <c r="FC788" s="65"/>
      <c r="FD788" s="65"/>
      <c r="FE788" s="65"/>
      <c r="FF788" s="65"/>
      <c r="FG788" s="65"/>
      <c r="FH788" s="65"/>
      <c r="FI788" s="65"/>
      <c r="FJ788" s="65"/>
      <c r="FK788" s="65"/>
      <c r="FL788" s="65"/>
      <c r="FM788" s="65"/>
      <c r="FN788" s="65"/>
      <c r="FO788" s="65"/>
      <c r="FP788" s="65"/>
      <c r="FQ788" s="65"/>
      <c r="FR788" s="65"/>
      <c r="FS788" s="65"/>
      <c r="FT788" s="65"/>
      <c r="FU788" s="65"/>
      <c r="FV788" s="65"/>
      <c r="FW788" s="65"/>
      <c r="FX788" s="65"/>
      <c r="FY788" s="65"/>
      <c r="FZ788" s="65"/>
      <c r="GA788" s="65"/>
      <c r="GB788" s="65"/>
      <c r="GC788" s="65"/>
      <c r="GD788" s="65"/>
      <c r="GE788" s="65"/>
      <c r="GF788" s="65"/>
      <c r="GG788" s="65"/>
      <c r="GH788" s="65"/>
      <c r="GI788" s="65"/>
      <c r="GJ788" s="65"/>
      <c r="GK788" s="65"/>
      <c r="GL788" s="65"/>
      <c r="GM788" s="65"/>
      <c r="GN788" s="65"/>
      <c r="GO788" s="65"/>
      <c r="GP788" s="65"/>
      <c r="GQ788" s="65"/>
      <c r="GR788" s="65"/>
      <c r="GS788" s="65"/>
      <c r="GT788" s="65"/>
      <c r="GU788" s="65"/>
      <c r="GV788" s="65"/>
      <c r="GW788" s="65"/>
      <c r="GX788" s="65"/>
      <c r="GY788" s="65"/>
      <c r="GZ788" s="65"/>
      <c r="HA788" s="65"/>
      <c r="HB788" s="65"/>
      <c r="HC788" s="65"/>
      <c r="HD788" s="65"/>
      <c r="HE788" s="65"/>
      <c r="HF788" s="65"/>
      <c r="HG788" s="65"/>
      <c r="HH788" s="65"/>
      <c r="HI788" s="65"/>
      <c r="HJ788" s="65"/>
      <c r="HK788" s="65"/>
      <c r="HL788" s="65"/>
      <c r="HM788" s="65"/>
      <c r="HN788" s="65"/>
      <c r="HO788" s="65"/>
      <c r="HP788" s="65"/>
      <c r="HQ788" s="65"/>
      <c r="HR788" s="65"/>
      <c r="HS788" s="65"/>
      <c r="HT788" s="65"/>
      <c r="HU788" s="65"/>
      <c r="HV788" s="65"/>
    </row>
    <row r="789" spans="1:230" hidden="1">
      <c r="A789" s="474"/>
      <c r="B789" s="474"/>
      <c r="C789" s="474"/>
      <c r="D789" s="474"/>
      <c r="E789" s="474"/>
      <c r="F789" s="474"/>
      <c r="G789" s="474"/>
      <c r="H789" s="474"/>
      <c r="I789" s="474"/>
      <c r="J789" s="47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</row>
    <row r="790" spans="1:230" hidden="1">
      <c r="A790" s="474"/>
      <c r="B790" s="474"/>
      <c r="C790" s="474"/>
      <c r="D790" s="474"/>
      <c r="E790" s="474"/>
      <c r="F790" s="474"/>
      <c r="G790" s="474"/>
      <c r="H790" s="474"/>
      <c r="I790" s="474"/>
      <c r="J790" s="47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</row>
    <row r="791" spans="1:230" hidden="1">
      <c r="A791" s="474"/>
      <c r="B791" s="474"/>
      <c r="C791" s="474"/>
      <c r="D791" s="474"/>
      <c r="E791" s="474"/>
      <c r="F791" s="474"/>
      <c r="G791" s="474"/>
      <c r="H791" s="474"/>
      <c r="I791" s="474"/>
      <c r="J791" s="474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  <c r="AA791" s="65"/>
      <c r="AB791" s="65"/>
      <c r="AC791" s="65"/>
      <c r="AD791" s="65"/>
      <c r="AE791" s="65"/>
      <c r="AF791" s="65"/>
      <c r="AG791" s="65"/>
      <c r="AH791" s="65"/>
      <c r="AI791" s="65"/>
      <c r="AJ791" s="65"/>
      <c r="AK791" s="65"/>
      <c r="AL791" s="65"/>
      <c r="AM791" s="65"/>
      <c r="AN791" s="65"/>
      <c r="AO791" s="65"/>
      <c r="AP791" s="65"/>
      <c r="AQ791" s="65"/>
      <c r="AR791" s="65"/>
      <c r="AS791" s="65"/>
      <c r="AT791" s="65"/>
      <c r="AU791" s="65"/>
      <c r="AV791" s="65"/>
      <c r="AW791" s="65"/>
      <c r="AX791" s="65"/>
      <c r="AY791" s="65"/>
      <c r="AZ791" s="65"/>
      <c r="BA791" s="65"/>
      <c r="BB791" s="65"/>
      <c r="BC791" s="65"/>
      <c r="BD791" s="65"/>
      <c r="BE791" s="65"/>
      <c r="BF791" s="65"/>
      <c r="BG791" s="65"/>
      <c r="BH791" s="65"/>
      <c r="BI791" s="65"/>
      <c r="BJ791" s="65"/>
      <c r="BK791" s="65"/>
      <c r="BL791" s="65"/>
      <c r="BM791" s="65"/>
      <c r="BN791" s="65"/>
      <c r="BO791" s="65"/>
      <c r="BP791" s="65"/>
      <c r="BQ791" s="65"/>
      <c r="BR791" s="65"/>
      <c r="BS791" s="65"/>
      <c r="BT791" s="65"/>
      <c r="BU791" s="65"/>
      <c r="BV791" s="65"/>
      <c r="BW791" s="65"/>
      <c r="BX791" s="65"/>
      <c r="BY791" s="65"/>
      <c r="BZ791" s="65"/>
      <c r="CA791" s="65"/>
      <c r="CB791" s="65"/>
      <c r="CC791" s="65"/>
      <c r="CD791" s="65"/>
      <c r="CE791" s="65"/>
      <c r="CF791" s="65"/>
      <c r="CG791" s="65"/>
      <c r="CH791" s="65"/>
      <c r="CI791" s="65"/>
      <c r="CJ791" s="65"/>
      <c r="CK791" s="65"/>
      <c r="CL791" s="65"/>
      <c r="CM791" s="65"/>
      <c r="CN791" s="65"/>
      <c r="CO791" s="65"/>
      <c r="CP791" s="65"/>
      <c r="CQ791" s="65"/>
      <c r="CR791" s="65"/>
      <c r="CS791" s="65"/>
      <c r="CT791" s="65"/>
      <c r="CU791" s="65"/>
      <c r="CV791" s="65"/>
      <c r="CW791" s="65"/>
      <c r="CX791" s="65"/>
      <c r="CY791" s="65"/>
      <c r="CZ791" s="65"/>
      <c r="DA791" s="65"/>
      <c r="DB791" s="65"/>
      <c r="DC791" s="65"/>
      <c r="DD791" s="65"/>
      <c r="DE791" s="65"/>
      <c r="DF791" s="65"/>
      <c r="DG791" s="65"/>
      <c r="DH791" s="65"/>
      <c r="DI791" s="65"/>
      <c r="DJ791" s="65"/>
      <c r="DK791" s="65"/>
      <c r="DL791" s="65"/>
      <c r="DM791" s="65"/>
      <c r="DN791" s="65"/>
      <c r="DO791" s="65"/>
      <c r="DP791" s="65"/>
      <c r="DQ791" s="65"/>
      <c r="DR791" s="65"/>
      <c r="DS791" s="65"/>
      <c r="DT791" s="65"/>
      <c r="DU791" s="65"/>
      <c r="DV791" s="65"/>
      <c r="DW791" s="65"/>
      <c r="DX791" s="65"/>
      <c r="DY791" s="65"/>
      <c r="DZ791" s="65"/>
      <c r="EA791" s="65"/>
      <c r="EB791" s="65"/>
      <c r="EC791" s="65"/>
      <c r="ED791" s="65"/>
      <c r="EE791" s="65"/>
      <c r="EF791" s="65"/>
      <c r="EG791" s="65"/>
      <c r="EH791" s="65"/>
      <c r="EI791" s="65"/>
      <c r="EJ791" s="65"/>
      <c r="EK791" s="65"/>
      <c r="EL791" s="65"/>
      <c r="EM791" s="65"/>
      <c r="EN791" s="65"/>
      <c r="EO791" s="65"/>
      <c r="EP791" s="65"/>
      <c r="EQ791" s="65"/>
      <c r="ER791" s="65"/>
      <c r="ES791" s="65"/>
      <c r="ET791" s="65"/>
      <c r="EU791" s="65"/>
      <c r="EV791" s="65"/>
      <c r="EW791" s="65"/>
      <c r="EX791" s="65"/>
      <c r="EY791" s="65"/>
      <c r="EZ791" s="65"/>
      <c r="FA791" s="65"/>
      <c r="FB791" s="65"/>
      <c r="FC791" s="65"/>
      <c r="FD791" s="65"/>
      <c r="FE791" s="65"/>
      <c r="FF791" s="65"/>
      <c r="FG791" s="65"/>
      <c r="FH791" s="65"/>
      <c r="FI791" s="65"/>
      <c r="FJ791" s="65"/>
      <c r="FK791" s="65"/>
      <c r="FL791" s="65"/>
      <c r="FM791" s="65"/>
      <c r="FN791" s="65"/>
      <c r="FO791" s="65"/>
      <c r="FP791" s="65"/>
      <c r="FQ791" s="65"/>
      <c r="FR791" s="65"/>
      <c r="FS791" s="65"/>
      <c r="FT791" s="65"/>
      <c r="FU791" s="65"/>
      <c r="FV791" s="65"/>
      <c r="FW791" s="65"/>
      <c r="FX791" s="65"/>
      <c r="FY791" s="65"/>
      <c r="FZ791" s="65"/>
      <c r="GA791" s="65"/>
      <c r="GB791" s="65"/>
      <c r="GC791" s="65"/>
      <c r="GD791" s="65"/>
      <c r="GE791" s="65"/>
      <c r="GF791" s="65"/>
      <c r="GG791" s="65"/>
      <c r="GH791" s="65"/>
      <c r="GI791" s="65"/>
      <c r="GJ791" s="65"/>
      <c r="GK791" s="65"/>
      <c r="GL791" s="65"/>
      <c r="GM791" s="65"/>
      <c r="GN791" s="65"/>
      <c r="GO791" s="65"/>
      <c r="GP791" s="65"/>
      <c r="GQ791" s="65"/>
      <c r="GR791" s="65"/>
      <c r="GS791" s="65"/>
      <c r="GT791" s="65"/>
      <c r="GU791" s="65"/>
      <c r="GV791" s="65"/>
      <c r="GW791" s="65"/>
      <c r="GX791" s="65"/>
      <c r="GY791" s="65"/>
      <c r="GZ791" s="65"/>
      <c r="HA791" s="65"/>
      <c r="HB791" s="65"/>
      <c r="HC791" s="65"/>
      <c r="HD791" s="65"/>
      <c r="HE791" s="65"/>
      <c r="HF791" s="65"/>
      <c r="HG791" s="65"/>
      <c r="HH791" s="65"/>
      <c r="HI791" s="65"/>
      <c r="HJ791" s="65"/>
      <c r="HK791" s="65"/>
      <c r="HL791" s="65"/>
      <c r="HM791" s="65"/>
      <c r="HN791" s="65"/>
      <c r="HO791" s="65"/>
      <c r="HP791" s="65"/>
      <c r="HQ791" s="65"/>
      <c r="HR791" s="65"/>
      <c r="HS791" s="65"/>
      <c r="HT791" s="65"/>
      <c r="HU791" s="65"/>
      <c r="HV791" s="65"/>
    </row>
    <row r="792" spans="1:230" hidden="1">
      <c r="A792" s="474"/>
      <c r="B792" s="474"/>
      <c r="C792" s="474"/>
      <c r="D792" s="474"/>
      <c r="E792" s="474"/>
      <c r="F792" s="474"/>
      <c r="G792" s="474"/>
      <c r="H792" s="474"/>
      <c r="I792" s="474"/>
      <c r="J792" s="474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  <c r="AA792" s="65"/>
      <c r="AB792" s="65"/>
      <c r="AC792" s="65"/>
      <c r="AD792" s="65"/>
      <c r="AE792" s="65"/>
      <c r="AF792" s="65"/>
      <c r="AG792" s="65"/>
      <c r="AH792" s="65"/>
      <c r="AI792" s="65"/>
      <c r="AJ792" s="65"/>
      <c r="AK792" s="65"/>
      <c r="AL792" s="65"/>
      <c r="AM792" s="65"/>
      <c r="AN792" s="65"/>
      <c r="AO792" s="65"/>
      <c r="AP792" s="65"/>
      <c r="AQ792" s="65"/>
      <c r="AR792" s="65"/>
      <c r="AS792" s="65"/>
      <c r="AT792" s="65"/>
      <c r="AU792" s="65"/>
      <c r="AV792" s="65"/>
      <c r="AW792" s="65"/>
      <c r="AX792" s="65"/>
      <c r="AY792" s="65"/>
      <c r="AZ792" s="65"/>
      <c r="BA792" s="65"/>
      <c r="BB792" s="65"/>
      <c r="BC792" s="65"/>
      <c r="BD792" s="65"/>
      <c r="BE792" s="65"/>
      <c r="BF792" s="65"/>
      <c r="BG792" s="65"/>
      <c r="BH792" s="65"/>
      <c r="BI792" s="65"/>
      <c r="BJ792" s="65"/>
      <c r="BK792" s="65"/>
      <c r="BL792" s="65"/>
      <c r="BM792" s="65"/>
      <c r="BN792" s="65"/>
      <c r="BO792" s="65"/>
      <c r="BP792" s="65"/>
      <c r="BQ792" s="65"/>
      <c r="BR792" s="65"/>
      <c r="BS792" s="65"/>
      <c r="BT792" s="65"/>
      <c r="BU792" s="65"/>
      <c r="BV792" s="65"/>
      <c r="BW792" s="65"/>
      <c r="BX792" s="65"/>
      <c r="BY792" s="65"/>
      <c r="BZ792" s="65"/>
      <c r="CA792" s="65"/>
      <c r="CB792" s="65"/>
      <c r="CC792" s="65"/>
      <c r="CD792" s="65"/>
      <c r="CE792" s="65"/>
      <c r="CF792" s="65"/>
      <c r="CG792" s="65"/>
      <c r="CH792" s="65"/>
      <c r="CI792" s="65"/>
      <c r="CJ792" s="65"/>
      <c r="CK792" s="65"/>
      <c r="CL792" s="65"/>
      <c r="CM792" s="65"/>
      <c r="CN792" s="65"/>
      <c r="CO792" s="65"/>
      <c r="CP792" s="65"/>
      <c r="CQ792" s="65"/>
      <c r="CR792" s="65"/>
      <c r="CS792" s="65"/>
      <c r="CT792" s="65"/>
      <c r="CU792" s="65"/>
      <c r="CV792" s="65"/>
      <c r="CW792" s="65"/>
      <c r="CX792" s="65"/>
      <c r="CY792" s="65"/>
      <c r="CZ792" s="65"/>
      <c r="DA792" s="65"/>
      <c r="DB792" s="65"/>
      <c r="DC792" s="65"/>
      <c r="DD792" s="65"/>
      <c r="DE792" s="65"/>
      <c r="DF792" s="65"/>
      <c r="DG792" s="65"/>
      <c r="DH792" s="65"/>
      <c r="DI792" s="65"/>
      <c r="DJ792" s="65"/>
      <c r="DK792" s="65"/>
      <c r="DL792" s="65"/>
      <c r="DM792" s="65"/>
      <c r="DN792" s="65"/>
      <c r="DO792" s="65"/>
      <c r="DP792" s="65"/>
      <c r="DQ792" s="65"/>
      <c r="DR792" s="65"/>
      <c r="DS792" s="65"/>
      <c r="DT792" s="65"/>
      <c r="DU792" s="65"/>
      <c r="DV792" s="65"/>
      <c r="DW792" s="65"/>
      <c r="DX792" s="65"/>
      <c r="DY792" s="65"/>
      <c r="DZ792" s="65"/>
      <c r="EA792" s="65"/>
      <c r="EB792" s="65"/>
      <c r="EC792" s="65"/>
      <c r="ED792" s="65"/>
      <c r="EE792" s="65"/>
      <c r="EF792" s="65"/>
      <c r="EG792" s="65"/>
      <c r="EH792" s="65"/>
      <c r="EI792" s="65"/>
      <c r="EJ792" s="65"/>
      <c r="EK792" s="65"/>
      <c r="EL792" s="65"/>
      <c r="EM792" s="65"/>
      <c r="EN792" s="65"/>
      <c r="EO792" s="65"/>
      <c r="EP792" s="65"/>
      <c r="EQ792" s="65"/>
      <c r="ER792" s="65"/>
      <c r="ES792" s="65"/>
      <c r="ET792" s="65"/>
      <c r="EU792" s="65"/>
      <c r="EV792" s="65"/>
      <c r="EW792" s="65"/>
      <c r="EX792" s="65"/>
      <c r="EY792" s="65"/>
      <c r="EZ792" s="65"/>
      <c r="FA792" s="65"/>
      <c r="FB792" s="65"/>
      <c r="FC792" s="65"/>
      <c r="FD792" s="65"/>
      <c r="FE792" s="65"/>
      <c r="FF792" s="65"/>
      <c r="FG792" s="65"/>
      <c r="FH792" s="65"/>
      <c r="FI792" s="65"/>
      <c r="FJ792" s="65"/>
      <c r="FK792" s="65"/>
      <c r="FL792" s="65"/>
      <c r="FM792" s="65"/>
      <c r="FN792" s="65"/>
      <c r="FO792" s="65"/>
      <c r="FP792" s="65"/>
      <c r="FQ792" s="65"/>
      <c r="FR792" s="65"/>
      <c r="FS792" s="65"/>
      <c r="FT792" s="65"/>
      <c r="FU792" s="65"/>
      <c r="FV792" s="65"/>
      <c r="FW792" s="65"/>
      <c r="FX792" s="65"/>
      <c r="FY792" s="65"/>
      <c r="FZ792" s="65"/>
      <c r="GA792" s="65"/>
      <c r="GB792" s="65"/>
      <c r="GC792" s="65"/>
      <c r="GD792" s="65"/>
      <c r="GE792" s="65"/>
      <c r="GF792" s="65"/>
      <c r="GG792" s="65"/>
      <c r="GH792" s="65"/>
      <c r="GI792" s="65"/>
      <c r="GJ792" s="65"/>
      <c r="GK792" s="65"/>
      <c r="GL792" s="65"/>
      <c r="GM792" s="65"/>
      <c r="GN792" s="65"/>
      <c r="GO792" s="65"/>
      <c r="GP792" s="65"/>
      <c r="GQ792" s="65"/>
      <c r="GR792" s="65"/>
      <c r="GS792" s="65"/>
      <c r="GT792" s="65"/>
      <c r="GU792" s="65"/>
      <c r="GV792" s="65"/>
      <c r="GW792" s="65"/>
      <c r="GX792" s="65"/>
      <c r="GY792" s="65"/>
      <c r="GZ792" s="65"/>
      <c r="HA792" s="65"/>
      <c r="HB792" s="65"/>
      <c r="HC792" s="65"/>
      <c r="HD792" s="65"/>
      <c r="HE792" s="65"/>
      <c r="HF792" s="65"/>
      <c r="HG792" s="65"/>
      <c r="HH792" s="65"/>
      <c r="HI792" s="65"/>
      <c r="HJ792" s="65"/>
      <c r="HK792" s="65"/>
      <c r="HL792" s="65"/>
      <c r="HM792" s="65"/>
      <c r="HN792" s="65"/>
      <c r="HO792" s="65"/>
      <c r="HP792" s="65"/>
      <c r="HQ792" s="65"/>
      <c r="HR792" s="65"/>
      <c r="HS792" s="65"/>
      <c r="HT792" s="65"/>
      <c r="HU792" s="65"/>
      <c r="HV792" s="65"/>
    </row>
    <row r="793" spans="1:230" hidden="1">
      <c r="A793" s="474"/>
      <c r="B793" s="474"/>
      <c r="C793" s="474"/>
      <c r="D793" s="474"/>
      <c r="E793" s="474"/>
      <c r="F793" s="474"/>
      <c r="G793" s="474"/>
      <c r="H793" s="474"/>
      <c r="I793" s="474"/>
      <c r="J793" s="474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  <c r="AC793" s="65"/>
      <c r="AD793" s="65"/>
      <c r="AE793" s="65"/>
      <c r="AF793" s="65"/>
      <c r="AG793" s="65"/>
      <c r="AH793" s="65"/>
      <c r="AI793" s="65"/>
      <c r="AJ793" s="65"/>
      <c r="AK793" s="65"/>
      <c r="AL793" s="65"/>
      <c r="AM793" s="65"/>
      <c r="AN793" s="65"/>
      <c r="AO793" s="65"/>
      <c r="AP793" s="65"/>
      <c r="AQ793" s="65"/>
      <c r="AR793" s="65"/>
      <c r="AS793" s="65"/>
      <c r="AT793" s="65"/>
      <c r="AU793" s="65"/>
      <c r="AV793" s="65"/>
      <c r="AW793" s="65"/>
      <c r="AX793" s="65"/>
      <c r="AY793" s="65"/>
      <c r="AZ793" s="65"/>
      <c r="BA793" s="65"/>
      <c r="BB793" s="65"/>
      <c r="BC793" s="65"/>
      <c r="BD793" s="65"/>
      <c r="BE793" s="65"/>
      <c r="BF793" s="65"/>
      <c r="BG793" s="65"/>
      <c r="BH793" s="65"/>
      <c r="BI793" s="65"/>
      <c r="BJ793" s="65"/>
      <c r="BK793" s="65"/>
      <c r="BL793" s="65"/>
      <c r="BM793" s="65"/>
      <c r="BN793" s="65"/>
      <c r="BO793" s="65"/>
      <c r="BP793" s="65"/>
      <c r="BQ793" s="65"/>
      <c r="BR793" s="65"/>
      <c r="BS793" s="65"/>
      <c r="BT793" s="65"/>
      <c r="BU793" s="65"/>
      <c r="BV793" s="65"/>
      <c r="BW793" s="65"/>
      <c r="BX793" s="65"/>
      <c r="BY793" s="65"/>
      <c r="BZ793" s="65"/>
      <c r="CA793" s="65"/>
      <c r="CB793" s="65"/>
      <c r="CC793" s="65"/>
      <c r="CD793" s="65"/>
      <c r="CE793" s="65"/>
      <c r="CF793" s="65"/>
      <c r="CG793" s="65"/>
      <c r="CH793" s="65"/>
      <c r="CI793" s="65"/>
      <c r="CJ793" s="65"/>
      <c r="CK793" s="65"/>
      <c r="CL793" s="65"/>
      <c r="CM793" s="65"/>
      <c r="CN793" s="65"/>
      <c r="CO793" s="65"/>
      <c r="CP793" s="65"/>
      <c r="CQ793" s="65"/>
      <c r="CR793" s="65"/>
      <c r="CS793" s="65"/>
      <c r="CT793" s="65"/>
      <c r="CU793" s="65"/>
      <c r="CV793" s="65"/>
      <c r="CW793" s="65"/>
      <c r="CX793" s="65"/>
      <c r="CY793" s="65"/>
      <c r="CZ793" s="65"/>
      <c r="DA793" s="65"/>
      <c r="DB793" s="65"/>
      <c r="DC793" s="65"/>
      <c r="DD793" s="65"/>
      <c r="DE793" s="65"/>
      <c r="DF793" s="65"/>
      <c r="DG793" s="65"/>
      <c r="DH793" s="65"/>
      <c r="DI793" s="65"/>
      <c r="DJ793" s="65"/>
      <c r="DK793" s="65"/>
      <c r="DL793" s="65"/>
      <c r="DM793" s="65"/>
      <c r="DN793" s="65"/>
      <c r="DO793" s="65"/>
      <c r="DP793" s="65"/>
      <c r="DQ793" s="65"/>
      <c r="DR793" s="65"/>
      <c r="DS793" s="65"/>
      <c r="DT793" s="65"/>
      <c r="DU793" s="65"/>
      <c r="DV793" s="65"/>
      <c r="DW793" s="65"/>
      <c r="DX793" s="65"/>
      <c r="DY793" s="65"/>
      <c r="DZ793" s="65"/>
      <c r="EA793" s="65"/>
      <c r="EB793" s="65"/>
      <c r="EC793" s="65"/>
      <c r="ED793" s="65"/>
      <c r="EE793" s="65"/>
      <c r="EF793" s="65"/>
      <c r="EG793" s="65"/>
      <c r="EH793" s="65"/>
      <c r="EI793" s="65"/>
      <c r="EJ793" s="65"/>
      <c r="EK793" s="65"/>
      <c r="EL793" s="65"/>
      <c r="EM793" s="65"/>
      <c r="EN793" s="65"/>
      <c r="EO793" s="65"/>
      <c r="EP793" s="65"/>
      <c r="EQ793" s="65"/>
      <c r="ER793" s="65"/>
      <c r="ES793" s="65"/>
      <c r="ET793" s="65"/>
      <c r="EU793" s="65"/>
      <c r="EV793" s="65"/>
      <c r="EW793" s="65"/>
      <c r="EX793" s="65"/>
      <c r="EY793" s="65"/>
      <c r="EZ793" s="65"/>
      <c r="FA793" s="65"/>
      <c r="FB793" s="65"/>
      <c r="FC793" s="65"/>
      <c r="FD793" s="65"/>
      <c r="FE793" s="65"/>
      <c r="FF793" s="65"/>
      <c r="FG793" s="65"/>
      <c r="FH793" s="65"/>
      <c r="FI793" s="65"/>
      <c r="FJ793" s="65"/>
      <c r="FK793" s="65"/>
      <c r="FL793" s="65"/>
      <c r="FM793" s="65"/>
      <c r="FN793" s="65"/>
      <c r="FO793" s="65"/>
      <c r="FP793" s="65"/>
      <c r="FQ793" s="65"/>
      <c r="FR793" s="65"/>
      <c r="FS793" s="65"/>
      <c r="FT793" s="65"/>
      <c r="FU793" s="65"/>
      <c r="FV793" s="65"/>
      <c r="FW793" s="65"/>
      <c r="FX793" s="65"/>
      <c r="FY793" s="65"/>
      <c r="FZ793" s="65"/>
      <c r="GA793" s="65"/>
      <c r="GB793" s="65"/>
      <c r="GC793" s="65"/>
      <c r="GD793" s="65"/>
      <c r="GE793" s="65"/>
      <c r="GF793" s="65"/>
      <c r="GG793" s="65"/>
      <c r="GH793" s="65"/>
      <c r="GI793" s="65"/>
      <c r="GJ793" s="65"/>
      <c r="GK793" s="65"/>
      <c r="GL793" s="65"/>
      <c r="GM793" s="65"/>
      <c r="GN793" s="65"/>
      <c r="GO793" s="65"/>
      <c r="GP793" s="65"/>
      <c r="GQ793" s="65"/>
      <c r="GR793" s="65"/>
      <c r="GS793" s="65"/>
      <c r="GT793" s="65"/>
      <c r="GU793" s="65"/>
      <c r="GV793" s="65"/>
      <c r="GW793" s="65"/>
      <c r="GX793" s="65"/>
      <c r="GY793" s="65"/>
      <c r="GZ793" s="65"/>
      <c r="HA793" s="65"/>
      <c r="HB793" s="65"/>
      <c r="HC793" s="65"/>
      <c r="HD793" s="65"/>
      <c r="HE793" s="65"/>
      <c r="HF793" s="65"/>
      <c r="HG793" s="65"/>
      <c r="HH793" s="65"/>
      <c r="HI793" s="65"/>
      <c r="HJ793" s="65"/>
      <c r="HK793" s="65"/>
      <c r="HL793" s="65"/>
      <c r="HM793" s="65"/>
      <c r="HN793" s="65"/>
      <c r="HO793" s="65"/>
      <c r="HP793" s="65"/>
      <c r="HQ793" s="65"/>
      <c r="HR793" s="65"/>
      <c r="HS793" s="65"/>
      <c r="HT793" s="65"/>
      <c r="HU793" s="65"/>
      <c r="HV793" s="65"/>
    </row>
    <row r="794" spans="1:230" hidden="1">
      <c r="A794" s="474"/>
      <c r="B794" s="474"/>
      <c r="C794" s="474"/>
      <c r="D794" s="474"/>
      <c r="E794" s="474"/>
      <c r="F794" s="474"/>
      <c r="G794" s="474"/>
      <c r="H794" s="474"/>
      <c r="I794" s="474"/>
      <c r="J794" s="474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  <c r="AA794" s="65"/>
      <c r="AB794" s="65"/>
      <c r="AC794" s="65"/>
      <c r="AD794" s="65"/>
      <c r="AE794" s="65"/>
      <c r="AF794" s="65"/>
      <c r="AG794" s="65"/>
      <c r="AH794" s="65"/>
      <c r="AI794" s="65"/>
      <c r="AJ794" s="65"/>
      <c r="AK794" s="65"/>
      <c r="AL794" s="65"/>
      <c r="AM794" s="65"/>
      <c r="AN794" s="65"/>
      <c r="AO794" s="65"/>
      <c r="AP794" s="65"/>
      <c r="AQ794" s="65"/>
      <c r="AR794" s="65"/>
      <c r="AS794" s="65"/>
      <c r="AT794" s="65"/>
      <c r="AU794" s="65"/>
      <c r="AV794" s="65"/>
      <c r="AW794" s="65"/>
      <c r="AX794" s="65"/>
      <c r="AY794" s="65"/>
      <c r="AZ794" s="65"/>
      <c r="BA794" s="65"/>
      <c r="BB794" s="65"/>
      <c r="BC794" s="65"/>
      <c r="BD794" s="65"/>
      <c r="BE794" s="65"/>
      <c r="BF794" s="65"/>
      <c r="BG794" s="65"/>
      <c r="BH794" s="65"/>
      <c r="BI794" s="65"/>
      <c r="BJ794" s="65"/>
      <c r="BK794" s="65"/>
      <c r="BL794" s="65"/>
      <c r="BM794" s="65"/>
      <c r="BN794" s="65"/>
      <c r="BO794" s="65"/>
      <c r="BP794" s="65"/>
      <c r="BQ794" s="65"/>
      <c r="BR794" s="65"/>
      <c r="BS794" s="65"/>
      <c r="BT794" s="65"/>
      <c r="BU794" s="65"/>
      <c r="BV794" s="65"/>
      <c r="BW794" s="65"/>
      <c r="BX794" s="65"/>
      <c r="BY794" s="65"/>
      <c r="BZ794" s="65"/>
      <c r="CA794" s="65"/>
      <c r="CB794" s="65"/>
      <c r="CC794" s="65"/>
      <c r="CD794" s="65"/>
      <c r="CE794" s="65"/>
      <c r="CF794" s="65"/>
      <c r="CG794" s="65"/>
      <c r="CH794" s="65"/>
      <c r="CI794" s="65"/>
      <c r="CJ794" s="65"/>
      <c r="CK794" s="65"/>
      <c r="CL794" s="65"/>
      <c r="CM794" s="65"/>
      <c r="CN794" s="65"/>
      <c r="CO794" s="65"/>
      <c r="CP794" s="65"/>
      <c r="CQ794" s="65"/>
      <c r="CR794" s="65"/>
      <c r="CS794" s="65"/>
      <c r="CT794" s="65"/>
      <c r="CU794" s="65"/>
      <c r="CV794" s="65"/>
      <c r="CW794" s="65"/>
      <c r="CX794" s="65"/>
      <c r="CY794" s="65"/>
      <c r="CZ794" s="65"/>
      <c r="DA794" s="65"/>
      <c r="DB794" s="65"/>
      <c r="DC794" s="65"/>
      <c r="DD794" s="65"/>
      <c r="DE794" s="65"/>
      <c r="DF794" s="65"/>
      <c r="DG794" s="65"/>
      <c r="DH794" s="65"/>
      <c r="DI794" s="65"/>
      <c r="DJ794" s="65"/>
      <c r="DK794" s="65"/>
      <c r="DL794" s="65"/>
      <c r="DM794" s="65"/>
      <c r="DN794" s="65"/>
      <c r="DO794" s="65"/>
      <c r="DP794" s="65"/>
      <c r="DQ794" s="65"/>
      <c r="DR794" s="65"/>
      <c r="DS794" s="65"/>
      <c r="DT794" s="65"/>
      <c r="DU794" s="65"/>
      <c r="DV794" s="65"/>
      <c r="DW794" s="65"/>
      <c r="DX794" s="65"/>
      <c r="DY794" s="65"/>
      <c r="DZ794" s="65"/>
      <c r="EA794" s="65"/>
      <c r="EB794" s="65"/>
      <c r="EC794" s="65"/>
      <c r="ED794" s="65"/>
      <c r="EE794" s="65"/>
      <c r="EF794" s="65"/>
      <c r="EG794" s="65"/>
      <c r="EH794" s="65"/>
      <c r="EI794" s="65"/>
      <c r="EJ794" s="65"/>
      <c r="EK794" s="65"/>
      <c r="EL794" s="65"/>
      <c r="EM794" s="65"/>
      <c r="EN794" s="65"/>
      <c r="EO794" s="65"/>
      <c r="EP794" s="65"/>
      <c r="EQ794" s="65"/>
      <c r="ER794" s="65"/>
      <c r="ES794" s="65"/>
      <c r="ET794" s="65"/>
      <c r="EU794" s="65"/>
      <c r="EV794" s="65"/>
      <c r="EW794" s="65"/>
      <c r="EX794" s="65"/>
      <c r="EY794" s="65"/>
      <c r="EZ794" s="65"/>
      <c r="FA794" s="65"/>
      <c r="FB794" s="65"/>
      <c r="FC794" s="65"/>
      <c r="FD794" s="65"/>
      <c r="FE794" s="65"/>
      <c r="FF794" s="65"/>
      <c r="FG794" s="65"/>
      <c r="FH794" s="65"/>
      <c r="FI794" s="65"/>
      <c r="FJ794" s="65"/>
      <c r="FK794" s="65"/>
      <c r="FL794" s="65"/>
      <c r="FM794" s="65"/>
      <c r="FN794" s="65"/>
      <c r="FO794" s="65"/>
      <c r="FP794" s="65"/>
      <c r="FQ794" s="65"/>
      <c r="FR794" s="65"/>
      <c r="FS794" s="65"/>
      <c r="FT794" s="65"/>
      <c r="FU794" s="65"/>
      <c r="FV794" s="65"/>
      <c r="FW794" s="65"/>
      <c r="FX794" s="65"/>
      <c r="FY794" s="65"/>
      <c r="FZ794" s="65"/>
      <c r="GA794" s="65"/>
      <c r="GB794" s="65"/>
      <c r="GC794" s="65"/>
      <c r="GD794" s="65"/>
      <c r="GE794" s="65"/>
      <c r="GF794" s="65"/>
      <c r="GG794" s="65"/>
      <c r="GH794" s="65"/>
      <c r="GI794" s="65"/>
      <c r="GJ794" s="65"/>
      <c r="GK794" s="65"/>
      <c r="GL794" s="65"/>
      <c r="GM794" s="65"/>
      <c r="GN794" s="65"/>
      <c r="GO794" s="65"/>
      <c r="GP794" s="65"/>
      <c r="GQ794" s="65"/>
      <c r="GR794" s="65"/>
      <c r="GS794" s="65"/>
      <c r="GT794" s="65"/>
      <c r="GU794" s="65"/>
      <c r="GV794" s="65"/>
      <c r="GW794" s="65"/>
      <c r="GX794" s="65"/>
      <c r="GY794" s="65"/>
      <c r="GZ794" s="65"/>
      <c r="HA794" s="65"/>
      <c r="HB794" s="65"/>
      <c r="HC794" s="65"/>
      <c r="HD794" s="65"/>
      <c r="HE794" s="65"/>
      <c r="HF794" s="65"/>
      <c r="HG794" s="65"/>
      <c r="HH794" s="65"/>
      <c r="HI794" s="65"/>
      <c r="HJ794" s="65"/>
      <c r="HK794" s="65"/>
      <c r="HL794" s="65"/>
      <c r="HM794" s="65"/>
      <c r="HN794" s="65"/>
      <c r="HO794" s="65"/>
      <c r="HP794" s="65"/>
      <c r="HQ794" s="65"/>
      <c r="HR794" s="65"/>
      <c r="HS794" s="65"/>
      <c r="HT794" s="65"/>
      <c r="HU794" s="65"/>
      <c r="HV794" s="65"/>
    </row>
    <row r="795" spans="1:230" hidden="1">
      <c r="A795" s="474"/>
      <c r="B795" s="474"/>
      <c r="C795" s="474"/>
      <c r="D795" s="474"/>
      <c r="E795" s="474"/>
      <c r="F795" s="474"/>
      <c r="G795" s="474"/>
      <c r="H795" s="474"/>
      <c r="I795" s="474"/>
      <c r="J795" s="47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</row>
    <row r="796" spans="1:230" hidden="1">
      <c r="A796" s="474"/>
      <c r="B796" s="474"/>
      <c r="C796" s="474"/>
      <c r="D796" s="474"/>
      <c r="E796" s="474"/>
      <c r="F796" s="474"/>
      <c r="G796" s="474"/>
      <c r="H796" s="474"/>
      <c r="I796" s="474"/>
      <c r="J796" s="47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</row>
    <row r="797" spans="1:230" hidden="1">
      <c r="A797" s="474"/>
      <c r="B797" s="474"/>
      <c r="C797" s="474"/>
      <c r="D797" s="474"/>
      <c r="E797" s="474"/>
      <c r="F797" s="474"/>
      <c r="G797" s="474"/>
      <c r="H797" s="474"/>
      <c r="I797" s="474"/>
      <c r="J797" s="47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</row>
    <row r="798" spans="1:230" hidden="1">
      <c r="A798" s="474"/>
      <c r="B798" s="474"/>
      <c r="C798" s="474"/>
      <c r="D798" s="474"/>
      <c r="E798" s="474"/>
      <c r="F798" s="474"/>
      <c r="G798" s="474"/>
      <c r="H798" s="474"/>
      <c r="I798" s="474"/>
      <c r="J798" s="47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</row>
    <row r="799" spans="1:230" hidden="1">
      <c r="A799" s="63"/>
      <c r="B799" s="63"/>
      <c r="C799" s="63"/>
      <c r="D799" s="63"/>
      <c r="E799" s="63"/>
      <c r="F799" s="63"/>
      <c r="G799" s="63"/>
      <c r="H799" s="63"/>
      <c r="I799" s="63"/>
      <c r="J799" s="63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  <c r="AR799" s="65"/>
      <c r="AS799" s="65"/>
      <c r="AT799" s="65"/>
      <c r="AU799" s="65"/>
      <c r="AV799" s="65"/>
      <c r="AW799" s="65"/>
      <c r="AX799" s="65"/>
      <c r="AY799" s="65"/>
      <c r="AZ799" s="65"/>
      <c r="BA799" s="65"/>
      <c r="BB799" s="65"/>
      <c r="BC799" s="65"/>
      <c r="BD799" s="65"/>
      <c r="BE799" s="65"/>
      <c r="BF799" s="65"/>
      <c r="BG799" s="65"/>
      <c r="BH799" s="65"/>
      <c r="BI799" s="65"/>
      <c r="BJ799" s="65"/>
      <c r="BK799" s="65"/>
      <c r="BL799" s="65"/>
      <c r="BM799" s="65"/>
      <c r="BN799" s="65"/>
      <c r="BO799" s="65"/>
      <c r="BP799" s="65"/>
      <c r="BQ799" s="65"/>
      <c r="BR799" s="65"/>
      <c r="BS799" s="65"/>
      <c r="BT799" s="65"/>
      <c r="BU799" s="65"/>
      <c r="BV799" s="65"/>
      <c r="BW799" s="65"/>
      <c r="BX799" s="65"/>
      <c r="BY799" s="65"/>
      <c r="BZ799" s="65"/>
      <c r="CA799" s="65"/>
      <c r="CB799" s="65"/>
      <c r="CC799" s="65"/>
      <c r="CD799" s="65"/>
      <c r="CE799" s="65"/>
      <c r="CF799" s="65"/>
      <c r="CG799" s="65"/>
      <c r="CH799" s="65"/>
      <c r="CI799" s="65"/>
      <c r="CJ799" s="65"/>
      <c r="CK799" s="65"/>
      <c r="CL799" s="65"/>
      <c r="CM799" s="65"/>
      <c r="CN799" s="65"/>
      <c r="CO799" s="65"/>
      <c r="CP799" s="65"/>
      <c r="CQ799" s="65"/>
      <c r="CR799" s="65"/>
      <c r="CS799" s="65"/>
      <c r="CT799" s="65"/>
      <c r="CU799" s="65"/>
      <c r="CV799" s="65"/>
      <c r="CW799" s="65"/>
      <c r="CX799" s="65"/>
      <c r="CY799" s="65"/>
      <c r="CZ799" s="65"/>
      <c r="DA799" s="65"/>
      <c r="DB799" s="65"/>
      <c r="DC799" s="65"/>
      <c r="DD799" s="65"/>
      <c r="DE799" s="65"/>
      <c r="DF799" s="65"/>
      <c r="DG799" s="65"/>
      <c r="DH799" s="65"/>
      <c r="DI799" s="65"/>
      <c r="DJ799" s="65"/>
      <c r="DK799" s="65"/>
      <c r="DL799" s="65"/>
      <c r="DM799" s="65"/>
      <c r="DN799" s="65"/>
      <c r="DO799" s="65"/>
      <c r="DP799" s="65"/>
      <c r="DQ799" s="65"/>
      <c r="DR799" s="65"/>
      <c r="DS799" s="65"/>
      <c r="DT799" s="65"/>
      <c r="DU799" s="65"/>
      <c r="DV799" s="65"/>
      <c r="DW799" s="65"/>
      <c r="DX799" s="65"/>
      <c r="DY799" s="65"/>
      <c r="DZ799" s="65"/>
      <c r="EA799" s="65"/>
      <c r="EB799" s="65"/>
      <c r="EC799" s="65"/>
      <c r="ED799" s="65"/>
      <c r="EE799" s="65"/>
      <c r="EF799" s="65"/>
      <c r="EG799" s="65"/>
      <c r="EH799" s="65"/>
      <c r="EI799" s="65"/>
      <c r="EJ799" s="65"/>
      <c r="EK799" s="65"/>
      <c r="EL799" s="65"/>
      <c r="EM799" s="65"/>
      <c r="EN799" s="65"/>
      <c r="EO799" s="65"/>
      <c r="EP799" s="65"/>
      <c r="EQ799" s="65"/>
      <c r="ER799" s="65"/>
      <c r="ES799" s="65"/>
      <c r="ET799" s="65"/>
      <c r="EU799" s="65"/>
      <c r="EV799" s="65"/>
      <c r="EW799" s="65"/>
      <c r="EX799" s="65"/>
      <c r="EY799" s="65"/>
      <c r="EZ799" s="65"/>
      <c r="FA799" s="65"/>
      <c r="FB799" s="65"/>
      <c r="FC799" s="65"/>
      <c r="FD799" s="65"/>
      <c r="FE799" s="65"/>
      <c r="FF799" s="65"/>
      <c r="FG799" s="65"/>
      <c r="FH799" s="65"/>
      <c r="FI799" s="65"/>
      <c r="FJ799" s="65"/>
      <c r="FK799" s="65"/>
      <c r="FL799" s="65"/>
      <c r="FM799" s="65"/>
      <c r="FN799" s="65"/>
      <c r="FO799" s="65"/>
      <c r="FP799" s="65"/>
      <c r="FQ799" s="65"/>
      <c r="FR799" s="65"/>
      <c r="FS799" s="65"/>
      <c r="FT799" s="65"/>
      <c r="FU799" s="65"/>
      <c r="FV799" s="65"/>
      <c r="FW799" s="65"/>
      <c r="FX799" s="65"/>
      <c r="FY799" s="65"/>
      <c r="FZ799" s="65"/>
      <c r="GA799" s="65"/>
      <c r="GB799" s="65"/>
      <c r="GC799" s="65"/>
      <c r="GD799" s="65"/>
      <c r="GE799" s="65"/>
      <c r="GF799" s="65"/>
      <c r="GG799" s="65"/>
      <c r="GH799" s="65"/>
      <c r="GI799" s="65"/>
      <c r="GJ799" s="65"/>
      <c r="GK799" s="65"/>
      <c r="GL799" s="65"/>
      <c r="GM799" s="65"/>
      <c r="GN799" s="65"/>
      <c r="GO799" s="65"/>
      <c r="GP799" s="65"/>
      <c r="GQ799" s="65"/>
      <c r="GR799" s="65"/>
      <c r="GS799" s="65"/>
      <c r="GT799" s="65"/>
      <c r="GU799" s="65"/>
      <c r="GV799" s="65"/>
      <c r="GW799" s="65"/>
      <c r="GX799" s="65"/>
      <c r="GY799" s="65"/>
      <c r="GZ799" s="65"/>
      <c r="HA799" s="65"/>
      <c r="HB799" s="65"/>
      <c r="HC799" s="65"/>
      <c r="HD799" s="65"/>
      <c r="HE799" s="65"/>
      <c r="HF799" s="65"/>
      <c r="HG799" s="65"/>
      <c r="HH799" s="65"/>
      <c r="HI799" s="65"/>
      <c r="HJ799" s="65"/>
      <c r="HK799" s="65"/>
      <c r="HL799" s="65"/>
      <c r="HM799" s="65"/>
      <c r="HN799" s="65"/>
      <c r="HO799" s="65"/>
      <c r="HP799" s="65"/>
      <c r="HQ799" s="65"/>
      <c r="HR799" s="65"/>
      <c r="HS799" s="65"/>
      <c r="HT799" s="65"/>
      <c r="HU799" s="65"/>
      <c r="HV799" s="65"/>
    </row>
    <row r="800" spans="1:230" hidden="1">
      <c r="A800" s="63"/>
      <c r="B800" s="63"/>
      <c r="C800" s="63"/>
      <c r="D800" s="63"/>
      <c r="E800" s="63"/>
      <c r="F800" s="63"/>
      <c r="G800" s="63"/>
      <c r="H800" s="63"/>
      <c r="I800" s="63"/>
      <c r="J800" s="63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  <c r="AR800" s="65"/>
      <c r="AS800" s="65"/>
      <c r="AT800" s="65"/>
      <c r="AU800" s="65"/>
      <c r="AV800" s="65"/>
      <c r="AW800" s="65"/>
      <c r="AX800" s="65"/>
      <c r="AY800" s="65"/>
      <c r="AZ800" s="65"/>
      <c r="BA800" s="65"/>
      <c r="BB800" s="65"/>
      <c r="BC800" s="65"/>
      <c r="BD800" s="65"/>
      <c r="BE800" s="65"/>
      <c r="BF800" s="65"/>
      <c r="BG800" s="65"/>
      <c r="BH800" s="65"/>
      <c r="BI800" s="65"/>
      <c r="BJ800" s="65"/>
      <c r="BK800" s="65"/>
      <c r="BL800" s="65"/>
      <c r="BM800" s="65"/>
      <c r="BN800" s="65"/>
      <c r="BO800" s="65"/>
      <c r="BP800" s="65"/>
      <c r="BQ800" s="65"/>
      <c r="BR800" s="65"/>
      <c r="BS800" s="65"/>
      <c r="BT800" s="65"/>
      <c r="BU800" s="65"/>
      <c r="BV800" s="65"/>
      <c r="BW800" s="65"/>
      <c r="BX800" s="65"/>
      <c r="BY800" s="65"/>
      <c r="BZ800" s="65"/>
      <c r="CA800" s="65"/>
      <c r="CB800" s="65"/>
      <c r="CC800" s="65"/>
      <c r="CD800" s="65"/>
      <c r="CE800" s="65"/>
      <c r="CF800" s="65"/>
      <c r="CG800" s="65"/>
      <c r="CH800" s="65"/>
      <c r="CI800" s="65"/>
      <c r="CJ800" s="65"/>
      <c r="CK800" s="65"/>
      <c r="CL800" s="65"/>
      <c r="CM800" s="65"/>
      <c r="CN800" s="65"/>
      <c r="CO800" s="65"/>
      <c r="CP800" s="65"/>
      <c r="CQ800" s="65"/>
      <c r="CR800" s="65"/>
      <c r="CS800" s="65"/>
      <c r="CT800" s="65"/>
      <c r="CU800" s="65"/>
      <c r="CV800" s="65"/>
      <c r="CW800" s="65"/>
      <c r="CX800" s="65"/>
      <c r="CY800" s="65"/>
      <c r="CZ800" s="65"/>
      <c r="DA800" s="65"/>
      <c r="DB800" s="65"/>
      <c r="DC800" s="65"/>
      <c r="DD800" s="65"/>
      <c r="DE800" s="65"/>
      <c r="DF800" s="65"/>
      <c r="DG800" s="65"/>
      <c r="DH800" s="65"/>
      <c r="DI800" s="65"/>
      <c r="DJ800" s="65"/>
      <c r="DK800" s="65"/>
      <c r="DL800" s="65"/>
      <c r="DM800" s="65"/>
      <c r="DN800" s="65"/>
      <c r="DO800" s="65"/>
      <c r="DP800" s="65"/>
      <c r="DQ800" s="65"/>
      <c r="DR800" s="65"/>
      <c r="DS800" s="65"/>
      <c r="DT800" s="65"/>
      <c r="DU800" s="65"/>
      <c r="DV800" s="65"/>
      <c r="DW800" s="65"/>
      <c r="DX800" s="65"/>
      <c r="DY800" s="65"/>
      <c r="DZ800" s="65"/>
      <c r="EA800" s="65"/>
      <c r="EB800" s="65"/>
      <c r="EC800" s="65"/>
      <c r="ED800" s="65"/>
      <c r="EE800" s="65"/>
      <c r="EF800" s="65"/>
      <c r="EG800" s="65"/>
      <c r="EH800" s="65"/>
      <c r="EI800" s="65"/>
      <c r="EJ800" s="65"/>
      <c r="EK800" s="65"/>
      <c r="EL800" s="65"/>
      <c r="EM800" s="65"/>
      <c r="EN800" s="65"/>
      <c r="EO800" s="65"/>
      <c r="EP800" s="65"/>
      <c r="EQ800" s="65"/>
      <c r="ER800" s="65"/>
      <c r="ES800" s="65"/>
      <c r="ET800" s="65"/>
      <c r="EU800" s="65"/>
      <c r="EV800" s="65"/>
      <c r="EW800" s="65"/>
      <c r="EX800" s="65"/>
      <c r="EY800" s="65"/>
      <c r="EZ800" s="65"/>
      <c r="FA800" s="65"/>
      <c r="FB800" s="65"/>
      <c r="FC800" s="65"/>
      <c r="FD800" s="65"/>
      <c r="FE800" s="65"/>
      <c r="FF800" s="65"/>
      <c r="FG800" s="65"/>
      <c r="FH800" s="65"/>
      <c r="FI800" s="65"/>
      <c r="FJ800" s="65"/>
      <c r="FK800" s="65"/>
      <c r="FL800" s="65"/>
      <c r="FM800" s="65"/>
      <c r="FN800" s="65"/>
      <c r="FO800" s="65"/>
      <c r="FP800" s="65"/>
      <c r="FQ800" s="65"/>
      <c r="FR800" s="65"/>
      <c r="FS800" s="65"/>
      <c r="FT800" s="65"/>
      <c r="FU800" s="65"/>
      <c r="FV800" s="65"/>
      <c r="FW800" s="65"/>
      <c r="FX800" s="65"/>
      <c r="FY800" s="65"/>
      <c r="FZ800" s="65"/>
      <c r="GA800" s="65"/>
      <c r="GB800" s="65"/>
      <c r="GC800" s="65"/>
      <c r="GD800" s="65"/>
      <c r="GE800" s="65"/>
      <c r="GF800" s="65"/>
      <c r="GG800" s="65"/>
      <c r="GH800" s="65"/>
      <c r="GI800" s="65"/>
      <c r="GJ800" s="65"/>
      <c r="GK800" s="65"/>
      <c r="GL800" s="65"/>
      <c r="GM800" s="65"/>
      <c r="GN800" s="65"/>
      <c r="GO800" s="65"/>
      <c r="GP800" s="65"/>
      <c r="GQ800" s="65"/>
      <c r="GR800" s="65"/>
      <c r="GS800" s="65"/>
      <c r="GT800" s="65"/>
      <c r="GU800" s="65"/>
      <c r="GV800" s="65"/>
      <c r="GW800" s="65"/>
      <c r="GX800" s="65"/>
      <c r="GY800" s="65"/>
      <c r="GZ800" s="65"/>
      <c r="HA800" s="65"/>
      <c r="HB800" s="65"/>
      <c r="HC800" s="65"/>
      <c r="HD800" s="65"/>
      <c r="HE800" s="65"/>
      <c r="HF800" s="65"/>
      <c r="HG800" s="65"/>
      <c r="HH800" s="65"/>
      <c r="HI800" s="65"/>
      <c r="HJ800" s="65"/>
      <c r="HK800" s="65"/>
      <c r="HL800" s="65"/>
      <c r="HM800" s="65"/>
      <c r="HN800" s="65"/>
      <c r="HO800" s="65"/>
      <c r="HP800" s="65"/>
      <c r="HQ800" s="65"/>
      <c r="HR800" s="65"/>
      <c r="HS800" s="65"/>
      <c r="HT800" s="65"/>
      <c r="HU800" s="65"/>
      <c r="HV800" s="65"/>
    </row>
    <row r="801" spans="1:230" hidden="1">
      <c r="A801" s="63"/>
      <c r="B801" s="63"/>
      <c r="C801" s="63"/>
      <c r="D801" s="63"/>
      <c r="E801" s="63"/>
      <c r="F801" s="63"/>
      <c r="G801" s="63"/>
      <c r="H801" s="63"/>
      <c r="I801" s="63"/>
      <c r="J801" s="63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  <c r="CS801" s="65"/>
      <c r="CT801" s="65"/>
      <c r="CU801" s="65"/>
      <c r="CV801" s="65"/>
      <c r="CW801" s="65"/>
      <c r="CX801" s="65"/>
      <c r="CY801" s="65"/>
      <c r="CZ801" s="65"/>
      <c r="DA801" s="65"/>
      <c r="DB801" s="65"/>
      <c r="DC801" s="65"/>
      <c r="DD801" s="65"/>
      <c r="DE801" s="65"/>
      <c r="DF801" s="65"/>
      <c r="DG801" s="65"/>
      <c r="DH801" s="65"/>
      <c r="DI801" s="65"/>
      <c r="DJ801" s="65"/>
      <c r="DK801" s="65"/>
      <c r="DL801" s="65"/>
      <c r="DM801" s="65"/>
      <c r="DN801" s="65"/>
      <c r="DO801" s="65"/>
      <c r="DP801" s="65"/>
      <c r="DQ801" s="65"/>
      <c r="DR801" s="65"/>
      <c r="DS801" s="65"/>
      <c r="DT801" s="65"/>
      <c r="DU801" s="65"/>
      <c r="DV801" s="65"/>
      <c r="DW801" s="65"/>
      <c r="DX801" s="65"/>
      <c r="DY801" s="65"/>
      <c r="DZ801" s="65"/>
      <c r="EA801" s="65"/>
      <c r="EB801" s="65"/>
      <c r="EC801" s="65"/>
      <c r="ED801" s="65"/>
      <c r="EE801" s="65"/>
      <c r="EF801" s="65"/>
      <c r="EG801" s="65"/>
      <c r="EH801" s="65"/>
      <c r="EI801" s="65"/>
      <c r="EJ801" s="65"/>
      <c r="EK801" s="65"/>
      <c r="EL801" s="65"/>
      <c r="EM801" s="65"/>
      <c r="EN801" s="65"/>
      <c r="EO801" s="65"/>
      <c r="EP801" s="65"/>
      <c r="EQ801" s="65"/>
      <c r="ER801" s="65"/>
      <c r="ES801" s="65"/>
      <c r="ET801" s="65"/>
      <c r="EU801" s="65"/>
      <c r="EV801" s="65"/>
      <c r="EW801" s="65"/>
      <c r="EX801" s="65"/>
      <c r="EY801" s="65"/>
      <c r="EZ801" s="65"/>
      <c r="FA801" s="65"/>
      <c r="FB801" s="65"/>
      <c r="FC801" s="65"/>
      <c r="FD801" s="65"/>
      <c r="FE801" s="65"/>
      <c r="FF801" s="65"/>
      <c r="FG801" s="65"/>
      <c r="FH801" s="65"/>
      <c r="FI801" s="65"/>
      <c r="FJ801" s="65"/>
      <c r="FK801" s="65"/>
      <c r="FL801" s="65"/>
      <c r="FM801" s="65"/>
      <c r="FN801" s="65"/>
      <c r="FO801" s="65"/>
      <c r="FP801" s="65"/>
      <c r="FQ801" s="65"/>
      <c r="FR801" s="65"/>
      <c r="FS801" s="65"/>
      <c r="FT801" s="65"/>
      <c r="FU801" s="65"/>
      <c r="FV801" s="65"/>
      <c r="FW801" s="65"/>
      <c r="FX801" s="65"/>
      <c r="FY801" s="65"/>
      <c r="FZ801" s="65"/>
      <c r="GA801" s="65"/>
      <c r="GB801" s="65"/>
      <c r="GC801" s="65"/>
      <c r="GD801" s="65"/>
      <c r="GE801" s="65"/>
      <c r="GF801" s="65"/>
      <c r="GG801" s="65"/>
      <c r="GH801" s="65"/>
      <c r="GI801" s="65"/>
      <c r="GJ801" s="65"/>
      <c r="GK801" s="65"/>
      <c r="GL801" s="65"/>
      <c r="GM801" s="65"/>
      <c r="GN801" s="65"/>
      <c r="GO801" s="65"/>
      <c r="GP801" s="65"/>
      <c r="GQ801" s="65"/>
      <c r="GR801" s="65"/>
      <c r="GS801" s="65"/>
      <c r="GT801" s="65"/>
      <c r="GU801" s="65"/>
      <c r="GV801" s="65"/>
      <c r="GW801" s="65"/>
      <c r="GX801" s="65"/>
      <c r="GY801" s="65"/>
      <c r="GZ801" s="65"/>
      <c r="HA801" s="65"/>
      <c r="HB801" s="65"/>
      <c r="HC801" s="65"/>
      <c r="HD801" s="65"/>
      <c r="HE801" s="65"/>
      <c r="HF801" s="65"/>
      <c r="HG801" s="65"/>
      <c r="HH801" s="65"/>
      <c r="HI801" s="65"/>
      <c r="HJ801" s="65"/>
      <c r="HK801" s="65"/>
      <c r="HL801" s="65"/>
      <c r="HM801" s="65"/>
      <c r="HN801" s="65"/>
      <c r="HO801" s="65"/>
      <c r="HP801" s="65"/>
      <c r="HQ801" s="65"/>
      <c r="HR801" s="65"/>
      <c r="HS801" s="65"/>
      <c r="HT801" s="65"/>
      <c r="HU801" s="65"/>
      <c r="HV801" s="65"/>
    </row>
    <row r="802" spans="1:230" hidden="1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</row>
    <row r="803" spans="1:230" hidden="1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  <c r="CS803" s="65"/>
      <c r="CT803" s="65"/>
      <c r="CU803" s="65"/>
      <c r="CV803" s="65"/>
      <c r="CW803" s="65"/>
      <c r="CX803" s="65"/>
      <c r="CY803" s="65"/>
      <c r="CZ803" s="65"/>
      <c r="DA803" s="65"/>
      <c r="DB803" s="65"/>
      <c r="DC803" s="65"/>
      <c r="DD803" s="65"/>
      <c r="DE803" s="65"/>
      <c r="DF803" s="65"/>
      <c r="DG803" s="65"/>
      <c r="DH803" s="65"/>
      <c r="DI803" s="65"/>
      <c r="DJ803" s="65"/>
      <c r="DK803" s="65"/>
      <c r="DL803" s="65"/>
      <c r="DM803" s="65"/>
      <c r="DN803" s="65"/>
      <c r="DO803" s="65"/>
      <c r="DP803" s="65"/>
      <c r="DQ803" s="65"/>
      <c r="DR803" s="65"/>
      <c r="DS803" s="65"/>
      <c r="DT803" s="65"/>
      <c r="DU803" s="65"/>
      <c r="DV803" s="65"/>
      <c r="DW803" s="65"/>
      <c r="DX803" s="65"/>
      <c r="DY803" s="65"/>
      <c r="DZ803" s="65"/>
      <c r="EA803" s="65"/>
      <c r="EB803" s="65"/>
      <c r="EC803" s="65"/>
      <c r="ED803" s="65"/>
      <c r="EE803" s="65"/>
      <c r="EF803" s="65"/>
      <c r="EG803" s="65"/>
      <c r="EH803" s="65"/>
      <c r="EI803" s="65"/>
      <c r="EJ803" s="65"/>
      <c r="EK803" s="65"/>
      <c r="EL803" s="65"/>
      <c r="EM803" s="65"/>
      <c r="EN803" s="65"/>
      <c r="EO803" s="65"/>
      <c r="EP803" s="65"/>
      <c r="EQ803" s="65"/>
      <c r="ER803" s="65"/>
      <c r="ES803" s="65"/>
      <c r="ET803" s="65"/>
      <c r="EU803" s="65"/>
      <c r="EV803" s="65"/>
      <c r="EW803" s="65"/>
      <c r="EX803" s="65"/>
      <c r="EY803" s="65"/>
      <c r="EZ803" s="65"/>
      <c r="FA803" s="65"/>
      <c r="FB803" s="65"/>
      <c r="FC803" s="65"/>
      <c r="FD803" s="65"/>
      <c r="FE803" s="65"/>
      <c r="FF803" s="65"/>
      <c r="FG803" s="65"/>
      <c r="FH803" s="65"/>
      <c r="FI803" s="65"/>
      <c r="FJ803" s="65"/>
      <c r="FK803" s="65"/>
      <c r="FL803" s="65"/>
      <c r="FM803" s="65"/>
      <c r="FN803" s="65"/>
      <c r="FO803" s="65"/>
      <c r="FP803" s="65"/>
      <c r="FQ803" s="65"/>
      <c r="FR803" s="65"/>
      <c r="FS803" s="65"/>
      <c r="FT803" s="65"/>
      <c r="FU803" s="65"/>
      <c r="FV803" s="65"/>
      <c r="FW803" s="65"/>
      <c r="FX803" s="65"/>
      <c r="FY803" s="65"/>
      <c r="FZ803" s="65"/>
      <c r="GA803" s="65"/>
      <c r="GB803" s="65"/>
      <c r="GC803" s="65"/>
      <c r="GD803" s="65"/>
      <c r="GE803" s="65"/>
      <c r="GF803" s="65"/>
      <c r="GG803" s="65"/>
      <c r="GH803" s="65"/>
      <c r="GI803" s="65"/>
      <c r="GJ803" s="65"/>
      <c r="GK803" s="65"/>
      <c r="GL803" s="65"/>
      <c r="GM803" s="65"/>
      <c r="GN803" s="65"/>
      <c r="GO803" s="65"/>
      <c r="GP803" s="65"/>
      <c r="GQ803" s="65"/>
      <c r="GR803" s="65"/>
      <c r="GS803" s="65"/>
      <c r="GT803" s="65"/>
      <c r="GU803" s="65"/>
      <c r="GV803" s="65"/>
      <c r="GW803" s="65"/>
      <c r="GX803" s="65"/>
      <c r="GY803" s="65"/>
      <c r="GZ803" s="65"/>
      <c r="HA803" s="65"/>
      <c r="HB803" s="65"/>
      <c r="HC803" s="65"/>
      <c r="HD803" s="65"/>
      <c r="HE803" s="65"/>
      <c r="HF803" s="65"/>
      <c r="HG803" s="65"/>
      <c r="HH803" s="65"/>
      <c r="HI803" s="65"/>
      <c r="HJ803" s="65"/>
      <c r="HK803" s="65"/>
      <c r="HL803" s="65"/>
      <c r="HM803" s="65"/>
      <c r="HN803" s="65"/>
      <c r="HO803" s="65"/>
      <c r="HP803" s="65"/>
      <c r="HQ803" s="65"/>
      <c r="HR803" s="65"/>
      <c r="HS803" s="65"/>
      <c r="HT803" s="65"/>
      <c r="HU803" s="65"/>
      <c r="HV803" s="65"/>
    </row>
    <row r="804" spans="1:230" ht="15.75" customHeight="1">
      <c r="A804" s="9" t="s">
        <v>812</v>
      </c>
      <c r="B804" s="1485" t="s">
        <v>813</v>
      </c>
      <c r="C804" s="1485"/>
      <c r="D804" s="1485"/>
      <c r="E804" s="1485"/>
      <c r="F804" s="1485"/>
      <c r="G804" s="1485"/>
      <c r="H804" s="1485"/>
      <c r="I804" s="1485"/>
      <c r="J804" s="1485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  <c r="AJ804" s="34"/>
      <c r="AK804" s="34"/>
      <c r="AL804" s="34"/>
      <c r="AM804" s="34"/>
      <c r="AN804" s="34"/>
      <c r="AO804" s="34"/>
      <c r="AP804" s="34"/>
      <c r="AQ804" s="34"/>
      <c r="AR804" s="34"/>
      <c r="AS804" s="34"/>
      <c r="AT804" s="34"/>
      <c r="AU804" s="34"/>
      <c r="AV804" s="34"/>
      <c r="AW804" s="34"/>
      <c r="AX804" s="34"/>
      <c r="AY804" s="34"/>
      <c r="AZ804" s="34"/>
      <c r="BA804" s="34"/>
      <c r="BB804" s="34"/>
      <c r="BC804" s="34"/>
      <c r="BD804" s="34"/>
      <c r="BE804" s="34"/>
      <c r="BF804" s="34"/>
      <c r="BG804" s="34"/>
      <c r="BH804" s="34"/>
      <c r="BI804" s="34"/>
      <c r="BJ804" s="34"/>
      <c r="BK804" s="34"/>
      <c r="BL804" s="34"/>
      <c r="BM804" s="34"/>
      <c r="BN804" s="34"/>
      <c r="BO804" s="34"/>
      <c r="BP804" s="34"/>
      <c r="BQ804" s="34"/>
      <c r="BR804" s="34"/>
      <c r="BS804" s="34"/>
      <c r="BT804" s="34"/>
      <c r="BU804" s="34"/>
      <c r="BV804" s="34"/>
      <c r="BW804" s="34"/>
      <c r="BX804" s="34"/>
      <c r="BY804" s="34"/>
      <c r="BZ804" s="34"/>
      <c r="CA804" s="34"/>
      <c r="CB804" s="34"/>
      <c r="CC804" s="34"/>
      <c r="CD804" s="34"/>
      <c r="CE804" s="34"/>
      <c r="CF804" s="34"/>
      <c r="CG804" s="34"/>
      <c r="CH804" s="34"/>
      <c r="CI804" s="34"/>
      <c r="CJ804" s="34"/>
      <c r="CK804" s="34"/>
      <c r="CL804" s="34"/>
      <c r="CM804" s="34"/>
      <c r="CN804" s="34"/>
      <c r="CO804" s="34"/>
      <c r="CP804" s="34"/>
      <c r="CQ804" s="34"/>
      <c r="CR804" s="34"/>
      <c r="CS804" s="34"/>
      <c r="CT804" s="34"/>
      <c r="CU804" s="34"/>
      <c r="CV804" s="34"/>
      <c r="CW804" s="34"/>
      <c r="CX804" s="34"/>
      <c r="CY804" s="34"/>
      <c r="CZ804" s="34"/>
      <c r="DA804" s="34"/>
      <c r="DB804" s="34"/>
      <c r="DC804" s="34"/>
      <c r="DD804" s="34"/>
      <c r="DE804" s="34"/>
      <c r="DF804" s="34"/>
      <c r="DG804" s="34"/>
      <c r="DH804" s="34"/>
      <c r="DI804" s="34"/>
      <c r="DJ804" s="34"/>
      <c r="DK804" s="34"/>
      <c r="DL804" s="34"/>
      <c r="DM804" s="34"/>
      <c r="DN804" s="34"/>
      <c r="DO804" s="34"/>
      <c r="DP804" s="34"/>
      <c r="DQ804" s="34"/>
      <c r="DR804" s="34"/>
      <c r="DS804" s="34"/>
      <c r="DT804" s="34"/>
      <c r="DU804" s="34"/>
      <c r="DV804" s="34"/>
      <c r="DW804" s="34"/>
      <c r="DX804" s="34"/>
      <c r="DY804" s="34"/>
      <c r="DZ804" s="34"/>
      <c r="EA804" s="34"/>
      <c r="EB804" s="34"/>
      <c r="EC804" s="34"/>
      <c r="ED804" s="34"/>
      <c r="EE804" s="34"/>
      <c r="EF804" s="34"/>
      <c r="EG804" s="34"/>
      <c r="EH804" s="34"/>
      <c r="EI804" s="34"/>
      <c r="EJ804" s="34"/>
      <c r="EK804" s="34"/>
      <c r="EL804" s="34"/>
      <c r="EM804" s="34"/>
      <c r="EN804" s="34"/>
      <c r="EO804" s="34"/>
      <c r="EP804" s="34"/>
      <c r="EQ804" s="34"/>
      <c r="ER804" s="34"/>
      <c r="ES804" s="34"/>
      <c r="ET804" s="34"/>
      <c r="EU804" s="34"/>
      <c r="EV804" s="34"/>
      <c r="EW804" s="34"/>
      <c r="EX804" s="34"/>
      <c r="EY804" s="34"/>
      <c r="EZ804" s="34"/>
      <c r="FA804" s="34"/>
      <c r="FB804" s="34"/>
      <c r="FC804" s="34"/>
      <c r="FD804" s="34"/>
      <c r="FE804" s="34"/>
      <c r="FF804" s="34"/>
      <c r="FG804" s="34"/>
      <c r="FH804" s="34"/>
      <c r="FI804" s="34"/>
      <c r="FJ804" s="34"/>
      <c r="FK804" s="34"/>
      <c r="FL804" s="34"/>
      <c r="FM804" s="34"/>
      <c r="FN804" s="34"/>
      <c r="FO804" s="34"/>
      <c r="FP804" s="34"/>
      <c r="FQ804" s="34"/>
      <c r="FR804" s="34"/>
      <c r="FS804" s="34"/>
      <c r="FT804" s="34"/>
      <c r="FU804" s="34"/>
      <c r="FV804" s="34"/>
      <c r="FW804" s="34"/>
      <c r="FX804" s="34"/>
      <c r="FY804" s="34"/>
      <c r="FZ804" s="34"/>
      <c r="GA804" s="34"/>
      <c r="GB804" s="34"/>
      <c r="GC804" s="34"/>
      <c r="GD804" s="34"/>
      <c r="GE804" s="34"/>
      <c r="GF804" s="34"/>
      <c r="GG804" s="34"/>
      <c r="GH804" s="34"/>
      <c r="GI804" s="34"/>
      <c r="GJ804" s="34"/>
      <c r="GK804" s="34"/>
      <c r="GL804" s="34"/>
      <c r="GM804" s="34"/>
      <c r="GN804" s="34"/>
      <c r="GO804" s="34"/>
      <c r="GP804" s="34"/>
      <c r="GQ804" s="34"/>
      <c r="GR804" s="34"/>
      <c r="GS804" s="34"/>
      <c r="GT804" s="34"/>
      <c r="GU804" s="34"/>
      <c r="GV804" s="34"/>
      <c r="GW804" s="34"/>
      <c r="GX804" s="34"/>
      <c r="GY804" s="34"/>
      <c r="GZ804" s="34"/>
      <c r="HA804" s="34"/>
      <c r="HB804" s="34"/>
      <c r="HC804" s="34"/>
      <c r="HD804" s="34"/>
      <c r="HE804" s="34"/>
      <c r="HF804" s="34"/>
      <c r="HG804" s="34"/>
      <c r="HH804" s="34"/>
      <c r="HI804" s="34"/>
      <c r="HJ804" s="34"/>
      <c r="HK804" s="34"/>
      <c r="HL804" s="34"/>
      <c r="HM804" s="34"/>
      <c r="HN804" s="34"/>
      <c r="HO804" s="34"/>
      <c r="HP804" s="34"/>
      <c r="HQ804" s="34"/>
      <c r="HR804" s="34"/>
      <c r="HS804" s="34"/>
      <c r="HT804" s="34"/>
      <c r="HU804" s="34"/>
      <c r="HV804" s="34"/>
    </row>
    <row r="805" spans="1:230" ht="15.75" customHeight="1" thickBot="1">
      <c r="A805" s="9"/>
      <c r="B805" s="152"/>
      <c r="C805" s="152"/>
      <c r="D805" s="152"/>
      <c r="E805" s="152"/>
      <c r="F805" s="152"/>
      <c r="G805" s="152"/>
      <c r="H805" s="152"/>
      <c r="I805" s="152"/>
      <c r="J805" s="152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  <c r="CS805" s="65"/>
      <c r="CT805" s="65"/>
      <c r="CU805" s="65"/>
      <c r="CV805" s="65"/>
      <c r="CW805" s="65"/>
      <c r="CX805" s="65"/>
      <c r="CY805" s="65"/>
      <c r="CZ805" s="65"/>
      <c r="DA805" s="65"/>
      <c r="DB805" s="65"/>
      <c r="DC805" s="65"/>
      <c r="DD805" s="65"/>
      <c r="DE805" s="65"/>
      <c r="DF805" s="65"/>
      <c r="DG805" s="65"/>
      <c r="DH805" s="65"/>
      <c r="DI805" s="65"/>
      <c r="DJ805" s="65"/>
      <c r="DK805" s="65"/>
      <c r="DL805" s="65"/>
      <c r="DM805" s="65"/>
      <c r="DN805" s="65"/>
      <c r="DO805" s="65"/>
      <c r="DP805" s="65"/>
      <c r="DQ805" s="65"/>
      <c r="DR805" s="65"/>
      <c r="DS805" s="65"/>
      <c r="DT805" s="65"/>
      <c r="DU805" s="65"/>
      <c r="DV805" s="65"/>
      <c r="DW805" s="65"/>
      <c r="DX805" s="65"/>
      <c r="DY805" s="65"/>
      <c r="DZ805" s="65"/>
      <c r="EA805" s="65"/>
      <c r="EB805" s="65"/>
      <c r="EC805" s="65"/>
      <c r="ED805" s="65"/>
      <c r="EE805" s="65"/>
      <c r="EF805" s="65"/>
      <c r="EG805" s="65"/>
      <c r="EH805" s="65"/>
      <c r="EI805" s="65"/>
      <c r="EJ805" s="65"/>
      <c r="EK805" s="65"/>
      <c r="EL805" s="65"/>
      <c r="EM805" s="65"/>
      <c r="EN805" s="65"/>
      <c r="EO805" s="65"/>
      <c r="EP805" s="65"/>
      <c r="EQ805" s="65"/>
      <c r="ER805" s="65"/>
      <c r="ES805" s="65"/>
      <c r="ET805" s="65"/>
      <c r="EU805" s="65"/>
      <c r="EV805" s="65"/>
      <c r="EW805" s="65"/>
      <c r="EX805" s="65"/>
      <c r="EY805" s="65"/>
      <c r="EZ805" s="65"/>
      <c r="FA805" s="65"/>
      <c r="FB805" s="65"/>
      <c r="FC805" s="65"/>
      <c r="FD805" s="65"/>
      <c r="FE805" s="65"/>
      <c r="FF805" s="65"/>
      <c r="FG805" s="65"/>
      <c r="FH805" s="65"/>
      <c r="FI805" s="65"/>
      <c r="FJ805" s="65"/>
      <c r="FK805" s="65"/>
      <c r="FL805" s="65"/>
      <c r="FM805" s="65"/>
      <c r="FN805" s="65"/>
      <c r="FO805" s="65"/>
      <c r="FP805" s="65"/>
      <c r="FQ805" s="65"/>
      <c r="FR805" s="65"/>
      <c r="FS805" s="65"/>
      <c r="FT805" s="65"/>
      <c r="FU805" s="65"/>
      <c r="FV805" s="65"/>
      <c r="FW805" s="65"/>
      <c r="FX805" s="65"/>
      <c r="FY805" s="65"/>
      <c r="FZ805" s="65"/>
      <c r="GA805" s="65"/>
      <c r="GB805" s="65"/>
      <c r="GC805" s="65"/>
      <c r="GD805" s="65"/>
      <c r="GE805" s="65"/>
      <c r="GF805" s="65"/>
      <c r="GG805" s="65"/>
      <c r="GH805" s="65"/>
      <c r="GI805" s="65"/>
      <c r="GJ805" s="65"/>
      <c r="GK805" s="65"/>
      <c r="GL805" s="65"/>
      <c r="GM805" s="65"/>
      <c r="GN805" s="65"/>
      <c r="GO805" s="65"/>
      <c r="GP805" s="65"/>
      <c r="GQ805" s="65"/>
      <c r="GR805" s="65"/>
      <c r="GS805" s="65"/>
      <c r="GT805" s="65"/>
      <c r="GU805" s="65"/>
      <c r="GV805" s="65"/>
      <c r="GW805" s="65"/>
      <c r="GX805" s="65"/>
      <c r="GY805" s="65"/>
      <c r="GZ805" s="65"/>
      <c r="HA805" s="65"/>
      <c r="HB805" s="65"/>
      <c r="HC805" s="65"/>
      <c r="HD805" s="65"/>
      <c r="HE805" s="65"/>
      <c r="HF805" s="65"/>
      <c r="HG805" s="65"/>
      <c r="HH805" s="65"/>
      <c r="HI805" s="65"/>
      <c r="HJ805" s="65"/>
      <c r="HK805" s="65"/>
      <c r="HL805" s="65"/>
      <c r="HM805" s="65"/>
      <c r="HN805" s="65"/>
      <c r="HO805" s="65"/>
      <c r="HP805" s="65"/>
      <c r="HQ805" s="65"/>
      <c r="HR805" s="65"/>
      <c r="HS805" s="65"/>
      <c r="HT805" s="65"/>
      <c r="HU805" s="65"/>
      <c r="HV805" s="65"/>
    </row>
    <row r="806" spans="1:230" ht="50.25" customHeight="1" thickTop="1" thickBot="1">
      <c r="A806" s="748" t="s">
        <v>5</v>
      </c>
      <c r="B806" s="630"/>
      <c r="C806" s="630"/>
      <c r="D806" s="630"/>
      <c r="E806" s="630" t="s">
        <v>6</v>
      </c>
      <c r="F806" s="630"/>
      <c r="G806" s="632"/>
      <c r="H806" s="629" t="s">
        <v>7</v>
      </c>
      <c r="I806" s="630"/>
      <c r="J806" s="631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</row>
    <row r="807" spans="1:230" ht="16.5" customHeight="1" thickTop="1">
      <c r="A807" s="1057" t="s">
        <v>224</v>
      </c>
      <c r="B807" s="1058"/>
      <c r="C807" s="1058"/>
      <c r="D807" s="1058"/>
      <c r="E807" s="1615">
        <v>5822</v>
      </c>
      <c r="F807" s="1615"/>
      <c r="G807" s="1616"/>
      <c r="H807" s="1617">
        <v>3115</v>
      </c>
      <c r="I807" s="1615"/>
      <c r="J807" s="1618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</row>
    <row r="808" spans="1:230" ht="30" customHeight="1">
      <c r="A808" s="570" t="s">
        <v>225</v>
      </c>
      <c r="B808" s="571"/>
      <c r="C808" s="571"/>
      <c r="D808" s="571"/>
      <c r="E808" s="1493"/>
      <c r="F808" s="1493"/>
      <c r="G808" s="1494"/>
      <c r="H808" s="1495"/>
      <c r="I808" s="1493"/>
      <c r="J808" s="1496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4"/>
      <c r="AP808" s="34"/>
      <c r="AQ808" s="34"/>
      <c r="AR808" s="34"/>
      <c r="AS808" s="34"/>
      <c r="AT808" s="34"/>
      <c r="AU808" s="34"/>
      <c r="AV808" s="34"/>
      <c r="AW808" s="34"/>
      <c r="AX808" s="34"/>
      <c r="AY808" s="34"/>
      <c r="AZ808" s="34"/>
      <c r="BA808" s="34"/>
      <c r="BB808" s="34"/>
      <c r="BC808" s="34"/>
      <c r="BD808" s="34"/>
      <c r="BE808" s="34"/>
      <c r="BF808" s="34"/>
      <c r="BG808" s="34"/>
      <c r="BH808" s="34"/>
      <c r="BI808" s="34"/>
      <c r="BJ808" s="34"/>
      <c r="BK808" s="34"/>
      <c r="BL808" s="34"/>
      <c r="BM808" s="34"/>
      <c r="BN808" s="34"/>
      <c r="BO808" s="34"/>
      <c r="BP808" s="34"/>
      <c r="BQ808" s="34"/>
      <c r="BR808" s="34"/>
      <c r="BS808" s="34"/>
      <c r="BT808" s="34"/>
      <c r="BU808" s="34"/>
      <c r="BV808" s="34"/>
      <c r="BW808" s="34"/>
      <c r="BX808" s="34"/>
      <c r="BY808" s="34"/>
      <c r="BZ808" s="34"/>
      <c r="CA808" s="34"/>
      <c r="CB808" s="34"/>
      <c r="CC808" s="34"/>
      <c r="CD808" s="34"/>
      <c r="CE808" s="34"/>
      <c r="CF808" s="34"/>
      <c r="CG808" s="34"/>
      <c r="CH808" s="34"/>
      <c r="CI808" s="34"/>
      <c r="CJ808" s="34"/>
      <c r="CK808" s="34"/>
      <c r="CL808" s="34"/>
      <c r="CM808" s="34"/>
      <c r="CN808" s="34"/>
      <c r="CO808" s="34"/>
      <c r="CP808" s="34"/>
      <c r="CQ808" s="34"/>
      <c r="CR808" s="34"/>
      <c r="CS808" s="34"/>
      <c r="CT808" s="34"/>
      <c r="CU808" s="34"/>
      <c r="CV808" s="34"/>
      <c r="CW808" s="34"/>
      <c r="CX808" s="34"/>
      <c r="CY808" s="34"/>
      <c r="CZ808" s="34"/>
      <c r="DA808" s="34"/>
      <c r="DB808" s="34"/>
      <c r="DC808" s="34"/>
      <c r="DD808" s="34"/>
      <c r="DE808" s="34"/>
      <c r="DF808" s="34"/>
      <c r="DG808" s="34"/>
      <c r="DH808" s="34"/>
      <c r="DI808" s="34"/>
      <c r="DJ808" s="34"/>
      <c r="DK808" s="34"/>
      <c r="DL808" s="34"/>
      <c r="DM808" s="34"/>
      <c r="DN808" s="34"/>
      <c r="DO808" s="34"/>
      <c r="DP808" s="34"/>
      <c r="DQ808" s="34"/>
      <c r="DR808" s="34"/>
      <c r="DS808" s="34"/>
      <c r="DT808" s="34"/>
      <c r="DU808" s="34"/>
      <c r="DV808" s="34"/>
      <c r="DW808" s="34"/>
      <c r="DX808" s="34"/>
      <c r="DY808" s="34"/>
      <c r="DZ808" s="34"/>
      <c r="EA808" s="34"/>
      <c r="EB808" s="34"/>
      <c r="EC808" s="34"/>
      <c r="ED808" s="34"/>
      <c r="EE808" s="34"/>
      <c r="EF808" s="34"/>
      <c r="EG808" s="34"/>
      <c r="EH808" s="34"/>
      <c r="EI808" s="34"/>
      <c r="EJ808" s="34"/>
      <c r="EK808" s="34"/>
      <c r="EL808" s="34"/>
      <c r="EM808" s="34"/>
      <c r="EN808" s="34"/>
      <c r="EO808" s="34"/>
      <c r="EP808" s="34"/>
      <c r="EQ808" s="34"/>
      <c r="ER808" s="34"/>
      <c r="ES808" s="34"/>
      <c r="ET808" s="34"/>
      <c r="EU808" s="34"/>
      <c r="EV808" s="34"/>
      <c r="EW808" s="34"/>
      <c r="EX808" s="34"/>
      <c r="EY808" s="34"/>
      <c r="EZ808" s="34"/>
      <c r="FA808" s="34"/>
      <c r="FB808" s="34"/>
      <c r="FC808" s="34"/>
      <c r="FD808" s="34"/>
      <c r="FE808" s="34"/>
      <c r="FF808" s="34"/>
      <c r="FG808" s="34"/>
      <c r="FH808" s="34"/>
      <c r="FI808" s="34"/>
      <c r="FJ808" s="34"/>
      <c r="FK808" s="34"/>
      <c r="FL808" s="34"/>
      <c r="FM808" s="34"/>
      <c r="FN808" s="34"/>
      <c r="FO808" s="34"/>
      <c r="FP808" s="34"/>
      <c r="FQ808" s="34"/>
      <c r="FR808" s="34"/>
      <c r="FS808" s="34"/>
      <c r="FT808" s="34"/>
      <c r="FU808" s="34"/>
      <c r="FV808" s="34"/>
      <c r="FW808" s="34"/>
      <c r="FX808" s="34"/>
      <c r="FY808" s="34"/>
      <c r="FZ808" s="34"/>
      <c r="GA808" s="34"/>
      <c r="GB808" s="34"/>
      <c r="GC808" s="34"/>
      <c r="GD808" s="34"/>
      <c r="GE808" s="34"/>
      <c r="GF808" s="34"/>
      <c r="GG808" s="34"/>
      <c r="GH808" s="34"/>
      <c r="GI808" s="34"/>
      <c r="GJ808" s="34"/>
      <c r="GK808" s="34"/>
      <c r="GL808" s="34"/>
      <c r="GM808" s="34"/>
      <c r="GN808" s="34"/>
      <c r="GO808" s="34"/>
      <c r="GP808" s="34"/>
      <c r="GQ808" s="34"/>
      <c r="GR808" s="34"/>
      <c r="GS808" s="34"/>
      <c r="GT808" s="34"/>
      <c r="GU808" s="34"/>
      <c r="GV808" s="34"/>
      <c r="GW808" s="34"/>
      <c r="GX808" s="34"/>
      <c r="GY808" s="34"/>
      <c r="GZ808" s="34"/>
      <c r="HA808" s="34"/>
      <c r="HB808" s="34"/>
      <c r="HC808" s="34"/>
      <c r="HD808" s="34"/>
      <c r="HE808" s="34"/>
      <c r="HF808" s="34"/>
      <c r="HG808" s="34"/>
      <c r="HH808" s="34"/>
      <c r="HI808" s="34"/>
      <c r="HJ808" s="34"/>
      <c r="HK808" s="34"/>
      <c r="HL808" s="34"/>
      <c r="HM808" s="34"/>
      <c r="HN808" s="34"/>
      <c r="HO808" s="34"/>
      <c r="HP808" s="34"/>
      <c r="HQ808" s="34"/>
      <c r="HR808" s="34"/>
      <c r="HS808" s="34"/>
      <c r="HT808" s="34"/>
      <c r="HU808" s="34"/>
      <c r="HV808" s="34"/>
    </row>
    <row r="809" spans="1:230" ht="30" customHeight="1">
      <c r="A809" s="570" t="s">
        <v>226</v>
      </c>
      <c r="B809" s="571"/>
      <c r="C809" s="571"/>
      <c r="D809" s="571"/>
      <c r="E809" s="1493">
        <v>0</v>
      </c>
      <c r="F809" s="1493"/>
      <c r="G809" s="1494"/>
      <c r="H809" s="1495"/>
      <c r="I809" s="1493"/>
      <c r="J809" s="1496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  <c r="AJ809" s="34"/>
      <c r="AK809" s="34"/>
      <c r="AL809" s="34"/>
      <c r="AM809" s="34"/>
      <c r="AN809" s="34"/>
      <c r="AO809" s="34"/>
      <c r="AP809" s="34"/>
      <c r="AQ809" s="34"/>
      <c r="AR809" s="34"/>
      <c r="AS809" s="34"/>
      <c r="AT809" s="34"/>
      <c r="AU809" s="34"/>
      <c r="AV809" s="34"/>
      <c r="AW809" s="34"/>
      <c r="AX809" s="34"/>
      <c r="AY809" s="34"/>
      <c r="AZ809" s="34"/>
      <c r="BA809" s="34"/>
      <c r="BB809" s="34"/>
      <c r="BC809" s="34"/>
      <c r="BD809" s="34"/>
      <c r="BE809" s="34"/>
      <c r="BF809" s="34"/>
      <c r="BG809" s="34"/>
      <c r="BH809" s="34"/>
      <c r="BI809" s="34"/>
      <c r="BJ809" s="34"/>
      <c r="BK809" s="34"/>
      <c r="BL809" s="34"/>
      <c r="BM809" s="34"/>
      <c r="BN809" s="34"/>
      <c r="BO809" s="34"/>
      <c r="BP809" s="34"/>
      <c r="BQ809" s="34"/>
      <c r="BR809" s="34"/>
      <c r="BS809" s="34"/>
      <c r="BT809" s="34"/>
      <c r="BU809" s="34"/>
      <c r="BV809" s="34"/>
      <c r="BW809" s="34"/>
      <c r="BX809" s="34"/>
      <c r="BY809" s="34"/>
      <c r="BZ809" s="34"/>
      <c r="CA809" s="34"/>
      <c r="CB809" s="34"/>
      <c r="CC809" s="34"/>
      <c r="CD809" s="34"/>
      <c r="CE809" s="34"/>
      <c r="CF809" s="34"/>
      <c r="CG809" s="34"/>
      <c r="CH809" s="34"/>
      <c r="CI809" s="34"/>
      <c r="CJ809" s="34"/>
      <c r="CK809" s="34"/>
      <c r="CL809" s="34"/>
      <c r="CM809" s="34"/>
      <c r="CN809" s="34"/>
      <c r="CO809" s="34"/>
      <c r="CP809" s="34"/>
      <c r="CQ809" s="34"/>
      <c r="CR809" s="34"/>
      <c r="CS809" s="34"/>
      <c r="CT809" s="34"/>
      <c r="CU809" s="34"/>
      <c r="CV809" s="34"/>
      <c r="CW809" s="34"/>
      <c r="CX809" s="34"/>
      <c r="CY809" s="34"/>
      <c r="CZ809" s="34"/>
      <c r="DA809" s="34"/>
      <c r="DB809" s="34"/>
      <c r="DC809" s="34"/>
      <c r="DD809" s="34"/>
      <c r="DE809" s="34"/>
      <c r="DF809" s="34"/>
      <c r="DG809" s="34"/>
      <c r="DH809" s="34"/>
      <c r="DI809" s="34"/>
      <c r="DJ809" s="34"/>
      <c r="DK809" s="34"/>
      <c r="DL809" s="34"/>
      <c r="DM809" s="34"/>
      <c r="DN809" s="34"/>
      <c r="DO809" s="34"/>
      <c r="DP809" s="34"/>
      <c r="DQ809" s="34"/>
      <c r="DR809" s="34"/>
      <c r="DS809" s="34"/>
      <c r="DT809" s="34"/>
      <c r="DU809" s="34"/>
      <c r="DV809" s="34"/>
      <c r="DW809" s="34"/>
      <c r="DX809" s="34"/>
      <c r="DY809" s="34"/>
      <c r="DZ809" s="34"/>
      <c r="EA809" s="34"/>
      <c r="EB809" s="34"/>
      <c r="EC809" s="34"/>
      <c r="ED809" s="34"/>
      <c r="EE809" s="34"/>
      <c r="EF809" s="34"/>
      <c r="EG809" s="34"/>
      <c r="EH809" s="34"/>
      <c r="EI809" s="34"/>
      <c r="EJ809" s="34"/>
      <c r="EK809" s="34"/>
      <c r="EL809" s="34"/>
      <c r="EM809" s="34"/>
      <c r="EN809" s="34"/>
      <c r="EO809" s="34"/>
      <c r="EP809" s="34"/>
      <c r="EQ809" s="34"/>
      <c r="ER809" s="34"/>
      <c r="ES809" s="34"/>
      <c r="ET809" s="34"/>
      <c r="EU809" s="34"/>
      <c r="EV809" s="34"/>
      <c r="EW809" s="34"/>
      <c r="EX809" s="34"/>
      <c r="EY809" s="34"/>
      <c r="EZ809" s="34"/>
      <c r="FA809" s="34"/>
      <c r="FB809" s="34"/>
      <c r="FC809" s="34"/>
      <c r="FD809" s="34"/>
      <c r="FE809" s="34"/>
      <c r="FF809" s="34"/>
      <c r="FG809" s="34"/>
      <c r="FH809" s="34"/>
      <c r="FI809" s="34"/>
      <c r="FJ809" s="34"/>
      <c r="FK809" s="34"/>
      <c r="FL809" s="34"/>
      <c r="FM809" s="34"/>
      <c r="FN809" s="34"/>
      <c r="FO809" s="34"/>
      <c r="FP809" s="34"/>
      <c r="FQ809" s="34"/>
      <c r="FR809" s="34"/>
      <c r="FS809" s="34"/>
      <c r="FT809" s="34"/>
      <c r="FU809" s="34"/>
      <c r="FV809" s="34"/>
      <c r="FW809" s="34"/>
      <c r="FX809" s="34"/>
      <c r="FY809" s="34"/>
      <c r="FZ809" s="34"/>
      <c r="GA809" s="34"/>
      <c r="GB809" s="34"/>
      <c r="GC809" s="34"/>
      <c r="GD809" s="34"/>
      <c r="GE809" s="34"/>
      <c r="GF809" s="34"/>
      <c r="GG809" s="34"/>
      <c r="GH809" s="34"/>
      <c r="GI809" s="34"/>
      <c r="GJ809" s="34"/>
      <c r="GK809" s="34"/>
      <c r="GL809" s="34"/>
      <c r="GM809" s="34"/>
      <c r="GN809" s="34"/>
      <c r="GO809" s="34"/>
      <c r="GP809" s="34"/>
      <c r="GQ809" s="34"/>
      <c r="GR809" s="34"/>
      <c r="GS809" s="34"/>
      <c r="GT809" s="34"/>
      <c r="GU809" s="34"/>
      <c r="GV809" s="34"/>
      <c r="GW809" s="34"/>
      <c r="GX809" s="34"/>
      <c r="GY809" s="34"/>
      <c r="GZ809" s="34"/>
      <c r="HA809" s="34"/>
      <c r="HB809" s="34"/>
      <c r="HC809" s="34"/>
      <c r="HD809" s="34"/>
      <c r="HE809" s="34"/>
      <c r="HF809" s="34"/>
      <c r="HG809" s="34"/>
      <c r="HH809" s="34"/>
      <c r="HI809" s="34"/>
      <c r="HJ809" s="34"/>
      <c r="HK809" s="34"/>
      <c r="HL809" s="34"/>
      <c r="HM809" s="34"/>
      <c r="HN809" s="34"/>
      <c r="HO809" s="34"/>
      <c r="HP809" s="34"/>
      <c r="HQ809" s="34"/>
      <c r="HR809" s="34"/>
      <c r="HS809" s="34"/>
      <c r="HT809" s="34"/>
      <c r="HU809" s="34"/>
      <c r="HV809" s="34"/>
    </row>
    <row r="810" spans="1:230" ht="16.5" customHeight="1" thickBot="1">
      <c r="A810" s="572" t="s">
        <v>227</v>
      </c>
      <c r="B810" s="573"/>
      <c r="C810" s="573"/>
      <c r="D810" s="573"/>
      <c r="E810" s="1181">
        <v>0</v>
      </c>
      <c r="F810" s="1181"/>
      <c r="G810" s="1182"/>
      <c r="H810" s="1183"/>
      <c r="I810" s="1181"/>
      <c r="J810" s="118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</row>
    <row r="811" spans="1:230" ht="16.5" customHeight="1" thickBot="1">
      <c r="A811" s="642" t="s">
        <v>110</v>
      </c>
      <c r="B811" s="643">
        <v>9194</v>
      </c>
      <c r="C811" s="643">
        <v>5000</v>
      </c>
      <c r="D811" s="643"/>
      <c r="E811" s="1497">
        <f>IF(SUM(E807:G810)=0,"",SUM(E807:G810))</f>
        <v>5822</v>
      </c>
      <c r="F811" s="1497"/>
      <c r="G811" s="1498"/>
      <c r="H811" s="1499">
        <f>IF(SUM(H807:J810)=0,"",SUM(H807:J810))</f>
        <v>3115</v>
      </c>
      <c r="I811" s="1497"/>
      <c r="J811" s="1500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4"/>
      <c r="AP811" s="34"/>
      <c r="AQ811" s="34"/>
      <c r="AR811" s="34"/>
      <c r="AS811" s="34"/>
      <c r="AT811" s="34"/>
      <c r="AU811" s="34"/>
      <c r="AV811" s="34"/>
      <c r="AW811" s="34"/>
      <c r="AX811" s="34"/>
      <c r="AY811" s="34"/>
      <c r="AZ811" s="34"/>
      <c r="BA811" s="34"/>
      <c r="BB811" s="34"/>
      <c r="BC811" s="34"/>
      <c r="BD811" s="34"/>
      <c r="BE811" s="34"/>
      <c r="BF811" s="34"/>
      <c r="BG811" s="34"/>
      <c r="BH811" s="34"/>
      <c r="BI811" s="34"/>
      <c r="BJ811" s="34"/>
      <c r="BK811" s="34"/>
      <c r="BL811" s="34"/>
      <c r="BM811" s="34"/>
      <c r="BN811" s="34"/>
      <c r="BO811" s="34"/>
      <c r="BP811" s="34"/>
      <c r="BQ811" s="34"/>
      <c r="BR811" s="34"/>
      <c r="BS811" s="34"/>
      <c r="BT811" s="34"/>
      <c r="BU811" s="34"/>
      <c r="BV811" s="34"/>
      <c r="BW811" s="34"/>
      <c r="BX811" s="34"/>
      <c r="BY811" s="34"/>
      <c r="BZ811" s="34"/>
      <c r="CA811" s="34"/>
      <c r="CB811" s="34"/>
      <c r="CC811" s="34"/>
      <c r="CD811" s="34"/>
      <c r="CE811" s="34"/>
      <c r="CF811" s="34"/>
      <c r="CG811" s="34"/>
      <c r="CH811" s="34"/>
      <c r="CI811" s="34"/>
      <c r="CJ811" s="34"/>
      <c r="CK811" s="34"/>
      <c r="CL811" s="34"/>
      <c r="CM811" s="34"/>
      <c r="CN811" s="34"/>
      <c r="CO811" s="34"/>
      <c r="CP811" s="34"/>
      <c r="CQ811" s="34"/>
      <c r="CR811" s="34"/>
      <c r="CS811" s="34"/>
      <c r="CT811" s="34"/>
      <c r="CU811" s="34"/>
      <c r="CV811" s="34"/>
      <c r="CW811" s="34"/>
      <c r="CX811" s="34"/>
      <c r="CY811" s="34"/>
      <c r="CZ811" s="34"/>
      <c r="DA811" s="34"/>
      <c r="DB811" s="34"/>
      <c r="DC811" s="34"/>
      <c r="DD811" s="34"/>
      <c r="DE811" s="34"/>
      <c r="DF811" s="34"/>
      <c r="DG811" s="34"/>
      <c r="DH811" s="34"/>
      <c r="DI811" s="34"/>
      <c r="DJ811" s="34"/>
      <c r="DK811" s="34"/>
      <c r="DL811" s="34"/>
      <c r="DM811" s="34"/>
      <c r="DN811" s="34"/>
      <c r="DO811" s="34"/>
      <c r="DP811" s="34"/>
      <c r="DQ811" s="34"/>
      <c r="DR811" s="34"/>
      <c r="DS811" s="34"/>
      <c r="DT811" s="34"/>
      <c r="DU811" s="34"/>
      <c r="DV811" s="34"/>
      <c r="DW811" s="34"/>
      <c r="DX811" s="34"/>
      <c r="DY811" s="34"/>
      <c r="DZ811" s="34"/>
      <c r="EA811" s="34"/>
      <c r="EB811" s="34"/>
      <c r="EC811" s="34"/>
      <c r="ED811" s="34"/>
      <c r="EE811" s="34"/>
      <c r="EF811" s="34"/>
      <c r="EG811" s="34"/>
      <c r="EH811" s="34"/>
      <c r="EI811" s="34"/>
      <c r="EJ811" s="34"/>
      <c r="EK811" s="34"/>
      <c r="EL811" s="34"/>
      <c r="EM811" s="34"/>
      <c r="EN811" s="34"/>
      <c r="EO811" s="34"/>
      <c r="EP811" s="34"/>
      <c r="EQ811" s="34"/>
      <c r="ER811" s="34"/>
      <c r="ES811" s="34"/>
      <c r="ET811" s="34"/>
      <c r="EU811" s="34"/>
      <c r="EV811" s="34"/>
      <c r="EW811" s="34"/>
      <c r="EX811" s="34"/>
      <c r="EY811" s="34"/>
      <c r="EZ811" s="34"/>
      <c r="FA811" s="34"/>
      <c r="FB811" s="34"/>
      <c r="FC811" s="34"/>
      <c r="FD811" s="34"/>
      <c r="FE811" s="34"/>
      <c r="FF811" s="34"/>
      <c r="FG811" s="34"/>
      <c r="FH811" s="34"/>
      <c r="FI811" s="34"/>
      <c r="FJ811" s="34"/>
      <c r="FK811" s="34"/>
      <c r="FL811" s="34"/>
      <c r="FM811" s="34"/>
      <c r="FN811" s="34"/>
      <c r="FO811" s="34"/>
      <c r="FP811" s="34"/>
      <c r="FQ811" s="34"/>
      <c r="FR811" s="34"/>
      <c r="FS811" s="34"/>
      <c r="FT811" s="34"/>
      <c r="FU811" s="34"/>
      <c r="FV811" s="34"/>
      <c r="FW811" s="34"/>
      <c r="FX811" s="34"/>
      <c r="FY811" s="34"/>
      <c r="FZ811" s="34"/>
      <c r="GA811" s="34"/>
      <c r="GB811" s="34"/>
      <c r="GC811" s="34"/>
      <c r="GD811" s="34"/>
      <c r="GE811" s="34"/>
      <c r="GF811" s="34"/>
      <c r="GG811" s="34"/>
      <c r="GH811" s="34"/>
      <c r="GI811" s="34"/>
      <c r="GJ811" s="34"/>
      <c r="GK811" s="34"/>
      <c r="GL811" s="34"/>
      <c r="GM811" s="34"/>
      <c r="GN811" s="34"/>
      <c r="GO811" s="34"/>
      <c r="GP811" s="34"/>
      <c r="GQ811" s="34"/>
      <c r="GR811" s="34"/>
      <c r="GS811" s="34"/>
      <c r="GT811" s="34"/>
      <c r="GU811" s="34"/>
      <c r="GV811" s="34"/>
      <c r="GW811" s="34"/>
      <c r="GX811" s="34"/>
      <c r="GY811" s="34"/>
      <c r="GZ811" s="34"/>
      <c r="HA811" s="34"/>
      <c r="HB811" s="34"/>
      <c r="HC811" s="34"/>
      <c r="HD811" s="34"/>
      <c r="HE811" s="34"/>
      <c r="HF811" s="34"/>
      <c r="HG811" s="34"/>
      <c r="HH811" s="34"/>
      <c r="HI811" s="34"/>
      <c r="HJ811" s="34"/>
      <c r="HK811" s="34"/>
      <c r="HL811" s="34"/>
      <c r="HM811" s="34"/>
      <c r="HN811" s="34"/>
      <c r="HO811" s="34"/>
      <c r="HP811" s="34"/>
      <c r="HQ811" s="34"/>
      <c r="HR811" s="34"/>
      <c r="HS811" s="34"/>
      <c r="HT811" s="34"/>
      <c r="HU811" s="34"/>
      <c r="HV811" s="34"/>
    </row>
    <row r="812" spans="1:230" ht="15" thickTop="1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</row>
    <row r="813" spans="1:230" ht="15" hidden="1">
      <c r="A813" s="473" t="s">
        <v>814</v>
      </c>
      <c r="B813" s="473"/>
      <c r="C813" s="473"/>
      <c r="D813" s="473"/>
      <c r="E813" s="473"/>
      <c r="F813" s="473"/>
      <c r="G813" s="473"/>
      <c r="H813" s="473"/>
      <c r="I813" s="473"/>
      <c r="J813" s="473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  <c r="CS813" s="65"/>
      <c r="CT813" s="65"/>
      <c r="CU813" s="65"/>
      <c r="CV813" s="65"/>
      <c r="CW813" s="65"/>
      <c r="CX813" s="65"/>
      <c r="CY813" s="65"/>
      <c r="CZ813" s="65"/>
      <c r="DA813" s="65"/>
      <c r="DB813" s="65"/>
      <c r="DC813" s="65"/>
      <c r="DD813" s="65"/>
      <c r="DE813" s="65"/>
      <c r="DF813" s="65"/>
      <c r="DG813" s="65"/>
      <c r="DH813" s="65"/>
      <c r="DI813" s="65"/>
      <c r="DJ813" s="65"/>
      <c r="DK813" s="65"/>
      <c r="DL813" s="65"/>
      <c r="DM813" s="65"/>
      <c r="DN813" s="65"/>
      <c r="DO813" s="65"/>
      <c r="DP813" s="65"/>
      <c r="DQ813" s="65"/>
      <c r="DR813" s="65"/>
      <c r="DS813" s="65"/>
      <c r="DT813" s="65"/>
      <c r="DU813" s="65"/>
      <c r="DV813" s="65"/>
      <c r="DW813" s="65"/>
      <c r="DX813" s="65"/>
      <c r="DY813" s="65"/>
      <c r="DZ813" s="65"/>
      <c r="EA813" s="65"/>
      <c r="EB813" s="65"/>
      <c r="EC813" s="65"/>
      <c r="ED813" s="65"/>
      <c r="EE813" s="65"/>
      <c r="EF813" s="65"/>
      <c r="EG813" s="65"/>
      <c r="EH813" s="65"/>
      <c r="EI813" s="65"/>
      <c r="EJ813" s="65"/>
      <c r="EK813" s="65"/>
      <c r="EL813" s="65"/>
      <c r="EM813" s="65"/>
      <c r="EN813" s="65"/>
      <c r="EO813" s="65"/>
      <c r="EP813" s="65"/>
      <c r="EQ813" s="65"/>
      <c r="ER813" s="65"/>
      <c r="ES813" s="65"/>
      <c r="ET813" s="65"/>
      <c r="EU813" s="65"/>
      <c r="EV813" s="65"/>
      <c r="EW813" s="65"/>
      <c r="EX813" s="65"/>
      <c r="EY813" s="65"/>
      <c r="EZ813" s="65"/>
      <c r="FA813" s="65"/>
      <c r="FB813" s="65"/>
      <c r="FC813" s="65"/>
      <c r="FD813" s="65"/>
      <c r="FE813" s="65"/>
      <c r="FF813" s="65"/>
      <c r="FG813" s="65"/>
      <c r="FH813" s="65"/>
      <c r="FI813" s="65"/>
      <c r="FJ813" s="65"/>
      <c r="FK813" s="65"/>
      <c r="FL813" s="65"/>
      <c r="FM813" s="65"/>
      <c r="FN813" s="65"/>
      <c r="FO813" s="65"/>
      <c r="FP813" s="65"/>
      <c r="FQ813" s="65"/>
      <c r="FR813" s="65"/>
      <c r="FS813" s="65"/>
      <c r="FT813" s="65"/>
      <c r="FU813" s="65"/>
      <c r="FV813" s="65"/>
      <c r="FW813" s="65"/>
      <c r="FX813" s="65"/>
      <c r="FY813" s="65"/>
      <c r="FZ813" s="65"/>
      <c r="GA813" s="65"/>
      <c r="GB813" s="65"/>
      <c r="GC813" s="65"/>
      <c r="GD813" s="65"/>
      <c r="GE813" s="65"/>
      <c r="GF813" s="65"/>
      <c r="GG813" s="65"/>
      <c r="GH813" s="65"/>
      <c r="GI813" s="65"/>
      <c r="GJ813" s="65"/>
      <c r="GK813" s="65"/>
      <c r="GL813" s="65"/>
      <c r="GM813" s="65"/>
      <c r="GN813" s="65"/>
      <c r="GO813" s="65"/>
      <c r="GP813" s="65"/>
      <c r="GQ813" s="65"/>
      <c r="GR813" s="65"/>
      <c r="GS813" s="65"/>
      <c r="GT813" s="65"/>
      <c r="GU813" s="65"/>
      <c r="GV813" s="65"/>
      <c r="GW813" s="65"/>
      <c r="GX813" s="65"/>
      <c r="GY813" s="65"/>
      <c r="GZ813" s="65"/>
      <c r="HA813" s="65"/>
      <c r="HB813" s="65"/>
      <c r="HC813" s="65"/>
      <c r="HD813" s="65"/>
      <c r="HE813" s="65"/>
      <c r="HF813" s="65"/>
      <c r="HG813" s="65"/>
      <c r="HH813" s="65"/>
      <c r="HI813" s="65"/>
      <c r="HJ813" s="65"/>
      <c r="HK813" s="65"/>
      <c r="HL813" s="65"/>
      <c r="HM813" s="65"/>
      <c r="HN813" s="65"/>
      <c r="HO813" s="65"/>
      <c r="HP813" s="65"/>
      <c r="HQ813" s="65"/>
      <c r="HR813" s="65"/>
      <c r="HS813" s="65"/>
      <c r="HT813" s="65"/>
      <c r="HU813" s="65"/>
      <c r="HV813" s="65"/>
    </row>
    <row r="814" spans="1:230" hidden="1">
      <c r="A814" s="1486"/>
      <c r="B814" s="1486"/>
      <c r="C814" s="1486"/>
      <c r="D814" s="1486"/>
      <c r="E814" s="1486"/>
      <c r="F814" s="1486"/>
      <c r="G814" s="1486"/>
      <c r="H814" s="1486"/>
      <c r="I814" s="1486"/>
      <c r="J814" s="1486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</row>
    <row r="815" spans="1:230" hidden="1">
      <c r="A815" s="1486"/>
      <c r="B815" s="1486"/>
      <c r="C815" s="1486"/>
      <c r="D815" s="1486"/>
      <c r="E815" s="1486"/>
      <c r="F815" s="1486"/>
      <c r="G815" s="1486"/>
      <c r="H815" s="1486"/>
      <c r="I815" s="1486"/>
      <c r="J815" s="1486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  <c r="BA815" s="65"/>
      <c r="BB815" s="65"/>
      <c r="BC815" s="65"/>
      <c r="BD815" s="65"/>
      <c r="BE815" s="65"/>
      <c r="BF815" s="65"/>
      <c r="BG815" s="65"/>
      <c r="BH815" s="65"/>
      <c r="BI815" s="65"/>
      <c r="BJ815" s="65"/>
      <c r="BK815" s="65"/>
      <c r="BL815" s="65"/>
      <c r="BM815" s="65"/>
      <c r="BN815" s="65"/>
      <c r="BO815" s="65"/>
      <c r="BP815" s="65"/>
      <c r="BQ815" s="65"/>
      <c r="BR815" s="65"/>
      <c r="BS815" s="65"/>
      <c r="BT815" s="65"/>
      <c r="BU815" s="65"/>
      <c r="BV815" s="65"/>
      <c r="BW815" s="65"/>
      <c r="BX815" s="65"/>
      <c r="BY815" s="65"/>
      <c r="BZ815" s="65"/>
      <c r="CA815" s="65"/>
      <c r="CB815" s="65"/>
      <c r="CC815" s="65"/>
      <c r="CD815" s="65"/>
      <c r="CE815" s="65"/>
      <c r="CF815" s="65"/>
      <c r="CG815" s="65"/>
      <c r="CH815" s="65"/>
      <c r="CI815" s="65"/>
      <c r="CJ815" s="65"/>
      <c r="CK815" s="65"/>
      <c r="CL815" s="65"/>
      <c r="CM815" s="65"/>
      <c r="CN815" s="65"/>
      <c r="CO815" s="65"/>
      <c r="CP815" s="65"/>
      <c r="CQ815" s="65"/>
      <c r="CR815" s="65"/>
      <c r="CS815" s="65"/>
      <c r="CT815" s="65"/>
      <c r="CU815" s="65"/>
      <c r="CV815" s="65"/>
      <c r="CW815" s="65"/>
      <c r="CX815" s="65"/>
      <c r="CY815" s="65"/>
      <c r="CZ815" s="65"/>
      <c r="DA815" s="65"/>
      <c r="DB815" s="65"/>
      <c r="DC815" s="65"/>
      <c r="DD815" s="65"/>
      <c r="DE815" s="65"/>
      <c r="DF815" s="65"/>
      <c r="DG815" s="65"/>
      <c r="DH815" s="65"/>
      <c r="DI815" s="65"/>
      <c r="DJ815" s="65"/>
      <c r="DK815" s="65"/>
      <c r="DL815" s="65"/>
      <c r="DM815" s="65"/>
      <c r="DN815" s="65"/>
      <c r="DO815" s="65"/>
      <c r="DP815" s="65"/>
      <c r="DQ815" s="65"/>
      <c r="DR815" s="65"/>
      <c r="DS815" s="65"/>
      <c r="DT815" s="65"/>
      <c r="DU815" s="65"/>
      <c r="DV815" s="65"/>
      <c r="DW815" s="65"/>
      <c r="DX815" s="65"/>
      <c r="DY815" s="65"/>
      <c r="DZ815" s="65"/>
      <c r="EA815" s="65"/>
      <c r="EB815" s="65"/>
      <c r="EC815" s="65"/>
      <c r="ED815" s="65"/>
      <c r="EE815" s="65"/>
      <c r="EF815" s="65"/>
      <c r="EG815" s="65"/>
      <c r="EH815" s="65"/>
      <c r="EI815" s="65"/>
      <c r="EJ815" s="65"/>
      <c r="EK815" s="65"/>
      <c r="EL815" s="65"/>
      <c r="EM815" s="65"/>
      <c r="EN815" s="65"/>
      <c r="EO815" s="65"/>
      <c r="EP815" s="65"/>
      <c r="EQ815" s="65"/>
      <c r="ER815" s="65"/>
      <c r="ES815" s="65"/>
      <c r="ET815" s="65"/>
      <c r="EU815" s="65"/>
      <c r="EV815" s="65"/>
      <c r="EW815" s="65"/>
      <c r="EX815" s="65"/>
      <c r="EY815" s="65"/>
      <c r="EZ815" s="65"/>
      <c r="FA815" s="65"/>
      <c r="FB815" s="65"/>
      <c r="FC815" s="65"/>
      <c r="FD815" s="65"/>
      <c r="FE815" s="65"/>
      <c r="FF815" s="65"/>
      <c r="FG815" s="65"/>
      <c r="FH815" s="65"/>
      <c r="FI815" s="65"/>
      <c r="FJ815" s="65"/>
      <c r="FK815" s="65"/>
      <c r="FL815" s="65"/>
      <c r="FM815" s="65"/>
      <c r="FN815" s="65"/>
      <c r="FO815" s="65"/>
      <c r="FP815" s="65"/>
      <c r="FQ815" s="65"/>
      <c r="FR815" s="65"/>
      <c r="FS815" s="65"/>
      <c r="FT815" s="65"/>
      <c r="FU815" s="65"/>
      <c r="FV815" s="65"/>
      <c r="FW815" s="65"/>
      <c r="FX815" s="65"/>
      <c r="FY815" s="65"/>
      <c r="FZ815" s="65"/>
      <c r="GA815" s="65"/>
      <c r="GB815" s="65"/>
      <c r="GC815" s="65"/>
      <c r="GD815" s="65"/>
      <c r="GE815" s="65"/>
      <c r="GF815" s="65"/>
      <c r="GG815" s="65"/>
      <c r="GH815" s="65"/>
      <c r="GI815" s="65"/>
      <c r="GJ815" s="65"/>
      <c r="GK815" s="65"/>
      <c r="GL815" s="65"/>
      <c r="GM815" s="65"/>
      <c r="GN815" s="65"/>
      <c r="GO815" s="65"/>
      <c r="GP815" s="65"/>
      <c r="GQ815" s="65"/>
      <c r="GR815" s="65"/>
      <c r="GS815" s="65"/>
      <c r="GT815" s="65"/>
      <c r="GU815" s="65"/>
      <c r="GV815" s="65"/>
      <c r="GW815" s="65"/>
      <c r="GX815" s="65"/>
      <c r="GY815" s="65"/>
      <c r="GZ815" s="65"/>
      <c r="HA815" s="65"/>
      <c r="HB815" s="65"/>
      <c r="HC815" s="65"/>
      <c r="HD815" s="65"/>
      <c r="HE815" s="65"/>
      <c r="HF815" s="65"/>
      <c r="HG815" s="65"/>
      <c r="HH815" s="65"/>
      <c r="HI815" s="65"/>
      <c r="HJ815" s="65"/>
      <c r="HK815" s="65"/>
      <c r="HL815" s="65"/>
      <c r="HM815" s="65"/>
      <c r="HN815" s="65"/>
      <c r="HO815" s="65"/>
      <c r="HP815" s="65"/>
      <c r="HQ815" s="65"/>
      <c r="HR815" s="65"/>
      <c r="HS815" s="65"/>
      <c r="HT815" s="65"/>
      <c r="HU815" s="65"/>
      <c r="HV815" s="65"/>
    </row>
    <row r="816" spans="1:230" hidden="1">
      <c r="A816" s="1486"/>
      <c r="B816" s="1486"/>
      <c r="C816" s="1486"/>
      <c r="D816" s="1486"/>
      <c r="E816" s="1486"/>
      <c r="F816" s="1486"/>
      <c r="G816" s="1486"/>
      <c r="H816" s="1486"/>
      <c r="I816" s="1486"/>
      <c r="J816" s="1486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  <c r="AA816" s="65"/>
      <c r="AB816" s="65"/>
      <c r="AC816" s="65"/>
      <c r="AD816" s="65"/>
      <c r="AE816" s="65"/>
      <c r="AF816" s="65"/>
      <c r="AG816" s="65"/>
      <c r="AH816" s="65"/>
      <c r="AI816" s="65"/>
      <c r="AJ816" s="65"/>
      <c r="AK816" s="65"/>
      <c r="AL816" s="65"/>
      <c r="AM816" s="65"/>
      <c r="AN816" s="65"/>
      <c r="AO816" s="65"/>
      <c r="AP816" s="65"/>
      <c r="AQ816" s="65"/>
      <c r="AR816" s="65"/>
      <c r="AS816" s="65"/>
      <c r="AT816" s="65"/>
      <c r="AU816" s="65"/>
      <c r="AV816" s="65"/>
      <c r="AW816" s="65"/>
      <c r="AX816" s="65"/>
      <c r="AY816" s="65"/>
      <c r="AZ816" s="65"/>
      <c r="BA816" s="65"/>
      <c r="BB816" s="65"/>
      <c r="BC816" s="65"/>
      <c r="BD816" s="65"/>
      <c r="BE816" s="65"/>
      <c r="BF816" s="65"/>
      <c r="BG816" s="65"/>
      <c r="BH816" s="65"/>
      <c r="BI816" s="65"/>
      <c r="BJ816" s="65"/>
      <c r="BK816" s="65"/>
      <c r="BL816" s="65"/>
      <c r="BM816" s="65"/>
      <c r="BN816" s="65"/>
      <c r="BO816" s="65"/>
      <c r="BP816" s="65"/>
      <c r="BQ816" s="65"/>
      <c r="BR816" s="65"/>
      <c r="BS816" s="65"/>
      <c r="BT816" s="65"/>
      <c r="BU816" s="65"/>
      <c r="BV816" s="65"/>
      <c r="BW816" s="65"/>
      <c r="BX816" s="65"/>
      <c r="BY816" s="65"/>
      <c r="BZ816" s="65"/>
      <c r="CA816" s="65"/>
      <c r="CB816" s="65"/>
      <c r="CC816" s="65"/>
      <c r="CD816" s="65"/>
      <c r="CE816" s="65"/>
      <c r="CF816" s="65"/>
      <c r="CG816" s="65"/>
      <c r="CH816" s="65"/>
      <c r="CI816" s="65"/>
      <c r="CJ816" s="65"/>
      <c r="CK816" s="65"/>
      <c r="CL816" s="65"/>
      <c r="CM816" s="65"/>
      <c r="CN816" s="65"/>
      <c r="CO816" s="65"/>
      <c r="CP816" s="65"/>
      <c r="CQ816" s="65"/>
      <c r="CR816" s="65"/>
      <c r="CS816" s="65"/>
      <c r="CT816" s="65"/>
      <c r="CU816" s="65"/>
      <c r="CV816" s="65"/>
      <c r="CW816" s="65"/>
      <c r="CX816" s="65"/>
      <c r="CY816" s="65"/>
      <c r="CZ816" s="65"/>
      <c r="DA816" s="65"/>
      <c r="DB816" s="65"/>
      <c r="DC816" s="65"/>
      <c r="DD816" s="65"/>
      <c r="DE816" s="65"/>
      <c r="DF816" s="65"/>
      <c r="DG816" s="65"/>
      <c r="DH816" s="65"/>
      <c r="DI816" s="65"/>
      <c r="DJ816" s="65"/>
      <c r="DK816" s="65"/>
      <c r="DL816" s="65"/>
      <c r="DM816" s="65"/>
      <c r="DN816" s="65"/>
      <c r="DO816" s="65"/>
      <c r="DP816" s="65"/>
      <c r="DQ816" s="65"/>
      <c r="DR816" s="65"/>
      <c r="DS816" s="65"/>
      <c r="DT816" s="65"/>
      <c r="DU816" s="65"/>
      <c r="DV816" s="65"/>
      <c r="DW816" s="65"/>
      <c r="DX816" s="65"/>
      <c r="DY816" s="65"/>
      <c r="DZ816" s="65"/>
      <c r="EA816" s="65"/>
      <c r="EB816" s="65"/>
      <c r="EC816" s="65"/>
      <c r="ED816" s="65"/>
      <c r="EE816" s="65"/>
      <c r="EF816" s="65"/>
      <c r="EG816" s="65"/>
      <c r="EH816" s="65"/>
      <c r="EI816" s="65"/>
      <c r="EJ816" s="65"/>
      <c r="EK816" s="65"/>
      <c r="EL816" s="65"/>
      <c r="EM816" s="65"/>
      <c r="EN816" s="65"/>
      <c r="EO816" s="65"/>
      <c r="EP816" s="65"/>
      <c r="EQ816" s="65"/>
      <c r="ER816" s="65"/>
      <c r="ES816" s="65"/>
      <c r="ET816" s="65"/>
      <c r="EU816" s="65"/>
      <c r="EV816" s="65"/>
      <c r="EW816" s="65"/>
      <c r="EX816" s="65"/>
      <c r="EY816" s="65"/>
      <c r="EZ816" s="65"/>
      <c r="FA816" s="65"/>
      <c r="FB816" s="65"/>
      <c r="FC816" s="65"/>
      <c r="FD816" s="65"/>
      <c r="FE816" s="65"/>
      <c r="FF816" s="65"/>
      <c r="FG816" s="65"/>
      <c r="FH816" s="65"/>
      <c r="FI816" s="65"/>
      <c r="FJ816" s="65"/>
      <c r="FK816" s="65"/>
      <c r="FL816" s="65"/>
      <c r="FM816" s="65"/>
      <c r="FN816" s="65"/>
      <c r="FO816" s="65"/>
      <c r="FP816" s="65"/>
      <c r="FQ816" s="65"/>
      <c r="FR816" s="65"/>
      <c r="FS816" s="65"/>
      <c r="FT816" s="65"/>
      <c r="FU816" s="65"/>
      <c r="FV816" s="65"/>
      <c r="FW816" s="65"/>
      <c r="FX816" s="65"/>
      <c r="FY816" s="65"/>
      <c r="FZ816" s="65"/>
      <c r="GA816" s="65"/>
      <c r="GB816" s="65"/>
      <c r="GC816" s="65"/>
      <c r="GD816" s="65"/>
      <c r="GE816" s="65"/>
      <c r="GF816" s="65"/>
      <c r="GG816" s="65"/>
      <c r="GH816" s="65"/>
      <c r="GI816" s="65"/>
      <c r="GJ816" s="65"/>
      <c r="GK816" s="65"/>
      <c r="GL816" s="65"/>
      <c r="GM816" s="65"/>
      <c r="GN816" s="65"/>
      <c r="GO816" s="65"/>
      <c r="GP816" s="65"/>
      <c r="GQ816" s="65"/>
      <c r="GR816" s="65"/>
      <c r="GS816" s="65"/>
      <c r="GT816" s="65"/>
      <c r="GU816" s="65"/>
      <c r="GV816" s="65"/>
      <c r="GW816" s="65"/>
      <c r="GX816" s="65"/>
      <c r="GY816" s="65"/>
      <c r="GZ816" s="65"/>
      <c r="HA816" s="65"/>
      <c r="HB816" s="65"/>
      <c r="HC816" s="65"/>
      <c r="HD816" s="65"/>
      <c r="HE816" s="65"/>
      <c r="HF816" s="65"/>
      <c r="HG816" s="65"/>
      <c r="HH816" s="65"/>
      <c r="HI816" s="65"/>
      <c r="HJ816" s="65"/>
      <c r="HK816" s="65"/>
      <c r="HL816" s="65"/>
      <c r="HM816" s="65"/>
      <c r="HN816" s="65"/>
      <c r="HO816" s="65"/>
      <c r="HP816" s="65"/>
      <c r="HQ816" s="65"/>
      <c r="HR816" s="65"/>
      <c r="HS816" s="65"/>
      <c r="HT816" s="65"/>
      <c r="HU816" s="65"/>
      <c r="HV816" s="65"/>
    </row>
    <row r="817" spans="1:230" hidden="1">
      <c r="A817" s="1486"/>
      <c r="B817" s="1486"/>
      <c r="C817" s="1486"/>
      <c r="D817" s="1486"/>
      <c r="E817" s="1486"/>
      <c r="F817" s="1486"/>
      <c r="G817" s="1486"/>
      <c r="H817" s="1486"/>
      <c r="I817" s="1486"/>
      <c r="J817" s="1486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</row>
    <row r="818" spans="1:230" hidden="1">
      <c r="A818" s="1486"/>
      <c r="B818" s="1486"/>
      <c r="C818" s="1486"/>
      <c r="D818" s="1486"/>
      <c r="E818" s="1486"/>
      <c r="F818" s="1486"/>
      <c r="G818" s="1486"/>
      <c r="H818" s="1486"/>
      <c r="I818" s="1486"/>
      <c r="J818" s="1486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</row>
    <row r="819" spans="1:230" hidden="1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</row>
    <row r="820" spans="1:230" hidden="1">
      <c r="A820" s="1592" t="s">
        <v>126</v>
      </c>
      <c r="B820" s="1592"/>
      <c r="C820" s="32"/>
      <c r="D820" s="32"/>
      <c r="E820" s="32"/>
      <c r="F820" s="32"/>
      <c r="G820" s="32"/>
      <c r="H820" s="32"/>
      <c r="I820" s="32"/>
      <c r="J820" s="32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</row>
    <row r="821" spans="1:230" ht="18" hidden="1" customHeight="1" thickTop="1" thickBot="1">
      <c r="A821" s="1606" t="s">
        <v>15</v>
      </c>
      <c r="B821" s="1607"/>
      <c r="C821" s="1607"/>
      <c r="D821" s="782" t="s">
        <v>6</v>
      </c>
      <c r="E821" s="782"/>
      <c r="F821" s="782"/>
      <c r="G821" s="782"/>
      <c r="H821" s="782"/>
      <c r="I821" s="782"/>
      <c r="J821" s="783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</row>
    <row r="822" spans="1:230" ht="17.25" hidden="1" customHeight="1" thickBot="1">
      <c r="A822" s="1608"/>
      <c r="B822" s="1609"/>
      <c r="C822" s="1609"/>
      <c r="D822" s="1619" t="s">
        <v>235</v>
      </c>
      <c r="E822" s="1620"/>
      <c r="F822" s="1501" t="s">
        <v>32</v>
      </c>
      <c r="G822" s="545" t="s">
        <v>33</v>
      </c>
      <c r="H822" s="1501" t="s">
        <v>121</v>
      </c>
      <c r="I822" s="1593" t="s">
        <v>122</v>
      </c>
      <c r="J822" s="159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</row>
    <row r="823" spans="1:230" ht="82.5" hidden="1" customHeight="1">
      <c r="A823" s="1647"/>
      <c r="B823" s="1645"/>
      <c r="C823" s="1645"/>
      <c r="D823" s="1645"/>
      <c r="E823" s="1646"/>
      <c r="F823" s="1502"/>
      <c r="G823" s="623"/>
      <c r="H823" s="1502"/>
      <c r="I823" s="1595"/>
      <c r="J823" s="1596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</row>
    <row r="824" spans="1:230" ht="14.25" hidden="1" customHeight="1" thickBot="1">
      <c r="A824" s="1648" t="s">
        <v>111</v>
      </c>
      <c r="B824" s="587"/>
      <c r="C824" s="587"/>
      <c r="D824" s="587" t="s">
        <v>112</v>
      </c>
      <c r="E824" s="590"/>
      <c r="F824" s="103" t="s">
        <v>113</v>
      </c>
      <c r="G824" s="103" t="s">
        <v>114</v>
      </c>
      <c r="H824" s="103" t="s">
        <v>115</v>
      </c>
      <c r="I824" s="589" t="s">
        <v>116</v>
      </c>
      <c r="J824" s="1649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</row>
    <row r="825" spans="1:230" ht="16.5" hidden="1" customHeight="1" thickTop="1">
      <c r="A825" s="1057" t="s">
        <v>815</v>
      </c>
      <c r="B825" s="1058"/>
      <c r="C825" s="1058"/>
      <c r="D825" s="1650"/>
      <c r="E825" s="1651"/>
      <c r="F825" s="158"/>
      <c r="G825" s="158"/>
      <c r="H825" s="158"/>
      <c r="I825" s="1597" t="str">
        <f t="shared" ref="I825:I830" si="38">IF(D825+F825-G825+H825=0,"",D825+F825-G825+H825)</f>
        <v/>
      </c>
      <c r="J825" s="1598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</row>
    <row r="826" spans="1:230" ht="16.5" hidden="1" customHeight="1">
      <c r="A826" s="570" t="s">
        <v>229</v>
      </c>
      <c r="B826" s="571"/>
      <c r="C826" s="571"/>
      <c r="D826" s="576"/>
      <c r="E826" s="577"/>
      <c r="F826" s="160"/>
      <c r="G826" s="160"/>
      <c r="H826" s="160"/>
      <c r="I826" s="1571" t="str">
        <f t="shared" si="38"/>
        <v/>
      </c>
      <c r="J826" s="1572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</row>
    <row r="827" spans="1:230" ht="15.75" hidden="1" customHeight="1">
      <c r="A827" s="800" t="s">
        <v>230</v>
      </c>
      <c r="B827" s="801"/>
      <c r="C827" s="801"/>
      <c r="D827" s="1277"/>
      <c r="E827" s="506"/>
      <c r="F827" s="167"/>
      <c r="G827" s="167"/>
      <c r="H827" s="167"/>
      <c r="I827" s="1628" t="str">
        <f t="shared" si="38"/>
        <v/>
      </c>
      <c r="J827" s="1629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</row>
    <row r="828" spans="1:230" ht="33.75" hidden="1" customHeight="1">
      <c r="A828" s="570" t="s">
        <v>231</v>
      </c>
      <c r="B828" s="571"/>
      <c r="C828" s="571"/>
      <c r="D828" s="576"/>
      <c r="E828" s="577"/>
      <c r="F828" s="160"/>
      <c r="G828" s="160"/>
      <c r="H828" s="160"/>
      <c r="I828" s="1571" t="str">
        <f t="shared" si="38"/>
        <v/>
      </c>
      <c r="J828" s="1572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</row>
    <row r="829" spans="1:230" ht="16.5" hidden="1" customHeight="1">
      <c r="A829" s="570" t="s">
        <v>232</v>
      </c>
      <c r="B829" s="571"/>
      <c r="C829" s="571"/>
      <c r="D829" s="576"/>
      <c r="E829" s="577"/>
      <c r="F829" s="160"/>
      <c r="G829" s="160"/>
      <c r="H829" s="160"/>
      <c r="I829" s="1571" t="str">
        <f t="shared" si="38"/>
        <v/>
      </c>
      <c r="J829" s="1572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</row>
    <row r="830" spans="1:230" ht="36" hidden="1" customHeight="1" thickBot="1">
      <c r="A830" s="572" t="s">
        <v>233</v>
      </c>
      <c r="B830" s="573"/>
      <c r="C830" s="573"/>
      <c r="D830" s="1378"/>
      <c r="E830" s="1323"/>
      <c r="F830" s="168"/>
      <c r="G830" s="168"/>
      <c r="H830" s="168"/>
      <c r="I830" s="1487" t="str">
        <f t="shared" si="38"/>
        <v/>
      </c>
      <c r="J830" s="1488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</row>
    <row r="831" spans="1:230" ht="31.5" hidden="1" customHeight="1" thickBot="1">
      <c r="A831" s="642" t="s">
        <v>234</v>
      </c>
      <c r="B831" s="643"/>
      <c r="C831" s="643"/>
      <c r="D831" s="644" t="str">
        <f>IF(SUM(D825:E830)=0,"",SUM(D825:E830))</f>
        <v/>
      </c>
      <c r="E831" s="645"/>
      <c r="F831" s="163" t="str">
        <f>IF(SUM(F825:F830)=0,"",SUM(F825:F830))</f>
        <v/>
      </c>
      <c r="G831" s="163" t="str">
        <f>IF(SUM(G825:G830)=0,"",SUM(G825:G830))</f>
        <v/>
      </c>
      <c r="H831" s="163" t="str">
        <f>IF(SUM(H825:H830)=0,"",SUM(H825:H830))</f>
        <v/>
      </c>
      <c r="I831" s="1491" t="str">
        <f>IF(IF(I825="",0,I825)+IF(I826="",0,I826)+IF(I827="",0,I827)+IF(I828="",0,I828)+IF(I829="",0,I829)+IF(I830="",0,I830)=0,"",IF(I825="",0,I825)+IF(I826="",0,I826)+IF(I827="",0,I827)+IF(I828="",0,I828)+IF(I829="",0,I829)+IF(I830="",0,I830))</f>
        <v/>
      </c>
      <c r="J831" s="1492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</row>
    <row r="832" spans="1:230" ht="16.5" hidden="1" customHeight="1" thickTop="1">
      <c r="A832" s="41"/>
      <c r="B832" s="41"/>
      <c r="C832" s="41"/>
      <c r="D832" s="77"/>
      <c r="E832" s="77"/>
      <c r="F832" s="75"/>
      <c r="G832" s="75"/>
      <c r="H832" s="75"/>
      <c r="I832" s="77"/>
      <c r="J832" s="77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</row>
    <row r="833" spans="1:230" ht="16.5" hidden="1" customHeight="1">
      <c r="A833" s="473" t="s">
        <v>814</v>
      </c>
      <c r="B833" s="473"/>
      <c r="C833" s="473"/>
      <c r="D833" s="473"/>
      <c r="E833" s="473"/>
      <c r="F833" s="473"/>
      <c r="G833" s="473"/>
      <c r="H833" s="473"/>
      <c r="I833" s="473"/>
      <c r="J833" s="473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  <c r="AA833" s="65"/>
      <c r="AB833" s="65"/>
      <c r="AC833" s="65"/>
      <c r="AD833" s="65"/>
      <c r="AE833" s="65"/>
      <c r="AF833" s="65"/>
      <c r="AG833" s="65"/>
      <c r="AH833" s="65"/>
      <c r="AI833" s="65"/>
      <c r="AJ833" s="65"/>
      <c r="AK833" s="65"/>
      <c r="AL833" s="65"/>
      <c r="AM833" s="65"/>
      <c r="AN833" s="65"/>
      <c r="AO833" s="65"/>
      <c r="AP833" s="65"/>
      <c r="AQ833" s="65"/>
      <c r="AR833" s="65"/>
      <c r="AS833" s="65"/>
      <c r="AT833" s="65"/>
      <c r="AU833" s="65"/>
      <c r="AV833" s="65"/>
      <c r="AW833" s="65"/>
      <c r="AX833" s="65"/>
      <c r="AY833" s="65"/>
      <c r="AZ833" s="65"/>
      <c r="BA833" s="65"/>
      <c r="BB833" s="65"/>
      <c r="BC833" s="65"/>
      <c r="BD833" s="65"/>
      <c r="BE833" s="65"/>
      <c r="BF833" s="65"/>
      <c r="BG833" s="65"/>
      <c r="BH833" s="65"/>
      <c r="BI833" s="65"/>
      <c r="BJ833" s="65"/>
      <c r="BK833" s="65"/>
      <c r="BL833" s="65"/>
      <c r="BM833" s="65"/>
      <c r="BN833" s="65"/>
      <c r="BO833" s="65"/>
      <c r="BP833" s="65"/>
      <c r="BQ833" s="65"/>
      <c r="BR833" s="65"/>
      <c r="BS833" s="65"/>
      <c r="BT833" s="65"/>
      <c r="BU833" s="65"/>
      <c r="BV833" s="65"/>
      <c r="BW833" s="65"/>
      <c r="BX833" s="65"/>
      <c r="BY833" s="65"/>
      <c r="BZ833" s="65"/>
      <c r="CA833" s="65"/>
      <c r="CB833" s="65"/>
      <c r="CC833" s="65"/>
      <c r="CD833" s="65"/>
      <c r="CE833" s="65"/>
      <c r="CF833" s="65"/>
      <c r="CG833" s="65"/>
      <c r="CH833" s="65"/>
      <c r="CI833" s="65"/>
      <c r="CJ833" s="65"/>
      <c r="CK833" s="65"/>
      <c r="CL833" s="65"/>
      <c r="CM833" s="65"/>
      <c r="CN833" s="65"/>
      <c r="CO833" s="65"/>
      <c r="CP833" s="65"/>
      <c r="CQ833" s="65"/>
      <c r="CR833" s="65"/>
      <c r="CS833" s="65"/>
      <c r="CT833" s="65"/>
      <c r="CU833" s="65"/>
      <c r="CV833" s="65"/>
      <c r="CW833" s="65"/>
      <c r="CX833" s="65"/>
      <c r="CY833" s="65"/>
      <c r="CZ833" s="65"/>
      <c r="DA833" s="65"/>
      <c r="DB833" s="65"/>
      <c r="DC833" s="65"/>
      <c r="DD833" s="65"/>
      <c r="DE833" s="65"/>
      <c r="DF833" s="65"/>
      <c r="DG833" s="65"/>
      <c r="DH833" s="65"/>
      <c r="DI833" s="65"/>
      <c r="DJ833" s="65"/>
      <c r="DK833" s="65"/>
      <c r="DL833" s="65"/>
      <c r="DM833" s="65"/>
      <c r="DN833" s="65"/>
      <c r="DO833" s="65"/>
      <c r="DP833" s="65"/>
      <c r="DQ833" s="65"/>
      <c r="DR833" s="65"/>
      <c r="DS833" s="65"/>
      <c r="DT833" s="65"/>
      <c r="DU833" s="65"/>
      <c r="DV833" s="65"/>
      <c r="DW833" s="65"/>
      <c r="DX833" s="65"/>
      <c r="DY833" s="65"/>
      <c r="DZ833" s="65"/>
      <c r="EA833" s="65"/>
      <c r="EB833" s="65"/>
      <c r="EC833" s="65"/>
      <c r="ED833" s="65"/>
      <c r="EE833" s="65"/>
      <c r="EF833" s="65"/>
      <c r="EG833" s="65"/>
      <c r="EH833" s="65"/>
      <c r="EI833" s="65"/>
      <c r="EJ833" s="65"/>
      <c r="EK833" s="65"/>
      <c r="EL833" s="65"/>
      <c r="EM833" s="65"/>
      <c r="EN833" s="65"/>
      <c r="EO833" s="65"/>
      <c r="EP833" s="65"/>
      <c r="EQ833" s="65"/>
      <c r="ER833" s="65"/>
      <c r="ES833" s="65"/>
      <c r="ET833" s="65"/>
      <c r="EU833" s="65"/>
      <c r="EV833" s="65"/>
      <c r="EW833" s="65"/>
      <c r="EX833" s="65"/>
      <c r="EY833" s="65"/>
      <c r="EZ833" s="65"/>
      <c r="FA833" s="65"/>
      <c r="FB833" s="65"/>
      <c r="FC833" s="65"/>
      <c r="FD833" s="65"/>
      <c r="FE833" s="65"/>
      <c r="FF833" s="65"/>
      <c r="FG833" s="65"/>
      <c r="FH833" s="65"/>
      <c r="FI833" s="65"/>
      <c r="FJ833" s="65"/>
      <c r="FK833" s="65"/>
      <c r="FL833" s="65"/>
      <c r="FM833" s="65"/>
      <c r="FN833" s="65"/>
      <c r="FO833" s="65"/>
      <c r="FP833" s="65"/>
      <c r="FQ833" s="65"/>
      <c r="FR833" s="65"/>
      <c r="FS833" s="65"/>
      <c r="FT833" s="65"/>
      <c r="FU833" s="65"/>
      <c r="FV833" s="65"/>
      <c r="FW833" s="65"/>
      <c r="FX833" s="65"/>
      <c r="FY833" s="65"/>
      <c r="FZ833" s="65"/>
      <c r="GA833" s="65"/>
      <c r="GB833" s="65"/>
      <c r="GC833" s="65"/>
      <c r="GD833" s="65"/>
      <c r="GE833" s="65"/>
      <c r="GF833" s="65"/>
      <c r="GG833" s="65"/>
      <c r="GH833" s="65"/>
      <c r="GI833" s="65"/>
      <c r="GJ833" s="65"/>
      <c r="GK833" s="65"/>
      <c r="GL833" s="65"/>
      <c r="GM833" s="65"/>
      <c r="GN833" s="65"/>
      <c r="GO833" s="65"/>
      <c r="GP833" s="65"/>
      <c r="GQ833" s="65"/>
      <c r="GR833" s="65"/>
      <c r="GS833" s="65"/>
      <c r="GT833" s="65"/>
      <c r="GU833" s="65"/>
      <c r="GV833" s="65"/>
      <c r="GW833" s="65"/>
      <c r="GX833" s="65"/>
      <c r="GY833" s="65"/>
      <c r="GZ833" s="65"/>
      <c r="HA833" s="65"/>
      <c r="HB833" s="65"/>
      <c r="HC833" s="65"/>
      <c r="HD833" s="65"/>
      <c r="HE833" s="65"/>
      <c r="HF833" s="65"/>
      <c r="HG833" s="65"/>
      <c r="HH833" s="65"/>
      <c r="HI833" s="65"/>
      <c r="HJ833" s="65"/>
      <c r="HK833" s="65"/>
      <c r="HL833" s="65"/>
      <c r="HM833" s="65"/>
      <c r="HN833" s="65"/>
      <c r="HO833" s="65"/>
      <c r="HP833" s="65"/>
      <c r="HQ833" s="65"/>
      <c r="HR833" s="65"/>
      <c r="HS833" s="65"/>
      <c r="HT833" s="65"/>
      <c r="HU833" s="65"/>
      <c r="HV833" s="65"/>
    </row>
    <row r="834" spans="1:230" ht="16.5" hidden="1" customHeight="1">
      <c r="A834" s="1544"/>
      <c r="B834" s="1544"/>
      <c r="C834" s="1544"/>
      <c r="D834" s="1544"/>
      <c r="E834" s="1544"/>
      <c r="F834" s="1544"/>
      <c r="G834" s="1544"/>
      <c r="H834" s="1544"/>
      <c r="I834" s="1544"/>
      <c r="J834" s="154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</row>
    <row r="835" spans="1:230" ht="16.5" hidden="1" customHeight="1">
      <c r="A835" s="1544"/>
      <c r="B835" s="1544"/>
      <c r="C835" s="1544"/>
      <c r="D835" s="1544"/>
      <c r="E835" s="1544"/>
      <c r="F835" s="1544"/>
      <c r="G835" s="1544"/>
      <c r="H835" s="1544"/>
      <c r="I835" s="1544"/>
      <c r="J835" s="1544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  <c r="AA835" s="65"/>
      <c r="AB835" s="65"/>
      <c r="AC835" s="65"/>
      <c r="AD835" s="65"/>
      <c r="AE835" s="65"/>
      <c r="AF835" s="65"/>
      <c r="AG835" s="65"/>
      <c r="AH835" s="65"/>
      <c r="AI835" s="65"/>
      <c r="AJ835" s="65"/>
      <c r="AK835" s="65"/>
      <c r="AL835" s="65"/>
      <c r="AM835" s="65"/>
      <c r="AN835" s="65"/>
      <c r="AO835" s="65"/>
      <c r="AP835" s="65"/>
      <c r="AQ835" s="65"/>
      <c r="AR835" s="65"/>
      <c r="AS835" s="65"/>
      <c r="AT835" s="65"/>
      <c r="AU835" s="65"/>
      <c r="AV835" s="65"/>
      <c r="AW835" s="65"/>
      <c r="AX835" s="65"/>
      <c r="AY835" s="65"/>
      <c r="AZ835" s="65"/>
      <c r="BA835" s="65"/>
      <c r="BB835" s="65"/>
      <c r="BC835" s="65"/>
      <c r="BD835" s="65"/>
      <c r="BE835" s="65"/>
      <c r="BF835" s="65"/>
      <c r="BG835" s="65"/>
      <c r="BH835" s="65"/>
      <c r="BI835" s="65"/>
      <c r="BJ835" s="65"/>
      <c r="BK835" s="65"/>
      <c r="BL835" s="65"/>
      <c r="BM835" s="65"/>
      <c r="BN835" s="65"/>
      <c r="BO835" s="65"/>
      <c r="BP835" s="65"/>
      <c r="BQ835" s="65"/>
      <c r="BR835" s="65"/>
      <c r="BS835" s="65"/>
      <c r="BT835" s="65"/>
      <c r="BU835" s="65"/>
      <c r="BV835" s="65"/>
      <c r="BW835" s="65"/>
      <c r="BX835" s="65"/>
      <c r="BY835" s="65"/>
      <c r="BZ835" s="65"/>
      <c r="CA835" s="65"/>
      <c r="CB835" s="65"/>
      <c r="CC835" s="65"/>
      <c r="CD835" s="65"/>
      <c r="CE835" s="65"/>
      <c r="CF835" s="65"/>
      <c r="CG835" s="65"/>
      <c r="CH835" s="65"/>
      <c r="CI835" s="65"/>
      <c r="CJ835" s="65"/>
      <c r="CK835" s="65"/>
      <c r="CL835" s="65"/>
      <c r="CM835" s="65"/>
      <c r="CN835" s="65"/>
      <c r="CO835" s="65"/>
      <c r="CP835" s="65"/>
      <c r="CQ835" s="65"/>
      <c r="CR835" s="65"/>
      <c r="CS835" s="65"/>
      <c r="CT835" s="65"/>
      <c r="CU835" s="65"/>
      <c r="CV835" s="65"/>
      <c r="CW835" s="65"/>
      <c r="CX835" s="65"/>
      <c r="CY835" s="65"/>
      <c r="CZ835" s="65"/>
      <c r="DA835" s="65"/>
      <c r="DB835" s="65"/>
      <c r="DC835" s="65"/>
      <c r="DD835" s="65"/>
      <c r="DE835" s="65"/>
      <c r="DF835" s="65"/>
      <c r="DG835" s="65"/>
      <c r="DH835" s="65"/>
      <c r="DI835" s="65"/>
      <c r="DJ835" s="65"/>
      <c r="DK835" s="65"/>
      <c r="DL835" s="65"/>
      <c r="DM835" s="65"/>
      <c r="DN835" s="65"/>
      <c r="DO835" s="65"/>
      <c r="DP835" s="65"/>
      <c r="DQ835" s="65"/>
      <c r="DR835" s="65"/>
      <c r="DS835" s="65"/>
      <c r="DT835" s="65"/>
      <c r="DU835" s="65"/>
      <c r="DV835" s="65"/>
      <c r="DW835" s="65"/>
      <c r="DX835" s="65"/>
      <c r="DY835" s="65"/>
      <c r="DZ835" s="65"/>
      <c r="EA835" s="65"/>
      <c r="EB835" s="65"/>
      <c r="EC835" s="65"/>
      <c r="ED835" s="65"/>
      <c r="EE835" s="65"/>
      <c r="EF835" s="65"/>
      <c r="EG835" s="65"/>
      <c r="EH835" s="65"/>
      <c r="EI835" s="65"/>
      <c r="EJ835" s="65"/>
      <c r="EK835" s="65"/>
      <c r="EL835" s="65"/>
      <c r="EM835" s="65"/>
      <c r="EN835" s="65"/>
      <c r="EO835" s="65"/>
      <c r="EP835" s="65"/>
      <c r="EQ835" s="65"/>
      <c r="ER835" s="65"/>
      <c r="ES835" s="65"/>
      <c r="ET835" s="65"/>
      <c r="EU835" s="65"/>
      <c r="EV835" s="65"/>
      <c r="EW835" s="65"/>
      <c r="EX835" s="65"/>
      <c r="EY835" s="65"/>
      <c r="EZ835" s="65"/>
      <c r="FA835" s="65"/>
      <c r="FB835" s="65"/>
      <c r="FC835" s="65"/>
      <c r="FD835" s="65"/>
      <c r="FE835" s="65"/>
      <c r="FF835" s="65"/>
      <c r="FG835" s="65"/>
      <c r="FH835" s="65"/>
      <c r="FI835" s="65"/>
      <c r="FJ835" s="65"/>
      <c r="FK835" s="65"/>
      <c r="FL835" s="65"/>
      <c r="FM835" s="65"/>
      <c r="FN835" s="65"/>
      <c r="FO835" s="65"/>
      <c r="FP835" s="65"/>
      <c r="FQ835" s="65"/>
      <c r="FR835" s="65"/>
      <c r="FS835" s="65"/>
      <c r="FT835" s="65"/>
      <c r="FU835" s="65"/>
      <c r="FV835" s="65"/>
      <c r="FW835" s="65"/>
      <c r="FX835" s="65"/>
      <c r="FY835" s="65"/>
      <c r="FZ835" s="65"/>
      <c r="GA835" s="65"/>
      <c r="GB835" s="65"/>
      <c r="GC835" s="65"/>
      <c r="GD835" s="65"/>
      <c r="GE835" s="65"/>
      <c r="GF835" s="65"/>
      <c r="GG835" s="65"/>
      <c r="GH835" s="65"/>
      <c r="GI835" s="65"/>
      <c r="GJ835" s="65"/>
      <c r="GK835" s="65"/>
      <c r="GL835" s="65"/>
      <c r="GM835" s="65"/>
      <c r="GN835" s="65"/>
      <c r="GO835" s="65"/>
      <c r="GP835" s="65"/>
      <c r="GQ835" s="65"/>
      <c r="GR835" s="65"/>
      <c r="GS835" s="65"/>
      <c r="GT835" s="65"/>
      <c r="GU835" s="65"/>
      <c r="GV835" s="65"/>
      <c r="GW835" s="65"/>
      <c r="GX835" s="65"/>
      <c r="GY835" s="65"/>
      <c r="GZ835" s="65"/>
      <c r="HA835" s="65"/>
      <c r="HB835" s="65"/>
      <c r="HC835" s="65"/>
      <c r="HD835" s="65"/>
      <c r="HE835" s="65"/>
      <c r="HF835" s="65"/>
      <c r="HG835" s="65"/>
      <c r="HH835" s="65"/>
      <c r="HI835" s="65"/>
      <c r="HJ835" s="65"/>
      <c r="HK835" s="65"/>
      <c r="HL835" s="65"/>
      <c r="HM835" s="65"/>
      <c r="HN835" s="65"/>
      <c r="HO835" s="65"/>
      <c r="HP835" s="65"/>
      <c r="HQ835" s="65"/>
      <c r="HR835" s="65"/>
      <c r="HS835" s="65"/>
      <c r="HT835" s="65"/>
      <c r="HU835" s="65"/>
      <c r="HV835" s="65"/>
    </row>
    <row r="836" spans="1:230" ht="16.5" hidden="1" customHeight="1">
      <c r="A836" s="1544"/>
      <c r="B836" s="1544"/>
      <c r="C836" s="1544"/>
      <c r="D836" s="1544"/>
      <c r="E836" s="1544"/>
      <c r="F836" s="1544"/>
      <c r="G836" s="1544"/>
      <c r="H836" s="1544"/>
      <c r="I836" s="1544"/>
      <c r="J836" s="1544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  <c r="AA836" s="65"/>
      <c r="AB836" s="65"/>
      <c r="AC836" s="65"/>
      <c r="AD836" s="65"/>
      <c r="AE836" s="65"/>
      <c r="AF836" s="65"/>
      <c r="AG836" s="65"/>
      <c r="AH836" s="65"/>
      <c r="AI836" s="65"/>
      <c r="AJ836" s="65"/>
      <c r="AK836" s="65"/>
      <c r="AL836" s="65"/>
      <c r="AM836" s="65"/>
      <c r="AN836" s="65"/>
      <c r="AO836" s="65"/>
      <c r="AP836" s="65"/>
      <c r="AQ836" s="65"/>
      <c r="AR836" s="65"/>
      <c r="AS836" s="65"/>
      <c r="AT836" s="65"/>
      <c r="AU836" s="65"/>
      <c r="AV836" s="65"/>
      <c r="AW836" s="65"/>
      <c r="AX836" s="65"/>
      <c r="AY836" s="65"/>
      <c r="AZ836" s="65"/>
      <c r="BA836" s="65"/>
      <c r="BB836" s="65"/>
      <c r="BC836" s="65"/>
      <c r="BD836" s="65"/>
      <c r="BE836" s="65"/>
      <c r="BF836" s="65"/>
      <c r="BG836" s="65"/>
      <c r="BH836" s="65"/>
      <c r="BI836" s="65"/>
      <c r="BJ836" s="65"/>
      <c r="BK836" s="65"/>
      <c r="BL836" s="65"/>
      <c r="BM836" s="65"/>
      <c r="BN836" s="65"/>
      <c r="BO836" s="65"/>
      <c r="BP836" s="65"/>
      <c r="BQ836" s="65"/>
      <c r="BR836" s="65"/>
      <c r="BS836" s="65"/>
      <c r="BT836" s="65"/>
      <c r="BU836" s="65"/>
      <c r="BV836" s="65"/>
      <c r="BW836" s="65"/>
      <c r="BX836" s="65"/>
      <c r="BY836" s="65"/>
      <c r="BZ836" s="65"/>
      <c r="CA836" s="65"/>
      <c r="CB836" s="65"/>
      <c r="CC836" s="65"/>
      <c r="CD836" s="65"/>
      <c r="CE836" s="65"/>
      <c r="CF836" s="65"/>
      <c r="CG836" s="65"/>
      <c r="CH836" s="65"/>
      <c r="CI836" s="65"/>
      <c r="CJ836" s="65"/>
      <c r="CK836" s="65"/>
      <c r="CL836" s="65"/>
      <c r="CM836" s="65"/>
      <c r="CN836" s="65"/>
      <c r="CO836" s="65"/>
      <c r="CP836" s="65"/>
      <c r="CQ836" s="65"/>
      <c r="CR836" s="65"/>
      <c r="CS836" s="65"/>
      <c r="CT836" s="65"/>
      <c r="CU836" s="65"/>
      <c r="CV836" s="65"/>
      <c r="CW836" s="65"/>
      <c r="CX836" s="65"/>
      <c r="CY836" s="65"/>
      <c r="CZ836" s="65"/>
      <c r="DA836" s="65"/>
      <c r="DB836" s="65"/>
      <c r="DC836" s="65"/>
      <c r="DD836" s="65"/>
      <c r="DE836" s="65"/>
      <c r="DF836" s="65"/>
      <c r="DG836" s="65"/>
      <c r="DH836" s="65"/>
      <c r="DI836" s="65"/>
      <c r="DJ836" s="65"/>
      <c r="DK836" s="65"/>
      <c r="DL836" s="65"/>
      <c r="DM836" s="65"/>
      <c r="DN836" s="65"/>
      <c r="DO836" s="65"/>
      <c r="DP836" s="65"/>
      <c r="DQ836" s="65"/>
      <c r="DR836" s="65"/>
      <c r="DS836" s="65"/>
      <c r="DT836" s="65"/>
      <c r="DU836" s="65"/>
      <c r="DV836" s="65"/>
      <c r="DW836" s="65"/>
      <c r="DX836" s="65"/>
      <c r="DY836" s="65"/>
      <c r="DZ836" s="65"/>
      <c r="EA836" s="65"/>
      <c r="EB836" s="65"/>
      <c r="EC836" s="65"/>
      <c r="ED836" s="65"/>
      <c r="EE836" s="65"/>
      <c r="EF836" s="65"/>
      <c r="EG836" s="65"/>
      <c r="EH836" s="65"/>
      <c r="EI836" s="65"/>
      <c r="EJ836" s="65"/>
      <c r="EK836" s="65"/>
      <c r="EL836" s="65"/>
      <c r="EM836" s="65"/>
      <c r="EN836" s="65"/>
      <c r="EO836" s="65"/>
      <c r="EP836" s="65"/>
      <c r="EQ836" s="65"/>
      <c r="ER836" s="65"/>
      <c r="ES836" s="65"/>
      <c r="ET836" s="65"/>
      <c r="EU836" s="65"/>
      <c r="EV836" s="65"/>
      <c r="EW836" s="65"/>
      <c r="EX836" s="65"/>
      <c r="EY836" s="65"/>
      <c r="EZ836" s="65"/>
      <c r="FA836" s="65"/>
      <c r="FB836" s="65"/>
      <c r="FC836" s="65"/>
      <c r="FD836" s="65"/>
      <c r="FE836" s="65"/>
      <c r="FF836" s="65"/>
      <c r="FG836" s="65"/>
      <c r="FH836" s="65"/>
      <c r="FI836" s="65"/>
      <c r="FJ836" s="65"/>
      <c r="FK836" s="65"/>
      <c r="FL836" s="65"/>
      <c r="FM836" s="65"/>
      <c r="FN836" s="65"/>
      <c r="FO836" s="65"/>
      <c r="FP836" s="65"/>
      <c r="FQ836" s="65"/>
      <c r="FR836" s="65"/>
      <c r="FS836" s="65"/>
      <c r="FT836" s="65"/>
      <c r="FU836" s="65"/>
      <c r="FV836" s="65"/>
      <c r="FW836" s="65"/>
      <c r="FX836" s="65"/>
      <c r="FY836" s="65"/>
      <c r="FZ836" s="65"/>
      <c r="GA836" s="65"/>
      <c r="GB836" s="65"/>
      <c r="GC836" s="65"/>
      <c r="GD836" s="65"/>
      <c r="GE836" s="65"/>
      <c r="GF836" s="65"/>
      <c r="GG836" s="65"/>
      <c r="GH836" s="65"/>
      <c r="GI836" s="65"/>
      <c r="GJ836" s="65"/>
      <c r="GK836" s="65"/>
      <c r="GL836" s="65"/>
      <c r="GM836" s="65"/>
      <c r="GN836" s="65"/>
      <c r="GO836" s="65"/>
      <c r="GP836" s="65"/>
      <c r="GQ836" s="65"/>
      <c r="GR836" s="65"/>
      <c r="GS836" s="65"/>
      <c r="GT836" s="65"/>
      <c r="GU836" s="65"/>
      <c r="GV836" s="65"/>
      <c r="GW836" s="65"/>
      <c r="GX836" s="65"/>
      <c r="GY836" s="65"/>
      <c r="GZ836" s="65"/>
      <c r="HA836" s="65"/>
      <c r="HB836" s="65"/>
      <c r="HC836" s="65"/>
      <c r="HD836" s="65"/>
      <c r="HE836" s="65"/>
      <c r="HF836" s="65"/>
      <c r="HG836" s="65"/>
      <c r="HH836" s="65"/>
      <c r="HI836" s="65"/>
      <c r="HJ836" s="65"/>
      <c r="HK836" s="65"/>
      <c r="HL836" s="65"/>
      <c r="HM836" s="65"/>
      <c r="HN836" s="65"/>
      <c r="HO836" s="65"/>
      <c r="HP836" s="65"/>
      <c r="HQ836" s="65"/>
      <c r="HR836" s="65"/>
      <c r="HS836" s="65"/>
      <c r="HT836" s="65"/>
      <c r="HU836" s="65"/>
      <c r="HV836" s="65"/>
    </row>
    <row r="837" spans="1:230" ht="16.5" hidden="1" customHeight="1">
      <c r="A837" s="1544"/>
      <c r="B837" s="1544"/>
      <c r="C837" s="1544"/>
      <c r="D837" s="1544"/>
      <c r="E837" s="1544"/>
      <c r="F837" s="1544"/>
      <c r="G837" s="1544"/>
      <c r="H837" s="1544"/>
      <c r="I837" s="1544"/>
      <c r="J837" s="154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</row>
    <row r="838" spans="1:230" ht="16.5" hidden="1" customHeight="1">
      <c r="A838" s="1544"/>
      <c r="B838" s="1544"/>
      <c r="C838" s="1544"/>
      <c r="D838" s="1544"/>
      <c r="E838" s="1544"/>
      <c r="F838" s="1544"/>
      <c r="G838" s="1544"/>
      <c r="H838" s="1544"/>
      <c r="I838" s="1544"/>
      <c r="J838" s="154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</row>
    <row r="839" spans="1:230" ht="16.5" hidden="1" customHeight="1">
      <c r="A839" s="34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</row>
    <row r="840" spans="1:230" ht="16.5" hidden="1" customHeight="1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  <c r="AA840" s="65"/>
      <c r="AB840" s="65"/>
      <c r="AC840" s="65"/>
      <c r="AD840" s="65"/>
      <c r="AE840" s="65"/>
      <c r="AF840" s="65"/>
      <c r="AG840" s="65"/>
      <c r="AH840" s="65"/>
      <c r="AI840" s="65"/>
      <c r="AJ840" s="65"/>
      <c r="AK840" s="65"/>
      <c r="AL840" s="65"/>
      <c r="AM840" s="65"/>
      <c r="AN840" s="65"/>
      <c r="AO840" s="65"/>
      <c r="AP840" s="65"/>
      <c r="AQ840" s="65"/>
      <c r="AR840" s="65"/>
      <c r="AS840" s="65"/>
      <c r="AT840" s="65"/>
      <c r="AU840" s="65"/>
      <c r="AV840" s="65"/>
      <c r="AW840" s="65"/>
      <c r="AX840" s="65"/>
      <c r="AY840" s="65"/>
      <c r="AZ840" s="65"/>
      <c r="BA840" s="65"/>
      <c r="BB840" s="65"/>
      <c r="BC840" s="65"/>
      <c r="BD840" s="65"/>
      <c r="BE840" s="65"/>
      <c r="BF840" s="65"/>
      <c r="BG840" s="65"/>
      <c r="BH840" s="65"/>
      <c r="BI840" s="65"/>
      <c r="BJ840" s="65"/>
      <c r="BK840" s="65"/>
      <c r="BL840" s="65"/>
      <c r="BM840" s="65"/>
      <c r="BN840" s="65"/>
      <c r="BO840" s="65"/>
      <c r="BP840" s="65"/>
      <c r="BQ840" s="65"/>
      <c r="BR840" s="65"/>
      <c r="BS840" s="65"/>
      <c r="BT840" s="65"/>
      <c r="BU840" s="65"/>
      <c r="BV840" s="65"/>
      <c r="BW840" s="65"/>
      <c r="BX840" s="65"/>
      <c r="BY840" s="65"/>
      <c r="BZ840" s="65"/>
      <c r="CA840" s="65"/>
      <c r="CB840" s="65"/>
      <c r="CC840" s="65"/>
      <c r="CD840" s="65"/>
      <c r="CE840" s="65"/>
      <c r="CF840" s="65"/>
      <c r="CG840" s="65"/>
      <c r="CH840" s="65"/>
      <c r="CI840" s="65"/>
      <c r="CJ840" s="65"/>
      <c r="CK840" s="65"/>
      <c r="CL840" s="65"/>
      <c r="CM840" s="65"/>
      <c r="CN840" s="65"/>
      <c r="CO840" s="65"/>
      <c r="CP840" s="65"/>
      <c r="CQ840" s="65"/>
      <c r="CR840" s="65"/>
      <c r="CS840" s="65"/>
      <c r="CT840" s="65"/>
      <c r="CU840" s="65"/>
      <c r="CV840" s="65"/>
      <c r="CW840" s="65"/>
      <c r="CX840" s="65"/>
      <c r="CY840" s="65"/>
      <c r="CZ840" s="65"/>
      <c r="DA840" s="65"/>
      <c r="DB840" s="65"/>
      <c r="DC840" s="65"/>
      <c r="DD840" s="65"/>
      <c r="DE840" s="65"/>
      <c r="DF840" s="65"/>
      <c r="DG840" s="65"/>
      <c r="DH840" s="65"/>
      <c r="DI840" s="65"/>
      <c r="DJ840" s="65"/>
      <c r="DK840" s="65"/>
      <c r="DL840" s="65"/>
      <c r="DM840" s="65"/>
      <c r="DN840" s="65"/>
      <c r="DO840" s="65"/>
      <c r="DP840" s="65"/>
      <c r="DQ840" s="65"/>
      <c r="DR840" s="65"/>
      <c r="DS840" s="65"/>
      <c r="DT840" s="65"/>
      <c r="DU840" s="65"/>
      <c r="DV840" s="65"/>
      <c r="DW840" s="65"/>
      <c r="DX840" s="65"/>
      <c r="DY840" s="65"/>
      <c r="DZ840" s="65"/>
      <c r="EA840" s="65"/>
      <c r="EB840" s="65"/>
      <c r="EC840" s="65"/>
      <c r="ED840" s="65"/>
      <c r="EE840" s="65"/>
      <c r="EF840" s="65"/>
      <c r="EG840" s="65"/>
      <c r="EH840" s="65"/>
      <c r="EI840" s="65"/>
      <c r="EJ840" s="65"/>
      <c r="EK840" s="65"/>
      <c r="EL840" s="65"/>
      <c r="EM840" s="65"/>
      <c r="EN840" s="65"/>
      <c r="EO840" s="65"/>
      <c r="EP840" s="65"/>
      <c r="EQ840" s="65"/>
      <c r="ER840" s="65"/>
      <c r="ES840" s="65"/>
      <c r="ET840" s="65"/>
      <c r="EU840" s="65"/>
      <c r="EV840" s="65"/>
      <c r="EW840" s="65"/>
      <c r="EX840" s="65"/>
      <c r="EY840" s="65"/>
      <c r="EZ840" s="65"/>
      <c r="FA840" s="65"/>
      <c r="FB840" s="65"/>
      <c r="FC840" s="65"/>
      <c r="FD840" s="65"/>
      <c r="FE840" s="65"/>
      <c r="FF840" s="65"/>
      <c r="FG840" s="65"/>
      <c r="FH840" s="65"/>
      <c r="FI840" s="65"/>
      <c r="FJ840" s="65"/>
      <c r="FK840" s="65"/>
      <c r="FL840" s="65"/>
      <c r="FM840" s="65"/>
      <c r="FN840" s="65"/>
      <c r="FO840" s="65"/>
      <c r="FP840" s="65"/>
      <c r="FQ840" s="65"/>
      <c r="FR840" s="65"/>
      <c r="FS840" s="65"/>
      <c r="FT840" s="65"/>
      <c r="FU840" s="65"/>
      <c r="FV840" s="65"/>
      <c r="FW840" s="65"/>
      <c r="FX840" s="65"/>
      <c r="FY840" s="65"/>
      <c r="FZ840" s="65"/>
      <c r="GA840" s="65"/>
      <c r="GB840" s="65"/>
      <c r="GC840" s="65"/>
      <c r="GD840" s="65"/>
      <c r="GE840" s="65"/>
      <c r="GF840" s="65"/>
      <c r="GG840" s="65"/>
      <c r="GH840" s="65"/>
      <c r="GI840" s="65"/>
      <c r="GJ840" s="65"/>
      <c r="GK840" s="65"/>
      <c r="GL840" s="65"/>
      <c r="GM840" s="65"/>
      <c r="GN840" s="65"/>
      <c r="GO840" s="65"/>
      <c r="GP840" s="65"/>
      <c r="GQ840" s="65"/>
      <c r="GR840" s="65"/>
      <c r="GS840" s="65"/>
      <c r="GT840" s="65"/>
      <c r="GU840" s="65"/>
      <c r="GV840" s="65"/>
      <c r="GW840" s="65"/>
      <c r="GX840" s="65"/>
      <c r="GY840" s="65"/>
      <c r="GZ840" s="65"/>
      <c r="HA840" s="65"/>
      <c r="HB840" s="65"/>
      <c r="HC840" s="65"/>
      <c r="HD840" s="65"/>
      <c r="HE840" s="65"/>
      <c r="HF840" s="65"/>
      <c r="HG840" s="65"/>
      <c r="HH840" s="65"/>
      <c r="HI840" s="65"/>
      <c r="HJ840" s="65"/>
      <c r="HK840" s="65"/>
      <c r="HL840" s="65"/>
      <c r="HM840" s="65"/>
      <c r="HN840" s="65"/>
      <c r="HO840" s="65"/>
      <c r="HP840" s="65"/>
      <c r="HQ840" s="65"/>
      <c r="HR840" s="65"/>
      <c r="HS840" s="65"/>
      <c r="HT840" s="65"/>
      <c r="HU840" s="65"/>
      <c r="HV840" s="65"/>
    </row>
    <row r="841" spans="1:230" ht="16.5" hidden="1" customHeight="1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  <c r="AA841" s="65"/>
      <c r="AB841" s="65"/>
      <c r="AC841" s="65"/>
      <c r="AD841" s="65"/>
      <c r="AE841" s="65"/>
      <c r="AF841" s="65"/>
      <c r="AG841" s="65"/>
      <c r="AH841" s="65"/>
      <c r="AI841" s="65"/>
      <c r="AJ841" s="65"/>
      <c r="AK841" s="65"/>
      <c r="AL841" s="65"/>
      <c r="AM841" s="65"/>
      <c r="AN841" s="65"/>
      <c r="AO841" s="65"/>
      <c r="AP841" s="65"/>
      <c r="AQ841" s="65"/>
      <c r="AR841" s="65"/>
      <c r="AS841" s="65"/>
      <c r="AT841" s="65"/>
      <c r="AU841" s="65"/>
      <c r="AV841" s="65"/>
      <c r="AW841" s="65"/>
      <c r="AX841" s="65"/>
      <c r="AY841" s="65"/>
      <c r="AZ841" s="65"/>
      <c r="BA841" s="65"/>
      <c r="BB841" s="65"/>
      <c r="BC841" s="65"/>
      <c r="BD841" s="65"/>
      <c r="BE841" s="65"/>
      <c r="BF841" s="65"/>
      <c r="BG841" s="65"/>
      <c r="BH841" s="65"/>
      <c r="BI841" s="65"/>
      <c r="BJ841" s="65"/>
      <c r="BK841" s="65"/>
      <c r="BL841" s="65"/>
      <c r="BM841" s="65"/>
      <c r="BN841" s="65"/>
      <c r="BO841" s="65"/>
      <c r="BP841" s="65"/>
      <c r="BQ841" s="65"/>
      <c r="BR841" s="65"/>
      <c r="BS841" s="65"/>
      <c r="BT841" s="65"/>
      <c r="BU841" s="65"/>
      <c r="BV841" s="65"/>
      <c r="BW841" s="65"/>
      <c r="BX841" s="65"/>
      <c r="BY841" s="65"/>
      <c r="BZ841" s="65"/>
      <c r="CA841" s="65"/>
      <c r="CB841" s="65"/>
      <c r="CC841" s="65"/>
      <c r="CD841" s="65"/>
      <c r="CE841" s="65"/>
      <c r="CF841" s="65"/>
      <c r="CG841" s="65"/>
      <c r="CH841" s="65"/>
      <c r="CI841" s="65"/>
      <c r="CJ841" s="65"/>
      <c r="CK841" s="65"/>
      <c r="CL841" s="65"/>
      <c r="CM841" s="65"/>
      <c r="CN841" s="65"/>
      <c r="CO841" s="65"/>
      <c r="CP841" s="65"/>
      <c r="CQ841" s="65"/>
      <c r="CR841" s="65"/>
      <c r="CS841" s="65"/>
      <c r="CT841" s="65"/>
      <c r="CU841" s="65"/>
      <c r="CV841" s="65"/>
      <c r="CW841" s="65"/>
      <c r="CX841" s="65"/>
      <c r="CY841" s="65"/>
      <c r="CZ841" s="65"/>
      <c r="DA841" s="65"/>
      <c r="DB841" s="65"/>
      <c r="DC841" s="65"/>
      <c r="DD841" s="65"/>
      <c r="DE841" s="65"/>
      <c r="DF841" s="65"/>
      <c r="DG841" s="65"/>
      <c r="DH841" s="65"/>
      <c r="DI841" s="65"/>
      <c r="DJ841" s="65"/>
      <c r="DK841" s="65"/>
      <c r="DL841" s="65"/>
      <c r="DM841" s="65"/>
      <c r="DN841" s="65"/>
      <c r="DO841" s="65"/>
      <c r="DP841" s="65"/>
      <c r="DQ841" s="65"/>
      <c r="DR841" s="65"/>
      <c r="DS841" s="65"/>
      <c r="DT841" s="65"/>
      <c r="DU841" s="65"/>
      <c r="DV841" s="65"/>
      <c r="DW841" s="65"/>
      <c r="DX841" s="65"/>
      <c r="DY841" s="65"/>
      <c r="DZ841" s="65"/>
      <c r="EA841" s="65"/>
      <c r="EB841" s="65"/>
      <c r="EC841" s="65"/>
      <c r="ED841" s="65"/>
      <c r="EE841" s="65"/>
      <c r="EF841" s="65"/>
      <c r="EG841" s="65"/>
      <c r="EH841" s="65"/>
      <c r="EI841" s="65"/>
      <c r="EJ841" s="65"/>
      <c r="EK841" s="65"/>
      <c r="EL841" s="65"/>
      <c r="EM841" s="65"/>
      <c r="EN841" s="65"/>
      <c r="EO841" s="65"/>
      <c r="EP841" s="65"/>
      <c r="EQ841" s="65"/>
      <c r="ER841" s="65"/>
      <c r="ES841" s="65"/>
      <c r="ET841" s="65"/>
      <c r="EU841" s="65"/>
      <c r="EV841" s="65"/>
      <c r="EW841" s="65"/>
      <c r="EX841" s="65"/>
      <c r="EY841" s="65"/>
      <c r="EZ841" s="65"/>
      <c r="FA841" s="65"/>
      <c r="FB841" s="65"/>
      <c r="FC841" s="65"/>
      <c r="FD841" s="65"/>
      <c r="FE841" s="65"/>
      <c r="FF841" s="65"/>
      <c r="FG841" s="65"/>
      <c r="FH841" s="65"/>
      <c r="FI841" s="65"/>
      <c r="FJ841" s="65"/>
      <c r="FK841" s="65"/>
      <c r="FL841" s="65"/>
      <c r="FM841" s="65"/>
      <c r="FN841" s="65"/>
      <c r="FO841" s="65"/>
      <c r="FP841" s="65"/>
      <c r="FQ841" s="65"/>
      <c r="FR841" s="65"/>
      <c r="FS841" s="65"/>
      <c r="FT841" s="65"/>
      <c r="FU841" s="65"/>
      <c r="FV841" s="65"/>
      <c r="FW841" s="65"/>
      <c r="FX841" s="65"/>
      <c r="FY841" s="65"/>
      <c r="FZ841" s="65"/>
      <c r="GA841" s="65"/>
      <c r="GB841" s="65"/>
      <c r="GC841" s="65"/>
      <c r="GD841" s="65"/>
      <c r="GE841" s="65"/>
      <c r="GF841" s="65"/>
      <c r="GG841" s="65"/>
      <c r="GH841" s="65"/>
      <c r="GI841" s="65"/>
      <c r="GJ841" s="65"/>
      <c r="GK841" s="65"/>
      <c r="GL841" s="65"/>
      <c r="GM841" s="65"/>
      <c r="GN841" s="65"/>
      <c r="GO841" s="65"/>
      <c r="GP841" s="65"/>
      <c r="GQ841" s="65"/>
      <c r="GR841" s="65"/>
      <c r="GS841" s="65"/>
      <c r="GT841" s="65"/>
      <c r="GU841" s="65"/>
      <c r="GV841" s="65"/>
      <c r="GW841" s="65"/>
      <c r="GX841" s="65"/>
      <c r="GY841" s="65"/>
      <c r="GZ841" s="65"/>
      <c r="HA841" s="65"/>
      <c r="HB841" s="65"/>
      <c r="HC841" s="65"/>
      <c r="HD841" s="65"/>
      <c r="HE841" s="65"/>
      <c r="HF841" s="65"/>
      <c r="HG841" s="65"/>
      <c r="HH841" s="65"/>
      <c r="HI841" s="65"/>
      <c r="HJ841" s="65"/>
      <c r="HK841" s="65"/>
      <c r="HL841" s="65"/>
      <c r="HM841" s="65"/>
      <c r="HN841" s="65"/>
      <c r="HO841" s="65"/>
      <c r="HP841" s="65"/>
      <c r="HQ841" s="65"/>
      <c r="HR841" s="65"/>
      <c r="HS841" s="65"/>
      <c r="HT841" s="65"/>
      <c r="HU841" s="65"/>
      <c r="HV841" s="65"/>
    </row>
    <row r="842" spans="1:230" ht="15.75" hidden="1" customHeight="1">
      <c r="A842" s="9" t="s">
        <v>816</v>
      </c>
      <c r="B842" s="1485" t="s">
        <v>817</v>
      </c>
      <c r="C842" s="1485"/>
      <c r="D842" s="1485"/>
      <c r="E842" s="1485"/>
      <c r="F842" s="1485"/>
      <c r="G842" s="1485"/>
      <c r="H842" s="1485"/>
      <c r="I842" s="1485"/>
      <c r="J842" s="1485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</row>
    <row r="843" spans="1:230" ht="16.5" hidden="1" customHeight="1" thickBot="1">
      <c r="A843" s="9"/>
      <c r="B843" s="152"/>
      <c r="C843" s="152"/>
      <c r="D843" s="152"/>
      <c r="E843" s="152"/>
      <c r="F843" s="152"/>
      <c r="G843" s="152"/>
      <c r="H843" s="152"/>
      <c r="I843" s="152"/>
      <c r="J843" s="152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  <c r="AA843" s="65"/>
      <c r="AB843" s="65"/>
      <c r="AC843" s="65"/>
      <c r="AD843" s="65"/>
      <c r="AE843" s="65"/>
      <c r="AF843" s="65"/>
      <c r="AG843" s="65"/>
      <c r="AH843" s="65"/>
      <c r="AI843" s="65"/>
      <c r="AJ843" s="65"/>
      <c r="AK843" s="65"/>
      <c r="AL843" s="65"/>
      <c r="AM843" s="65"/>
      <c r="AN843" s="65"/>
      <c r="AO843" s="65"/>
      <c r="AP843" s="65"/>
      <c r="AQ843" s="65"/>
      <c r="AR843" s="65"/>
      <c r="AS843" s="65"/>
      <c r="AT843" s="65"/>
      <c r="AU843" s="65"/>
      <c r="AV843" s="65"/>
      <c r="AW843" s="65"/>
      <c r="AX843" s="65"/>
      <c r="AY843" s="65"/>
      <c r="AZ843" s="65"/>
      <c r="BA843" s="65"/>
      <c r="BB843" s="65"/>
      <c r="BC843" s="65"/>
      <c r="BD843" s="65"/>
      <c r="BE843" s="65"/>
      <c r="BF843" s="65"/>
      <c r="BG843" s="65"/>
      <c r="BH843" s="65"/>
      <c r="BI843" s="65"/>
      <c r="BJ843" s="65"/>
      <c r="BK843" s="65"/>
      <c r="BL843" s="65"/>
      <c r="BM843" s="65"/>
      <c r="BN843" s="65"/>
      <c r="BO843" s="65"/>
      <c r="BP843" s="65"/>
      <c r="BQ843" s="65"/>
      <c r="BR843" s="65"/>
      <c r="BS843" s="65"/>
      <c r="BT843" s="65"/>
      <c r="BU843" s="65"/>
      <c r="BV843" s="65"/>
      <c r="BW843" s="65"/>
      <c r="BX843" s="65"/>
      <c r="BY843" s="65"/>
      <c r="BZ843" s="65"/>
      <c r="CA843" s="65"/>
      <c r="CB843" s="65"/>
      <c r="CC843" s="65"/>
      <c r="CD843" s="65"/>
      <c r="CE843" s="65"/>
      <c r="CF843" s="65"/>
      <c r="CG843" s="65"/>
      <c r="CH843" s="65"/>
      <c r="CI843" s="65"/>
      <c r="CJ843" s="65"/>
      <c r="CK843" s="65"/>
      <c r="CL843" s="65"/>
      <c r="CM843" s="65"/>
      <c r="CN843" s="65"/>
      <c r="CO843" s="65"/>
      <c r="CP843" s="65"/>
      <c r="CQ843" s="65"/>
      <c r="CR843" s="65"/>
      <c r="CS843" s="65"/>
      <c r="CT843" s="65"/>
      <c r="CU843" s="65"/>
      <c r="CV843" s="65"/>
      <c r="CW843" s="65"/>
      <c r="CX843" s="65"/>
      <c r="CY843" s="65"/>
      <c r="CZ843" s="65"/>
      <c r="DA843" s="65"/>
      <c r="DB843" s="65"/>
      <c r="DC843" s="65"/>
      <c r="DD843" s="65"/>
      <c r="DE843" s="65"/>
      <c r="DF843" s="65"/>
      <c r="DG843" s="65"/>
      <c r="DH843" s="65"/>
      <c r="DI843" s="65"/>
      <c r="DJ843" s="65"/>
      <c r="DK843" s="65"/>
      <c r="DL843" s="65"/>
      <c r="DM843" s="65"/>
      <c r="DN843" s="65"/>
      <c r="DO843" s="65"/>
      <c r="DP843" s="65"/>
      <c r="DQ843" s="65"/>
      <c r="DR843" s="65"/>
      <c r="DS843" s="65"/>
      <c r="DT843" s="65"/>
      <c r="DU843" s="65"/>
      <c r="DV843" s="65"/>
      <c r="DW843" s="65"/>
      <c r="DX843" s="65"/>
      <c r="DY843" s="65"/>
      <c r="DZ843" s="65"/>
      <c r="EA843" s="65"/>
      <c r="EB843" s="65"/>
      <c r="EC843" s="65"/>
      <c r="ED843" s="65"/>
      <c r="EE843" s="65"/>
      <c r="EF843" s="65"/>
      <c r="EG843" s="65"/>
      <c r="EH843" s="65"/>
      <c r="EI843" s="65"/>
      <c r="EJ843" s="65"/>
      <c r="EK843" s="65"/>
      <c r="EL843" s="65"/>
      <c r="EM843" s="65"/>
      <c r="EN843" s="65"/>
      <c r="EO843" s="65"/>
      <c r="EP843" s="65"/>
      <c r="EQ843" s="65"/>
      <c r="ER843" s="65"/>
      <c r="ES843" s="65"/>
      <c r="ET843" s="65"/>
      <c r="EU843" s="65"/>
      <c r="EV843" s="65"/>
      <c r="EW843" s="65"/>
      <c r="EX843" s="65"/>
      <c r="EY843" s="65"/>
      <c r="EZ843" s="65"/>
      <c r="FA843" s="65"/>
      <c r="FB843" s="65"/>
      <c r="FC843" s="65"/>
      <c r="FD843" s="65"/>
      <c r="FE843" s="65"/>
      <c r="FF843" s="65"/>
      <c r="FG843" s="65"/>
      <c r="FH843" s="65"/>
      <c r="FI843" s="65"/>
      <c r="FJ843" s="65"/>
      <c r="FK843" s="65"/>
      <c r="FL843" s="65"/>
      <c r="FM843" s="65"/>
      <c r="FN843" s="65"/>
      <c r="FO843" s="65"/>
      <c r="FP843" s="65"/>
      <c r="FQ843" s="65"/>
      <c r="FR843" s="65"/>
      <c r="FS843" s="65"/>
      <c r="FT843" s="65"/>
      <c r="FU843" s="65"/>
      <c r="FV843" s="65"/>
      <c r="FW843" s="65"/>
      <c r="FX843" s="65"/>
      <c r="FY843" s="65"/>
      <c r="FZ843" s="65"/>
      <c r="GA843" s="65"/>
      <c r="GB843" s="65"/>
      <c r="GC843" s="65"/>
      <c r="GD843" s="65"/>
      <c r="GE843" s="65"/>
      <c r="GF843" s="65"/>
      <c r="GG843" s="65"/>
      <c r="GH843" s="65"/>
      <c r="GI843" s="65"/>
      <c r="GJ843" s="65"/>
      <c r="GK843" s="65"/>
      <c r="GL843" s="65"/>
      <c r="GM843" s="65"/>
      <c r="GN843" s="65"/>
      <c r="GO843" s="65"/>
      <c r="GP843" s="65"/>
      <c r="GQ843" s="65"/>
      <c r="GR843" s="65"/>
      <c r="GS843" s="65"/>
      <c r="GT843" s="65"/>
      <c r="GU843" s="65"/>
      <c r="GV843" s="65"/>
      <c r="GW843" s="65"/>
      <c r="GX843" s="65"/>
      <c r="GY843" s="65"/>
      <c r="GZ843" s="65"/>
      <c r="HA843" s="65"/>
      <c r="HB843" s="65"/>
      <c r="HC843" s="65"/>
      <c r="HD843" s="65"/>
      <c r="HE843" s="65"/>
      <c r="HF843" s="65"/>
      <c r="HG843" s="65"/>
      <c r="HH843" s="65"/>
      <c r="HI843" s="65"/>
      <c r="HJ843" s="65"/>
      <c r="HK843" s="65"/>
      <c r="HL843" s="65"/>
      <c r="HM843" s="65"/>
      <c r="HN843" s="65"/>
      <c r="HO843" s="65"/>
      <c r="HP843" s="65"/>
      <c r="HQ843" s="65"/>
      <c r="HR843" s="65"/>
      <c r="HS843" s="65"/>
      <c r="HT843" s="65"/>
      <c r="HU843" s="65"/>
      <c r="HV843" s="65"/>
    </row>
    <row r="844" spans="1:230" ht="23.25" hidden="1" customHeight="1" thickTop="1">
      <c r="A844" s="521" t="s">
        <v>15</v>
      </c>
      <c r="B844" s="627"/>
      <c r="C844" s="624" t="s">
        <v>819</v>
      </c>
      <c r="D844" s="622"/>
      <c r="E844" s="621" t="s">
        <v>201</v>
      </c>
      <c r="F844" s="622"/>
      <c r="G844" s="1530" t="s">
        <v>768</v>
      </c>
      <c r="H844" s="1531"/>
      <c r="I844" s="621" t="s">
        <v>236</v>
      </c>
      <c r="J844" s="1453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</row>
    <row r="845" spans="1:230" ht="37.5" hidden="1" customHeight="1">
      <c r="A845" s="522"/>
      <c r="B845" s="628"/>
      <c r="C845" s="543"/>
      <c r="D845" s="625"/>
      <c r="E845" s="623"/>
      <c r="F845" s="544"/>
      <c r="G845" s="154" t="s">
        <v>798</v>
      </c>
      <c r="H845" s="153" t="s">
        <v>818</v>
      </c>
      <c r="I845" s="623"/>
      <c r="J845" s="1454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  <c r="AA845" s="65"/>
      <c r="AB845" s="65"/>
      <c r="AC845" s="65"/>
      <c r="AD845" s="65"/>
      <c r="AE845" s="65"/>
      <c r="AF845" s="65"/>
      <c r="AG845" s="65"/>
      <c r="AH845" s="65"/>
      <c r="AI845" s="65"/>
      <c r="AJ845" s="65"/>
      <c r="AK845" s="65"/>
      <c r="AL845" s="65"/>
      <c r="AM845" s="65"/>
      <c r="AN845" s="65"/>
      <c r="AO845" s="65"/>
      <c r="AP845" s="65"/>
      <c r="AQ845" s="65"/>
      <c r="AR845" s="65"/>
      <c r="AS845" s="65"/>
      <c r="AT845" s="65"/>
      <c r="AU845" s="65"/>
      <c r="AV845" s="65"/>
      <c r="AW845" s="65"/>
      <c r="AX845" s="65"/>
      <c r="AY845" s="65"/>
      <c r="AZ845" s="65"/>
      <c r="BA845" s="65"/>
      <c r="BB845" s="65"/>
      <c r="BC845" s="65"/>
      <c r="BD845" s="65"/>
      <c r="BE845" s="65"/>
      <c r="BF845" s="65"/>
      <c r="BG845" s="65"/>
      <c r="BH845" s="65"/>
      <c r="BI845" s="65"/>
      <c r="BJ845" s="65"/>
      <c r="BK845" s="65"/>
      <c r="BL845" s="65"/>
      <c r="BM845" s="65"/>
      <c r="BN845" s="65"/>
      <c r="BO845" s="65"/>
      <c r="BP845" s="65"/>
      <c r="BQ845" s="65"/>
      <c r="BR845" s="65"/>
      <c r="BS845" s="65"/>
      <c r="BT845" s="65"/>
      <c r="BU845" s="65"/>
      <c r="BV845" s="65"/>
      <c r="BW845" s="65"/>
      <c r="BX845" s="65"/>
      <c r="BY845" s="65"/>
      <c r="BZ845" s="65"/>
      <c r="CA845" s="65"/>
      <c r="CB845" s="65"/>
      <c r="CC845" s="65"/>
      <c r="CD845" s="65"/>
      <c r="CE845" s="65"/>
      <c r="CF845" s="65"/>
      <c r="CG845" s="65"/>
      <c r="CH845" s="65"/>
      <c r="CI845" s="65"/>
      <c r="CJ845" s="65"/>
      <c r="CK845" s="65"/>
      <c r="CL845" s="65"/>
      <c r="CM845" s="65"/>
      <c r="CN845" s="65"/>
      <c r="CO845" s="65"/>
      <c r="CP845" s="65"/>
      <c r="CQ845" s="65"/>
      <c r="CR845" s="65"/>
      <c r="CS845" s="65"/>
      <c r="CT845" s="65"/>
      <c r="CU845" s="65"/>
      <c r="CV845" s="65"/>
      <c r="CW845" s="65"/>
      <c r="CX845" s="65"/>
      <c r="CY845" s="65"/>
      <c r="CZ845" s="65"/>
      <c r="DA845" s="65"/>
      <c r="DB845" s="65"/>
      <c r="DC845" s="65"/>
      <c r="DD845" s="65"/>
      <c r="DE845" s="65"/>
      <c r="DF845" s="65"/>
      <c r="DG845" s="65"/>
      <c r="DH845" s="65"/>
      <c r="DI845" s="65"/>
      <c r="DJ845" s="65"/>
      <c r="DK845" s="65"/>
      <c r="DL845" s="65"/>
      <c r="DM845" s="65"/>
      <c r="DN845" s="65"/>
      <c r="DO845" s="65"/>
      <c r="DP845" s="65"/>
      <c r="DQ845" s="65"/>
      <c r="DR845" s="65"/>
      <c r="DS845" s="65"/>
      <c r="DT845" s="65"/>
      <c r="DU845" s="65"/>
      <c r="DV845" s="65"/>
      <c r="DW845" s="65"/>
      <c r="DX845" s="65"/>
      <c r="DY845" s="65"/>
      <c r="DZ845" s="65"/>
      <c r="EA845" s="65"/>
      <c r="EB845" s="65"/>
      <c r="EC845" s="65"/>
      <c r="ED845" s="65"/>
      <c r="EE845" s="65"/>
      <c r="EF845" s="65"/>
      <c r="EG845" s="65"/>
      <c r="EH845" s="65"/>
      <c r="EI845" s="65"/>
      <c r="EJ845" s="65"/>
      <c r="EK845" s="65"/>
      <c r="EL845" s="65"/>
      <c r="EM845" s="65"/>
      <c r="EN845" s="65"/>
      <c r="EO845" s="65"/>
      <c r="EP845" s="65"/>
      <c r="EQ845" s="65"/>
      <c r="ER845" s="65"/>
      <c r="ES845" s="65"/>
      <c r="ET845" s="65"/>
      <c r="EU845" s="65"/>
      <c r="EV845" s="65"/>
      <c r="EW845" s="65"/>
      <c r="EX845" s="65"/>
      <c r="EY845" s="65"/>
      <c r="EZ845" s="65"/>
      <c r="FA845" s="65"/>
      <c r="FB845" s="65"/>
      <c r="FC845" s="65"/>
      <c r="FD845" s="65"/>
      <c r="FE845" s="65"/>
      <c r="FF845" s="65"/>
      <c r="FG845" s="65"/>
      <c r="FH845" s="65"/>
      <c r="FI845" s="65"/>
      <c r="FJ845" s="65"/>
      <c r="FK845" s="65"/>
      <c r="FL845" s="65"/>
      <c r="FM845" s="65"/>
      <c r="FN845" s="65"/>
      <c r="FO845" s="65"/>
      <c r="FP845" s="65"/>
      <c r="FQ845" s="65"/>
      <c r="FR845" s="65"/>
      <c r="FS845" s="65"/>
      <c r="FT845" s="65"/>
      <c r="FU845" s="65"/>
      <c r="FV845" s="65"/>
      <c r="FW845" s="65"/>
      <c r="FX845" s="65"/>
      <c r="FY845" s="65"/>
      <c r="FZ845" s="65"/>
      <c r="GA845" s="65"/>
      <c r="GB845" s="65"/>
      <c r="GC845" s="65"/>
      <c r="GD845" s="65"/>
      <c r="GE845" s="65"/>
      <c r="GF845" s="65"/>
      <c r="GG845" s="65"/>
      <c r="GH845" s="65"/>
      <c r="GI845" s="65"/>
      <c r="GJ845" s="65"/>
      <c r="GK845" s="65"/>
      <c r="GL845" s="65"/>
      <c r="GM845" s="65"/>
      <c r="GN845" s="65"/>
      <c r="GO845" s="65"/>
      <c r="GP845" s="65"/>
      <c r="GQ845" s="65"/>
      <c r="GR845" s="65"/>
      <c r="GS845" s="65"/>
      <c r="GT845" s="65"/>
      <c r="GU845" s="65"/>
      <c r="GV845" s="65"/>
      <c r="GW845" s="65"/>
      <c r="GX845" s="65"/>
      <c r="GY845" s="65"/>
      <c r="GZ845" s="65"/>
      <c r="HA845" s="65"/>
      <c r="HB845" s="65"/>
      <c r="HC845" s="65"/>
      <c r="HD845" s="65"/>
      <c r="HE845" s="65"/>
      <c r="HF845" s="65"/>
      <c r="HG845" s="65"/>
      <c r="HH845" s="65"/>
      <c r="HI845" s="65"/>
      <c r="HJ845" s="65"/>
      <c r="HK845" s="65"/>
      <c r="HL845" s="65"/>
      <c r="HM845" s="65"/>
      <c r="HN845" s="65"/>
      <c r="HO845" s="65"/>
      <c r="HP845" s="65"/>
      <c r="HQ845" s="65"/>
      <c r="HR845" s="65"/>
      <c r="HS845" s="65"/>
      <c r="HT845" s="65"/>
      <c r="HU845" s="65"/>
      <c r="HV845" s="65"/>
    </row>
    <row r="846" spans="1:230" ht="16.5" hidden="1" customHeight="1" thickBot="1">
      <c r="A846" s="619" t="s">
        <v>111</v>
      </c>
      <c r="B846" s="620"/>
      <c r="C846" s="590" t="s">
        <v>112</v>
      </c>
      <c r="D846" s="626"/>
      <c r="E846" s="589" t="s">
        <v>113</v>
      </c>
      <c r="F846" s="590"/>
      <c r="G846" s="169" t="s">
        <v>114</v>
      </c>
      <c r="H846" s="103" t="s">
        <v>115</v>
      </c>
      <c r="I846" s="589" t="s">
        <v>116</v>
      </c>
      <c r="J846" s="1649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</row>
    <row r="847" spans="1:230" ht="30.75" hidden="1" customHeight="1" thickTop="1">
      <c r="A847" s="1045" t="s">
        <v>232</v>
      </c>
      <c r="B847" s="1577"/>
      <c r="C847" s="1713"/>
      <c r="D847" s="2160"/>
      <c r="E847" s="2163"/>
      <c r="F847" s="2164"/>
      <c r="G847" s="173"/>
      <c r="H847" s="170"/>
      <c r="I847" s="1532" t="str">
        <f>IF(C847+E847-G847-H847=0,"",C847+E847-G847-H847)</f>
        <v/>
      </c>
      <c r="J847" s="1533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</row>
    <row r="848" spans="1:230" ht="43.5" hidden="1" customHeight="1" thickBot="1">
      <c r="A848" s="1722" t="s">
        <v>237</v>
      </c>
      <c r="B848" s="2165"/>
      <c r="C848" s="1730"/>
      <c r="D848" s="2171"/>
      <c r="E848" s="615"/>
      <c r="F848" s="616"/>
      <c r="G848" s="174"/>
      <c r="H848" s="171"/>
      <c r="I848" s="2167" t="str">
        <f>IF(C848+E848-G848-H848=0,"",C848+E848-G848-H848)</f>
        <v/>
      </c>
      <c r="J848" s="2168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4"/>
      <c r="AP848" s="34"/>
      <c r="AQ848" s="34"/>
      <c r="AR848" s="34"/>
      <c r="AS848" s="34"/>
      <c r="AT848" s="34"/>
      <c r="AU848" s="34"/>
      <c r="AV848" s="34"/>
      <c r="AW848" s="34"/>
      <c r="AX848" s="34"/>
      <c r="AY848" s="34"/>
      <c r="AZ848" s="34"/>
      <c r="BA848" s="34"/>
      <c r="BB848" s="34"/>
      <c r="BC848" s="34"/>
      <c r="BD848" s="34"/>
      <c r="BE848" s="34"/>
      <c r="BF848" s="34"/>
      <c r="BG848" s="34"/>
      <c r="BH848" s="34"/>
      <c r="BI848" s="34"/>
      <c r="BJ848" s="34"/>
      <c r="BK848" s="34"/>
      <c r="BL848" s="34"/>
      <c r="BM848" s="34"/>
      <c r="BN848" s="34"/>
      <c r="BO848" s="34"/>
      <c r="BP848" s="34"/>
      <c r="BQ848" s="34"/>
      <c r="BR848" s="34"/>
      <c r="BS848" s="34"/>
      <c r="BT848" s="34"/>
      <c r="BU848" s="34"/>
      <c r="BV848" s="34"/>
      <c r="BW848" s="34"/>
      <c r="BX848" s="34"/>
      <c r="BY848" s="34"/>
      <c r="BZ848" s="34"/>
      <c r="CA848" s="34"/>
      <c r="CB848" s="34"/>
      <c r="CC848" s="34"/>
      <c r="CD848" s="34"/>
      <c r="CE848" s="34"/>
      <c r="CF848" s="34"/>
      <c r="CG848" s="34"/>
      <c r="CH848" s="34"/>
      <c r="CI848" s="34"/>
      <c r="CJ848" s="34"/>
      <c r="CK848" s="34"/>
      <c r="CL848" s="34"/>
      <c r="CM848" s="34"/>
      <c r="CN848" s="34"/>
      <c r="CO848" s="34"/>
      <c r="CP848" s="34"/>
      <c r="CQ848" s="34"/>
      <c r="CR848" s="34"/>
      <c r="CS848" s="34"/>
      <c r="CT848" s="34"/>
      <c r="CU848" s="34"/>
      <c r="CV848" s="34"/>
      <c r="CW848" s="34"/>
      <c r="CX848" s="34"/>
      <c r="CY848" s="34"/>
      <c r="CZ848" s="34"/>
      <c r="DA848" s="34"/>
      <c r="DB848" s="34"/>
      <c r="DC848" s="34"/>
      <c r="DD848" s="34"/>
      <c r="DE848" s="34"/>
      <c r="DF848" s="34"/>
      <c r="DG848" s="34"/>
      <c r="DH848" s="34"/>
      <c r="DI848" s="34"/>
      <c r="DJ848" s="34"/>
      <c r="DK848" s="34"/>
      <c r="DL848" s="34"/>
      <c r="DM848" s="34"/>
      <c r="DN848" s="34"/>
      <c r="DO848" s="34"/>
      <c r="DP848" s="34"/>
      <c r="DQ848" s="34"/>
      <c r="DR848" s="34"/>
      <c r="DS848" s="34"/>
      <c r="DT848" s="34"/>
      <c r="DU848" s="34"/>
      <c r="DV848" s="34"/>
      <c r="DW848" s="34"/>
      <c r="DX848" s="34"/>
      <c r="DY848" s="34"/>
      <c r="DZ848" s="34"/>
      <c r="EA848" s="34"/>
      <c r="EB848" s="34"/>
      <c r="EC848" s="34"/>
      <c r="ED848" s="34"/>
      <c r="EE848" s="34"/>
      <c r="EF848" s="34"/>
      <c r="EG848" s="34"/>
      <c r="EH848" s="34"/>
      <c r="EI848" s="34"/>
      <c r="EJ848" s="34"/>
      <c r="EK848" s="34"/>
      <c r="EL848" s="34"/>
      <c r="EM848" s="34"/>
      <c r="EN848" s="34"/>
      <c r="EO848" s="34"/>
      <c r="EP848" s="34"/>
      <c r="EQ848" s="34"/>
      <c r="ER848" s="34"/>
      <c r="ES848" s="34"/>
      <c r="ET848" s="34"/>
      <c r="EU848" s="34"/>
      <c r="EV848" s="34"/>
      <c r="EW848" s="34"/>
      <c r="EX848" s="34"/>
      <c r="EY848" s="34"/>
      <c r="EZ848" s="34"/>
      <c r="FA848" s="34"/>
      <c r="FB848" s="34"/>
      <c r="FC848" s="34"/>
      <c r="FD848" s="34"/>
      <c r="FE848" s="34"/>
      <c r="FF848" s="34"/>
      <c r="FG848" s="34"/>
      <c r="FH848" s="34"/>
      <c r="FI848" s="34"/>
      <c r="FJ848" s="34"/>
      <c r="FK848" s="34"/>
      <c r="FL848" s="34"/>
      <c r="FM848" s="34"/>
      <c r="FN848" s="34"/>
      <c r="FO848" s="34"/>
      <c r="FP848" s="34"/>
      <c r="FQ848" s="34"/>
      <c r="FR848" s="34"/>
      <c r="FS848" s="34"/>
      <c r="FT848" s="34"/>
      <c r="FU848" s="34"/>
      <c r="FV848" s="34"/>
      <c r="FW848" s="34"/>
      <c r="FX848" s="34"/>
      <c r="FY848" s="34"/>
      <c r="FZ848" s="34"/>
      <c r="GA848" s="34"/>
      <c r="GB848" s="34"/>
      <c r="GC848" s="34"/>
      <c r="GD848" s="34"/>
      <c r="GE848" s="34"/>
      <c r="GF848" s="34"/>
      <c r="GG848" s="34"/>
      <c r="GH848" s="34"/>
      <c r="GI848" s="34"/>
      <c r="GJ848" s="34"/>
      <c r="GK848" s="34"/>
      <c r="GL848" s="34"/>
      <c r="GM848" s="34"/>
      <c r="GN848" s="34"/>
      <c r="GO848" s="34"/>
      <c r="GP848" s="34"/>
      <c r="GQ848" s="34"/>
      <c r="GR848" s="34"/>
      <c r="GS848" s="34"/>
      <c r="GT848" s="34"/>
      <c r="GU848" s="34"/>
      <c r="GV848" s="34"/>
      <c r="GW848" s="34"/>
      <c r="GX848" s="34"/>
      <c r="GY848" s="34"/>
      <c r="GZ848" s="34"/>
      <c r="HA848" s="34"/>
      <c r="HB848" s="34"/>
      <c r="HC848" s="34"/>
      <c r="HD848" s="34"/>
      <c r="HE848" s="34"/>
      <c r="HF848" s="34"/>
      <c r="HG848" s="34"/>
      <c r="HH848" s="34"/>
      <c r="HI848" s="34"/>
      <c r="HJ848" s="34"/>
      <c r="HK848" s="34"/>
      <c r="HL848" s="34"/>
      <c r="HM848" s="34"/>
      <c r="HN848" s="34"/>
      <c r="HO848" s="34"/>
      <c r="HP848" s="34"/>
      <c r="HQ848" s="34"/>
      <c r="HR848" s="34"/>
      <c r="HS848" s="34"/>
      <c r="HT848" s="34"/>
      <c r="HU848" s="34"/>
      <c r="HV848" s="34"/>
    </row>
    <row r="849" spans="1:230" ht="34.5" hidden="1" customHeight="1" thickBot="1">
      <c r="A849" s="1534" t="s">
        <v>238</v>
      </c>
      <c r="B849" s="1535"/>
      <c r="C849" s="2172" t="str">
        <f>IF(SUM(C847:D848)=0,"",SUM(C847:D848))</f>
        <v/>
      </c>
      <c r="D849" s="2173"/>
      <c r="E849" s="617" t="str">
        <f>IF(SUM(E847:F848)=0,"",SUM(E847:F848))</f>
        <v/>
      </c>
      <c r="F849" s="618"/>
      <c r="G849" s="178" t="str">
        <f>IF(SUM(G847:G848)=0,"",SUM(G847:G848))</f>
        <v/>
      </c>
      <c r="H849" s="179" t="str">
        <f>IF(SUM(H847:H848)=0,"",SUM(H847:H848))</f>
        <v/>
      </c>
      <c r="I849" s="2169" t="str">
        <f>IF(IF(I847="",0,I847)+IF(I848="",0,I848)=0,"",IF(I847="",0,I847)+IF(I848="",0,I848))</f>
        <v/>
      </c>
      <c r="J849" s="2170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</row>
    <row r="850" spans="1:230" ht="16.5" hidden="1" customHeight="1">
      <c r="A850" s="34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</row>
    <row r="851" spans="1:230" ht="16.5" hidden="1" customHeight="1">
      <c r="A851" s="473" t="s">
        <v>820</v>
      </c>
      <c r="B851" s="473"/>
      <c r="C851" s="473"/>
      <c r="D851" s="473"/>
      <c r="E851" s="473"/>
      <c r="F851" s="473"/>
      <c r="G851" s="473"/>
      <c r="H851" s="473"/>
      <c r="I851" s="473"/>
      <c r="J851" s="473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  <c r="AA851" s="65"/>
      <c r="AB851" s="65"/>
      <c r="AC851" s="65"/>
      <c r="AD851" s="65"/>
      <c r="AE851" s="65"/>
      <c r="AF851" s="65"/>
      <c r="AG851" s="65"/>
      <c r="AH851" s="65"/>
      <c r="AI851" s="65"/>
      <c r="AJ851" s="65"/>
      <c r="AK851" s="65"/>
      <c r="AL851" s="65"/>
      <c r="AM851" s="65"/>
      <c r="AN851" s="65"/>
      <c r="AO851" s="65"/>
      <c r="AP851" s="65"/>
      <c r="AQ851" s="65"/>
      <c r="AR851" s="65"/>
      <c r="AS851" s="65"/>
      <c r="AT851" s="65"/>
      <c r="AU851" s="65"/>
      <c r="AV851" s="65"/>
      <c r="AW851" s="65"/>
      <c r="AX851" s="65"/>
      <c r="AY851" s="65"/>
      <c r="AZ851" s="65"/>
      <c r="BA851" s="65"/>
      <c r="BB851" s="65"/>
      <c r="BC851" s="65"/>
      <c r="BD851" s="65"/>
      <c r="BE851" s="65"/>
      <c r="BF851" s="65"/>
      <c r="BG851" s="65"/>
      <c r="BH851" s="65"/>
      <c r="BI851" s="65"/>
      <c r="BJ851" s="65"/>
      <c r="BK851" s="65"/>
      <c r="BL851" s="65"/>
      <c r="BM851" s="65"/>
      <c r="BN851" s="65"/>
      <c r="BO851" s="65"/>
      <c r="BP851" s="65"/>
      <c r="BQ851" s="65"/>
      <c r="BR851" s="65"/>
      <c r="BS851" s="65"/>
      <c r="BT851" s="65"/>
      <c r="BU851" s="65"/>
      <c r="BV851" s="65"/>
      <c r="BW851" s="65"/>
      <c r="BX851" s="65"/>
      <c r="BY851" s="65"/>
      <c r="BZ851" s="65"/>
      <c r="CA851" s="65"/>
      <c r="CB851" s="65"/>
      <c r="CC851" s="65"/>
      <c r="CD851" s="65"/>
      <c r="CE851" s="65"/>
      <c r="CF851" s="65"/>
      <c r="CG851" s="65"/>
      <c r="CH851" s="65"/>
      <c r="CI851" s="65"/>
      <c r="CJ851" s="65"/>
      <c r="CK851" s="65"/>
      <c r="CL851" s="65"/>
      <c r="CM851" s="65"/>
      <c r="CN851" s="65"/>
      <c r="CO851" s="65"/>
      <c r="CP851" s="65"/>
      <c r="CQ851" s="65"/>
      <c r="CR851" s="65"/>
      <c r="CS851" s="65"/>
      <c r="CT851" s="65"/>
      <c r="CU851" s="65"/>
      <c r="CV851" s="65"/>
      <c r="CW851" s="65"/>
      <c r="CX851" s="65"/>
      <c r="CY851" s="65"/>
      <c r="CZ851" s="65"/>
      <c r="DA851" s="65"/>
      <c r="DB851" s="65"/>
      <c r="DC851" s="65"/>
      <c r="DD851" s="65"/>
      <c r="DE851" s="65"/>
      <c r="DF851" s="65"/>
      <c r="DG851" s="65"/>
      <c r="DH851" s="65"/>
      <c r="DI851" s="65"/>
      <c r="DJ851" s="65"/>
      <c r="DK851" s="65"/>
      <c r="DL851" s="65"/>
      <c r="DM851" s="65"/>
      <c r="DN851" s="65"/>
      <c r="DO851" s="65"/>
      <c r="DP851" s="65"/>
      <c r="DQ851" s="65"/>
      <c r="DR851" s="65"/>
      <c r="DS851" s="65"/>
      <c r="DT851" s="65"/>
      <c r="DU851" s="65"/>
      <c r="DV851" s="65"/>
      <c r="DW851" s="65"/>
      <c r="DX851" s="65"/>
      <c r="DY851" s="65"/>
      <c r="DZ851" s="65"/>
      <c r="EA851" s="65"/>
      <c r="EB851" s="65"/>
      <c r="EC851" s="65"/>
      <c r="ED851" s="65"/>
      <c r="EE851" s="65"/>
      <c r="EF851" s="65"/>
      <c r="EG851" s="65"/>
      <c r="EH851" s="65"/>
      <c r="EI851" s="65"/>
      <c r="EJ851" s="65"/>
      <c r="EK851" s="65"/>
      <c r="EL851" s="65"/>
      <c r="EM851" s="65"/>
      <c r="EN851" s="65"/>
      <c r="EO851" s="65"/>
      <c r="EP851" s="65"/>
      <c r="EQ851" s="65"/>
      <c r="ER851" s="65"/>
      <c r="ES851" s="65"/>
      <c r="ET851" s="65"/>
      <c r="EU851" s="65"/>
      <c r="EV851" s="65"/>
      <c r="EW851" s="65"/>
      <c r="EX851" s="65"/>
      <c r="EY851" s="65"/>
      <c r="EZ851" s="65"/>
      <c r="FA851" s="65"/>
      <c r="FB851" s="65"/>
      <c r="FC851" s="65"/>
      <c r="FD851" s="65"/>
      <c r="FE851" s="65"/>
      <c r="FF851" s="65"/>
      <c r="FG851" s="65"/>
      <c r="FH851" s="65"/>
      <c r="FI851" s="65"/>
      <c r="FJ851" s="65"/>
      <c r="FK851" s="65"/>
      <c r="FL851" s="65"/>
      <c r="FM851" s="65"/>
      <c r="FN851" s="65"/>
      <c r="FO851" s="65"/>
      <c r="FP851" s="65"/>
      <c r="FQ851" s="65"/>
      <c r="FR851" s="65"/>
      <c r="FS851" s="65"/>
      <c r="FT851" s="65"/>
      <c r="FU851" s="65"/>
      <c r="FV851" s="65"/>
      <c r="FW851" s="65"/>
      <c r="FX851" s="65"/>
      <c r="FY851" s="65"/>
      <c r="FZ851" s="65"/>
      <c r="GA851" s="65"/>
      <c r="GB851" s="65"/>
      <c r="GC851" s="65"/>
      <c r="GD851" s="65"/>
      <c r="GE851" s="65"/>
      <c r="GF851" s="65"/>
      <c r="GG851" s="65"/>
      <c r="GH851" s="65"/>
      <c r="GI851" s="65"/>
      <c r="GJ851" s="65"/>
      <c r="GK851" s="65"/>
      <c r="GL851" s="65"/>
      <c r="GM851" s="65"/>
      <c r="GN851" s="65"/>
      <c r="GO851" s="65"/>
      <c r="GP851" s="65"/>
      <c r="GQ851" s="65"/>
      <c r="GR851" s="65"/>
      <c r="GS851" s="65"/>
      <c r="GT851" s="65"/>
      <c r="GU851" s="65"/>
      <c r="GV851" s="65"/>
      <c r="GW851" s="65"/>
      <c r="GX851" s="65"/>
      <c r="GY851" s="65"/>
      <c r="GZ851" s="65"/>
      <c r="HA851" s="65"/>
      <c r="HB851" s="65"/>
      <c r="HC851" s="65"/>
      <c r="HD851" s="65"/>
      <c r="HE851" s="65"/>
      <c r="HF851" s="65"/>
      <c r="HG851" s="65"/>
      <c r="HH851" s="65"/>
      <c r="HI851" s="65"/>
      <c r="HJ851" s="65"/>
      <c r="HK851" s="65"/>
      <c r="HL851" s="65"/>
      <c r="HM851" s="65"/>
      <c r="HN851" s="65"/>
      <c r="HO851" s="65"/>
      <c r="HP851" s="65"/>
      <c r="HQ851" s="65"/>
      <c r="HR851" s="65"/>
      <c r="HS851" s="65"/>
      <c r="HT851" s="65"/>
      <c r="HU851" s="65"/>
      <c r="HV851" s="65"/>
    </row>
    <row r="852" spans="1:230" ht="16.5" hidden="1" customHeight="1">
      <c r="A852" s="474"/>
      <c r="B852" s="474"/>
      <c r="C852" s="474"/>
      <c r="D852" s="474"/>
      <c r="E852" s="474"/>
      <c r="F852" s="474"/>
      <c r="G852" s="474"/>
      <c r="H852" s="474"/>
      <c r="I852" s="474"/>
      <c r="J852" s="47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</row>
    <row r="853" spans="1:230" ht="16.5" hidden="1" customHeight="1">
      <c r="A853" s="474"/>
      <c r="B853" s="474"/>
      <c r="C853" s="474"/>
      <c r="D853" s="474"/>
      <c r="E853" s="474"/>
      <c r="F853" s="474"/>
      <c r="G853" s="474"/>
      <c r="H853" s="474"/>
      <c r="I853" s="474"/>
      <c r="J853" s="47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</row>
    <row r="854" spans="1:230" ht="16.5" hidden="1" customHeight="1">
      <c r="A854" s="474"/>
      <c r="B854" s="474"/>
      <c r="C854" s="474"/>
      <c r="D854" s="474"/>
      <c r="E854" s="474"/>
      <c r="F854" s="474"/>
      <c r="G854" s="474"/>
      <c r="H854" s="474"/>
      <c r="I854" s="474"/>
      <c r="J854" s="47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</row>
    <row r="855" spans="1:230" ht="16.5" hidden="1" customHeight="1">
      <c r="A855" s="474"/>
      <c r="B855" s="474"/>
      <c r="C855" s="474"/>
      <c r="D855" s="474"/>
      <c r="E855" s="474"/>
      <c r="F855" s="474"/>
      <c r="G855" s="474"/>
      <c r="H855" s="474"/>
      <c r="I855" s="474"/>
      <c r="J855" s="47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</row>
    <row r="856" spans="1:230" ht="16.5" hidden="1" customHeight="1">
      <c r="A856" s="34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</row>
    <row r="857" spans="1:230" ht="15.75" hidden="1" customHeight="1">
      <c r="A857" s="9" t="s">
        <v>821</v>
      </c>
      <c r="B857" s="2166" t="s">
        <v>823</v>
      </c>
      <c r="C857" s="2166"/>
      <c r="D857" s="2166"/>
      <c r="E857" s="2166"/>
      <c r="F857" s="2166"/>
      <c r="G857" s="2166"/>
      <c r="H857" s="2166"/>
      <c r="I857" s="2166"/>
      <c r="J857" s="2166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F857" s="34"/>
      <c r="AG857" s="34"/>
      <c r="AH857" s="34"/>
      <c r="AI857" s="34"/>
      <c r="AJ857" s="34"/>
      <c r="AK857" s="34"/>
      <c r="AL857" s="34"/>
      <c r="AM857" s="34"/>
      <c r="AN857" s="34"/>
      <c r="AO857" s="34"/>
      <c r="AP857" s="34"/>
      <c r="AQ857" s="34"/>
      <c r="AR857" s="34"/>
      <c r="AS857" s="34"/>
      <c r="AT857" s="34"/>
      <c r="AU857" s="34"/>
      <c r="AV857" s="34"/>
      <c r="AW857" s="34"/>
      <c r="AX857" s="34"/>
      <c r="AY857" s="34"/>
      <c r="AZ857" s="34"/>
      <c r="BA857" s="34"/>
      <c r="BB857" s="34"/>
      <c r="BC857" s="34"/>
      <c r="BD857" s="34"/>
      <c r="BE857" s="34"/>
      <c r="BF857" s="34"/>
      <c r="BG857" s="34"/>
      <c r="BH857" s="34"/>
      <c r="BI857" s="34"/>
      <c r="BJ857" s="34"/>
      <c r="BK857" s="34"/>
      <c r="BL857" s="34"/>
      <c r="BM857" s="34"/>
      <c r="BN857" s="34"/>
      <c r="BO857" s="34"/>
      <c r="BP857" s="34"/>
      <c r="BQ857" s="34"/>
      <c r="BR857" s="34"/>
      <c r="BS857" s="34"/>
      <c r="BT857" s="34"/>
      <c r="BU857" s="34"/>
      <c r="BV857" s="34"/>
      <c r="BW857" s="34"/>
      <c r="BX857" s="34"/>
      <c r="BY857" s="34"/>
      <c r="BZ857" s="34"/>
      <c r="CA857" s="34"/>
      <c r="CB857" s="34"/>
      <c r="CC857" s="34"/>
      <c r="CD857" s="34"/>
      <c r="CE857" s="34"/>
      <c r="CF857" s="34"/>
      <c r="CG857" s="34"/>
      <c r="CH857" s="34"/>
      <c r="CI857" s="34"/>
      <c r="CJ857" s="34"/>
      <c r="CK857" s="34"/>
      <c r="CL857" s="34"/>
      <c r="CM857" s="34"/>
      <c r="CN857" s="34"/>
      <c r="CO857" s="34"/>
      <c r="CP857" s="34"/>
      <c r="CQ857" s="34"/>
      <c r="CR857" s="34"/>
      <c r="CS857" s="34"/>
      <c r="CT857" s="34"/>
      <c r="CU857" s="34"/>
      <c r="CV857" s="34"/>
      <c r="CW857" s="34"/>
      <c r="CX857" s="34"/>
      <c r="CY857" s="34"/>
      <c r="CZ857" s="34"/>
      <c r="DA857" s="34"/>
      <c r="DB857" s="34"/>
      <c r="DC857" s="34"/>
      <c r="DD857" s="34"/>
      <c r="DE857" s="34"/>
      <c r="DF857" s="34"/>
      <c r="DG857" s="34"/>
      <c r="DH857" s="34"/>
      <c r="DI857" s="34"/>
      <c r="DJ857" s="34"/>
      <c r="DK857" s="34"/>
      <c r="DL857" s="34"/>
      <c r="DM857" s="34"/>
      <c r="DN857" s="34"/>
      <c r="DO857" s="34"/>
      <c r="DP857" s="34"/>
      <c r="DQ857" s="34"/>
      <c r="DR857" s="34"/>
      <c r="DS857" s="34"/>
      <c r="DT857" s="34"/>
      <c r="DU857" s="34"/>
      <c r="DV857" s="34"/>
      <c r="DW857" s="34"/>
      <c r="DX857" s="34"/>
      <c r="DY857" s="34"/>
      <c r="DZ857" s="34"/>
      <c r="EA857" s="34"/>
      <c r="EB857" s="34"/>
      <c r="EC857" s="34"/>
      <c r="ED857" s="34"/>
      <c r="EE857" s="34"/>
      <c r="EF857" s="34"/>
      <c r="EG857" s="34"/>
      <c r="EH857" s="34"/>
      <c r="EI857" s="34"/>
      <c r="EJ857" s="34"/>
      <c r="EK857" s="34"/>
      <c r="EL857" s="34"/>
      <c r="EM857" s="34"/>
      <c r="EN857" s="34"/>
      <c r="EO857" s="34"/>
      <c r="EP857" s="34"/>
      <c r="EQ857" s="34"/>
      <c r="ER857" s="34"/>
      <c r="ES857" s="34"/>
      <c r="ET857" s="34"/>
      <c r="EU857" s="34"/>
      <c r="EV857" s="34"/>
      <c r="EW857" s="34"/>
      <c r="EX857" s="34"/>
      <c r="EY857" s="34"/>
      <c r="EZ857" s="34"/>
      <c r="FA857" s="34"/>
      <c r="FB857" s="34"/>
      <c r="FC857" s="34"/>
      <c r="FD857" s="34"/>
      <c r="FE857" s="34"/>
      <c r="FF857" s="34"/>
      <c r="FG857" s="34"/>
      <c r="FH857" s="34"/>
      <c r="FI857" s="34"/>
      <c r="FJ857" s="34"/>
      <c r="FK857" s="34"/>
      <c r="FL857" s="34"/>
      <c r="FM857" s="34"/>
      <c r="FN857" s="34"/>
      <c r="FO857" s="34"/>
      <c r="FP857" s="34"/>
      <c r="FQ857" s="34"/>
      <c r="FR857" s="34"/>
      <c r="FS857" s="34"/>
      <c r="FT857" s="34"/>
      <c r="FU857" s="34"/>
      <c r="FV857" s="34"/>
      <c r="FW857" s="34"/>
      <c r="FX857" s="34"/>
      <c r="FY857" s="34"/>
      <c r="FZ857" s="34"/>
      <c r="GA857" s="34"/>
      <c r="GB857" s="34"/>
      <c r="GC857" s="34"/>
      <c r="GD857" s="34"/>
      <c r="GE857" s="34"/>
      <c r="GF857" s="34"/>
      <c r="GG857" s="34"/>
      <c r="GH857" s="34"/>
      <c r="GI857" s="34"/>
      <c r="GJ857" s="34"/>
      <c r="GK857" s="34"/>
      <c r="GL857" s="34"/>
      <c r="GM857" s="34"/>
      <c r="GN857" s="34"/>
      <c r="GO857" s="34"/>
      <c r="GP857" s="34"/>
      <c r="GQ857" s="34"/>
      <c r="GR857" s="34"/>
      <c r="GS857" s="34"/>
      <c r="GT857" s="34"/>
      <c r="GU857" s="34"/>
      <c r="GV857" s="34"/>
      <c r="GW857" s="34"/>
      <c r="GX857" s="34"/>
      <c r="GY857" s="34"/>
      <c r="GZ857" s="34"/>
      <c r="HA857" s="34"/>
      <c r="HB857" s="34"/>
      <c r="HC857" s="34"/>
      <c r="HD857" s="34"/>
      <c r="HE857" s="34"/>
      <c r="HF857" s="34"/>
      <c r="HG857" s="34"/>
      <c r="HH857" s="34"/>
      <c r="HI857" s="34"/>
      <c r="HJ857" s="34"/>
      <c r="HK857" s="34"/>
      <c r="HL857" s="34"/>
      <c r="HM857" s="34"/>
      <c r="HN857" s="34"/>
      <c r="HO857" s="34"/>
      <c r="HP857" s="34"/>
      <c r="HQ857" s="34"/>
      <c r="HR857" s="34"/>
      <c r="HS857" s="34"/>
      <c r="HT857" s="34"/>
      <c r="HU857" s="34"/>
      <c r="HV857" s="34"/>
    </row>
    <row r="858" spans="1:230" ht="15.75" hidden="1" customHeight="1" thickBot="1">
      <c r="A858" s="165"/>
      <c r="B858" s="165"/>
      <c r="C858" s="165"/>
      <c r="D858" s="165"/>
      <c r="E858" s="165"/>
      <c r="F858" s="165"/>
      <c r="G858" s="165"/>
      <c r="H858" s="165"/>
      <c r="I858" s="165"/>
      <c r="J858" s="165"/>
      <c r="K858" s="166"/>
      <c r="L858" s="166"/>
      <c r="M858" s="166"/>
      <c r="N858" s="166"/>
      <c r="O858" s="166"/>
      <c r="P858" s="166"/>
      <c r="Q858" s="166"/>
      <c r="R858" s="166"/>
      <c r="S858" s="166"/>
      <c r="T858" s="166"/>
      <c r="U858" s="166"/>
      <c r="V858" s="166"/>
      <c r="W858" s="166"/>
      <c r="X858" s="166"/>
      <c r="Y858" s="166"/>
      <c r="Z858" s="166"/>
      <c r="AA858" s="166"/>
      <c r="AB858" s="166"/>
      <c r="AC858" s="166"/>
      <c r="AD858" s="166"/>
      <c r="AE858" s="166"/>
      <c r="AF858" s="166"/>
      <c r="AG858" s="166"/>
      <c r="AH858" s="166"/>
      <c r="AI858" s="166"/>
      <c r="AJ858" s="166"/>
      <c r="AK858" s="166"/>
      <c r="AL858" s="166"/>
      <c r="AM858" s="166"/>
      <c r="AN858" s="166"/>
      <c r="AO858" s="166"/>
      <c r="AP858" s="166"/>
      <c r="AQ858" s="166"/>
      <c r="AR858" s="166"/>
      <c r="AS858" s="166"/>
      <c r="AT858" s="166"/>
      <c r="AU858" s="166"/>
      <c r="AV858" s="166"/>
      <c r="AW858" s="166"/>
      <c r="AX858" s="166"/>
      <c r="AY858" s="166"/>
      <c r="AZ858" s="166"/>
      <c r="BA858" s="166"/>
      <c r="BB858" s="166"/>
      <c r="BC858" s="166"/>
      <c r="BD858" s="166"/>
      <c r="BE858" s="166"/>
      <c r="BF858" s="166"/>
      <c r="BG858" s="166"/>
      <c r="BH858" s="166"/>
      <c r="BI858" s="166"/>
      <c r="BJ858" s="166"/>
      <c r="BK858" s="166"/>
      <c r="BL858" s="166"/>
      <c r="BM858" s="166"/>
      <c r="BN858" s="166"/>
      <c r="BO858" s="166"/>
      <c r="BP858" s="166"/>
      <c r="BQ858" s="166"/>
      <c r="BR858" s="166"/>
      <c r="BS858" s="166"/>
      <c r="BT858" s="166"/>
      <c r="BU858" s="166"/>
      <c r="BV858" s="166"/>
      <c r="BW858" s="166"/>
      <c r="BX858" s="166"/>
      <c r="BY858" s="166"/>
      <c r="BZ858" s="166"/>
      <c r="CA858" s="166"/>
      <c r="CB858" s="166"/>
      <c r="CC858" s="166"/>
      <c r="CD858" s="166"/>
      <c r="CE858" s="166"/>
      <c r="CF858" s="166"/>
      <c r="CG858" s="166"/>
      <c r="CH858" s="166"/>
      <c r="CI858" s="166"/>
      <c r="CJ858" s="166"/>
      <c r="CK858" s="166"/>
      <c r="CL858" s="166"/>
      <c r="CM858" s="166"/>
      <c r="CN858" s="166"/>
      <c r="CO858" s="166"/>
      <c r="CP858" s="166"/>
      <c r="CQ858" s="166"/>
      <c r="CR858" s="166"/>
      <c r="CS858" s="166"/>
      <c r="CT858" s="166"/>
      <c r="CU858" s="166"/>
      <c r="CV858" s="166"/>
      <c r="CW858" s="166"/>
      <c r="CX858" s="166"/>
      <c r="CY858" s="166"/>
      <c r="CZ858" s="166"/>
      <c r="DA858" s="166"/>
      <c r="DB858" s="166"/>
      <c r="DC858" s="166"/>
      <c r="DD858" s="166"/>
      <c r="DE858" s="166"/>
      <c r="DF858" s="166"/>
      <c r="DG858" s="166"/>
      <c r="DH858" s="166"/>
      <c r="DI858" s="166"/>
      <c r="DJ858" s="166"/>
      <c r="DK858" s="166"/>
      <c r="DL858" s="166"/>
      <c r="DM858" s="166"/>
      <c r="DN858" s="166"/>
      <c r="DO858" s="166"/>
      <c r="DP858" s="166"/>
      <c r="DQ858" s="166"/>
      <c r="DR858" s="166"/>
      <c r="DS858" s="166"/>
      <c r="DT858" s="166"/>
      <c r="DU858" s="166"/>
      <c r="DV858" s="166"/>
      <c r="DW858" s="166"/>
      <c r="DX858" s="166"/>
      <c r="DY858" s="166"/>
      <c r="DZ858" s="166"/>
      <c r="EA858" s="166"/>
      <c r="EB858" s="166"/>
      <c r="EC858" s="166"/>
      <c r="ED858" s="166"/>
      <c r="EE858" s="166"/>
      <c r="EF858" s="166"/>
      <c r="EG858" s="166"/>
      <c r="EH858" s="166"/>
      <c r="EI858" s="166"/>
      <c r="EJ858" s="166"/>
      <c r="EK858" s="166"/>
      <c r="EL858" s="166"/>
      <c r="EM858" s="166"/>
      <c r="EN858" s="166"/>
      <c r="EO858" s="166"/>
      <c r="EP858" s="166"/>
      <c r="EQ858" s="166"/>
      <c r="ER858" s="166"/>
      <c r="ES858" s="166"/>
      <c r="ET858" s="166"/>
      <c r="EU858" s="166"/>
      <c r="EV858" s="166"/>
      <c r="EW858" s="166"/>
      <c r="EX858" s="166"/>
      <c r="EY858" s="166"/>
      <c r="EZ858" s="166"/>
      <c r="FA858" s="166"/>
      <c r="FB858" s="166"/>
      <c r="FC858" s="166"/>
      <c r="FD858" s="166"/>
      <c r="FE858" s="166"/>
      <c r="FF858" s="166"/>
      <c r="FG858" s="166"/>
      <c r="FH858" s="166"/>
      <c r="FI858" s="166"/>
      <c r="FJ858" s="166"/>
      <c r="FK858" s="166"/>
      <c r="FL858" s="166"/>
      <c r="FM858" s="166"/>
      <c r="FN858" s="166"/>
      <c r="FO858" s="166"/>
      <c r="FP858" s="166"/>
      <c r="FQ858" s="166"/>
      <c r="FR858" s="166"/>
      <c r="FS858" s="166"/>
      <c r="FT858" s="166"/>
      <c r="FU858" s="166"/>
      <c r="FV858" s="166"/>
      <c r="FW858" s="166"/>
      <c r="FX858" s="166"/>
      <c r="FY858" s="166"/>
      <c r="FZ858" s="166"/>
      <c r="GA858" s="166"/>
      <c r="GB858" s="166"/>
      <c r="GC858" s="166"/>
      <c r="GD858" s="166"/>
      <c r="GE858" s="166"/>
      <c r="GF858" s="166"/>
      <c r="GG858" s="166"/>
      <c r="GH858" s="166"/>
      <c r="GI858" s="166"/>
      <c r="GJ858" s="166"/>
      <c r="GK858" s="166"/>
      <c r="GL858" s="166"/>
      <c r="GM858" s="166"/>
      <c r="GN858" s="166"/>
      <c r="GO858" s="166"/>
      <c r="GP858" s="166"/>
      <c r="GQ858" s="166"/>
      <c r="GR858" s="166"/>
      <c r="GS858" s="166"/>
      <c r="GT858" s="166"/>
      <c r="GU858" s="166"/>
      <c r="GV858" s="166"/>
      <c r="GW858" s="166"/>
      <c r="GX858" s="166"/>
      <c r="GY858" s="166"/>
      <c r="GZ858" s="166"/>
      <c r="HA858" s="166"/>
      <c r="HB858" s="166"/>
      <c r="HC858" s="166"/>
      <c r="HD858" s="166"/>
      <c r="HE858" s="166"/>
      <c r="HF858" s="166"/>
      <c r="HG858" s="166"/>
      <c r="HH858" s="166"/>
      <c r="HI858" s="166"/>
      <c r="HJ858" s="166"/>
      <c r="HK858" s="166"/>
      <c r="HL858" s="166"/>
      <c r="HM858" s="166"/>
      <c r="HN858" s="166"/>
      <c r="HO858" s="166"/>
      <c r="HP858" s="166"/>
      <c r="HQ858" s="166"/>
      <c r="HR858" s="166"/>
      <c r="HS858" s="166"/>
      <c r="HT858" s="166"/>
      <c r="HU858" s="166"/>
      <c r="HV858" s="166"/>
    </row>
    <row r="859" spans="1:230" ht="33" hidden="1" customHeight="1" thickTop="1" thickBot="1">
      <c r="A859" s="1155" t="s">
        <v>5</v>
      </c>
      <c r="B859" s="1153"/>
      <c r="C859" s="1153"/>
      <c r="D859" s="1153"/>
      <c r="E859" s="1153"/>
      <c r="F859" s="1153"/>
      <c r="G859" s="1154"/>
      <c r="H859" s="1150" t="s">
        <v>127</v>
      </c>
      <c r="I859" s="1151"/>
      <c r="J859" s="1152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  <c r="AC859" s="34"/>
      <c r="AD859" s="34"/>
      <c r="AE859" s="34"/>
      <c r="AF859" s="34"/>
      <c r="AG859" s="34"/>
      <c r="AH859" s="34"/>
      <c r="AI859" s="34"/>
      <c r="AJ859" s="34"/>
      <c r="AK859" s="34"/>
      <c r="AL859" s="34"/>
      <c r="AM859" s="34"/>
      <c r="AN859" s="34"/>
      <c r="AO859" s="34"/>
      <c r="AP859" s="34"/>
      <c r="AQ859" s="34"/>
      <c r="AR859" s="34"/>
      <c r="AS859" s="34"/>
      <c r="AT859" s="34"/>
      <c r="AU859" s="34"/>
      <c r="AV859" s="34"/>
      <c r="AW859" s="34"/>
      <c r="AX859" s="34"/>
      <c r="AY859" s="34"/>
      <c r="AZ859" s="34"/>
      <c r="BA859" s="34"/>
      <c r="BB859" s="34"/>
      <c r="BC859" s="34"/>
      <c r="BD859" s="34"/>
      <c r="BE859" s="34"/>
      <c r="BF859" s="34"/>
      <c r="BG859" s="34"/>
      <c r="BH859" s="34"/>
      <c r="BI859" s="34"/>
      <c r="BJ859" s="34"/>
      <c r="BK859" s="34"/>
      <c r="BL859" s="34"/>
      <c r="BM859" s="34"/>
      <c r="BN859" s="34"/>
      <c r="BO859" s="34"/>
      <c r="BP859" s="34"/>
      <c r="BQ859" s="34"/>
      <c r="BR859" s="34"/>
      <c r="BS859" s="34"/>
      <c r="BT859" s="34"/>
      <c r="BU859" s="34"/>
      <c r="BV859" s="34"/>
      <c r="BW859" s="34"/>
      <c r="BX859" s="34"/>
      <c r="BY859" s="34"/>
      <c r="BZ859" s="34"/>
      <c r="CA859" s="34"/>
      <c r="CB859" s="34"/>
      <c r="CC859" s="34"/>
      <c r="CD859" s="34"/>
      <c r="CE859" s="34"/>
      <c r="CF859" s="34"/>
      <c r="CG859" s="34"/>
      <c r="CH859" s="34"/>
      <c r="CI859" s="34"/>
      <c r="CJ859" s="34"/>
      <c r="CK859" s="34"/>
      <c r="CL859" s="34"/>
      <c r="CM859" s="34"/>
      <c r="CN859" s="34"/>
      <c r="CO859" s="34"/>
      <c r="CP859" s="34"/>
      <c r="CQ859" s="34"/>
      <c r="CR859" s="34"/>
      <c r="CS859" s="34"/>
      <c r="CT859" s="34"/>
      <c r="CU859" s="34"/>
      <c r="CV859" s="34"/>
      <c r="CW859" s="34"/>
      <c r="CX859" s="34"/>
      <c r="CY859" s="34"/>
      <c r="CZ859" s="34"/>
      <c r="DA859" s="34"/>
      <c r="DB859" s="34"/>
      <c r="DC859" s="34"/>
      <c r="DD859" s="34"/>
      <c r="DE859" s="34"/>
      <c r="DF859" s="34"/>
      <c r="DG859" s="34"/>
      <c r="DH859" s="34"/>
      <c r="DI859" s="34"/>
      <c r="DJ859" s="34"/>
      <c r="DK859" s="34"/>
      <c r="DL859" s="34"/>
      <c r="DM859" s="34"/>
      <c r="DN859" s="34"/>
      <c r="DO859" s="34"/>
      <c r="DP859" s="34"/>
      <c r="DQ859" s="34"/>
      <c r="DR859" s="34"/>
      <c r="DS859" s="34"/>
      <c r="DT859" s="34"/>
      <c r="DU859" s="34"/>
      <c r="DV859" s="34"/>
      <c r="DW859" s="34"/>
      <c r="DX859" s="34"/>
      <c r="DY859" s="34"/>
      <c r="DZ859" s="34"/>
      <c r="EA859" s="34"/>
      <c r="EB859" s="34"/>
      <c r="EC859" s="34"/>
      <c r="ED859" s="34"/>
      <c r="EE859" s="34"/>
      <c r="EF859" s="34"/>
      <c r="EG859" s="34"/>
      <c r="EH859" s="34"/>
      <c r="EI859" s="34"/>
      <c r="EJ859" s="34"/>
      <c r="EK859" s="34"/>
      <c r="EL859" s="34"/>
      <c r="EM859" s="34"/>
      <c r="EN859" s="34"/>
      <c r="EO859" s="34"/>
      <c r="EP859" s="34"/>
      <c r="EQ859" s="34"/>
      <c r="ER859" s="34"/>
      <c r="ES859" s="34"/>
      <c r="ET859" s="34"/>
      <c r="EU859" s="34"/>
      <c r="EV859" s="34"/>
      <c r="EW859" s="34"/>
      <c r="EX859" s="34"/>
      <c r="EY859" s="34"/>
      <c r="EZ859" s="34"/>
      <c r="FA859" s="34"/>
      <c r="FB859" s="34"/>
      <c r="FC859" s="34"/>
      <c r="FD859" s="34"/>
      <c r="FE859" s="34"/>
      <c r="FF859" s="34"/>
      <c r="FG859" s="34"/>
      <c r="FH859" s="34"/>
      <c r="FI859" s="34"/>
      <c r="FJ859" s="34"/>
      <c r="FK859" s="34"/>
      <c r="FL859" s="34"/>
      <c r="FM859" s="34"/>
      <c r="FN859" s="34"/>
      <c r="FO859" s="34"/>
      <c r="FP859" s="34"/>
      <c r="FQ859" s="34"/>
      <c r="FR859" s="34"/>
      <c r="FS859" s="34"/>
      <c r="FT859" s="34"/>
      <c r="FU859" s="34"/>
      <c r="FV859" s="34"/>
      <c r="FW859" s="34"/>
      <c r="FX859" s="34"/>
      <c r="FY859" s="34"/>
      <c r="FZ859" s="34"/>
      <c r="GA859" s="34"/>
      <c r="GB859" s="34"/>
      <c r="GC859" s="34"/>
      <c r="GD859" s="34"/>
      <c r="GE859" s="34"/>
      <c r="GF859" s="34"/>
      <c r="GG859" s="34"/>
      <c r="GH859" s="34"/>
      <c r="GI859" s="34"/>
      <c r="GJ859" s="34"/>
      <c r="GK859" s="34"/>
      <c r="GL859" s="34"/>
      <c r="GM859" s="34"/>
      <c r="GN859" s="34"/>
      <c r="GO859" s="34"/>
      <c r="GP859" s="34"/>
      <c r="GQ859" s="34"/>
      <c r="GR859" s="34"/>
      <c r="GS859" s="34"/>
      <c r="GT859" s="34"/>
      <c r="GU859" s="34"/>
      <c r="GV859" s="34"/>
      <c r="GW859" s="34"/>
      <c r="GX859" s="34"/>
      <c r="GY859" s="34"/>
      <c r="GZ859" s="34"/>
      <c r="HA859" s="34"/>
      <c r="HB859" s="34"/>
      <c r="HC859" s="34"/>
      <c r="HD859" s="34"/>
      <c r="HE859" s="34"/>
      <c r="HF859" s="34"/>
      <c r="HG859" s="34"/>
      <c r="HH859" s="34"/>
      <c r="HI859" s="34"/>
      <c r="HJ859" s="34"/>
      <c r="HK859" s="34"/>
      <c r="HL859" s="34"/>
      <c r="HM859" s="34"/>
      <c r="HN859" s="34"/>
      <c r="HO859" s="34"/>
      <c r="HP859" s="34"/>
      <c r="HQ859" s="34"/>
      <c r="HR859" s="34"/>
      <c r="HS859" s="34"/>
      <c r="HT859" s="34"/>
      <c r="HU859" s="34"/>
      <c r="HV859" s="34"/>
    </row>
    <row r="860" spans="1:230" ht="16.5" hidden="1" customHeight="1" thickTop="1">
      <c r="A860" s="1519" t="s">
        <v>243</v>
      </c>
      <c r="B860" s="1520"/>
      <c r="C860" s="1520"/>
      <c r="D860" s="1520"/>
      <c r="E860" s="1520"/>
      <c r="F860" s="1520"/>
      <c r="G860" s="1521"/>
      <c r="H860" s="1522"/>
      <c r="I860" s="1523"/>
      <c r="J860" s="152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  <c r="AC860" s="34"/>
      <c r="AD860" s="34"/>
      <c r="AE860" s="34"/>
      <c r="AF860" s="34"/>
      <c r="AG860" s="34"/>
      <c r="AH860" s="34"/>
      <c r="AI860" s="34"/>
      <c r="AJ860" s="34"/>
      <c r="AK860" s="34"/>
      <c r="AL860" s="34"/>
      <c r="AM860" s="34"/>
      <c r="AN860" s="34"/>
      <c r="AO860" s="34"/>
      <c r="AP860" s="34"/>
      <c r="AQ860" s="34"/>
      <c r="AR860" s="34"/>
      <c r="AS860" s="34"/>
      <c r="AT860" s="34"/>
      <c r="AU860" s="34"/>
      <c r="AV860" s="34"/>
      <c r="AW860" s="34"/>
      <c r="AX860" s="34"/>
      <c r="AY860" s="34"/>
      <c r="AZ860" s="34"/>
      <c r="BA860" s="34"/>
      <c r="BB860" s="34"/>
      <c r="BC860" s="34"/>
      <c r="BD860" s="34"/>
      <c r="BE860" s="34"/>
      <c r="BF860" s="34"/>
      <c r="BG860" s="34"/>
      <c r="BH860" s="34"/>
      <c r="BI860" s="34"/>
      <c r="BJ860" s="34"/>
      <c r="BK860" s="34"/>
      <c r="BL860" s="34"/>
      <c r="BM860" s="34"/>
      <c r="BN860" s="34"/>
      <c r="BO860" s="34"/>
      <c r="BP860" s="34"/>
      <c r="BQ860" s="34"/>
      <c r="BR860" s="34"/>
      <c r="BS860" s="34"/>
      <c r="BT860" s="34"/>
      <c r="BU860" s="34"/>
      <c r="BV860" s="34"/>
      <c r="BW860" s="34"/>
      <c r="BX860" s="34"/>
      <c r="BY860" s="34"/>
      <c r="BZ860" s="34"/>
      <c r="CA860" s="34"/>
      <c r="CB860" s="34"/>
      <c r="CC860" s="34"/>
      <c r="CD860" s="34"/>
      <c r="CE860" s="34"/>
      <c r="CF860" s="34"/>
      <c r="CG860" s="34"/>
      <c r="CH860" s="34"/>
      <c r="CI860" s="34"/>
      <c r="CJ860" s="34"/>
      <c r="CK860" s="34"/>
      <c r="CL860" s="34"/>
      <c r="CM860" s="34"/>
      <c r="CN860" s="34"/>
      <c r="CO860" s="34"/>
      <c r="CP860" s="34"/>
      <c r="CQ860" s="34"/>
      <c r="CR860" s="34"/>
      <c r="CS860" s="34"/>
      <c r="CT860" s="34"/>
      <c r="CU860" s="34"/>
      <c r="CV860" s="34"/>
      <c r="CW860" s="34"/>
      <c r="CX860" s="34"/>
      <c r="CY860" s="34"/>
      <c r="CZ860" s="34"/>
      <c r="DA860" s="34"/>
      <c r="DB860" s="34"/>
      <c r="DC860" s="34"/>
      <c r="DD860" s="34"/>
      <c r="DE860" s="34"/>
      <c r="DF860" s="34"/>
      <c r="DG860" s="34"/>
      <c r="DH860" s="34"/>
      <c r="DI860" s="34"/>
      <c r="DJ860" s="34"/>
      <c r="DK860" s="34"/>
      <c r="DL860" s="34"/>
      <c r="DM860" s="34"/>
      <c r="DN860" s="34"/>
      <c r="DO860" s="34"/>
      <c r="DP860" s="34"/>
      <c r="DQ860" s="34"/>
      <c r="DR860" s="34"/>
      <c r="DS860" s="34"/>
      <c r="DT860" s="34"/>
      <c r="DU860" s="34"/>
      <c r="DV860" s="34"/>
      <c r="DW860" s="34"/>
      <c r="DX860" s="34"/>
      <c r="DY860" s="34"/>
      <c r="DZ860" s="34"/>
      <c r="EA860" s="34"/>
      <c r="EB860" s="34"/>
      <c r="EC860" s="34"/>
      <c r="ED860" s="34"/>
      <c r="EE860" s="34"/>
      <c r="EF860" s="34"/>
      <c r="EG860" s="34"/>
      <c r="EH860" s="34"/>
      <c r="EI860" s="34"/>
      <c r="EJ860" s="34"/>
      <c r="EK860" s="34"/>
      <c r="EL860" s="34"/>
      <c r="EM860" s="34"/>
      <c r="EN860" s="34"/>
      <c r="EO860" s="34"/>
      <c r="EP860" s="34"/>
      <c r="EQ860" s="34"/>
      <c r="ER860" s="34"/>
      <c r="ES860" s="34"/>
      <c r="ET860" s="34"/>
      <c r="EU860" s="34"/>
      <c r="EV860" s="34"/>
      <c r="EW860" s="34"/>
      <c r="EX860" s="34"/>
      <c r="EY860" s="34"/>
      <c r="EZ860" s="34"/>
      <c r="FA860" s="34"/>
      <c r="FB860" s="34"/>
      <c r="FC860" s="34"/>
      <c r="FD860" s="34"/>
      <c r="FE860" s="34"/>
      <c r="FF860" s="34"/>
      <c r="FG860" s="34"/>
      <c r="FH860" s="34"/>
      <c r="FI860" s="34"/>
      <c r="FJ860" s="34"/>
      <c r="FK860" s="34"/>
      <c r="FL860" s="34"/>
      <c r="FM860" s="34"/>
      <c r="FN860" s="34"/>
      <c r="FO860" s="34"/>
      <c r="FP860" s="34"/>
      <c r="FQ860" s="34"/>
      <c r="FR860" s="34"/>
      <c r="FS860" s="34"/>
      <c r="FT860" s="34"/>
      <c r="FU860" s="34"/>
      <c r="FV860" s="34"/>
      <c r="FW860" s="34"/>
      <c r="FX860" s="34"/>
      <c r="FY860" s="34"/>
      <c r="FZ860" s="34"/>
      <c r="GA860" s="34"/>
      <c r="GB860" s="34"/>
      <c r="GC860" s="34"/>
      <c r="GD860" s="34"/>
      <c r="GE860" s="34"/>
      <c r="GF860" s="34"/>
      <c r="GG860" s="34"/>
      <c r="GH860" s="34"/>
      <c r="GI860" s="34"/>
      <c r="GJ860" s="34"/>
      <c r="GK860" s="34"/>
      <c r="GL860" s="34"/>
      <c r="GM860" s="34"/>
      <c r="GN860" s="34"/>
      <c r="GO860" s="34"/>
      <c r="GP860" s="34"/>
      <c r="GQ860" s="34"/>
      <c r="GR860" s="34"/>
      <c r="GS860" s="34"/>
      <c r="GT860" s="34"/>
      <c r="GU860" s="34"/>
      <c r="GV860" s="34"/>
      <c r="GW860" s="34"/>
      <c r="GX860" s="34"/>
      <c r="GY860" s="34"/>
      <c r="GZ860" s="34"/>
      <c r="HA860" s="34"/>
      <c r="HB860" s="34"/>
      <c r="HC860" s="34"/>
      <c r="HD860" s="34"/>
      <c r="HE860" s="34"/>
      <c r="HF860" s="34"/>
      <c r="HG860" s="34"/>
      <c r="HH860" s="34"/>
      <c r="HI860" s="34"/>
      <c r="HJ860" s="34"/>
      <c r="HK860" s="34"/>
      <c r="HL860" s="34"/>
      <c r="HM860" s="34"/>
      <c r="HN860" s="34"/>
      <c r="HO860" s="34"/>
      <c r="HP860" s="34"/>
      <c r="HQ860" s="34"/>
      <c r="HR860" s="34"/>
      <c r="HS860" s="34"/>
      <c r="HT860" s="34"/>
      <c r="HU860" s="34"/>
      <c r="HV860" s="34"/>
    </row>
    <row r="861" spans="1:230" ht="16.5" hidden="1" customHeight="1" thickBot="1">
      <c r="A861" s="2186" t="s">
        <v>822</v>
      </c>
      <c r="B861" s="2187"/>
      <c r="C861" s="2187"/>
      <c r="D861" s="2187"/>
      <c r="E861" s="2187"/>
      <c r="F861" s="2187"/>
      <c r="G861" s="2188"/>
      <c r="H861" s="1254"/>
      <c r="I861" s="1252"/>
      <c r="J861" s="1255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  <c r="AC861" s="34"/>
      <c r="AD861" s="34"/>
      <c r="AE861" s="34"/>
      <c r="AF861" s="34"/>
      <c r="AG861" s="34"/>
      <c r="AH861" s="34"/>
      <c r="AI861" s="34"/>
      <c r="AJ861" s="34"/>
      <c r="AK861" s="34"/>
      <c r="AL861" s="34"/>
      <c r="AM861" s="34"/>
      <c r="AN861" s="34"/>
      <c r="AO861" s="34"/>
      <c r="AP861" s="34"/>
      <c r="AQ861" s="34"/>
      <c r="AR861" s="34"/>
      <c r="AS861" s="34"/>
      <c r="AT861" s="34"/>
      <c r="AU861" s="34"/>
      <c r="AV861" s="34"/>
      <c r="AW861" s="34"/>
      <c r="AX861" s="34"/>
      <c r="AY861" s="34"/>
      <c r="AZ861" s="34"/>
      <c r="BA861" s="34"/>
      <c r="BB861" s="34"/>
      <c r="BC861" s="34"/>
      <c r="BD861" s="34"/>
      <c r="BE861" s="34"/>
      <c r="BF861" s="34"/>
      <c r="BG861" s="34"/>
      <c r="BH861" s="34"/>
      <c r="BI861" s="34"/>
      <c r="BJ861" s="34"/>
      <c r="BK861" s="34"/>
      <c r="BL861" s="34"/>
      <c r="BM861" s="34"/>
      <c r="BN861" s="34"/>
      <c r="BO861" s="34"/>
      <c r="BP861" s="34"/>
      <c r="BQ861" s="34"/>
      <c r="BR861" s="34"/>
      <c r="BS861" s="34"/>
      <c r="BT861" s="34"/>
      <c r="BU861" s="34"/>
      <c r="BV861" s="34"/>
      <c r="BW861" s="34"/>
      <c r="BX861" s="34"/>
      <c r="BY861" s="34"/>
      <c r="BZ861" s="34"/>
      <c r="CA861" s="34"/>
      <c r="CB861" s="34"/>
      <c r="CC861" s="34"/>
      <c r="CD861" s="34"/>
      <c r="CE861" s="34"/>
      <c r="CF861" s="34"/>
      <c r="CG861" s="34"/>
      <c r="CH861" s="34"/>
      <c r="CI861" s="34"/>
      <c r="CJ861" s="34"/>
      <c r="CK861" s="34"/>
      <c r="CL861" s="34"/>
      <c r="CM861" s="34"/>
      <c r="CN861" s="34"/>
      <c r="CO861" s="34"/>
      <c r="CP861" s="34"/>
      <c r="CQ861" s="34"/>
      <c r="CR861" s="34"/>
      <c r="CS861" s="34"/>
      <c r="CT861" s="34"/>
      <c r="CU861" s="34"/>
      <c r="CV861" s="34"/>
      <c r="CW861" s="34"/>
      <c r="CX861" s="34"/>
      <c r="CY861" s="34"/>
      <c r="CZ861" s="34"/>
      <c r="DA861" s="34"/>
      <c r="DB861" s="34"/>
      <c r="DC861" s="34"/>
      <c r="DD861" s="34"/>
      <c r="DE861" s="34"/>
      <c r="DF861" s="34"/>
      <c r="DG861" s="34"/>
      <c r="DH861" s="34"/>
      <c r="DI861" s="34"/>
      <c r="DJ861" s="34"/>
      <c r="DK861" s="34"/>
      <c r="DL861" s="34"/>
      <c r="DM861" s="34"/>
      <c r="DN861" s="34"/>
      <c r="DO861" s="34"/>
      <c r="DP861" s="34"/>
      <c r="DQ861" s="34"/>
      <c r="DR861" s="34"/>
      <c r="DS861" s="34"/>
      <c r="DT861" s="34"/>
      <c r="DU861" s="34"/>
      <c r="DV861" s="34"/>
      <c r="DW861" s="34"/>
      <c r="DX861" s="34"/>
      <c r="DY861" s="34"/>
      <c r="DZ861" s="34"/>
      <c r="EA861" s="34"/>
      <c r="EB861" s="34"/>
      <c r="EC861" s="34"/>
      <c r="ED861" s="34"/>
      <c r="EE861" s="34"/>
      <c r="EF861" s="34"/>
      <c r="EG861" s="34"/>
      <c r="EH861" s="34"/>
      <c r="EI861" s="34"/>
      <c r="EJ861" s="34"/>
      <c r="EK861" s="34"/>
      <c r="EL861" s="34"/>
      <c r="EM861" s="34"/>
      <c r="EN861" s="34"/>
      <c r="EO861" s="34"/>
      <c r="EP861" s="34"/>
      <c r="EQ861" s="34"/>
      <c r="ER861" s="34"/>
      <c r="ES861" s="34"/>
      <c r="ET861" s="34"/>
      <c r="EU861" s="34"/>
      <c r="EV861" s="34"/>
      <c r="EW861" s="34"/>
      <c r="EX861" s="34"/>
      <c r="EY861" s="34"/>
      <c r="EZ861" s="34"/>
      <c r="FA861" s="34"/>
      <c r="FB861" s="34"/>
      <c r="FC861" s="34"/>
      <c r="FD861" s="34"/>
      <c r="FE861" s="34"/>
      <c r="FF861" s="34"/>
      <c r="FG861" s="34"/>
      <c r="FH861" s="34"/>
      <c r="FI861" s="34"/>
      <c r="FJ861" s="34"/>
      <c r="FK861" s="34"/>
      <c r="FL861" s="34"/>
      <c r="FM861" s="34"/>
      <c r="FN861" s="34"/>
      <c r="FO861" s="34"/>
      <c r="FP861" s="34"/>
      <c r="FQ861" s="34"/>
      <c r="FR861" s="34"/>
      <c r="FS861" s="34"/>
      <c r="FT861" s="34"/>
      <c r="FU861" s="34"/>
      <c r="FV861" s="34"/>
      <c r="FW861" s="34"/>
      <c r="FX861" s="34"/>
      <c r="FY861" s="34"/>
      <c r="FZ861" s="34"/>
      <c r="GA861" s="34"/>
      <c r="GB861" s="34"/>
      <c r="GC861" s="34"/>
      <c r="GD861" s="34"/>
      <c r="GE861" s="34"/>
      <c r="GF861" s="34"/>
      <c r="GG861" s="34"/>
      <c r="GH861" s="34"/>
      <c r="GI861" s="34"/>
      <c r="GJ861" s="34"/>
      <c r="GK861" s="34"/>
      <c r="GL861" s="34"/>
      <c r="GM861" s="34"/>
      <c r="GN861" s="34"/>
      <c r="GO861" s="34"/>
      <c r="GP861" s="34"/>
      <c r="GQ861" s="34"/>
      <c r="GR861" s="34"/>
      <c r="GS861" s="34"/>
      <c r="GT861" s="34"/>
      <c r="GU861" s="34"/>
      <c r="GV861" s="34"/>
      <c r="GW861" s="34"/>
      <c r="GX861" s="34"/>
      <c r="GY861" s="34"/>
      <c r="GZ861" s="34"/>
      <c r="HA861" s="34"/>
      <c r="HB861" s="34"/>
      <c r="HC861" s="34"/>
      <c r="HD861" s="34"/>
      <c r="HE861" s="34"/>
      <c r="HF861" s="34"/>
      <c r="HG861" s="34"/>
      <c r="HH861" s="34"/>
      <c r="HI861" s="34"/>
      <c r="HJ861" s="34"/>
      <c r="HK861" s="34"/>
      <c r="HL861" s="34"/>
      <c r="HM861" s="34"/>
      <c r="HN861" s="34"/>
      <c r="HO861" s="34"/>
      <c r="HP861" s="34"/>
      <c r="HQ861" s="34"/>
      <c r="HR861" s="34"/>
      <c r="HS861" s="34"/>
      <c r="HT861" s="34"/>
      <c r="HU861" s="34"/>
      <c r="HV861" s="34"/>
    </row>
    <row r="862" spans="1:230" ht="16.5" hidden="1" customHeight="1" thickTop="1">
      <c r="A862" s="34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  <c r="AC862" s="34"/>
      <c r="AD862" s="34"/>
      <c r="AE862" s="34"/>
      <c r="AF862" s="34"/>
      <c r="AG862" s="34"/>
      <c r="AH862" s="34"/>
      <c r="AI862" s="34"/>
      <c r="AJ862" s="34"/>
      <c r="AK862" s="34"/>
      <c r="AL862" s="34"/>
      <c r="AM862" s="34"/>
      <c r="AN862" s="34"/>
      <c r="AO862" s="34"/>
      <c r="AP862" s="34"/>
      <c r="AQ862" s="34"/>
      <c r="AR862" s="34"/>
      <c r="AS862" s="34"/>
      <c r="AT862" s="34"/>
      <c r="AU862" s="34"/>
      <c r="AV862" s="34"/>
      <c r="AW862" s="34"/>
      <c r="AX862" s="34"/>
      <c r="AY862" s="34"/>
      <c r="AZ862" s="34"/>
      <c r="BA862" s="34"/>
      <c r="BB862" s="34"/>
      <c r="BC862" s="34"/>
      <c r="BD862" s="34"/>
      <c r="BE862" s="34"/>
      <c r="BF862" s="34"/>
      <c r="BG862" s="34"/>
      <c r="BH862" s="34"/>
      <c r="BI862" s="34"/>
      <c r="BJ862" s="34"/>
      <c r="BK862" s="34"/>
      <c r="BL862" s="34"/>
      <c r="BM862" s="34"/>
      <c r="BN862" s="34"/>
      <c r="BO862" s="34"/>
      <c r="BP862" s="34"/>
      <c r="BQ862" s="34"/>
      <c r="BR862" s="34"/>
      <c r="BS862" s="34"/>
      <c r="BT862" s="34"/>
      <c r="BU862" s="34"/>
      <c r="BV862" s="34"/>
      <c r="BW862" s="34"/>
      <c r="BX862" s="34"/>
      <c r="BY862" s="34"/>
      <c r="BZ862" s="34"/>
      <c r="CA862" s="34"/>
      <c r="CB862" s="34"/>
      <c r="CC862" s="34"/>
      <c r="CD862" s="34"/>
      <c r="CE862" s="34"/>
      <c r="CF862" s="34"/>
      <c r="CG862" s="34"/>
      <c r="CH862" s="34"/>
      <c r="CI862" s="34"/>
      <c r="CJ862" s="34"/>
      <c r="CK862" s="34"/>
      <c r="CL862" s="34"/>
      <c r="CM862" s="34"/>
      <c r="CN862" s="34"/>
      <c r="CO862" s="34"/>
      <c r="CP862" s="34"/>
      <c r="CQ862" s="34"/>
      <c r="CR862" s="34"/>
      <c r="CS862" s="34"/>
      <c r="CT862" s="34"/>
      <c r="CU862" s="34"/>
      <c r="CV862" s="34"/>
      <c r="CW862" s="34"/>
      <c r="CX862" s="34"/>
      <c r="CY862" s="34"/>
      <c r="CZ862" s="34"/>
      <c r="DA862" s="34"/>
      <c r="DB862" s="34"/>
      <c r="DC862" s="34"/>
      <c r="DD862" s="34"/>
      <c r="DE862" s="34"/>
      <c r="DF862" s="34"/>
      <c r="DG862" s="34"/>
      <c r="DH862" s="34"/>
      <c r="DI862" s="34"/>
      <c r="DJ862" s="34"/>
      <c r="DK862" s="34"/>
      <c r="DL862" s="34"/>
      <c r="DM862" s="34"/>
      <c r="DN862" s="34"/>
      <c r="DO862" s="34"/>
      <c r="DP862" s="34"/>
      <c r="DQ862" s="34"/>
      <c r="DR862" s="34"/>
      <c r="DS862" s="34"/>
      <c r="DT862" s="34"/>
      <c r="DU862" s="34"/>
      <c r="DV862" s="34"/>
      <c r="DW862" s="34"/>
      <c r="DX862" s="34"/>
      <c r="DY862" s="34"/>
      <c r="DZ862" s="34"/>
      <c r="EA862" s="34"/>
      <c r="EB862" s="34"/>
      <c r="EC862" s="34"/>
      <c r="ED862" s="34"/>
      <c r="EE862" s="34"/>
      <c r="EF862" s="34"/>
      <c r="EG862" s="34"/>
      <c r="EH862" s="34"/>
      <c r="EI862" s="34"/>
      <c r="EJ862" s="34"/>
      <c r="EK862" s="34"/>
      <c r="EL862" s="34"/>
      <c r="EM862" s="34"/>
      <c r="EN862" s="34"/>
      <c r="EO862" s="34"/>
      <c r="EP862" s="34"/>
      <c r="EQ862" s="34"/>
      <c r="ER862" s="34"/>
      <c r="ES862" s="34"/>
      <c r="ET862" s="34"/>
      <c r="EU862" s="34"/>
      <c r="EV862" s="34"/>
      <c r="EW862" s="34"/>
      <c r="EX862" s="34"/>
      <c r="EY862" s="34"/>
      <c r="EZ862" s="34"/>
      <c r="FA862" s="34"/>
      <c r="FB862" s="34"/>
      <c r="FC862" s="34"/>
      <c r="FD862" s="34"/>
      <c r="FE862" s="34"/>
      <c r="FF862" s="34"/>
      <c r="FG862" s="34"/>
      <c r="FH862" s="34"/>
      <c r="FI862" s="34"/>
      <c r="FJ862" s="34"/>
      <c r="FK862" s="34"/>
      <c r="FL862" s="34"/>
      <c r="FM862" s="34"/>
      <c r="FN862" s="34"/>
      <c r="FO862" s="34"/>
      <c r="FP862" s="34"/>
      <c r="FQ862" s="34"/>
      <c r="FR862" s="34"/>
      <c r="FS862" s="34"/>
      <c r="FT862" s="34"/>
      <c r="FU862" s="34"/>
      <c r="FV862" s="34"/>
      <c r="FW862" s="34"/>
      <c r="FX862" s="34"/>
      <c r="FY862" s="34"/>
      <c r="FZ862" s="34"/>
      <c r="GA862" s="34"/>
      <c r="GB862" s="34"/>
      <c r="GC862" s="34"/>
      <c r="GD862" s="34"/>
      <c r="GE862" s="34"/>
      <c r="GF862" s="34"/>
      <c r="GG862" s="34"/>
      <c r="GH862" s="34"/>
      <c r="GI862" s="34"/>
      <c r="GJ862" s="34"/>
      <c r="GK862" s="34"/>
      <c r="GL862" s="34"/>
      <c r="GM862" s="34"/>
      <c r="GN862" s="34"/>
      <c r="GO862" s="34"/>
      <c r="GP862" s="34"/>
      <c r="GQ862" s="34"/>
      <c r="GR862" s="34"/>
      <c r="GS862" s="34"/>
      <c r="GT862" s="34"/>
      <c r="GU862" s="34"/>
      <c r="GV862" s="34"/>
      <c r="GW862" s="34"/>
      <c r="GX862" s="34"/>
      <c r="GY862" s="34"/>
      <c r="GZ862" s="34"/>
      <c r="HA862" s="34"/>
      <c r="HB862" s="34"/>
      <c r="HC862" s="34"/>
      <c r="HD862" s="34"/>
      <c r="HE862" s="34"/>
      <c r="HF862" s="34"/>
      <c r="HG862" s="34"/>
      <c r="HH862" s="34"/>
      <c r="HI862" s="34"/>
      <c r="HJ862" s="34"/>
      <c r="HK862" s="34"/>
      <c r="HL862" s="34"/>
      <c r="HM862" s="34"/>
      <c r="HN862" s="34"/>
      <c r="HO862" s="34"/>
      <c r="HP862" s="34"/>
      <c r="HQ862" s="34"/>
      <c r="HR862" s="34"/>
      <c r="HS862" s="34"/>
      <c r="HT862" s="34"/>
      <c r="HU862" s="34"/>
      <c r="HV862" s="34"/>
    </row>
    <row r="863" spans="1:230" ht="16.5" hidden="1" customHeight="1">
      <c r="A863" s="473" t="s">
        <v>824</v>
      </c>
      <c r="B863" s="473"/>
      <c r="C863" s="473"/>
      <c r="D863" s="473"/>
      <c r="E863" s="473"/>
      <c r="F863" s="473"/>
      <c r="G863" s="473"/>
      <c r="H863" s="473"/>
      <c r="I863" s="473"/>
      <c r="J863" s="473"/>
      <c r="K863" s="166"/>
      <c r="L863" s="166"/>
      <c r="M863" s="166"/>
      <c r="N863" s="166"/>
      <c r="O863" s="166"/>
      <c r="P863" s="166"/>
      <c r="Q863" s="166"/>
      <c r="R863" s="166"/>
      <c r="S863" s="166"/>
      <c r="T863" s="166"/>
      <c r="U863" s="166"/>
      <c r="V863" s="166"/>
      <c r="W863" s="166"/>
      <c r="X863" s="166"/>
      <c r="Y863" s="166"/>
      <c r="Z863" s="166"/>
      <c r="AA863" s="166"/>
      <c r="AB863" s="166"/>
      <c r="AC863" s="166"/>
      <c r="AD863" s="166"/>
      <c r="AE863" s="166"/>
      <c r="AF863" s="166"/>
      <c r="AG863" s="166"/>
      <c r="AH863" s="166"/>
      <c r="AI863" s="166"/>
      <c r="AJ863" s="166"/>
      <c r="AK863" s="166"/>
      <c r="AL863" s="166"/>
      <c r="AM863" s="166"/>
      <c r="AN863" s="166"/>
      <c r="AO863" s="166"/>
      <c r="AP863" s="166"/>
      <c r="AQ863" s="166"/>
      <c r="AR863" s="166"/>
      <c r="AS863" s="166"/>
      <c r="AT863" s="166"/>
      <c r="AU863" s="166"/>
      <c r="AV863" s="166"/>
      <c r="AW863" s="166"/>
      <c r="AX863" s="166"/>
      <c r="AY863" s="166"/>
      <c r="AZ863" s="166"/>
      <c r="BA863" s="166"/>
      <c r="BB863" s="166"/>
      <c r="BC863" s="166"/>
      <c r="BD863" s="166"/>
      <c r="BE863" s="166"/>
      <c r="BF863" s="166"/>
      <c r="BG863" s="166"/>
      <c r="BH863" s="166"/>
      <c r="BI863" s="166"/>
      <c r="BJ863" s="166"/>
      <c r="BK863" s="166"/>
      <c r="BL863" s="166"/>
      <c r="BM863" s="166"/>
      <c r="BN863" s="166"/>
      <c r="BO863" s="166"/>
      <c r="BP863" s="166"/>
      <c r="BQ863" s="166"/>
      <c r="BR863" s="166"/>
      <c r="BS863" s="166"/>
      <c r="BT863" s="166"/>
      <c r="BU863" s="166"/>
      <c r="BV863" s="166"/>
      <c r="BW863" s="166"/>
      <c r="BX863" s="166"/>
      <c r="BY863" s="166"/>
      <c r="BZ863" s="166"/>
      <c r="CA863" s="166"/>
      <c r="CB863" s="166"/>
      <c r="CC863" s="166"/>
      <c r="CD863" s="166"/>
      <c r="CE863" s="166"/>
      <c r="CF863" s="166"/>
      <c r="CG863" s="166"/>
      <c r="CH863" s="166"/>
      <c r="CI863" s="166"/>
      <c r="CJ863" s="166"/>
      <c r="CK863" s="166"/>
      <c r="CL863" s="166"/>
      <c r="CM863" s="166"/>
      <c r="CN863" s="166"/>
      <c r="CO863" s="166"/>
      <c r="CP863" s="166"/>
      <c r="CQ863" s="166"/>
      <c r="CR863" s="166"/>
      <c r="CS863" s="166"/>
      <c r="CT863" s="166"/>
      <c r="CU863" s="166"/>
      <c r="CV863" s="166"/>
      <c r="CW863" s="166"/>
      <c r="CX863" s="166"/>
      <c r="CY863" s="166"/>
      <c r="CZ863" s="166"/>
      <c r="DA863" s="166"/>
      <c r="DB863" s="166"/>
      <c r="DC863" s="166"/>
      <c r="DD863" s="166"/>
      <c r="DE863" s="166"/>
      <c r="DF863" s="166"/>
      <c r="DG863" s="166"/>
      <c r="DH863" s="166"/>
      <c r="DI863" s="166"/>
      <c r="DJ863" s="166"/>
      <c r="DK863" s="166"/>
      <c r="DL863" s="166"/>
      <c r="DM863" s="166"/>
      <c r="DN863" s="166"/>
      <c r="DO863" s="166"/>
      <c r="DP863" s="166"/>
      <c r="DQ863" s="166"/>
      <c r="DR863" s="166"/>
      <c r="DS863" s="166"/>
      <c r="DT863" s="166"/>
      <c r="DU863" s="166"/>
      <c r="DV863" s="166"/>
      <c r="DW863" s="166"/>
      <c r="DX863" s="166"/>
      <c r="DY863" s="166"/>
      <c r="DZ863" s="166"/>
      <c r="EA863" s="166"/>
      <c r="EB863" s="166"/>
      <c r="EC863" s="166"/>
      <c r="ED863" s="166"/>
      <c r="EE863" s="166"/>
      <c r="EF863" s="166"/>
      <c r="EG863" s="166"/>
      <c r="EH863" s="166"/>
      <c r="EI863" s="166"/>
      <c r="EJ863" s="166"/>
      <c r="EK863" s="166"/>
      <c r="EL863" s="166"/>
      <c r="EM863" s="166"/>
      <c r="EN863" s="166"/>
      <c r="EO863" s="166"/>
      <c r="EP863" s="166"/>
      <c r="EQ863" s="166"/>
      <c r="ER863" s="166"/>
      <c r="ES863" s="166"/>
      <c r="ET863" s="166"/>
      <c r="EU863" s="166"/>
      <c r="EV863" s="166"/>
      <c r="EW863" s="166"/>
      <c r="EX863" s="166"/>
      <c r="EY863" s="166"/>
      <c r="EZ863" s="166"/>
      <c r="FA863" s="166"/>
      <c r="FB863" s="166"/>
      <c r="FC863" s="166"/>
      <c r="FD863" s="166"/>
      <c r="FE863" s="166"/>
      <c r="FF863" s="166"/>
      <c r="FG863" s="166"/>
      <c r="FH863" s="166"/>
      <c r="FI863" s="166"/>
      <c r="FJ863" s="166"/>
      <c r="FK863" s="166"/>
      <c r="FL863" s="166"/>
      <c r="FM863" s="166"/>
      <c r="FN863" s="166"/>
      <c r="FO863" s="166"/>
      <c r="FP863" s="166"/>
      <c r="FQ863" s="166"/>
      <c r="FR863" s="166"/>
      <c r="FS863" s="166"/>
      <c r="FT863" s="166"/>
      <c r="FU863" s="166"/>
      <c r="FV863" s="166"/>
      <c r="FW863" s="166"/>
      <c r="FX863" s="166"/>
      <c r="FY863" s="166"/>
      <c r="FZ863" s="166"/>
      <c r="GA863" s="166"/>
      <c r="GB863" s="166"/>
      <c r="GC863" s="166"/>
      <c r="GD863" s="166"/>
      <c r="GE863" s="166"/>
      <c r="GF863" s="166"/>
      <c r="GG863" s="166"/>
      <c r="GH863" s="166"/>
      <c r="GI863" s="166"/>
      <c r="GJ863" s="166"/>
      <c r="GK863" s="166"/>
      <c r="GL863" s="166"/>
      <c r="GM863" s="166"/>
      <c r="GN863" s="166"/>
      <c r="GO863" s="166"/>
      <c r="GP863" s="166"/>
      <c r="GQ863" s="166"/>
      <c r="GR863" s="166"/>
      <c r="GS863" s="166"/>
      <c r="GT863" s="166"/>
      <c r="GU863" s="166"/>
      <c r="GV863" s="166"/>
      <c r="GW863" s="166"/>
      <c r="GX863" s="166"/>
      <c r="GY863" s="166"/>
      <c r="GZ863" s="166"/>
      <c r="HA863" s="166"/>
      <c r="HB863" s="166"/>
      <c r="HC863" s="166"/>
      <c r="HD863" s="166"/>
      <c r="HE863" s="166"/>
      <c r="HF863" s="166"/>
      <c r="HG863" s="166"/>
      <c r="HH863" s="166"/>
      <c r="HI863" s="166"/>
      <c r="HJ863" s="166"/>
      <c r="HK863" s="166"/>
      <c r="HL863" s="166"/>
      <c r="HM863" s="166"/>
      <c r="HN863" s="166"/>
      <c r="HO863" s="166"/>
      <c r="HP863" s="166"/>
      <c r="HQ863" s="166"/>
      <c r="HR863" s="166"/>
      <c r="HS863" s="166"/>
      <c r="HT863" s="166"/>
      <c r="HU863" s="166"/>
      <c r="HV863" s="166"/>
    </row>
    <row r="864" spans="1:230" ht="16.5" hidden="1" customHeight="1">
      <c r="A864" s="474"/>
      <c r="B864" s="474"/>
      <c r="C864" s="474"/>
      <c r="D864" s="474"/>
      <c r="E864" s="474"/>
      <c r="F864" s="474"/>
      <c r="G864" s="474"/>
      <c r="H864" s="474"/>
      <c r="I864" s="474"/>
      <c r="J864" s="47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  <c r="AC864" s="34"/>
      <c r="AD864" s="34"/>
      <c r="AE864" s="34"/>
      <c r="AF864" s="34"/>
      <c r="AG864" s="34"/>
      <c r="AH864" s="34"/>
      <c r="AI864" s="34"/>
      <c r="AJ864" s="34"/>
      <c r="AK864" s="34"/>
      <c r="AL864" s="34"/>
      <c r="AM864" s="34"/>
      <c r="AN864" s="34"/>
      <c r="AO864" s="34"/>
      <c r="AP864" s="34"/>
      <c r="AQ864" s="34"/>
      <c r="AR864" s="34"/>
      <c r="AS864" s="34"/>
      <c r="AT864" s="34"/>
      <c r="AU864" s="34"/>
      <c r="AV864" s="34"/>
      <c r="AW864" s="34"/>
      <c r="AX864" s="34"/>
      <c r="AY864" s="34"/>
      <c r="AZ864" s="34"/>
      <c r="BA864" s="34"/>
      <c r="BB864" s="34"/>
      <c r="BC864" s="34"/>
      <c r="BD864" s="34"/>
      <c r="BE864" s="34"/>
      <c r="BF864" s="34"/>
      <c r="BG864" s="34"/>
      <c r="BH864" s="34"/>
      <c r="BI864" s="34"/>
      <c r="BJ864" s="34"/>
      <c r="BK864" s="34"/>
      <c r="BL864" s="34"/>
      <c r="BM864" s="34"/>
      <c r="BN864" s="34"/>
      <c r="BO864" s="34"/>
      <c r="BP864" s="34"/>
      <c r="BQ864" s="34"/>
      <c r="BR864" s="34"/>
      <c r="BS864" s="34"/>
      <c r="BT864" s="34"/>
      <c r="BU864" s="34"/>
      <c r="BV864" s="34"/>
      <c r="BW864" s="34"/>
      <c r="BX864" s="34"/>
      <c r="BY864" s="34"/>
      <c r="BZ864" s="34"/>
      <c r="CA864" s="34"/>
      <c r="CB864" s="34"/>
      <c r="CC864" s="34"/>
      <c r="CD864" s="34"/>
      <c r="CE864" s="34"/>
      <c r="CF864" s="34"/>
      <c r="CG864" s="34"/>
      <c r="CH864" s="34"/>
      <c r="CI864" s="34"/>
      <c r="CJ864" s="34"/>
      <c r="CK864" s="34"/>
      <c r="CL864" s="34"/>
      <c r="CM864" s="34"/>
      <c r="CN864" s="34"/>
      <c r="CO864" s="34"/>
      <c r="CP864" s="34"/>
      <c r="CQ864" s="34"/>
      <c r="CR864" s="34"/>
      <c r="CS864" s="34"/>
      <c r="CT864" s="34"/>
      <c r="CU864" s="34"/>
      <c r="CV864" s="34"/>
      <c r="CW864" s="34"/>
      <c r="CX864" s="34"/>
      <c r="CY864" s="34"/>
      <c r="CZ864" s="34"/>
      <c r="DA864" s="34"/>
      <c r="DB864" s="34"/>
      <c r="DC864" s="34"/>
      <c r="DD864" s="34"/>
      <c r="DE864" s="34"/>
      <c r="DF864" s="34"/>
      <c r="DG864" s="34"/>
      <c r="DH864" s="34"/>
      <c r="DI864" s="34"/>
      <c r="DJ864" s="34"/>
      <c r="DK864" s="34"/>
      <c r="DL864" s="34"/>
      <c r="DM864" s="34"/>
      <c r="DN864" s="34"/>
      <c r="DO864" s="34"/>
      <c r="DP864" s="34"/>
      <c r="DQ864" s="34"/>
      <c r="DR864" s="34"/>
      <c r="DS864" s="34"/>
      <c r="DT864" s="34"/>
      <c r="DU864" s="34"/>
      <c r="DV864" s="34"/>
      <c r="DW864" s="34"/>
      <c r="DX864" s="34"/>
      <c r="DY864" s="34"/>
      <c r="DZ864" s="34"/>
      <c r="EA864" s="34"/>
      <c r="EB864" s="34"/>
      <c r="EC864" s="34"/>
      <c r="ED864" s="34"/>
      <c r="EE864" s="34"/>
      <c r="EF864" s="34"/>
      <c r="EG864" s="34"/>
      <c r="EH864" s="34"/>
      <c r="EI864" s="34"/>
      <c r="EJ864" s="34"/>
      <c r="EK864" s="34"/>
      <c r="EL864" s="34"/>
      <c r="EM864" s="34"/>
      <c r="EN864" s="34"/>
      <c r="EO864" s="34"/>
      <c r="EP864" s="34"/>
      <c r="EQ864" s="34"/>
      <c r="ER864" s="34"/>
      <c r="ES864" s="34"/>
      <c r="ET864" s="34"/>
      <c r="EU864" s="34"/>
      <c r="EV864" s="34"/>
      <c r="EW864" s="34"/>
      <c r="EX864" s="34"/>
      <c r="EY864" s="34"/>
      <c r="EZ864" s="34"/>
      <c r="FA864" s="34"/>
      <c r="FB864" s="34"/>
      <c r="FC864" s="34"/>
      <c r="FD864" s="34"/>
      <c r="FE864" s="34"/>
      <c r="FF864" s="34"/>
      <c r="FG864" s="34"/>
      <c r="FH864" s="34"/>
      <c r="FI864" s="34"/>
      <c r="FJ864" s="34"/>
      <c r="FK864" s="34"/>
      <c r="FL864" s="34"/>
      <c r="FM864" s="34"/>
      <c r="FN864" s="34"/>
      <c r="FO864" s="34"/>
      <c r="FP864" s="34"/>
      <c r="FQ864" s="34"/>
      <c r="FR864" s="34"/>
      <c r="FS864" s="34"/>
      <c r="FT864" s="34"/>
      <c r="FU864" s="34"/>
      <c r="FV864" s="34"/>
      <c r="FW864" s="34"/>
      <c r="FX864" s="34"/>
      <c r="FY864" s="34"/>
      <c r="FZ864" s="34"/>
      <c r="GA864" s="34"/>
      <c r="GB864" s="34"/>
      <c r="GC864" s="34"/>
      <c r="GD864" s="34"/>
      <c r="GE864" s="34"/>
      <c r="GF864" s="34"/>
      <c r="GG864" s="34"/>
      <c r="GH864" s="34"/>
      <c r="GI864" s="34"/>
      <c r="GJ864" s="34"/>
      <c r="GK864" s="34"/>
      <c r="GL864" s="34"/>
      <c r="GM864" s="34"/>
      <c r="GN864" s="34"/>
      <c r="GO864" s="34"/>
      <c r="GP864" s="34"/>
      <c r="GQ864" s="34"/>
      <c r="GR864" s="34"/>
      <c r="GS864" s="34"/>
      <c r="GT864" s="34"/>
      <c r="GU864" s="34"/>
      <c r="GV864" s="34"/>
      <c r="GW864" s="34"/>
      <c r="GX864" s="34"/>
      <c r="GY864" s="34"/>
      <c r="GZ864" s="34"/>
      <c r="HA864" s="34"/>
      <c r="HB864" s="34"/>
      <c r="HC864" s="34"/>
      <c r="HD864" s="34"/>
      <c r="HE864" s="34"/>
      <c r="HF864" s="34"/>
      <c r="HG864" s="34"/>
      <c r="HH864" s="34"/>
      <c r="HI864" s="34"/>
      <c r="HJ864" s="34"/>
      <c r="HK864" s="34"/>
      <c r="HL864" s="34"/>
      <c r="HM864" s="34"/>
      <c r="HN864" s="34"/>
      <c r="HO864" s="34"/>
      <c r="HP864" s="34"/>
      <c r="HQ864" s="34"/>
      <c r="HR864" s="34"/>
      <c r="HS864" s="34"/>
      <c r="HT864" s="34"/>
      <c r="HU864" s="34"/>
      <c r="HV864" s="34"/>
    </row>
    <row r="865" spans="1:230" ht="16.5" hidden="1" customHeight="1">
      <c r="A865" s="474"/>
      <c r="B865" s="474"/>
      <c r="C865" s="474"/>
      <c r="D865" s="474"/>
      <c r="E865" s="474"/>
      <c r="F865" s="474"/>
      <c r="G865" s="474"/>
      <c r="H865" s="474"/>
      <c r="I865" s="474"/>
      <c r="J865" s="47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  <c r="AC865" s="34"/>
      <c r="AD865" s="34"/>
      <c r="AE865" s="34"/>
      <c r="AF865" s="34"/>
      <c r="AG865" s="34"/>
      <c r="AH865" s="34"/>
      <c r="AI865" s="34"/>
      <c r="AJ865" s="34"/>
      <c r="AK865" s="34"/>
      <c r="AL865" s="34"/>
      <c r="AM865" s="34"/>
      <c r="AN865" s="34"/>
      <c r="AO865" s="34"/>
      <c r="AP865" s="34"/>
      <c r="AQ865" s="34"/>
      <c r="AR865" s="34"/>
      <c r="AS865" s="34"/>
      <c r="AT865" s="34"/>
      <c r="AU865" s="34"/>
      <c r="AV865" s="34"/>
      <c r="AW865" s="34"/>
      <c r="AX865" s="34"/>
      <c r="AY865" s="34"/>
      <c r="AZ865" s="34"/>
      <c r="BA865" s="34"/>
      <c r="BB865" s="34"/>
      <c r="BC865" s="34"/>
      <c r="BD865" s="34"/>
      <c r="BE865" s="34"/>
      <c r="BF865" s="34"/>
      <c r="BG865" s="34"/>
      <c r="BH865" s="34"/>
      <c r="BI865" s="34"/>
      <c r="BJ865" s="34"/>
      <c r="BK865" s="34"/>
      <c r="BL865" s="34"/>
      <c r="BM865" s="34"/>
      <c r="BN865" s="34"/>
      <c r="BO865" s="34"/>
      <c r="BP865" s="34"/>
      <c r="BQ865" s="34"/>
      <c r="BR865" s="34"/>
      <c r="BS865" s="34"/>
      <c r="BT865" s="34"/>
      <c r="BU865" s="34"/>
      <c r="BV865" s="34"/>
      <c r="BW865" s="34"/>
      <c r="BX865" s="34"/>
      <c r="BY865" s="34"/>
      <c r="BZ865" s="34"/>
      <c r="CA865" s="34"/>
      <c r="CB865" s="34"/>
      <c r="CC865" s="34"/>
      <c r="CD865" s="34"/>
      <c r="CE865" s="34"/>
      <c r="CF865" s="34"/>
      <c r="CG865" s="34"/>
      <c r="CH865" s="34"/>
      <c r="CI865" s="34"/>
      <c r="CJ865" s="34"/>
      <c r="CK865" s="34"/>
      <c r="CL865" s="34"/>
      <c r="CM865" s="34"/>
      <c r="CN865" s="34"/>
      <c r="CO865" s="34"/>
      <c r="CP865" s="34"/>
      <c r="CQ865" s="34"/>
      <c r="CR865" s="34"/>
      <c r="CS865" s="34"/>
      <c r="CT865" s="34"/>
      <c r="CU865" s="34"/>
      <c r="CV865" s="34"/>
      <c r="CW865" s="34"/>
      <c r="CX865" s="34"/>
      <c r="CY865" s="34"/>
      <c r="CZ865" s="34"/>
      <c r="DA865" s="34"/>
      <c r="DB865" s="34"/>
      <c r="DC865" s="34"/>
      <c r="DD865" s="34"/>
      <c r="DE865" s="34"/>
      <c r="DF865" s="34"/>
      <c r="DG865" s="34"/>
      <c r="DH865" s="34"/>
      <c r="DI865" s="34"/>
      <c r="DJ865" s="34"/>
      <c r="DK865" s="34"/>
      <c r="DL865" s="34"/>
      <c r="DM865" s="34"/>
      <c r="DN865" s="34"/>
      <c r="DO865" s="34"/>
      <c r="DP865" s="34"/>
      <c r="DQ865" s="34"/>
      <c r="DR865" s="34"/>
      <c r="DS865" s="34"/>
      <c r="DT865" s="34"/>
      <c r="DU865" s="34"/>
      <c r="DV865" s="34"/>
      <c r="DW865" s="34"/>
      <c r="DX865" s="34"/>
      <c r="DY865" s="34"/>
      <c r="DZ865" s="34"/>
      <c r="EA865" s="34"/>
      <c r="EB865" s="34"/>
      <c r="EC865" s="34"/>
      <c r="ED865" s="34"/>
      <c r="EE865" s="34"/>
      <c r="EF865" s="34"/>
      <c r="EG865" s="34"/>
      <c r="EH865" s="34"/>
      <c r="EI865" s="34"/>
      <c r="EJ865" s="34"/>
      <c r="EK865" s="34"/>
      <c r="EL865" s="34"/>
      <c r="EM865" s="34"/>
      <c r="EN865" s="34"/>
      <c r="EO865" s="34"/>
      <c r="EP865" s="34"/>
      <c r="EQ865" s="34"/>
      <c r="ER865" s="34"/>
      <c r="ES865" s="34"/>
      <c r="ET865" s="34"/>
      <c r="EU865" s="34"/>
      <c r="EV865" s="34"/>
      <c r="EW865" s="34"/>
      <c r="EX865" s="34"/>
      <c r="EY865" s="34"/>
      <c r="EZ865" s="34"/>
      <c r="FA865" s="34"/>
      <c r="FB865" s="34"/>
      <c r="FC865" s="34"/>
      <c r="FD865" s="34"/>
      <c r="FE865" s="34"/>
      <c r="FF865" s="34"/>
      <c r="FG865" s="34"/>
      <c r="FH865" s="34"/>
      <c r="FI865" s="34"/>
      <c r="FJ865" s="34"/>
      <c r="FK865" s="34"/>
      <c r="FL865" s="34"/>
      <c r="FM865" s="34"/>
      <c r="FN865" s="34"/>
      <c r="FO865" s="34"/>
      <c r="FP865" s="34"/>
      <c r="FQ865" s="34"/>
      <c r="FR865" s="34"/>
      <c r="FS865" s="34"/>
      <c r="FT865" s="34"/>
      <c r="FU865" s="34"/>
      <c r="FV865" s="34"/>
      <c r="FW865" s="34"/>
      <c r="FX865" s="34"/>
      <c r="FY865" s="34"/>
      <c r="FZ865" s="34"/>
      <c r="GA865" s="34"/>
      <c r="GB865" s="34"/>
      <c r="GC865" s="34"/>
      <c r="GD865" s="34"/>
      <c r="GE865" s="34"/>
      <c r="GF865" s="34"/>
      <c r="GG865" s="34"/>
      <c r="GH865" s="34"/>
      <c r="GI865" s="34"/>
      <c r="GJ865" s="34"/>
      <c r="GK865" s="34"/>
      <c r="GL865" s="34"/>
      <c r="GM865" s="34"/>
      <c r="GN865" s="34"/>
      <c r="GO865" s="34"/>
      <c r="GP865" s="34"/>
      <c r="GQ865" s="34"/>
      <c r="GR865" s="34"/>
      <c r="GS865" s="34"/>
      <c r="GT865" s="34"/>
      <c r="GU865" s="34"/>
      <c r="GV865" s="34"/>
      <c r="GW865" s="34"/>
      <c r="GX865" s="34"/>
      <c r="GY865" s="34"/>
      <c r="GZ865" s="34"/>
      <c r="HA865" s="34"/>
      <c r="HB865" s="34"/>
      <c r="HC865" s="34"/>
      <c r="HD865" s="34"/>
      <c r="HE865" s="34"/>
      <c r="HF865" s="34"/>
      <c r="HG865" s="34"/>
      <c r="HH865" s="34"/>
      <c r="HI865" s="34"/>
      <c r="HJ865" s="34"/>
      <c r="HK865" s="34"/>
      <c r="HL865" s="34"/>
      <c r="HM865" s="34"/>
      <c r="HN865" s="34"/>
      <c r="HO865" s="34"/>
      <c r="HP865" s="34"/>
      <c r="HQ865" s="34"/>
      <c r="HR865" s="34"/>
      <c r="HS865" s="34"/>
      <c r="HT865" s="34"/>
      <c r="HU865" s="34"/>
      <c r="HV865" s="34"/>
    </row>
    <row r="866" spans="1:230" ht="16.5" hidden="1" customHeight="1">
      <c r="A866" s="474"/>
      <c r="B866" s="474"/>
      <c r="C866" s="474"/>
      <c r="D866" s="474"/>
      <c r="E866" s="474"/>
      <c r="F866" s="474"/>
      <c r="G866" s="474"/>
      <c r="H866" s="474"/>
      <c r="I866" s="474"/>
      <c r="J866" s="47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  <c r="AC866" s="34"/>
      <c r="AD866" s="34"/>
      <c r="AE866" s="34"/>
      <c r="AF866" s="34"/>
      <c r="AG866" s="34"/>
      <c r="AH866" s="34"/>
      <c r="AI866" s="34"/>
      <c r="AJ866" s="34"/>
      <c r="AK866" s="34"/>
      <c r="AL866" s="34"/>
      <c r="AM866" s="34"/>
      <c r="AN866" s="34"/>
      <c r="AO866" s="34"/>
      <c r="AP866" s="34"/>
      <c r="AQ866" s="34"/>
      <c r="AR866" s="34"/>
      <c r="AS866" s="34"/>
      <c r="AT866" s="34"/>
      <c r="AU866" s="34"/>
      <c r="AV866" s="34"/>
      <c r="AW866" s="34"/>
      <c r="AX866" s="34"/>
      <c r="AY866" s="34"/>
      <c r="AZ866" s="34"/>
      <c r="BA866" s="34"/>
      <c r="BB866" s="34"/>
      <c r="BC866" s="34"/>
      <c r="BD866" s="34"/>
      <c r="BE866" s="34"/>
      <c r="BF866" s="34"/>
      <c r="BG866" s="34"/>
      <c r="BH866" s="34"/>
      <c r="BI866" s="34"/>
      <c r="BJ866" s="34"/>
      <c r="BK866" s="34"/>
      <c r="BL866" s="34"/>
      <c r="BM866" s="34"/>
      <c r="BN866" s="34"/>
      <c r="BO866" s="34"/>
      <c r="BP866" s="34"/>
      <c r="BQ866" s="34"/>
      <c r="BR866" s="34"/>
      <c r="BS866" s="34"/>
      <c r="BT866" s="34"/>
      <c r="BU866" s="34"/>
      <c r="BV866" s="34"/>
      <c r="BW866" s="34"/>
      <c r="BX866" s="34"/>
      <c r="BY866" s="34"/>
      <c r="BZ866" s="34"/>
      <c r="CA866" s="34"/>
      <c r="CB866" s="34"/>
      <c r="CC866" s="34"/>
      <c r="CD866" s="34"/>
      <c r="CE866" s="34"/>
      <c r="CF866" s="34"/>
      <c r="CG866" s="34"/>
      <c r="CH866" s="34"/>
      <c r="CI866" s="34"/>
      <c r="CJ866" s="34"/>
      <c r="CK866" s="34"/>
      <c r="CL866" s="34"/>
      <c r="CM866" s="34"/>
      <c r="CN866" s="34"/>
      <c r="CO866" s="34"/>
      <c r="CP866" s="34"/>
      <c r="CQ866" s="34"/>
      <c r="CR866" s="34"/>
      <c r="CS866" s="34"/>
      <c r="CT866" s="34"/>
      <c r="CU866" s="34"/>
      <c r="CV866" s="34"/>
      <c r="CW866" s="34"/>
      <c r="CX866" s="34"/>
      <c r="CY866" s="34"/>
      <c r="CZ866" s="34"/>
      <c r="DA866" s="34"/>
      <c r="DB866" s="34"/>
      <c r="DC866" s="34"/>
      <c r="DD866" s="34"/>
      <c r="DE866" s="34"/>
      <c r="DF866" s="34"/>
      <c r="DG866" s="34"/>
      <c r="DH866" s="34"/>
      <c r="DI866" s="34"/>
      <c r="DJ866" s="34"/>
      <c r="DK866" s="34"/>
      <c r="DL866" s="34"/>
      <c r="DM866" s="34"/>
      <c r="DN866" s="34"/>
      <c r="DO866" s="34"/>
      <c r="DP866" s="34"/>
      <c r="DQ866" s="34"/>
      <c r="DR866" s="34"/>
      <c r="DS866" s="34"/>
      <c r="DT866" s="34"/>
      <c r="DU866" s="34"/>
      <c r="DV866" s="34"/>
      <c r="DW866" s="34"/>
      <c r="DX866" s="34"/>
      <c r="DY866" s="34"/>
      <c r="DZ866" s="34"/>
      <c r="EA866" s="34"/>
      <c r="EB866" s="34"/>
      <c r="EC866" s="34"/>
      <c r="ED866" s="34"/>
      <c r="EE866" s="34"/>
      <c r="EF866" s="34"/>
      <c r="EG866" s="34"/>
      <c r="EH866" s="34"/>
      <c r="EI866" s="34"/>
      <c r="EJ866" s="34"/>
      <c r="EK866" s="34"/>
      <c r="EL866" s="34"/>
      <c r="EM866" s="34"/>
      <c r="EN866" s="34"/>
      <c r="EO866" s="34"/>
      <c r="EP866" s="34"/>
      <c r="EQ866" s="34"/>
      <c r="ER866" s="34"/>
      <c r="ES866" s="34"/>
      <c r="ET866" s="34"/>
      <c r="EU866" s="34"/>
      <c r="EV866" s="34"/>
      <c r="EW866" s="34"/>
      <c r="EX866" s="34"/>
      <c r="EY866" s="34"/>
      <c r="EZ866" s="34"/>
      <c r="FA866" s="34"/>
      <c r="FB866" s="34"/>
      <c r="FC866" s="34"/>
      <c r="FD866" s="34"/>
      <c r="FE866" s="34"/>
      <c r="FF866" s="34"/>
      <c r="FG866" s="34"/>
      <c r="FH866" s="34"/>
      <c r="FI866" s="34"/>
      <c r="FJ866" s="34"/>
      <c r="FK866" s="34"/>
      <c r="FL866" s="34"/>
      <c r="FM866" s="34"/>
      <c r="FN866" s="34"/>
      <c r="FO866" s="34"/>
      <c r="FP866" s="34"/>
      <c r="FQ866" s="34"/>
      <c r="FR866" s="34"/>
      <c r="FS866" s="34"/>
      <c r="FT866" s="34"/>
      <c r="FU866" s="34"/>
      <c r="FV866" s="34"/>
      <c r="FW866" s="34"/>
      <c r="FX866" s="34"/>
      <c r="FY866" s="34"/>
      <c r="FZ866" s="34"/>
      <c r="GA866" s="34"/>
      <c r="GB866" s="34"/>
      <c r="GC866" s="34"/>
      <c r="GD866" s="34"/>
      <c r="GE866" s="34"/>
      <c r="GF866" s="34"/>
      <c r="GG866" s="34"/>
      <c r="GH866" s="34"/>
      <c r="GI866" s="34"/>
      <c r="GJ866" s="34"/>
      <c r="GK866" s="34"/>
      <c r="GL866" s="34"/>
      <c r="GM866" s="34"/>
      <c r="GN866" s="34"/>
      <c r="GO866" s="34"/>
      <c r="GP866" s="34"/>
      <c r="GQ866" s="34"/>
      <c r="GR866" s="34"/>
      <c r="GS866" s="34"/>
      <c r="GT866" s="34"/>
      <c r="GU866" s="34"/>
      <c r="GV866" s="34"/>
      <c r="GW866" s="34"/>
      <c r="GX866" s="34"/>
      <c r="GY866" s="34"/>
      <c r="GZ866" s="34"/>
      <c r="HA866" s="34"/>
      <c r="HB866" s="34"/>
      <c r="HC866" s="34"/>
      <c r="HD866" s="34"/>
      <c r="HE866" s="34"/>
      <c r="HF866" s="34"/>
      <c r="HG866" s="34"/>
      <c r="HH866" s="34"/>
      <c r="HI866" s="34"/>
      <c r="HJ866" s="34"/>
      <c r="HK866" s="34"/>
      <c r="HL866" s="34"/>
      <c r="HM866" s="34"/>
      <c r="HN866" s="34"/>
      <c r="HO866" s="34"/>
      <c r="HP866" s="34"/>
      <c r="HQ866" s="34"/>
      <c r="HR866" s="34"/>
      <c r="HS866" s="34"/>
      <c r="HT866" s="34"/>
      <c r="HU866" s="34"/>
      <c r="HV866" s="34"/>
    </row>
    <row r="867" spans="1:230" ht="16.5" hidden="1" customHeight="1">
      <c r="A867" s="474"/>
      <c r="B867" s="474"/>
      <c r="C867" s="474"/>
      <c r="D867" s="474"/>
      <c r="E867" s="474"/>
      <c r="F867" s="474"/>
      <c r="G867" s="474"/>
      <c r="H867" s="474"/>
      <c r="I867" s="474"/>
      <c r="J867" s="47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  <c r="AC867" s="34"/>
      <c r="AD867" s="34"/>
      <c r="AE867" s="34"/>
      <c r="AF867" s="34"/>
      <c r="AG867" s="34"/>
      <c r="AH867" s="34"/>
      <c r="AI867" s="34"/>
      <c r="AJ867" s="34"/>
      <c r="AK867" s="34"/>
      <c r="AL867" s="34"/>
      <c r="AM867" s="34"/>
      <c r="AN867" s="34"/>
      <c r="AO867" s="34"/>
      <c r="AP867" s="34"/>
      <c r="AQ867" s="34"/>
      <c r="AR867" s="34"/>
      <c r="AS867" s="34"/>
      <c r="AT867" s="34"/>
      <c r="AU867" s="34"/>
      <c r="AV867" s="34"/>
      <c r="AW867" s="34"/>
      <c r="AX867" s="34"/>
      <c r="AY867" s="34"/>
      <c r="AZ867" s="34"/>
      <c r="BA867" s="34"/>
      <c r="BB867" s="34"/>
      <c r="BC867" s="34"/>
      <c r="BD867" s="34"/>
      <c r="BE867" s="34"/>
      <c r="BF867" s="34"/>
      <c r="BG867" s="34"/>
      <c r="BH867" s="34"/>
      <c r="BI867" s="34"/>
      <c r="BJ867" s="34"/>
      <c r="BK867" s="34"/>
      <c r="BL867" s="34"/>
      <c r="BM867" s="34"/>
      <c r="BN867" s="34"/>
      <c r="BO867" s="34"/>
      <c r="BP867" s="34"/>
      <c r="BQ867" s="34"/>
      <c r="BR867" s="34"/>
      <c r="BS867" s="34"/>
      <c r="BT867" s="34"/>
      <c r="BU867" s="34"/>
      <c r="BV867" s="34"/>
      <c r="BW867" s="34"/>
      <c r="BX867" s="34"/>
      <c r="BY867" s="34"/>
      <c r="BZ867" s="34"/>
      <c r="CA867" s="34"/>
      <c r="CB867" s="34"/>
      <c r="CC867" s="34"/>
      <c r="CD867" s="34"/>
      <c r="CE867" s="34"/>
      <c r="CF867" s="34"/>
      <c r="CG867" s="34"/>
      <c r="CH867" s="34"/>
      <c r="CI867" s="34"/>
      <c r="CJ867" s="34"/>
      <c r="CK867" s="34"/>
      <c r="CL867" s="34"/>
      <c r="CM867" s="34"/>
      <c r="CN867" s="34"/>
      <c r="CO867" s="34"/>
      <c r="CP867" s="34"/>
      <c r="CQ867" s="34"/>
      <c r="CR867" s="34"/>
      <c r="CS867" s="34"/>
      <c r="CT867" s="34"/>
      <c r="CU867" s="34"/>
      <c r="CV867" s="34"/>
      <c r="CW867" s="34"/>
      <c r="CX867" s="34"/>
      <c r="CY867" s="34"/>
      <c r="CZ867" s="34"/>
      <c r="DA867" s="34"/>
      <c r="DB867" s="34"/>
      <c r="DC867" s="34"/>
      <c r="DD867" s="34"/>
      <c r="DE867" s="34"/>
      <c r="DF867" s="34"/>
      <c r="DG867" s="34"/>
      <c r="DH867" s="34"/>
      <c r="DI867" s="34"/>
      <c r="DJ867" s="34"/>
      <c r="DK867" s="34"/>
      <c r="DL867" s="34"/>
      <c r="DM867" s="34"/>
      <c r="DN867" s="34"/>
      <c r="DO867" s="34"/>
      <c r="DP867" s="34"/>
      <c r="DQ867" s="34"/>
      <c r="DR867" s="34"/>
      <c r="DS867" s="34"/>
      <c r="DT867" s="34"/>
      <c r="DU867" s="34"/>
      <c r="DV867" s="34"/>
      <c r="DW867" s="34"/>
      <c r="DX867" s="34"/>
      <c r="DY867" s="34"/>
      <c r="DZ867" s="34"/>
      <c r="EA867" s="34"/>
      <c r="EB867" s="34"/>
      <c r="EC867" s="34"/>
      <c r="ED867" s="34"/>
      <c r="EE867" s="34"/>
      <c r="EF867" s="34"/>
      <c r="EG867" s="34"/>
      <c r="EH867" s="34"/>
      <c r="EI867" s="34"/>
      <c r="EJ867" s="34"/>
      <c r="EK867" s="34"/>
      <c r="EL867" s="34"/>
      <c r="EM867" s="34"/>
      <c r="EN867" s="34"/>
      <c r="EO867" s="34"/>
      <c r="EP867" s="34"/>
      <c r="EQ867" s="34"/>
      <c r="ER867" s="34"/>
      <c r="ES867" s="34"/>
      <c r="ET867" s="34"/>
      <c r="EU867" s="34"/>
      <c r="EV867" s="34"/>
      <c r="EW867" s="34"/>
      <c r="EX867" s="34"/>
      <c r="EY867" s="34"/>
      <c r="EZ867" s="34"/>
      <c r="FA867" s="34"/>
      <c r="FB867" s="34"/>
      <c r="FC867" s="34"/>
      <c r="FD867" s="34"/>
      <c r="FE867" s="34"/>
      <c r="FF867" s="34"/>
      <c r="FG867" s="34"/>
      <c r="FH867" s="34"/>
      <c r="FI867" s="34"/>
      <c r="FJ867" s="34"/>
      <c r="FK867" s="34"/>
      <c r="FL867" s="34"/>
      <c r="FM867" s="34"/>
      <c r="FN867" s="34"/>
      <c r="FO867" s="34"/>
      <c r="FP867" s="34"/>
      <c r="FQ867" s="34"/>
      <c r="FR867" s="34"/>
      <c r="FS867" s="34"/>
      <c r="FT867" s="34"/>
      <c r="FU867" s="34"/>
      <c r="FV867" s="34"/>
      <c r="FW867" s="34"/>
      <c r="FX867" s="34"/>
      <c r="FY867" s="34"/>
      <c r="FZ867" s="34"/>
      <c r="GA867" s="34"/>
      <c r="GB867" s="34"/>
      <c r="GC867" s="34"/>
      <c r="GD867" s="34"/>
      <c r="GE867" s="34"/>
      <c r="GF867" s="34"/>
      <c r="GG867" s="34"/>
      <c r="GH867" s="34"/>
      <c r="GI867" s="34"/>
      <c r="GJ867" s="34"/>
      <c r="GK867" s="34"/>
      <c r="GL867" s="34"/>
      <c r="GM867" s="34"/>
      <c r="GN867" s="34"/>
      <c r="GO867" s="34"/>
      <c r="GP867" s="34"/>
      <c r="GQ867" s="34"/>
      <c r="GR867" s="34"/>
      <c r="GS867" s="34"/>
      <c r="GT867" s="34"/>
      <c r="GU867" s="34"/>
      <c r="GV867" s="34"/>
      <c r="GW867" s="34"/>
      <c r="GX867" s="34"/>
      <c r="GY867" s="34"/>
      <c r="GZ867" s="34"/>
      <c r="HA867" s="34"/>
      <c r="HB867" s="34"/>
      <c r="HC867" s="34"/>
      <c r="HD867" s="34"/>
      <c r="HE867" s="34"/>
      <c r="HF867" s="34"/>
      <c r="HG867" s="34"/>
      <c r="HH867" s="34"/>
      <c r="HI867" s="34"/>
      <c r="HJ867" s="34"/>
      <c r="HK867" s="34"/>
      <c r="HL867" s="34"/>
      <c r="HM867" s="34"/>
      <c r="HN867" s="34"/>
      <c r="HO867" s="34"/>
      <c r="HP867" s="34"/>
      <c r="HQ867" s="34"/>
      <c r="HR867" s="34"/>
      <c r="HS867" s="34"/>
      <c r="HT867" s="34"/>
      <c r="HU867" s="34"/>
      <c r="HV867" s="34"/>
    </row>
    <row r="868" spans="1:230" ht="16.5" hidden="1" customHeight="1">
      <c r="A868" s="34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  <c r="AC868" s="34"/>
      <c r="AD868" s="34"/>
      <c r="AE868" s="34"/>
      <c r="AF868" s="34"/>
      <c r="AG868" s="34"/>
      <c r="AH868" s="34"/>
      <c r="AI868" s="34"/>
      <c r="AJ868" s="34"/>
      <c r="AK868" s="34"/>
      <c r="AL868" s="34"/>
      <c r="AM868" s="34"/>
      <c r="AN868" s="34"/>
      <c r="AO868" s="34"/>
      <c r="AP868" s="34"/>
      <c r="AQ868" s="34"/>
      <c r="AR868" s="34"/>
      <c r="AS868" s="34"/>
      <c r="AT868" s="34"/>
      <c r="AU868" s="34"/>
      <c r="AV868" s="34"/>
      <c r="AW868" s="34"/>
      <c r="AX868" s="34"/>
      <c r="AY868" s="34"/>
      <c r="AZ868" s="34"/>
      <c r="BA868" s="34"/>
      <c r="BB868" s="34"/>
      <c r="BC868" s="34"/>
      <c r="BD868" s="34"/>
      <c r="BE868" s="34"/>
      <c r="BF868" s="34"/>
      <c r="BG868" s="34"/>
      <c r="BH868" s="34"/>
      <c r="BI868" s="34"/>
      <c r="BJ868" s="34"/>
      <c r="BK868" s="34"/>
      <c r="BL868" s="34"/>
      <c r="BM868" s="34"/>
      <c r="BN868" s="34"/>
      <c r="BO868" s="34"/>
      <c r="BP868" s="34"/>
      <c r="BQ868" s="34"/>
      <c r="BR868" s="34"/>
      <c r="BS868" s="34"/>
      <c r="BT868" s="34"/>
      <c r="BU868" s="34"/>
      <c r="BV868" s="34"/>
      <c r="BW868" s="34"/>
      <c r="BX868" s="34"/>
      <c r="BY868" s="34"/>
      <c r="BZ868" s="34"/>
      <c r="CA868" s="34"/>
      <c r="CB868" s="34"/>
      <c r="CC868" s="34"/>
      <c r="CD868" s="34"/>
      <c r="CE868" s="34"/>
      <c r="CF868" s="34"/>
      <c r="CG868" s="34"/>
      <c r="CH868" s="34"/>
      <c r="CI868" s="34"/>
      <c r="CJ868" s="34"/>
      <c r="CK868" s="34"/>
      <c r="CL868" s="34"/>
      <c r="CM868" s="34"/>
      <c r="CN868" s="34"/>
      <c r="CO868" s="34"/>
      <c r="CP868" s="34"/>
      <c r="CQ868" s="34"/>
      <c r="CR868" s="34"/>
      <c r="CS868" s="34"/>
      <c r="CT868" s="34"/>
      <c r="CU868" s="34"/>
      <c r="CV868" s="34"/>
      <c r="CW868" s="34"/>
      <c r="CX868" s="34"/>
      <c r="CY868" s="34"/>
      <c r="CZ868" s="34"/>
      <c r="DA868" s="34"/>
      <c r="DB868" s="34"/>
      <c r="DC868" s="34"/>
      <c r="DD868" s="34"/>
      <c r="DE868" s="34"/>
      <c r="DF868" s="34"/>
      <c r="DG868" s="34"/>
      <c r="DH868" s="34"/>
      <c r="DI868" s="34"/>
      <c r="DJ868" s="34"/>
      <c r="DK868" s="34"/>
      <c r="DL868" s="34"/>
      <c r="DM868" s="34"/>
      <c r="DN868" s="34"/>
      <c r="DO868" s="34"/>
      <c r="DP868" s="34"/>
      <c r="DQ868" s="34"/>
      <c r="DR868" s="34"/>
      <c r="DS868" s="34"/>
      <c r="DT868" s="34"/>
      <c r="DU868" s="34"/>
      <c r="DV868" s="34"/>
      <c r="DW868" s="34"/>
      <c r="DX868" s="34"/>
      <c r="DY868" s="34"/>
      <c r="DZ868" s="34"/>
      <c r="EA868" s="34"/>
      <c r="EB868" s="34"/>
      <c r="EC868" s="34"/>
      <c r="ED868" s="34"/>
      <c r="EE868" s="34"/>
      <c r="EF868" s="34"/>
      <c r="EG868" s="34"/>
      <c r="EH868" s="34"/>
      <c r="EI868" s="34"/>
      <c r="EJ868" s="34"/>
      <c r="EK868" s="34"/>
      <c r="EL868" s="34"/>
      <c r="EM868" s="34"/>
      <c r="EN868" s="34"/>
      <c r="EO868" s="34"/>
      <c r="EP868" s="34"/>
      <c r="EQ868" s="34"/>
      <c r="ER868" s="34"/>
      <c r="ES868" s="34"/>
      <c r="ET868" s="34"/>
      <c r="EU868" s="34"/>
      <c r="EV868" s="34"/>
      <c r="EW868" s="34"/>
      <c r="EX868" s="34"/>
      <c r="EY868" s="34"/>
      <c r="EZ868" s="34"/>
      <c r="FA868" s="34"/>
      <c r="FB868" s="34"/>
      <c r="FC868" s="34"/>
      <c r="FD868" s="34"/>
      <c r="FE868" s="34"/>
      <c r="FF868" s="34"/>
      <c r="FG868" s="34"/>
      <c r="FH868" s="34"/>
      <c r="FI868" s="34"/>
      <c r="FJ868" s="34"/>
      <c r="FK868" s="34"/>
      <c r="FL868" s="34"/>
      <c r="FM868" s="34"/>
      <c r="FN868" s="34"/>
      <c r="FO868" s="34"/>
      <c r="FP868" s="34"/>
      <c r="FQ868" s="34"/>
      <c r="FR868" s="34"/>
      <c r="FS868" s="34"/>
      <c r="FT868" s="34"/>
      <c r="FU868" s="34"/>
      <c r="FV868" s="34"/>
      <c r="FW868" s="34"/>
      <c r="FX868" s="34"/>
      <c r="FY868" s="34"/>
      <c r="FZ868" s="34"/>
      <c r="GA868" s="34"/>
      <c r="GB868" s="34"/>
      <c r="GC868" s="34"/>
      <c r="GD868" s="34"/>
      <c r="GE868" s="34"/>
      <c r="GF868" s="34"/>
      <c r="GG868" s="34"/>
      <c r="GH868" s="34"/>
      <c r="GI868" s="34"/>
      <c r="GJ868" s="34"/>
      <c r="GK868" s="34"/>
      <c r="GL868" s="34"/>
      <c r="GM868" s="34"/>
      <c r="GN868" s="34"/>
      <c r="GO868" s="34"/>
      <c r="GP868" s="34"/>
      <c r="GQ868" s="34"/>
      <c r="GR868" s="34"/>
      <c r="GS868" s="34"/>
      <c r="GT868" s="34"/>
      <c r="GU868" s="34"/>
      <c r="GV868" s="34"/>
      <c r="GW868" s="34"/>
      <c r="GX868" s="34"/>
      <c r="GY868" s="34"/>
      <c r="GZ868" s="34"/>
      <c r="HA868" s="34"/>
      <c r="HB868" s="34"/>
      <c r="HC868" s="34"/>
      <c r="HD868" s="34"/>
      <c r="HE868" s="34"/>
      <c r="HF868" s="34"/>
      <c r="HG868" s="34"/>
      <c r="HH868" s="34"/>
      <c r="HI868" s="34"/>
      <c r="HJ868" s="34"/>
      <c r="HK868" s="34"/>
      <c r="HL868" s="34"/>
      <c r="HM868" s="34"/>
      <c r="HN868" s="34"/>
      <c r="HO868" s="34"/>
      <c r="HP868" s="34"/>
      <c r="HQ868" s="34"/>
      <c r="HR868" s="34"/>
      <c r="HS868" s="34"/>
      <c r="HT868" s="34"/>
      <c r="HU868" s="34"/>
      <c r="HV868" s="34"/>
    </row>
    <row r="869" spans="1:230" ht="33.75" hidden="1" customHeight="1">
      <c r="A869" s="9" t="s">
        <v>825</v>
      </c>
      <c r="B869" s="530" t="s">
        <v>826</v>
      </c>
      <c r="C869" s="530"/>
      <c r="D869" s="530"/>
      <c r="E869" s="530"/>
      <c r="F869" s="530"/>
      <c r="G869" s="530"/>
      <c r="H869" s="530"/>
      <c r="I869" s="530"/>
      <c r="J869" s="530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  <c r="AE869" s="34"/>
      <c r="AF869" s="34"/>
      <c r="AG869" s="34"/>
      <c r="AH869" s="34"/>
      <c r="AI869" s="34"/>
      <c r="AJ869" s="34"/>
      <c r="AK869" s="34"/>
      <c r="AL869" s="34"/>
      <c r="AM869" s="34"/>
      <c r="AN869" s="34"/>
      <c r="AO869" s="34"/>
      <c r="AP869" s="34"/>
      <c r="AQ869" s="34"/>
      <c r="AR869" s="34"/>
      <c r="AS869" s="34"/>
      <c r="AT869" s="34"/>
      <c r="AU869" s="34"/>
      <c r="AV869" s="34"/>
      <c r="AW869" s="34"/>
      <c r="AX869" s="34"/>
      <c r="AY869" s="34"/>
      <c r="AZ869" s="34"/>
      <c r="BA869" s="34"/>
      <c r="BB869" s="34"/>
      <c r="BC869" s="34"/>
      <c r="BD869" s="34"/>
      <c r="BE869" s="34"/>
      <c r="BF869" s="34"/>
      <c r="BG869" s="34"/>
      <c r="BH869" s="34"/>
      <c r="BI869" s="34"/>
      <c r="BJ869" s="34"/>
      <c r="BK869" s="34"/>
      <c r="BL869" s="34"/>
      <c r="BM869" s="34"/>
      <c r="BN869" s="34"/>
      <c r="BO869" s="34"/>
      <c r="BP869" s="34"/>
      <c r="BQ869" s="34"/>
      <c r="BR869" s="34"/>
      <c r="BS869" s="34"/>
      <c r="BT869" s="34"/>
      <c r="BU869" s="34"/>
      <c r="BV869" s="34"/>
      <c r="BW869" s="34"/>
      <c r="BX869" s="34"/>
      <c r="BY869" s="34"/>
      <c r="BZ869" s="34"/>
      <c r="CA869" s="34"/>
      <c r="CB869" s="34"/>
      <c r="CC869" s="34"/>
      <c r="CD869" s="34"/>
      <c r="CE869" s="34"/>
      <c r="CF869" s="34"/>
      <c r="CG869" s="34"/>
      <c r="CH869" s="34"/>
      <c r="CI869" s="34"/>
      <c r="CJ869" s="34"/>
      <c r="CK869" s="34"/>
      <c r="CL869" s="34"/>
      <c r="CM869" s="34"/>
      <c r="CN869" s="34"/>
      <c r="CO869" s="34"/>
      <c r="CP869" s="34"/>
      <c r="CQ869" s="34"/>
      <c r="CR869" s="34"/>
      <c r="CS869" s="34"/>
      <c r="CT869" s="34"/>
      <c r="CU869" s="34"/>
      <c r="CV869" s="34"/>
      <c r="CW869" s="34"/>
      <c r="CX869" s="34"/>
      <c r="CY869" s="34"/>
      <c r="CZ869" s="34"/>
      <c r="DA869" s="34"/>
      <c r="DB869" s="34"/>
      <c r="DC869" s="34"/>
      <c r="DD869" s="34"/>
      <c r="DE869" s="34"/>
      <c r="DF869" s="34"/>
      <c r="DG869" s="34"/>
      <c r="DH869" s="34"/>
      <c r="DI869" s="34"/>
      <c r="DJ869" s="34"/>
      <c r="DK869" s="34"/>
      <c r="DL869" s="34"/>
      <c r="DM869" s="34"/>
      <c r="DN869" s="34"/>
      <c r="DO869" s="34"/>
      <c r="DP869" s="34"/>
      <c r="DQ869" s="34"/>
      <c r="DR869" s="34"/>
      <c r="DS869" s="34"/>
      <c r="DT869" s="34"/>
      <c r="DU869" s="34"/>
      <c r="DV869" s="34"/>
      <c r="DW869" s="34"/>
      <c r="DX869" s="34"/>
      <c r="DY869" s="34"/>
      <c r="DZ869" s="34"/>
      <c r="EA869" s="34"/>
      <c r="EB869" s="34"/>
      <c r="EC869" s="34"/>
      <c r="ED869" s="34"/>
      <c r="EE869" s="34"/>
      <c r="EF869" s="34"/>
      <c r="EG869" s="34"/>
      <c r="EH869" s="34"/>
      <c r="EI869" s="34"/>
      <c r="EJ869" s="34"/>
      <c r="EK869" s="34"/>
      <c r="EL869" s="34"/>
      <c r="EM869" s="34"/>
      <c r="EN869" s="34"/>
      <c r="EO869" s="34"/>
      <c r="EP869" s="34"/>
      <c r="EQ869" s="34"/>
      <c r="ER869" s="34"/>
      <c r="ES869" s="34"/>
      <c r="ET869" s="34"/>
      <c r="EU869" s="34"/>
      <c r="EV869" s="34"/>
      <c r="EW869" s="34"/>
      <c r="EX869" s="34"/>
      <c r="EY869" s="34"/>
      <c r="EZ869" s="34"/>
      <c r="FA869" s="34"/>
      <c r="FB869" s="34"/>
      <c r="FC869" s="34"/>
      <c r="FD869" s="34"/>
      <c r="FE869" s="34"/>
      <c r="FF869" s="34"/>
      <c r="FG869" s="34"/>
      <c r="FH869" s="34"/>
      <c r="FI869" s="34"/>
      <c r="FJ869" s="34"/>
      <c r="FK869" s="34"/>
      <c r="FL869" s="34"/>
      <c r="FM869" s="34"/>
      <c r="FN869" s="34"/>
      <c r="FO869" s="34"/>
      <c r="FP869" s="34"/>
      <c r="FQ869" s="34"/>
      <c r="FR869" s="34"/>
      <c r="FS869" s="34"/>
      <c r="FT869" s="34"/>
      <c r="FU869" s="34"/>
      <c r="FV869" s="34"/>
      <c r="FW869" s="34"/>
      <c r="FX869" s="34"/>
      <c r="FY869" s="34"/>
      <c r="FZ869" s="34"/>
      <c r="GA869" s="34"/>
      <c r="GB869" s="34"/>
      <c r="GC869" s="34"/>
      <c r="GD869" s="34"/>
      <c r="GE869" s="34"/>
      <c r="GF869" s="34"/>
      <c r="GG869" s="34"/>
      <c r="GH869" s="34"/>
      <c r="GI869" s="34"/>
      <c r="GJ869" s="34"/>
      <c r="GK869" s="34"/>
      <c r="GL869" s="34"/>
      <c r="GM869" s="34"/>
      <c r="GN869" s="34"/>
      <c r="GO869" s="34"/>
      <c r="GP869" s="34"/>
      <c r="GQ869" s="34"/>
      <c r="GR869" s="34"/>
      <c r="GS869" s="34"/>
      <c r="GT869" s="34"/>
      <c r="GU869" s="34"/>
      <c r="GV869" s="34"/>
      <c r="GW869" s="34"/>
      <c r="GX869" s="34"/>
      <c r="GY869" s="34"/>
      <c r="GZ869" s="34"/>
      <c r="HA869" s="34"/>
      <c r="HB869" s="34"/>
      <c r="HC869" s="34"/>
      <c r="HD869" s="34"/>
      <c r="HE869" s="34"/>
      <c r="HF869" s="34"/>
      <c r="HG869" s="34"/>
      <c r="HH869" s="34"/>
      <c r="HI869" s="34"/>
      <c r="HJ869" s="34"/>
      <c r="HK869" s="34"/>
      <c r="HL869" s="34"/>
      <c r="HM869" s="34"/>
      <c r="HN869" s="34"/>
      <c r="HO869" s="34"/>
      <c r="HP869" s="34"/>
      <c r="HQ869" s="34"/>
      <c r="HR869" s="34"/>
      <c r="HS869" s="34"/>
      <c r="HT869" s="34"/>
      <c r="HU869" s="34"/>
      <c r="HV869" s="34"/>
    </row>
    <row r="870" spans="1:230" ht="16.5" hidden="1" customHeight="1" thickBot="1">
      <c r="A870" s="9"/>
      <c r="B870" s="181"/>
      <c r="C870" s="181"/>
      <c r="D870" s="181"/>
      <c r="E870" s="181"/>
      <c r="F870" s="181"/>
      <c r="G870" s="181"/>
      <c r="H870" s="181"/>
      <c r="I870" s="181"/>
      <c r="J870" s="181"/>
      <c r="K870" s="166"/>
      <c r="L870" s="166"/>
      <c r="M870" s="166"/>
      <c r="N870" s="166"/>
      <c r="O870" s="166"/>
      <c r="P870" s="166"/>
      <c r="Q870" s="166"/>
      <c r="R870" s="166"/>
      <c r="S870" s="166"/>
      <c r="T870" s="166"/>
      <c r="U870" s="166"/>
      <c r="V870" s="166"/>
      <c r="W870" s="166"/>
      <c r="X870" s="166"/>
      <c r="Y870" s="166"/>
      <c r="Z870" s="166"/>
      <c r="AA870" s="166"/>
      <c r="AB870" s="166"/>
      <c r="AC870" s="166"/>
      <c r="AD870" s="166"/>
      <c r="AE870" s="166"/>
      <c r="AF870" s="166"/>
      <c r="AG870" s="166"/>
      <c r="AH870" s="166"/>
      <c r="AI870" s="166"/>
      <c r="AJ870" s="166"/>
      <c r="AK870" s="166"/>
      <c r="AL870" s="166"/>
      <c r="AM870" s="166"/>
      <c r="AN870" s="166"/>
      <c r="AO870" s="166"/>
      <c r="AP870" s="166"/>
      <c r="AQ870" s="166"/>
      <c r="AR870" s="166"/>
      <c r="AS870" s="166"/>
      <c r="AT870" s="166"/>
      <c r="AU870" s="166"/>
      <c r="AV870" s="166"/>
      <c r="AW870" s="166"/>
      <c r="AX870" s="166"/>
      <c r="AY870" s="166"/>
      <c r="AZ870" s="166"/>
      <c r="BA870" s="166"/>
      <c r="BB870" s="166"/>
      <c r="BC870" s="166"/>
      <c r="BD870" s="166"/>
      <c r="BE870" s="166"/>
      <c r="BF870" s="166"/>
      <c r="BG870" s="166"/>
      <c r="BH870" s="166"/>
      <c r="BI870" s="166"/>
      <c r="BJ870" s="166"/>
      <c r="BK870" s="166"/>
      <c r="BL870" s="166"/>
      <c r="BM870" s="166"/>
      <c r="BN870" s="166"/>
      <c r="BO870" s="166"/>
      <c r="BP870" s="166"/>
      <c r="BQ870" s="166"/>
      <c r="BR870" s="166"/>
      <c r="BS870" s="166"/>
      <c r="BT870" s="166"/>
      <c r="BU870" s="166"/>
      <c r="BV870" s="166"/>
      <c r="BW870" s="166"/>
      <c r="BX870" s="166"/>
      <c r="BY870" s="166"/>
      <c r="BZ870" s="166"/>
      <c r="CA870" s="166"/>
      <c r="CB870" s="166"/>
      <c r="CC870" s="166"/>
      <c r="CD870" s="166"/>
      <c r="CE870" s="166"/>
      <c r="CF870" s="166"/>
      <c r="CG870" s="166"/>
      <c r="CH870" s="166"/>
      <c r="CI870" s="166"/>
      <c r="CJ870" s="166"/>
      <c r="CK870" s="166"/>
      <c r="CL870" s="166"/>
      <c r="CM870" s="166"/>
      <c r="CN870" s="166"/>
      <c r="CO870" s="166"/>
      <c r="CP870" s="166"/>
      <c r="CQ870" s="166"/>
      <c r="CR870" s="166"/>
      <c r="CS870" s="166"/>
      <c r="CT870" s="166"/>
      <c r="CU870" s="166"/>
      <c r="CV870" s="166"/>
      <c r="CW870" s="166"/>
      <c r="CX870" s="166"/>
      <c r="CY870" s="166"/>
      <c r="CZ870" s="166"/>
      <c r="DA870" s="166"/>
      <c r="DB870" s="166"/>
      <c r="DC870" s="166"/>
      <c r="DD870" s="166"/>
      <c r="DE870" s="166"/>
      <c r="DF870" s="166"/>
      <c r="DG870" s="166"/>
      <c r="DH870" s="166"/>
      <c r="DI870" s="166"/>
      <c r="DJ870" s="166"/>
      <c r="DK870" s="166"/>
      <c r="DL870" s="166"/>
      <c r="DM870" s="166"/>
      <c r="DN870" s="166"/>
      <c r="DO870" s="166"/>
      <c r="DP870" s="166"/>
      <c r="DQ870" s="166"/>
      <c r="DR870" s="166"/>
      <c r="DS870" s="166"/>
      <c r="DT870" s="166"/>
      <c r="DU870" s="166"/>
      <c r="DV870" s="166"/>
      <c r="DW870" s="166"/>
      <c r="DX870" s="166"/>
      <c r="DY870" s="166"/>
      <c r="DZ870" s="166"/>
      <c r="EA870" s="166"/>
      <c r="EB870" s="166"/>
      <c r="EC870" s="166"/>
      <c r="ED870" s="166"/>
      <c r="EE870" s="166"/>
      <c r="EF870" s="166"/>
      <c r="EG870" s="166"/>
      <c r="EH870" s="166"/>
      <c r="EI870" s="166"/>
      <c r="EJ870" s="166"/>
      <c r="EK870" s="166"/>
      <c r="EL870" s="166"/>
      <c r="EM870" s="166"/>
      <c r="EN870" s="166"/>
      <c r="EO870" s="166"/>
      <c r="EP870" s="166"/>
      <c r="EQ870" s="166"/>
      <c r="ER870" s="166"/>
      <c r="ES870" s="166"/>
      <c r="ET870" s="166"/>
      <c r="EU870" s="166"/>
      <c r="EV870" s="166"/>
      <c r="EW870" s="166"/>
      <c r="EX870" s="166"/>
      <c r="EY870" s="166"/>
      <c r="EZ870" s="166"/>
      <c r="FA870" s="166"/>
      <c r="FB870" s="166"/>
      <c r="FC870" s="166"/>
      <c r="FD870" s="166"/>
      <c r="FE870" s="166"/>
      <c r="FF870" s="166"/>
      <c r="FG870" s="166"/>
      <c r="FH870" s="166"/>
      <c r="FI870" s="166"/>
      <c r="FJ870" s="166"/>
      <c r="FK870" s="166"/>
      <c r="FL870" s="166"/>
      <c r="FM870" s="166"/>
      <c r="FN870" s="166"/>
      <c r="FO870" s="166"/>
      <c r="FP870" s="166"/>
      <c r="FQ870" s="166"/>
      <c r="FR870" s="166"/>
      <c r="FS870" s="166"/>
      <c r="FT870" s="166"/>
      <c r="FU870" s="166"/>
      <c r="FV870" s="166"/>
      <c r="FW870" s="166"/>
      <c r="FX870" s="166"/>
      <c r="FY870" s="166"/>
      <c r="FZ870" s="166"/>
      <c r="GA870" s="166"/>
      <c r="GB870" s="166"/>
      <c r="GC870" s="166"/>
      <c r="GD870" s="166"/>
      <c r="GE870" s="166"/>
      <c r="GF870" s="166"/>
      <c r="GG870" s="166"/>
      <c r="GH870" s="166"/>
      <c r="GI870" s="166"/>
      <c r="GJ870" s="166"/>
      <c r="GK870" s="166"/>
      <c r="GL870" s="166"/>
      <c r="GM870" s="166"/>
      <c r="GN870" s="166"/>
      <c r="GO870" s="166"/>
      <c r="GP870" s="166"/>
      <c r="GQ870" s="166"/>
      <c r="GR870" s="166"/>
      <c r="GS870" s="166"/>
      <c r="GT870" s="166"/>
      <c r="GU870" s="166"/>
      <c r="GV870" s="166"/>
      <c r="GW870" s="166"/>
      <c r="GX870" s="166"/>
      <c r="GY870" s="166"/>
      <c r="GZ870" s="166"/>
      <c r="HA870" s="166"/>
      <c r="HB870" s="166"/>
      <c r="HC870" s="166"/>
      <c r="HD870" s="166"/>
      <c r="HE870" s="166"/>
      <c r="HF870" s="166"/>
      <c r="HG870" s="166"/>
      <c r="HH870" s="166"/>
      <c r="HI870" s="166"/>
      <c r="HJ870" s="166"/>
      <c r="HK870" s="166"/>
      <c r="HL870" s="166"/>
      <c r="HM870" s="166"/>
      <c r="HN870" s="166"/>
      <c r="HO870" s="166"/>
      <c r="HP870" s="166"/>
      <c r="HQ870" s="166"/>
      <c r="HR870" s="166"/>
      <c r="HS870" s="166"/>
      <c r="HT870" s="166"/>
      <c r="HU870" s="166"/>
      <c r="HV870" s="166"/>
    </row>
    <row r="871" spans="1:230" ht="33" hidden="1" customHeight="1" thickTop="1">
      <c r="A871" s="2175" t="s">
        <v>244</v>
      </c>
      <c r="B871" s="2174"/>
      <c r="C871" s="2174"/>
      <c r="D871" s="2174" t="s">
        <v>247</v>
      </c>
      <c r="E871" s="2133"/>
      <c r="F871" s="2179" t="s">
        <v>248</v>
      </c>
      <c r="G871" s="2174"/>
      <c r="H871" s="2133"/>
      <c r="I871" s="2179" t="s">
        <v>246</v>
      </c>
      <c r="J871" s="2180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  <c r="AC871" s="34"/>
      <c r="AD871" s="34"/>
      <c r="AE871" s="34"/>
      <c r="AF871" s="34"/>
      <c r="AG871" s="34"/>
      <c r="AH871" s="34"/>
      <c r="AI871" s="34"/>
      <c r="AJ871" s="34"/>
      <c r="AK871" s="34"/>
      <c r="AL871" s="34"/>
      <c r="AM871" s="34"/>
      <c r="AN871" s="34"/>
      <c r="AO871" s="34"/>
      <c r="AP871" s="34"/>
      <c r="AQ871" s="34"/>
      <c r="AR871" s="34"/>
      <c r="AS871" s="34"/>
      <c r="AT871" s="34"/>
      <c r="AU871" s="34"/>
      <c r="AV871" s="34"/>
      <c r="AW871" s="34"/>
      <c r="AX871" s="34"/>
      <c r="AY871" s="34"/>
      <c r="AZ871" s="34"/>
      <c r="BA871" s="34"/>
      <c r="BB871" s="34"/>
      <c r="BC871" s="34"/>
      <c r="BD871" s="34"/>
      <c r="BE871" s="34"/>
      <c r="BF871" s="34"/>
      <c r="BG871" s="34"/>
      <c r="BH871" s="34"/>
      <c r="BI871" s="34"/>
      <c r="BJ871" s="34"/>
      <c r="BK871" s="34"/>
      <c r="BL871" s="34"/>
      <c r="BM871" s="34"/>
      <c r="BN871" s="34"/>
      <c r="BO871" s="34"/>
      <c r="BP871" s="34"/>
      <c r="BQ871" s="34"/>
      <c r="BR871" s="34"/>
      <c r="BS871" s="34"/>
      <c r="BT871" s="34"/>
      <c r="BU871" s="34"/>
      <c r="BV871" s="34"/>
      <c r="BW871" s="34"/>
      <c r="BX871" s="34"/>
      <c r="BY871" s="34"/>
      <c r="BZ871" s="34"/>
      <c r="CA871" s="34"/>
      <c r="CB871" s="34"/>
      <c r="CC871" s="34"/>
      <c r="CD871" s="34"/>
      <c r="CE871" s="34"/>
      <c r="CF871" s="34"/>
      <c r="CG871" s="34"/>
      <c r="CH871" s="34"/>
      <c r="CI871" s="34"/>
      <c r="CJ871" s="34"/>
      <c r="CK871" s="34"/>
      <c r="CL871" s="34"/>
      <c r="CM871" s="34"/>
      <c r="CN871" s="34"/>
      <c r="CO871" s="34"/>
      <c r="CP871" s="34"/>
      <c r="CQ871" s="34"/>
      <c r="CR871" s="34"/>
      <c r="CS871" s="34"/>
      <c r="CT871" s="34"/>
      <c r="CU871" s="34"/>
      <c r="CV871" s="34"/>
      <c r="CW871" s="34"/>
      <c r="CX871" s="34"/>
      <c r="CY871" s="34"/>
      <c r="CZ871" s="34"/>
      <c r="DA871" s="34"/>
      <c r="DB871" s="34"/>
      <c r="DC871" s="34"/>
      <c r="DD871" s="34"/>
      <c r="DE871" s="34"/>
      <c r="DF871" s="34"/>
      <c r="DG871" s="34"/>
      <c r="DH871" s="34"/>
      <c r="DI871" s="34"/>
      <c r="DJ871" s="34"/>
      <c r="DK871" s="34"/>
      <c r="DL871" s="34"/>
      <c r="DM871" s="34"/>
      <c r="DN871" s="34"/>
      <c r="DO871" s="34"/>
      <c r="DP871" s="34"/>
      <c r="DQ871" s="34"/>
      <c r="DR871" s="34"/>
      <c r="DS871" s="34"/>
      <c r="DT871" s="34"/>
      <c r="DU871" s="34"/>
      <c r="DV871" s="34"/>
      <c r="DW871" s="34"/>
      <c r="DX871" s="34"/>
      <c r="DY871" s="34"/>
      <c r="DZ871" s="34"/>
      <c r="EA871" s="34"/>
      <c r="EB871" s="34"/>
      <c r="EC871" s="34"/>
      <c r="ED871" s="34"/>
      <c r="EE871" s="34"/>
      <c r="EF871" s="34"/>
      <c r="EG871" s="34"/>
      <c r="EH871" s="34"/>
      <c r="EI871" s="34"/>
      <c r="EJ871" s="34"/>
      <c r="EK871" s="34"/>
      <c r="EL871" s="34"/>
      <c r="EM871" s="34"/>
      <c r="EN871" s="34"/>
      <c r="EO871" s="34"/>
      <c r="EP871" s="34"/>
      <c r="EQ871" s="34"/>
      <c r="ER871" s="34"/>
      <c r="ES871" s="34"/>
      <c r="ET871" s="34"/>
      <c r="EU871" s="34"/>
      <c r="EV871" s="34"/>
      <c r="EW871" s="34"/>
      <c r="EX871" s="34"/>
      <c r="EY871" s="34"/>
      <c r="EZ871" s="34"/>
      <c r="FA871" s="34"/>
      <c r="FB871" s="34"/>
      <c r="FC871" s="34"/>
      <c r="FD871" s="34"/>
      <c r="FE871" s="34"/>
      <c r="FF871" s="34"/>
      <c r="FG871" s="34"/>
      <c r="FH871" s="34"/>
      <c r="FI871" s="34"/>
      <c r="FJ871" s="34"/>
      <c r="FK871" s="34"/>
      <c r="FL871" s="34"/>
      <c r="FM871" s="34"/>
      <c r="FN871" s="34"/>
      <c r="FO871" s="34"/>
      <c r="FP871" s="34"/>
      <c r="FQ871" s="34"/>
      <c r="FR871" s="34"/>
      <c r="FS871" s="34"/>
      <c r="FT871" s="34"/>
      <c r="FU871" s="34"/>
      <c r="FV871" s="34"/>
      <c r="FW871" s="34"/>
      <c r="FX871" s="34"/>
      <c r="FY871" s="34"/>
      <c r="FZ871" s="34"/>
      <c r="GA871" s="34"/>
      <c r="GB871" s="34"/>
      <c r="GC871" s="34"/>
      <c r="GD871" s="34"/>
      <c r="GE871" s="34"/>
      <c r="GF871" s="34"/>
      <c r="GG871" s="34"/>
      <c r="GH871" s="34"/>
      <c r="GI871" s="34"/>
      <c r="GJ871" s="34"/>
      <c r="GK871" s="34"/>
      <c r="GL871" s="34"/>
      <c r="GM871" s="34"/>
      <c r="GN871" s="34"/>
      <c r="GO871" s="34"/>
      <c r="GP871" s="34"/>
      <c r="GQ871" s="34"/>
      <c r="GR871" s="34"/>
      <c r="GS871" s="34"/>
      <c r="GT871" s="34"/>
      <c r="GU871" s="34"/>
      <c r="GV871" s="34"/>
      <c r="GW871" s="34"/>
      <c r="GX871" s="34"/>
      <c r="GY871" s="34"/>
      <c r="GZ871" s="34"/>
      <c r="HA871" s="34"/>
      <c r="HB871" s="34"/>
      <c r="HC871" s="34"/>
      <c r="HD871" s="34"/>
      <c r="HE871" s="34"/>
      <c r="HF871" s="34"/>
      <c r="HG871" s="34"/>
      <c r="HH871" s="34"/>
      <c r="HI871" s="34"/>
      <c r="HJ871" s="34"/>
      <c r="HK871" s="34"/>
      <c r="HL871" s="34"/>
      <c r="HM871" s="34"/>
      <c r="HN871" s="34"/>
      <c r="HO871" s="34"/>
      <c r="HP871" s="34"/>
      <c r="HQ871" s="34"/>
      <c r="HR871" s="34"/>
      <c r="HS871" s="34"/>
      <c r="HT871" s="34"/>
      <c r="HU871" s="34"/>
      <c r="HV871" s="34"/>
    </row>
    <row r="872" spans="1:230" ht="27" hidden="1" customHeight="1">
      <c r="A872" s="2176"/>
      <c r="B872" s="1328"/>
      <c r="C872" s="1328"/>
      <c r="D872" s="1328"/>
      <c r="E872" s="1329"/>
      <c r="F872" s="2183"/>
      <c r="G872" s="1328"/>
      <c r="H872" s="1329"/>
      <c r="I872" s="2181"/>
      <c r="J872" s="2182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  <c r="AC872" s="34"/>
      <c r="AD872" s="34"/>
      <c r="AE872" s="34"/>
      <c r="AF872" s="34"/>
      <c r="AG872" s="34"/>
      <c r="AH872" s="34"/>
      <c r="AI872" s="34"/>
      <c r="AJ872" s="34"/>
      <c r="AK872" s="34"/>
      <c r="AL872" s="34"/>
      <c r="AM872" s="34"/>
      <c r="AN872" s="34"/>
      <c r="AO872" s="34"/>
      <c r="AP872" s="34"/>
      <c r="AQ872" s="34"/>
      <c r="AR872" s="34"/>
      <c r="AS872" s="34"/>
      <c r="AT872" s="34"/>
      <c r="AU872" s="34"/>
      <c r="AV872" s="34"/>
      <c r="AW872" s="34"/>
      <c r="AX872" s="34"/>
      <c r="AY872" s="34"/>
      <c r="AZ872" s="34"/>
      <c r="BA872" s="34"/>
      <c r="BB872" s="34"/>
      <c r="BC872" s="34"/>
      <c r="BD872" s="34"/>
      <c r="BE872" s="34"/>
      <c r="BF872" s="34"/>
      <c r="BG872" s="34"/>
      <c r="BH872" s="34"/>
      <c r="BI872" s="34"/>
      <c r="BJ872" s="34"/>
      <c r="BK872" s="34"/>
      <c r="BL872" s="34"/>
      <c r="BM872" s="34"/>
      <c r="BN872" s="34"/>
      <c r="BO872" s="34"/>
      <c r="BP872" s="34"/>
      <c r="BQ872" s="34"/>
      <c r="BR872" s="34"/>
      <c r="BS872" s="34"/>
      <c r="BT872" s="34"/>
      <c r="BU872" s="34"/>
      <c r="BV872" s="34"/>
      <c r="BW872" s="34"/>
      <c r="BX872" s="34"/>
      <c r="BY872" s="34"/>
      <c r="BZ872" s="34"/>
      <c r="CA872" s="34"/>
      <c r="CB872" s="34"/>
      <c r="CC872" s="34"/>
      <c r="CD872" s="34"/>
      <c r="CE872" s="34"/>
      <c r="CF872" s="34"/>
      <c r="CG872" s="34"/>
      <c r="CH872" s="34"/>
      <c r="CI872" s="34"/>
      <c r="CJ872" s="34"/>
      <c r="CK872" s="34"/>
      <c r="CL872" s="34"/>
      <c r="CM872" s="34"/>
      <c r="CN872" s="34"/>
      <c r="CO872" s="34"/>
      <c r="CP872" s="34"/>
      <c r="CQ872" s="34"/>
      <c r="CR872" s="34"/>
      <c r="CS872" s="34"/>
      <c r="CT872" s="34"/>
      <c r="CU872" s="34"/>
      <c r="CV872" s="34"/>
      <c r="CW872" s="34"/>
      <c r="CX872" s="34"/>
      <c r="CY872" s="34"/>
      <c r="CZ872" s="34"/>
      <c r="DA872" s="34"/>
      <c r="DB872" s="34"/>
      <c r="DC872" s="34"/>
      <c r="DD872" s="34"/>
      <c r="DE872" s="34"/>
      <c r="DF872" s="34"/>
      <c r="DG872" s="34"/>
      <c r="DH872" s="34"/>
      <c r="DI872" s="34"/>
      <c r="DJ872" s="34"/>
      <c r="DK872" s="34"/>
      <c r="DL872" s="34"/>
      <c r="DM872" s="34"/>
      <c r="DN872" s="34"/>
      <c r="DO872" s="34"/>
      <c r="DP872" s="34"/>
      <c r="DQ872" s="34"/>
      <c r="DR872" s="34"/>
      <c r="DS872" s="34"/>
      <c r="DT872" s="34"/>
      <c r="DU872" s="34"/>
      <c r="DV872" s="34"/>
      <c r="DW872" s="34"/>
      <c r="DX872" s="34"/>
      <c r="DY872" s="34"/>
      <c r="DZ872" s="34"/>
      <c r="EA872" s="34"/>
      <c r="EB872" s="34"/>
      <c r="EC872" s="34"/>
      <c r="ED872" s="34"/>
      <c r="EE872" s="34"/>
      <c r="EF872" s="34"/>
      <c r="EG872" s="34"/>
      <c r="EH872" s="34"/>
      <c r="EI872" s="34"/>
      <c r="EJ872" s="34"/>
      <c r="EK872" s="34"/>
      <c r="EL872" s="34"/>
      <c r="EM872" s="34"/>
      <c r="EN872" s="34"/>
      <c r="EO872" s="34"/>
      <c r="EP872" s="34"/>
      <c r="EQ872" s="34"/>
      <c r="ER872" s="34"/>
      <c r="ES872" s="34"/>
      <c r="ET872" s="34"/>
      <c r="EU872" s="34"/>
      <c r="EV872" s="34"/>
      <c r="EW872" s="34"/>
      <c r="EX872" s="34"/>
      <c r="EY872" s="34"/>
      <c r="EZ872" s="34"/>
      <c r="FA872" s="34"/>
      <c r="FB872" s="34"/>
      <c r="FC872" s="34"/>
      <c r="FD872" s="34"/>
      <c r="FE872" s="34"/>
      <c r="FF872" s="34"/>
      <c r="FG872" s="34"/>
      <c r="FH872" s="34"/>
      <c r="FI872" s="34"/>
      <c r="FJ872" s="34"/>
      <c r="FK872" s="34"/>
      <c r="FL872" s="34"/>
      <c r="FM872" s="34"/>
      <c r="FN872" s="34"/>
      <c r="FO872" s="34"/>
      <c r="FP872" s="34"/>
      <c r="FQ872" s="34"/>
      <c r="FR872" s="34"/>
      <c r="FS872" s="34"/>
      <c r="FT872" s="34"/>
      <c r="FU872" s="34"/>
      <c r="FV872" s="34"/>
      <c r="FW872" s="34"/>
      <c r="FX872" s="34"/>
      <c r="FY872" s="34"/>
      <c r="FZ872" s="34"/>
      <c r="GA872" s="34"/>
      <c r="GB872" s="34"/>
      <c r="GC872" s="34"/>
      <c r="GD872" s="34"/>
      <c r="GE872" s="34"/>
      <c r="GF872" s="34"/>
      <c r="GG872" s="34"/>
      <c r="GH872" s="34"/>
      <c r="GI872" s="34"/>
      <c r="GJ872" s="34"/>
      <c r="GK872" s="34"/>
      <c r="GL872" s="34"/>
      <c r="GM872" s="34"/>
      <c r="GN872" s="34"/>
      <c r="GO872" s="34"/>
      <c r="GP872" s="34"/>
      <c r="GQ872" s="34"/>
      <c r="GR872" s="34"/>
      <c r="GS872" s="34"/>
      <c r="GT872" s="34"/>
      <c r="GU872" s="34"/>
      <c r="GV872" s="34"/>
      <c r="GW872" s="34"/>
      <c r="GX872" s="34"/>
      <c r="GY872" s="34"/>
      <c r="GZ872" s="34"/>
      <c r="HA872" s="34"/>
      <c r="HB872" s="34"/>
      <c r="HC872" s="34"/>
      <c r="HD872" s="34"/>
      <c r="HE872" s="34"/>
      <c r="HF872" s="34"/>
      <c r="HG872" s="34"/>
      <c r="HH872" s="34"/>
      <c r="HI872" s="34"/>
      <c r="HJ872" s="34"/>
      <c r="HK872" s="34"/>
      <c r="HL872" s="34"/>
      <c r="HM872" s="34"/>
      <c r="HN872" s="34"/>
      <c r="HO872" s="34"/>
      <c r="HP872" s="34"/>
      <c r="HQ872" s="34"/>
      <c r="HR872" s="34"/>
      <c r="HS872" s="34"/>
      <c r="HT872" s="34"/>
      <c r="HU872" s="34"/>
      <c r="HV872" s="34"/>
    </row>
    <row r="873" spans="1:230" ht="14.25" hidden="1" customHeight="1" thickBot="1">
      <c r="A873" s="1648" t="s">
        <v>111</v>
      </c>
      <c r="B873" s="587"/>
      <c r="C873" s="587"/>
      <c r="D873" s="590" t="s">
        <v>112</v>
      </c>
      <c r="E873" s="1044"/>
      <c r="F873" s="1416" t="s">
        <v>113</v>
      </c>
      <c r="G873" s="1044"/>
      <c r="H873" s="1044"/>
      <c r="I873" s="1416" t="s">
        <v>114</v>
      </c>
      <c r="J873" s="1417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  <c r="AC873" s="34"/>
      <c r="AD873" s="34"/>
      <c r="AE873" s="34"/>
      <c r="AF873" s="34"/>
      <c r="AG873" s="34"/>
      <c r="AH873" s="34"/>
      <c r="AI873" s="34"/>
      <c r="AJ873" s="34"/>
      <c r="AK873" s="34"/>
      <c r="AL873" s="34"/>
      <c r="AM873" s="34"/>
      <c r="AN873" s="34"/>
      <c r="AO873" s="34"/>
      <c r="AP873" s="34"/>
      <c r="AQ873" s="34"/>
      <c r="AR873" s="34"/>
      <c r="AS873" s="34"/>
      <c r="AT873" s="34"/>
      <c r="AU873" s="34"/>
      <c r="AV873" s="34"/>
      <c r="AW873" s="34"/>
      <c r="AX873" s="34"/>
      <c r="AY873" s="34"/>
      <c r="AZ873" s="34"/>
      <c r="BA873" s="34"/>
      <c r="BB873" s="34"/>
      <c r="BC873" s="34"/>
      <c r="BD873" s="34"/>
      <c r="BE873" s="34"/>
      <c r="BF873" s="34"/>
      <c r="BG873" s="34"/>
      <c r="BH873" s="34"/>
      <c r="BI873" s="34"/>
      <c r="BJ873" s="34"/>
      <c r="BK873" s="34"/>
      <c r="BL873" s="34"/>
      <c r="BM873" s="34"/>
      <c r="BN873" s="34"/>
      <c r="BO873" s="34"/>
      <c r="BP873" s="34"/>
      <c r="BQ873" s="34"/>
      <c r="BR873" s="34"/>
      <c r="BS873" s="34"/>
      <c r="BT873" s="34"/>
      <c r="BU873" s="34"/>
      <c r="BV873" s="34"/>
      <c r="BW873" s="34"/>
      <c r="BX873" s="34"/>
      <c r="BY873" s="34"/>
      <c r="BZ873" s="34"/>
      <c r="CA873" s="34"/>
      <c r="CB873" s="34"/>
      <c r="CC873" s="34"/>
      <c r="CD873" s="34"/>
      <c r="CE873" s="34"/>
      <c r="CF873" s="34"/>
      <c r="CG873" s="34"/>
      <c r="CH873" s="34"/>
      <c r="CI873" s="34"/>
      <c r="CJ873" s="34"/>
      <c r="CK873" s="34"/>
      <c r="CL873" s="34"/>
      <c r="CM873" s="34"/>
      <c r="CN873" s="34"/>
      <c r="CO873" s="34"/>
      <c r="CP873" s="34"/>
      <c r="CQ873" s="34"/>
      <c r="CR873" s="34"/>
      <c r="CS873" s="34"/>
      <c r="CT873" s="34"/>
      <c r="CU873" s="34"/>
      <c r="CV873" s="34"/>
      <c r="CW873" s="34"/>
      <c r="CX873" s="34"/>
      <c r="CY873" s="34"/>
      <c r="CZ873" s="34"/>
      <c r="DA873" s="34"/>
      <c r="DB873" s="34"/>
      <c r="DC873" s="34"/>
      <c r="DD873" s="34"/>
      <c r="DE873" s="34"/>
      <c r="DF873" s="34"/>
      <c r="DG873" s="34"/>
      <c r="DH873" s="34"/>
      <c r="DI873" s="34"/>
      <c r="DJ873" s="34"/>
      <c r="DK873" s="34"/>
      <c r="DL873" s="34"/>
      <c r="DM873" s="34"/>
      <c r="DN873" s="34"/>
      <c r="DO873" s="34"/>
      <c r="DP873" s="34"/>
      <c r="DQ873" s="34"/>
      <c r="DR873" s="34"/>
      <c r="DS873" s="34"/>
      <c r="DT873" s="34"/>
      <c r="DU873" s="34"/>
      <c r="DV873" s="34"/>
      <c r="DW873" s="34"/>
      <c r="DX873" s="34"/>
      <c r="DY873" s="34"/>
      <c r="DZ873" s="34"/>
      <c r="EA873" s="34"/>
      <c r="EB873" s="34"/>
      <c r="EC873" s="34"/>
      <c r="ED873" s="34"/>
      <c r="EE873" s="34"/>
      <c r="EF873" s="34"/>
      <c r="EG873" s="34"/>
      <c r="EH873" s="34"/>
      <c r="EI873" s="34"/>
      <c r="EJ873" s="34"/>
      <c r="EK873" s="34"/>
      <c r="EL873" s="34"/>
      <c r="EM873" s="34"/>
      <c r="EN873" s="34"/>
      <c r="EO873" s="34"/>
      <c r="EP873" s="34"/>
      <c r="EQ873" s="34"/>
      <c r="ER873" s="34"/>
      <c r="ES873" s="34"/>
      <c r="ET873" s="34"/>
      <c r="EU873" s="34"/>
      <c r="EV873" s="34"/>
      <c r="EW873" s="34"/>
      <c r="EX873" s="34"/>
      <c r="EY873" s="34"/>
      <c r="EZ873" s="34"/>
      <c r="FA873" s="34"/>
      <c r="FB873" s="34"/>
      <c r="FC873" s="34"/>
      <c r="FD873" s="34"/>
      <c r="FE873" s="34"/>
      <c r="FF873" s="34"/>
      <c r="FG873" s="34"/>
      <c r="FH873" s="34"/>
      <c r="FI873" s="34"/>
      <c r="FJ873" s="34"/>
      <c r="FK873" s="34"/>
      <c r="FL873" s="34"/>
      <c r="FM873" s="34"/>
      <c r="FN873" s="34"/>
      <c r="FO873" s="34"/>
      <c r="FP873" s="34"/>
      <c r="FQ873" s="34"/>
      <c r="FR873" s="34"/>
      <c r="FS873" s="34"/>
      <c r="FT873" s="34"/>
      <c r="FU873" s="34"/>
      <c r="FV873" s="34"/>
      <c r="FW873" s="34"/>
      <c r="FX873" s="34"/>
      <c r="FY873" s="34"/>
      <c r="FZ873" s="34"/>
      <c r="GA873" s="34"/>
      <c r="GB873" s="34"/>
      <c r="GC873" s="34"/>
      <c r="GD873" s="34"/>
      <c r="GE873" s="34"/>
      <c r="GF873" s="34"/>
      <c r="GG873" s="34"/>
      <c r="GH873" s="34"/>
      <c r="GI873" s="34"/>
      <c r="GJ873" s="34"/>
      <c r="GK873" s="34"/>
      <c r="GL873" s="34"/>
      <c r="GM873" s="34"/>
      <c r="GN873" s="34"/>
      <c r="GO873" s="34"/>
      <c r="GP873" s="34"/>
      <c r="GQ873" s="34"/>
      <c r="GR873" s="34"/>
      <c r="GS873" s="34"/>
      <c r="GT873" s="34"/>
      <c r="GU873" s="34"/>
      <c r="GV873" s="34"/>
      <c r="GW873" s="34"/>
      <c r="GX873" s="34"/>
      <c r="GY873" s="34"/>
      <c r="GZ873" s="34"/>
      <c r="HA873" s="34"/>
      <c r="HB873" s="34"/>
      <c r="HC873" s="34"/>
      <c r="HD873" s="34"/>
      <c r="HE873" s="34"/>
      <c r="HF873" s="34"/>
      <c r="HG873" s="34"/>
      <c r="HH873" s="34"/>
      <c r="HI873" s="34"/>
      <c r="HJ873" s="34"/>
      <c r="HK873" s="34"/>
      <c r="HL873" s="34"/>
      <c r="HM873" s="34"/>
      <c r="HN873" s="34"/>
      <c r="HO873" s="34"/>
      <c r="HP873" s="34"/>
      <c r="HQ873" s="34"/>
      <c r="HR873" s="34"/>
      <c r="HS873" s="34"/>
      <c r="HT873" s="34"/>
      <c r="HU873" s="34"/>
      <c r="HV873" s="34"/>
    </row>
    <row r="874" spans="1:230" ht="16.5" hidden="1" customHeight="1" thickTop="1">
      <c r="A874" s="560" t="s">
        <v>228</v>
      </c>
      <c r="B874" s="561"/>
      <c r="C874" s="2185"/>
      <c r="D874" s="1650"/>
      <c r="E874" s="1651"/>
      <c r="F874" s="2177"/>
      <c r="G874" s="2178"/>
      <c r="H874" s="2178"/>
      <c r="I874" s="2177"/>
      <c r="J874" s="218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  <c r="AC874" s="34"/>
      <c r="AD874" s="34"/>
      <c r="AE874" s="34"/>
      <c r="AF874" s="34"/>
      <c r="AG874" s="34"/>
      <c r="AH874" s="34"/>
      <c r="AI874" s="34"/>
      <c r="AJ874" s="34"/>
      <c r="AK874" s="34"/>
      <c r="AL874" s="34"/>
      <c r="AM874" s="34"/>
      <c r="AN874" s="34"/>
      <c r="AO874" s="34"/>
      <c r="AP874" s="34"/>
      <c r="AQ874" s="34"/>
      <c r="AR874" s="34"/>
      <c r="AS874" s="34"/>
      <c r="AT874" s="34"/>
      <c r="AU874" s="34"/>
      <c r="AV874" s="34"/>
      <c r="AW874" s="34"/>
      <c r="AX874" s="34"/>
      <c r="AY874" s="34"/>
      <c r="AZ874" s="34"/>
      <c r="BA874" s="34"/>
      <c r="BB874" s="34"/>
      <c r="BC874" s="34"/>
      <c r="BD874" s="34"/>
      <c r="BE874" s="34"/>
      <c r="BF874" s="34"/>
      <c r="BG874" s="34"/>
      <c r="BH874" s="34"/>
      <c r="BI874" s="34"/>
      <c r="BJ874" s="34"/>
      <c r="BK874" s="34"/>
      <c r="BL874" s="34"/>
      <c r="BM874" s="34"/>
      <c r="BN874" s="34"/>
      <c r="BO874" s="34"/>
      <c r="BP874" s="34"/>
      <c r="BQ874" s="34"/>
      <c r="BR874" s="34"/>
      <c r="BS874" s="34"/>
      <c r="BT874" s="34"/>
      <c r="BU874" s="34"/>
      <c r="BV874" s="34"/>
      <c r="BW874" s="34"/>
      <c r="BX874" s="34"/>
      <c r="BY874" s="34"/>
      <c r="BZ874" s="34"/>
      <c r="CA874" s="34"/>
      <c r="CB874" s="34"/>
      <c r="CC874" s="34"/>
      <c r="CD874" s="34"/>
      <c r="CE874" s="34"/>
      <c r="CF874" s="34"/>
      <c r="CG874" s="34"/>
      <c r="CH874" s="34"/>
      <c r="CI874" s="34"/>
      <c r="CJ874" s="34"/>
      <c r="CK874" s="34"/>
      <c r="CL874" s="34"/>
      <c r="CM874" s="34"/>
      <c r="CN874" s="34"/>
      <c r="CO874" s="34"/>
      <c r="CP874" s="34"/>
      <c r="CQ874" s="34"/>
      <c r="CR874" s="34"/>
      <c r="CS874" s="34"/>
      <c r="CT874" s="34"/>
      <c r="CU874" s="34"/>
      <c r="CV874" s="34"/>
      <c r="CW874" s="34"/>
      <c r="CX874" s="34"/>
      <c r="CY874" s="34"/>
      <c r="CZ874" s="34"/>
      <c r="DA874" s="34"/>
      <c r="DB874" s="34"/>
      <c r="DC874" s="34"/>
      <c r="DD874" s="34"/>
      <c r="DE874" s="34"/>
      <c r="DF874" s="34"/>
      <c r="DG874" s="34"/>
      <c r="DH874" s="34"/>
      <c r="DI874" s="34"/>
      <c r="DJ874" s="34"/>
      <c r="DK874" s="34"/>
      <c r="DL874" s="34"/>
      <c r="DM874" s="34"/>
      <c r="DN874" s="34"/>
      <c r="DO874" s="34"/>
      <c r="DP874" s="34"/>
      <c r="DQ874" s="34"/>
      <c r="DR874" s="34"/>
      <c r="DS874" s="34"/>
      <c r="DT874" s="34"/>
      <c r="DU874" s="34"/>
      <c r="DV874" s="34"/>
      <c r="DW874" s="34"/>
      <c r="DX874" s="34"/>
      <c r="DY874" s="34"/>
      <c r="DZ874" s="34"/>
      <c r="EA874" s="34"/>
      <c r="EB874" s="34"/>
      <c r="EC874" s="34"/>
      <c r="ED874" s="34"/>
      <c r="EE874" s="34"/>
      <c r="EF874" s="34"/>
      <c r="EG874" s="34"/>
      <c r="EH874" s="34"/>
      <c r="EI874" s="34"/>
      <c r="EJ874" s="34"/>
      <c r="EK874" s="34"/>
      <c r="EL874" s="34"/>
      <c r="EM874" s="34"/>
      <c r="EN874" s="34"/>
      <c r="EO874" s="34"/>
      <c r="EP874" s="34"/>
      <c r="EQ874" s="34"/>
      <c r="ER874" s="34"/>
      <c r="ES874" s="34"/>
      <c r="ET874" s="34"/>
      <c r="EU874" s="34"/>
      <c r="EV874" s="34"/>
      <c r="EW874" s="34"/>
      <c r="EX874" s="34"/>
      <c r="EY874" s="34"/>
      <c r="EZ874" s="34"/>
      <c r="FA874" s="34"/>
      <c r="FB874" s="34"/>
      <c r="FC874" s="34"/>
      <c r="FD874" s="34"/>
      <c r="FE874" s="34"/>
      <c r="FF874" s="34"/>
      <c r="FG874" s="34"/>
      <c r="FH874" s="34"/>
      <c r="FI874" s="34"/>
      <c r="FJ874" s="34"/>
      <c r="FK874" s="34"/>
      <c r="FL874" s="34"/>
      <c r="FM874" s="34"/>
      <c r="FN874" s="34"/>
      <c r="FO874" s="34"/>
      <c r="FP874" s="34"/>
      <c r="FQ874" s="34"/>
      <c r="FR874" s="34"/>
      <c r="FS874" s="34"/>
      <c r="FT874" s="34"/>
      <c r="FU874" s="34"/>
      <c r="FV874" s="34"/>
      <c r="FW874" s="34"/>
      <c r="FX874" s="34"/>
      <c r="FY874" s="34"/>
      <c r="FZ874" s="34"/>
      <c r="GA874" s="34"/>
      <c r="GB874" s="34"/>
      <c r="GC874" s="34"/>
      <c r="GD874" s="34"/>
      <c r="GE874" s="34"/>
      <c r="GF874" s="34"/>
      <c r="GG874" s="34"/>
      <c r="GH874" s="34"/>
      <c r="GI874" s="34"/>
      <c r="GJ874" s="34"/>
      <c r="GK874" s="34"/>
      <c r="GL874" s="34"/>
      <c r="GM874" s="34"/>
      <c r="GN874" s="34"/>
      <c r="GO874" s="34"/>
      <c r="GP874" s="34"/>
      <c r="GQ874" s="34"/>
      <c r="GR874" s="34"/>
      <c r="GS874" s="34"/>
      <c r="GT874" s="34"/>
      <c r="GU874" s="34"/>
      <c r="GV874" s="34"/>
      <c r="GW874" s="34"/>
      <c r="GX874" s="34"/>
      <c r="GY874" s="34"/>
      <c r="GZ874" s="34"/>
      <c r="HA874" s="34"/>
      <c r="HB874" s="34"/>
      <c r="HC874" s="34"/>
      <c r="HD874" s="34"/>
      <c r="HE874" s="34"/>
      <c r="HF874" s="34"/>
      <c r="HG874" s="34"/>
      <c r="HH874" s="34"/>
      <c r="HI874" s="34"/>
      <c r="HJ874" s="34"/>
      <c r="HK874" s="34"/>
      <c r="HL874" s="34"/>
      <c r="HM874" s="34"/>
      <c r="HN874" s="34"/>
      <c r="HO874" s="34"/>
      <c r="HP874" s="34"/>
      <c r="HQ874" s="34"/>
      <c r="HR874" s="34"/>
      <c r="HS874" s="34"/>
      <c r="HT874" s="34"/>
      <c r="HU874" s="34"/>
      <c r="HV874" s="34"/>
    </row>
    <row r="875" spans="1:230" ht="16.5" hidden="1" customHeight="1">
      <c r="A875" s="570" t="s">
        <v>229</v>
      </c>
      <c r="B875" s="571"/>
      <c r="C875" s="571"/>
      <c r="D875" s="576"/>
      <c r="E875" s="577"/>
      <c r="F875" s="578"/>
      <c r="G875" s="586"/>
      <c r="H875" s="586"/>
      <c r="I875" s="578"/>
      <c r="J875" s="579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  <c r="AC875" s="34"/>
      <c r="AD875" s="34"/>
      <c r="AE875" s="34"/>
      <c r="AF875" s="34"/>
      <c r="AG875" s="34"/>
      <c r="AH875" s="34"/>
      <c r="AI875" s="34"/>
      <c r="AJ875" s="34"/>
      <c r="AK875" s="34"/>
      <c r="AL875" s="34"/>
      <c r="AM875" s="34"/>
      <c r="AN875" s="34"/>
      <c r="AO875" s="34"/>
      <c r="AP875" s="34"/>
      <c r="AQ875" s="34"/>
      <c r="AR875" s="34"/>
      <c r="AS875" s="34"/>
      <c r="AT875" s="34"/>
      <c r="AU875" s="34"/>
      <c r="AV875" s="34"/>
      <c r="AW875" s="34"/>
      <c r="AX875" s="34"/>
      <c r="AY875" s="34"/>
      <c r="AZ875" s="34"/>
      <c r="BA875" s="34"/>
      <c r="BB875" s="34"/>
      <c r="BC875" s="34"/>
      <c r="BD875" s="34"/>
      <c r="BE875" s="34"/>
      <c r="BF875" s="34"/>
      <c r="BG875" s="34"/>
      <c r="BH875" s="34"/>
      <c r="BI875" s="34"/>
      <c r="BJ875" s="34"/>
      <c r="BK875" s="34"/>
      <c r="BL875" s="34"/>
      <c r="BM875" s="34"/>
      <c r="BN875" s="34"/>
      <c r="BO875" s="34"/>
      <c r="BP875" s="34"/>
      <c r="BQ875" s="34"/>
      <c r="BR875" s="34"/>
      <c r="BS875" s="34"/>
      <c r="BT875" s="34"/>
      <c r="BU875" s="34"/>
      <c r="BV875" s="34"/>
      <c r="BW875" s="34"/>
      <c r="BX875" s="34"/>
      <c r="BY875" s="34"/>
      <c r="BZ875" s="34"/>
      <c r="CA875" s="34"/>
      <c r="CB875" s="34"/>
      <c r="CC875" s="34"/>
      <c r="CD875" s="34"/>
      <c r="CE875" s="34"/>
      <c r="CF875" s="34"/>
      <c r="CG875" s="34"/>
      <c r="CH875" s="34"/>
      <c r="CI875" s="34"/>
      <c r="CJ875" s="34"/>
      <c r="CK875" s="34"/>
      <c r="CL875" s="34"/>
      <c r="CM875" s="34"/>
      <c r="CN875" s="34"/>
      <c r="CO875" s="34"/>
      <c r="CP875" s="34"/>
      <c r="CQ875" s="34"/>
      <c r="CR875" s="34"/>
      <c r="CS875" s="34"/>
      <c r="CT875" s="34"/>
      <c r="CU875" s="34"/>
      <c r="CV875" s="34"/>
      <c r="CW875" s="34"/>
      <c r="CX875" s="34"/>
      <c r="CY875" s="34"/>
      <c r="CZ875" s="34"/>
      <c r="DA875" s="34"/>
      <c r="DB875" s="34"/>
      <c r="DC875" s="34"/>
      <c r="DD875" s="34"/>
      <c r="DE875" s="34"/>
      <c r="DF875" s="34"/>
      <c r="DG875" s="34"/>
      <c r="DH875" s="34"/>
      <c r="DI875" s="34"/>
      <c r="DJ875" s="34"/>
      <c r="DK875" s="34"/>
      <c r="DL875" s="34"/>
      <c r="DM875" s="34"/>
      <c r="DN875" s="34"/>
      <c r="DO875" s="34"/>
      <c r="DP875" s="34"/>
      <c r="DQ875" s="34"/>
      <c r="DR875" s="34"/>
      <c r="DS875" s="34"/>
      <c r="DT875" s="34"/>
      <c r="DU875" s="34"/>
      <c r="DV875" s="34"/>
      <c r="DW875" s="34"/>
      <c r="DX875" s="34"/>
      <c r="DY875" s="34"/>
      <c r="DZ875" s="34"/>
      <c r="EA875" s="34"/>
      <c r="EB875" s="34"/>
      <c r="EC875" s="34"/>
      <c r="ED875" s="34"/>
      <c r="EE875" s="34"/>
      <c r="EF875" s="34"/>
      <c r="EG875" s="34"/>
      <c r="EH875" s="34"/>
      <c r="EI875" s="34"/>
      <c r="EJ875" s="34"/>
      <c r="EK875" s="34"/>
      <c r="EL875" s="34"/>
      <c r="EM875" s="34"/>
      <c r="EN875" s="34"/>
      <c r="EO875" s="34"/>
      <c r="EP875" s="34"/>
      <c r="EQ875" s="34"/>
      <c r="ER875" s="34"/>
      <c r="ES875" s="34"/>
      <c r="ET875" s="34"/>
      <c r="EU875" s="34"/>
      <c r="EV875" s="34"/>
      <c r="EW875" s="34"/>
      <c r="EX875" s="34"/>
      <c r="EY875" s="34"/>
      <c r="EZ875" s="34"/>
      <c r="FA875" s="34"/>
      <c r="FB875" s="34"/>
      <c r="FC875" s="34"/>
      <c r="FD875" s="34"/>
      <c r="FE875" s="34"/>
      <c r="FF875" s="34"/>
      <c r="FG875" s="34"/>
      <c r="FH875" s="34"/>
      <c r="FI875" s="34"/>
      <c r="FJ875" s="34"/>
      <c r="FK875" s="34"/>
      <c r="FL875" s="34"/>
      <c r="FM875" s="34"/>
      <c r="FN875" s="34"/>
      <c r="FO875" s="34"/>
      <c r="FP875" s="34"/>
      <c r="FQ875" s="34"/>
      <c r="FR875" s="34"/>
      <c r="FS875" s="34"/>
      <c r="FT875" s="34"/>
      <c r="FU875" s="34"/>
      <c r="FV875" s="34"/>
      <c r="FW875" s="34"/>
      <c r="FX875" s="34"/>
      <c r="FY875" s="34"/>
      <c r="FZ875" s="34"/>
      <c r="GA875" s="34"/>
      <c r="GB875" s="34"/>
      <c r="GC875" s="34"/>
      <c r="GD875" s="34"/>
      <c r="GE875" s="34"/>
      <c r="GF875" s="34"/>
      <c r="GG875" s="34"/>
      <c r="GH875" s="34"/>
      <c r="GI875" s="34"/>
      <c r="GJ875" s="34"/>
      <c r="GK875" s="34"/>
      <c r="GL875" s="34"/>
      <c r="GM875" s="34"/>
      <c r="GN875" s="34"/>
      <c r="GO875" s="34"/>
      <c r="GP875" s="34"/>
      <c r="GQ875" s="34"/>
      <c r="GR875" s="34"/>
      <c r="GS875" s="34"/>
      <c r="GT875" s="34"/>
      <c r="GU875" s="34"/>
      <c r="GV875" s="34"/>
      <c r="GW875" s="34"/>
      <c r="GX875" s="34"/>
      <c r="GY875" s="34"/>
      <c r="GZ875" s="34"/>
      <c r="HA875" s="34"/>
      <c r="HB875" s="34"/>
      <c r="HC875" s="34"/>
      <c r="HD875" s="34"/>
      <c r="HE875" s="34"/>
      <c r="HF875" s="34"/>
      <c r="HG875" s="34"/>
      <c r="HH875" s="34"/>
      <c r="HI875" s="34"/>
      <c r="HJ875" s="34"/>
      <c r="HK875" s="34"/>
      <c r="HL875" s="34"/>
      <c r="HM875" s="34"/>
      <c r="HN875" s="34"/>
      <c r="HO875" s="34"/>
      <c r="HP875" s="34"/>
      <c r="HQ875" s="34"/>
      <c r="HR875" s="34"/>
      <c r="HS875" s="34"/>
      <c r="HT875" s="34"/>
      <c r="HU875" s="34"/>
      <c r="HV875" s="34"/>
    </row>
    <row r="876" spans="1:230" ht="16.5" hidden="1" customHeight="1">
      <c r="A876" s="570" t="s">
        <v>245</v>
      </c>
      <c r="B876" s="571"/>
      <c r="C876" s="571"/>
      <c r="D876" s="576"/>
      <c r="E876" s="577"/>
      <c r="F876" s="578"/>
      <c r="G876" s="586"/>
      <c r="H876" s="586"/>
      <c r="I876" s="578"/>
      <c r="J876" s="579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  <c r="AC876" s="34"/>
      <c r="AD876" s="34"/>
      <c r="AE876" s="34"/>
      <c r="AF876" s="34"/>
      <c r="AG876" s="34"/>
      <c r="AH876" s="34"/>
      <c r="AI876" s="34"/>
      <c r="AJ876" s="34"/>
      <c r="AK876" s="34"/>
      <c r="AL876" s="34"/>
      <c r="AM876" s="34"/>
      <c r="AN876" s="34"/>
      <c r="AO876" s="34"/>
      <c r="AP876" s="34"/>
      <c r="AQ876" s="34"/>
      <c r="AR876" s="34"/>
      <c r="AS876" s="34"/>
      <c r="AT876" s="34"/>
      <c r="AU876" s="34"/>
      <c r="AV876" s="34"/>
      <c r="AW876" s="34"/>
      <c r="AX876" s="34"/>
      <c r="AY876" s="34"/>
      <c r="AZ876" s="34"/>
      <c r="BA876" s="34"/>
      <c r="BB876" s="34"/>
      <c r="BC876" s="34"/>
      <c r="BD876" s="34"/>
      <c r="BE876" s="34"/>
      <c r="BF876" s="34"/>
      <c r="BG876" s="34"/>
      <c r="BH876" s="34"/>
      <c r="BI876" s="34"/>
      <c r="BJ876" s="34"/>
      <c r="BK876" s="34"/>
      <c r="BL876" s="34"/>
      <c r="BM876" s="34"/>
      <c r="BN876" s="34"/>
      <c r="BO876" s="34"/>
      <c r="BP876" s="34"/>
      <c r="BQ876" s="34"/>
      <c r="BR876" s="34"/>
      <c r="BS876" s="34"/>
      <c r="BT876" s="34"/>
      <c r="BU876" s="34"/>
      <c r="BV876" s="34"/>
      <c r="BW876" s="34"/>
      <c r="BX876" s="34"/>
      <c r="BY876" s="34"/>
      <c r="BZ876" s="34"/>
      <c r="CA876" s="34"/>
      <c r="CB876" s="34"/>
      <c r="CC876" s="34"/>
      <c r="CD876" s="34"/>
      <c r="CE876" s="34"/>
      <c r="CF876" s="34"/>
      <c r="CG876" s="34"/>
      <c r="CH876" s="34"/>
      <c r="CI876" s="34"/>
      <c r="CJ876" s="34"/>
      <c r="CK876" s="34"/>
      <c r="CL876" s="34"/>
      <c r="CM876" s="34"/>
      <c r="CN876" s="34"/>
      <c r="CO876" s="34"/>
      <c r="CP876" s="34"/>
      <c r="CQ876" s="34"/>
      <c r="CR876" s="34"/>
      <c r="CS876" s="34"/>
      <c r="CT876" s="34"/>
      <c r="CU876" s="34"/>
      <c r="CV876" s="34"/>
      <c r="CW876" s="34"/>
      <c r="CX876" s="34"/>
      <c r="CY876" s="34"/>
      <c r="CZ876" s="34"/>
      <c r="DA876" s="34"/>
      <c r="DB876" s="34"/>
      <c r="DC876" s="34"/>
      <c r="DD876" s="34"/>
      <c r="DE876" s="34"/>
      <c r="DF876" s="34"/>
      <c r="DG876" s="34"/>
      <c r="DH876" s="34"/>
      <c r="DI876" s="34"/>
      <c r="DJ876" s="34"/>
      <c r="DK876" s="34"/>
      <c r="DL876" s="34"/>
      <c r="DM876" s="34"/>
      <c r="DN876" s="34"/>
      <c r="DO876" s="34"/>
      <c r="DP876" s="34"/>
      <c r="DQ876" s="34"/>
      <c r="DR876" s="34"/>
      <c r="DS876" s="34"/>
      <c r="DT876" s="34"/>
      <c r="DU876" s="34"/>
      <c r="DV876" s="34"/>
      <c r="DW876" s="34"/>
      <c r="DX876" s="34"/>
      <c r="DY876" s="34"/>
      <c r="DZ876" s="34"/>
      <c r="EA876" s="34"/>
      <c r="EB876" s="34"/>
      <c r="EC876" s="34"/>
      <c r="ED876" s="34"/>
      <c r="EE876" s="34"/>
      <c r="EF876" s="34"/>
      <c r="EG876" s="34"/>
      <c r="EH876" s="34"/>
      <c r="EI876" s="34"/>
      <c r="EJ876" s="34"/>
      <c r="EK876" s="34"/>
      <c r="EL876" s="34"/>
      <c r="EM876" s="34"/>
      <c r="EN876" s="34"/>
      <c r="EO876" s="34"/>
      <c r="EP876" s="34"/>
      <c r="EQ876" s="34"/>
      <c r="ER876" s="34"/>
      <c r="ES876" s="34"/>
      <c r="ET876" s="34"/>
      <c r="EU876" s="34"/>
      <c r="EV876" s="34"/>
      <c r="EW876" s="34"/>
      <c r="EX876" s="34"/>
      <c r="EY876" s="34"/>
      <c r="EZ876" s="34"/>
      <c r="FA876" s="34"/>
      <c r="FB876" s="34"/>
      <c r="FC876" s="34"/>
      <c r="FD876" s="34"/>
      <c r="FE876" s="34"/>
      <c r="FF876" s="34"/>
      <c r="FG876" s="34"/>
      <c r="FH876" s="34"/>
      <c r="FI876" s="34"/>
      <c r="FJ876" s="34"/>
      <c r="FK876" s="34"/>
      <c r="FL876" s="34"/>
      <c r="FM876" s="34"/>
      <c r="FN876" s="34"/>
      <c r="FO876" s="34"/>
      <c r="FP876" s="34"/>
      <c r="FQ876" s="34"/>
      <c r="FR876" s="34"/>
      <c r="FS876" s="34"/>
      <c r="FT876" s="34"/>
      <c r="FU876" s="34"/>
      <c r="FV876" s="34"/>
      <c r="FW876" s="34"/>
      <c r="FX876" s="34"/>
      <c r="FY876" s="34"/>
      <c r="FZ876" s="34"/>
      <c r="GA876" s="34"/>
      <c r="GB876" s="34"/>
      <c r="GC876" s="34"/>
      <c r="GD876" s="34"/>
      <c r="GE876" s="34"/>
      <c r="GF876" s="34"/>
      <c r="GG876" s="34"/>
      <c r="GH876" s="34"/>
      <c r="GI876" s="34"/>
      <c r="GJ876" s="34"/>
      <c r="GK876" s="34"/>
      <c r="GL876" s="34"/>
      <c r="GM876" s="34"/>
      <c r="GN876" s="34"/>
      <c r="GO876" s="34"/>
      <c r="GP876" s="34"/>
      <c r="GQ876" s="34"/>
      <c r="GR876" s="34"/>
      <c r="GS876" s="34"/>
      <c r="GT876" s="34"/>
      <c r="GU876" s="34"/>
      <c r="GV876" s="34"/>
      <c r="GW876" s="34"/>
      <c r="GX876" s="34"/>
      <c r="GY876" s="34"/>
      <c r="GZ876" s="34"/>
      <c r="HA876" s="34"/>
      <c r="HB876" s="34"/>
      <c r="HC876" s="34"/>
      <c r="HD876" s="34"/>
      <c r="HE876" s="34"/>
      <c r="HF876" s="34"/>
      <c r="HG876" s="34"/>
      <c r="HH876" s="34"/>
      <c r="HI876" s="34"/>
      <c r="HJ876" s="34"/>
      <c r="HK876" s="34"/>
      <c r="HL876" s="34"/>
      <c r="HM876" s="34"/>
      <c r="HN876" s="34"/>
      <c r="HO876" s="34"/>
      <c r="HP876" s="34"/>
      <c r="HQ876" s="34"/>
      <c r="HR876" s="34"/>
      <c r="HS876" s="34"/>
      <c r="HT876" s="34"/>
      <c r="HU876" s="34"/>
      <c r="HV876" s="34"/>
    </row>
    <row r="877" spans="1:230" ht="16.5" hidden="1" customHeight="1" thickBot="1">
      <c r="A877" s="572" t="s">
        <v>232</v>
      </c>
      <c r="B877" s="573"/>
      <c r="C877" s="573"/>
      <c r="D877" s="1378"/>
      <c r="E877" s="1323"/>
      <c r="F877" s="580"/>
      <c r="G877" s="554"/>
      <c r="H877" s="554"/>
      <c r="I877" s="580"/>
      <c r="J877" s="581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  <c r="AC877" s="34"/>
      <c r="AD877" s="34"/>
      <c r="AE877" s="34"/>
      <c r="AF877" s="34"/>
      <c r="AG877" s="34"/>
      <c r="AH877" s="34"/>
      <c r="AI877" s="34"/>
      <c r="AJ877" s="34"/>
      <c r="AK877" s="34"/>
      <c r="AL877" s="34"/>
      <c r="AM877" s="34"/>
      <c r="AN877" s="34"/>
      <c r="AO877" s="34"/>
      <c r="AP877" s="34"/>
      <c r="AQ877" s="34"/>
      <c r="AR877" s="34"/>
      <c r="AS877" s="34"/>
      <c r="AT877" s="34"/>
      <c r="AU877" s="34"/>
      <c r="AV877" s="34"/>
      <c r="AW877" s="34"/>
      <c r="AX877" s="34"/>
      <c r="AY877" s="34"/>
      <c r="AZ877" s="34"/>
      <c r="BA877" s="34"/>
      <c r="BB877" s="34"/>
      <c r="BC877" s="34"/>
      <c r="BD877" s="34"/>
      <c r="BE877" s="34"/>
      <c r="BF877" s="34"/>
      <c r="BG877" s="34"/>
      <c r="BH877" s="34"/>
      <c r="BI877" s="34"/>
      <c r="BJ877" s="34"/>
      <c r="BK877" s="34"/>
      <c r="BL877" s="34"/>
      <c r="BM877" s="34"/>
      <c r="BN877" s="34"/>
      <c r="BO877" s="34"/>
      <c r="BP877" s="34"/>
      <c r="BQ877" s="34"/>
      <c r="BR877" s="34"/>
      <c r="BS877" s="34"/>
      <c r="BT877" s="34"/>
      <c r="BU877" s="34"/>
      <c r="BV877" s="34"/>
      <c r="BW877" s="34"/>
      <c r="BX877" s="34"/>
      <c r="BY877" s="34"/>
      <c r="BZ877" s="34"/>
      <c r="CA877" s="34"/>
      <c r="CB877" s="34"/>
      <c r="CC877" s="34"/>
      <c r="CD877" s="34"/>
      <c r="CE877" s="34"/>
      <c r="CF877" s="34"/>
      <c r="CG877" s="34"/>
      <c r="CH877" s="34"/>
      <c r="CI877" s="34"/>
      <c r="CJ877" s="34"/>
      <c r="CK877" s="34"/>
      <c r="CL877" s="34"/>
      <c r="CM877" s="34"/>
      <c r="CN877" s="34"/>
      <c r="CO877" s="34"/>
      <c r="CP877" s="34"/>
      <c r="CQ877" s="34"/>
      <c r="CR877" s="34"/>
      <c r="CS877" s="34"/>
      <c r="CT877" s="34"/>
      <c r="CU877" s="34"/>
      <c r="CV877" s="34"/>
      <c r="CW877" s="34"/>
      <c r="CX877" s="34"/>
      <c r="CY877" s="34"/>
      <c r="CZ877" s="34"/>
      <c r="DA877" s="34"/>
      <c r="DB877" s="34"/>
      <c r="DC877" s="34"/>
      <c r="DD877" s="34"/>
      <c r="DE877" s="34"/>
      <c r="DF877" s="34"/>
      <c r="DG877" s="34"/>
      <c r="DH877" s="34"/>
      <c r="DI877" s="34"/>
      <c r="DJ877" s="34"/>
      <c r="DK877" s="34"/>
      <c r="DL877" s="34"/>
      <c r="DM877" s="34"/>
      <c r="DN877" s="34"/>
      <c r="DO877" s="34"/>
      <c r="DP877" s="34"/>
      <c r="DQ877" s="34"/>
      <c r="DR877" s="34"/>
      <c r="DS877" s="34"/>
      <c r="DT877" s="34"/>
      <c r="DU877" s="34"/>
      <c r="DV877" s="34"/>
      <c r="DW877" s="34"/>
      <c r="DX877" s="34"/>
      <c r="DY877" s="34"/>
      <c r="DZ877" s="34"/>
      <c r="EA877" s="34"/>
      <c r="EB877" s="34"/>
      <c r="EC877" s="34"/>
      <c r="ED877" s="34"/>
      <c r="EE877" s="34"/>
      <c r="EF877" s="34"/>
      <c r="EG877" s="34"/>
      <c r="EH877" s="34"/>
      <c r="EI877" s="34"/>
      <c r="EJ877" s="34"/>
      <c r="EK877" s="34"/>
      <c r="EL877" s="34"/>
      <c r="EM877" s="34"/>
      <c r="EN877" s="34"/>
      <c r="EO877" s="34"/>
      <c r="EP877" s="34"/>
      <c r="EQ877" s="34"/>
      <c r="ER877" s="34"/>
      <c r="ES877" s="34"/>
      <c r="ET877" s="34"/>
      <c r="EU877" s="34"/>
      <c r="EV877" s="34"/>
      <c r="EW877" s="34"/>
      <c r="EX877" s="34"/>
      <c r="EY877" s="34"/>
      <c r="EZ877" s="34"/>
      <c r="FA877" s="34"/>
      <c r="FB877" s="34"/>
      <c r="FC877" s="34"/>
      <c r="FD877" s="34"/>
      <c r="FE877" s="34"/>
      <c r="FF877" s="34"/>
      <c r="FG877" s="34"/>
      <c r="FH877" s="34"/>
      <c r="FI877" s="34"/>
      <c r="FJ877" s="34"/>
      <c r="FK877" s="34"/>
      <c r="FL877" s="34"/>
      <c r="FM877" s="34"/>
      <c r="FN877" s="34"/>
      <c r="FO877" s="34"/>
      <c r="FP877" s="34"/>
      <c r="FQ877" s="34"/>
      <c r="FR877" s="34"/>
      <c r="FS877" s="34"/>
      <c r="FT877" s="34"/>
      <c r="FU877" s="34"/>
      <c r="FV877" s="34"/>
      <c r="FW877" s="34"/>
      <c r="FX877" s="34"/>
      <c r="FY877" s="34"/>
      <c r="FZ877" s="34"/>
      <c r="GA877" s="34"/>
      <c r="GB877" s="34"/>
      <c r="GC877" s="34"/>
      <c r="GD877" s="34"/>
      <c r="GE877" s="34"/>
      <c r="GF877" s="34"/>
      <c r="GG877" s="34"/>
      <c r="GH877" s="34"/>
      <c r="GI877" s="34"/>
      <c r="GJ877" s="34"/>
      <c r="GK877" s="34"/>
      <c r="GL877" s="34"/>
      <c r="GM877" s="34"/>
      <c r="GN877" s="34"/>
      <c r="GO877" s="34"/>
      <c r="GP877" s="34"/>
      <c r="GQ877" s="34"/>
      <c r="GR877" s="34"/>
      <c r="GS877" s="34"/>
      <c r="GT877" s="34"/>
      <c r="GU877" s="34"/>
      <c r="GV877" s="34"/>
      <c r="GW877" s="34"/>
      <c r="GX877" s="34"/>
      <c r="GY877" s="34"/>
      <c r="GZ877" s="34"/>
      <c r="HA877" s="34"/>
      <c r="HB877" s="34"/>
      <c r="HC877" s="34"/>
      <c r="HD877" s="34"/>
      <c r="HE877" s="34"/>
      <c r="HF877" s="34"/>
      <c r="HG877" s="34"/>
      <c r="HH877" s="34"/>
      <c r="HI877" s="34"/>
      <c r="HJ877" s="34"/>
      <c r="HK877" s="34"/>
      <c r="HL877" s="34"/>
      <c r="HM877" s="34"/>
      <c r="HN877" s="34"/>
      <c r="HO877" s="34"/>
      <c r="HP877" s="34"/>
      <c r="HQ877" s="34"/>
      <c r="HR877" s="34"/>
      <c r="HS877" s="34"/>
      <c r="HT877" s="34"/>
      <c r="HU877" s="34"/>
      <c r="HV877" s="34"/>
    </row>
    <row r="878" spans="1:230" ht="32.25" hidden="1" customHeight="1" thickBot="1">
      <c r="A878" s="642" t="s">
        <v>234</v>
      </c>
      <c r="B878" s="643"/>
      <c r="C878" s="643"/>
      <c r="D878" s="644" t="str">
        <f>IF(SUM(D874:E877)=0,"",SUM(D874:E877))</f>
        <v/>
      </c>
      <c r="E878" s="645"/>
      <c r="F878" s="582" t="str">
        <f>IF(SUM(F874:H877)=0,"",SUM(F874:H877))</f>
        <v/>
      </c>
      <c r="G878" s="2194"/>
      <c r="H878" s="2194"/>
      <c r="I878" s="582" t="str">
        <f>IF(SUM(I874:J877)=0,"",SUM(I874:J877))</f>
        <v/>
      </c>
      <c r="J878" s="583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  <c r="AC878" s="34"/>
      <c r="AD878" s="34"/>
      <c r="AE878" s="34"/>
      <c r="AF878" s="34"/>
      <c r="AG878" s="34"/>
      <c r="AH878" s="34"/>
      <c r="AI878" s="34"/>
      <c r="AJ878" s="34"/>
      <c r="AK878" s="34"/>
      <c r="AL878" s="34"/>
      <c r="AM878" s="34"/>
      <c r="AN878" s="34"/>
      <c r="AO878" s="34"/>
      <c r="AP878" s="34"/>
      <c r="AQ878" s="34"/>
      <c r="AR878" s="34"/>
      <c r="AS878" s="34"/>
      <c r="AT878" s="34"/>
      <c r="AU878" s="34"/>
      <c r="AV878" s="34"/>
      <c r="AW878" s="34"/>
      <c r="AX878" s="34"/>
      <c r="AY878" s="34"/>
      <c r="AZ878" s="34"/>
      <c r="BA878" s="34"/>
      <c r="BB878" s="34"/>
      <c r="BC878" s="34"/>
      <c r="BD878" s="34"/>
      <c r="BE878" s="34"/>
      <c r="BF878" s="34"/>
      <c r="BG878" s="34"/>
      <c r="BH878" s="34"/>
      <c r="BI878" s="34"/>
      <c r="BJ878" s="34"/>
      <c r="BK878" s="34"/>
      <c r="BL878" s="34"/>
      <c r="BM878" s="34"/>
      <c r="BN878" s="34"/>
      <c r="BO878" s="34"/>
      <c r="BP878" s="34"/>
      <c r="BQ878" s="34"/>
      <c r="BR878" s="34"/>
      <c r="BS878" s="34"/>
      <c r="BT878" s="34"/>
      <c r="BU878" s="34"/>
      <c r="BV878" s="34"/>
      <c r="BW878" s="34"/>
      <c r="BX878" s="34"/>
      <c r="BY878" s="34"/>
      <c r="BZ878" s="34"/>
      <c r="CA878" s="34"/>
      <c r="CB878" s="34"/>
      <c r="CC878" s="34"/>
      <c r="CD878" s="34"/>
      <c r="CE878" s="34"/>
      <c r="CF878" s="34"/>
      <c r="CG878" s="34"/>
      <c r="CH878" s="34"/>
      <c r="CI878" s="34"/>
      <c r="CJ878" s="34"/>
      <c r="CK878" s="34"/>
      <c r="CL878" s="34"/>
      <c r="CM878" s="34"/>
      <c r="CN878" s="34"/>
      <c r="CO878" s="34"/>
      <c r="CP878" s="34"/>
      <c r="CQ878" s="34"/>
      <c r="CR878" s="34"/>
      <c r="CS878" s="34"/>
      <c r="CT878" s="34"/>
      <c r="CU878" s="34"/>
      <c r="CV878" s="34"/>
      <c r="CW878" s="34"/>
      <c r="CX878" s="34"/>
      <c r="CY878" s="34"/>
      <c r="CZ878" s="34"/>
      <c r="DA878" s="34"/>
      <c r="DB878" s="34"/>
      <c r="DC878" s="34"/>
      <c r="DD878" s="34"/>
      <c r="DE878" s="34"/>
      <c r="DF878" s="34"/>
      <c r="DG878" s="34"/>
      <c r="DH878" s="34"/>
      <c r="DI878" s="34"/>
      <c r="DJ878" s="34"/>
      <c r="DK878" s="34"/>
      <c r="DL878" s="34"/>
      <c r="DM878" s="34"/>
      <c r="DN878" s="34"/>
      <c r="DO878" s="34"/>
      <c r="DP878" s="34"/>
      <c r="DQ878" s="34"/>
      <c r="DR878" s="34"/>
      <c r="DS878" s="34"/>
      <c r="DT878" s="34"/>
      <c r="DU878" s="34"/>
      <c r="DV878" s="34"/>
      <c r="DW878" s="34"/>
      <c r="DX878" s="34"/>
      <c r="DY878" s="34"/>
      <c r="DZ878" s="34"/>
      <c r="EA878" s="34"/>
      <c r="EB878" s="34"/>
      <c r="EC878" s="34"/>
      <c r="ED878" s="34"/>
      <c r="EE878" s="34"/>
      <c r="EF878" s="34"/>
      <c r="EG878" s="34"/>
      <c r="EH878" s="34"/>
      <c r="EI878" s="34"/>
      <c r="EJ878" s="34"/>
      <c r="EK878" s="34"/>
      <c r="EL878" s="34"/>
      <c r="EM878" s="34"/>
      <c r="EN878" s="34"/>
      <c r="EO878" s="34"/>
      <c r="EP878" s="34"/>
      <c r="EQ878" s="34"/>
      <c r="ER878" s="34"/>
      <c r="ES878" s="34"/>
      <c r="ET878" s="34"/>
      <c r="EU878" s="34"/>
      <c r="EV878" s="34"/>
      <c r="EW878" s="34"/>
      <c r="EX878" s="34"/>
      <c r="EY878" s="34"/>
      <c r="EZ878" s="34"/>
      <c r="FA878" s="34"/>
      <c r="FB878" s="34"/>
      <c r="FC878" s="34"/>
      <c r="FD878" s="34"/>
      <c r="FE878" s="34"/>
      <c r="FF878" s="34"/>
      <c r="FG878" s="34"/>
      <c r="FH878" s="34"/>
      <c r="FI878" s="34"/>
      <c r="FJ878" s="34"/>
      <c r="FK878" s="34"/>
      <c r="FL878" s="34"/>
      <c r="FM878" s="34"/>
      <c r="FN878" s="34"/>
      <c r="FO878" s="34"/>
      <c r="FP878" s="34"/>
      <c r="FQ878" s="34"/>
      <c r="FR878" s="34"/>
      <c r="FS878" s="34"/>
      <c r="FT878" s="34"/>
      <c r="FU878" s="34"/>
      <c r="FV878" s="34"/>
      <c r="FW878" s="34"/>
      <c r="FX878" s="34"/>
      <c r="FY878" s="34"/>
      <c r="FZ878" s="34"/>
      <c r="GA878" s="34"/>
      <c r="GB878" s="34"/>
      <c r="GC878" s="34"/>
      <c r="GD878" s="34"/>
      <c r="GE878" s="34"/>
      <c r="GF878" s="34"/>
      <c r="GG878" s="34"/>
      <c r="GH878" s="34"/>
      <c r="GI878" s="34"/>
      <c r="GJ878" s="34"/>
      <c r="GK878" s="34"/>
      <c r="GL878" s="34"/>
      <c r="GM878" s="34"/>
      <c r="GN878" s="34"/>
      <c r="GO878" s="34"/>
      <c r="GP878" s="34"/>
      <c r="GQ878" s="34"/>
      <c r="GR878" s="34"/>
      <c r="GS878" s="34"/>
      <c r="GT878" s="34"/>
      <c r="GU878" s="34"/>
      <c r="GV878" s="34"/>
      <c r="GW878" s="34"/>
      <c r="GX878" s="34"/>
      <c r="GY878" s="34"/>
      <c r="GZ878" s="34"/>
      <c r="HA878" s="34"/>
      <c r="HB878" s="34"/>
      <c r="HC878" s="34"/>
      <c r="HD878" s="34"/>
      <c r="HE878" s="34"/>
      <c r="HF878" s="34"/>
      <c r="HG878" s="34"/>
      <c r="HH878" s="34"/>
      <c r="HI878" s="34"/>
      <c r="HJ878" s="34"/>
      <c r="HK878" s="34"/>
      <c r="HL878" s="34"/>
      <c r="HM878" s="34"/>
      <c r="HN878" s="34"/>
      <c r="HO878" s="34"/>
      <c r="HP878" s="34"/>
      <c r="HQ878" s="34"/>
      <c r="HR878" s="34"/>
      <c r="HS878" s="34"/>
      <c r="HT878" s="34"/>
      <c r="HU878" s="34"/>
      <c r="HV878" s="34"/>
    </row>
    <row r="879" spans="1:230" ht="16.5" hidden="1" customHeight="1">
      <c r="A879" s="49"/>
      <c r="B879" s="49"/>
      <c r="C879" s="49"/>
      <c r="D879" s="50"/>
      <c r="E879" s="50"/>
      <c r="F879" s="16"/>
      <c r="G879" s="16"/>
      <c r="H879" s="16"/>
      <c r="I879" s="16"/>
      <c r="J879" s="16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  <c r="AE879" s="34"/>
      <c r="AF879" s="34"/>
      <c r="AG879" s="34"/>
      <c r="AH879" s="34"/>
      <c r="AI879" s="34"/>
      <c r="AJ879" s="34"/>
      <c r="AK879" s="34"/>
      <c r="AL879" s="34"/>
      <c r="AM879" s="34"/>
      <c r="AN879" s="34"/>
      <c r="AO879" s="34"/>
      <c r="AP879" s="34"/>
      <c r="AQ879" s="34"/>
      <c r="AR879" s="34"/>
      <c r="AS879" s="34"/>
      <c r="AT879" s="34"/>
      <c r="AU879" s="34"/>
      <c r="AV879" s="34"/>
      <c r="AW879" s="34"/>
      <c r="AX879" s="34"/>
      <c r="AY879" s="34"/>
      <c r="AZ879" s="34"/>
      <c r="BA879" s="34"/>
      <c r="BB879" s="34"/>
      <c r="BC879" s="34"/>
      <c r="BD879" s="34"/>
      <c r="BE879" s="34"/>
      <c r="BF879" s="34"/>
      <c r="BG879" s="34"/>
      <c r="BH879" s="34"/>
      <c r="BI879" s="34"/>
      <c r="BJ879" s="34"/>
      <c r="BK879" s="34"/>
      <c r="BL879" s="34"/>
      <c r="BM879" s="34"/>
      <c r="BN879" s="34"/>
      <c r="BO879" s="34"/>
      <c r="BP879" s="34"/>
      <c r="BQ879" s="34"/>
      <c r="BR879" s="34"/>
      <c r="BS879" s="34"/>
      <c r="BT879" s="34"/>
      <c r="BU879" s="34"/>
      <c r="BV879" s="34"/>
      <c r="BW879" s="34"/>
      <c r="BX879" s="34"/>
      <c r="BY879" s="34"/>
      <c r="BZ879" s="34"/>
      <c r="CA879" s="34"/>
      <c r="CB879" s="34"/>
      <c r="CC879" s="34"/>
      <c r="CD879" s="34"/>
      <c r="CE879" s="34"/>
      <c r="CF879" s="34"/>
      <c r="CG879" s="34"/>
      <c r="CH879" s="34"/>
      <c r="CI879" s="34"/>
      <c r="CJ879" s="34"/>
      <c r="CK879" s="34"/>
      <c r="CL879" s="34"/>
      <c r="CM879" s="34"/>
      <c r="CN879" s="34"/>
      <c r="CO879" s="34"/>
      <c r="CP879" s="34"/>
      <c r="CQ879" s="34"/>
      <c r="CR879" s="34"/>
      <c r="CS879" s="34"/>
      <c r="CT879" s="34"/>
      <c r="CU879" s="34"/>
      <c r="CV879" s="34"/>
      <c r="CW879" s="34"/>
      <c r="CX879" s="34"/>
      <c r="CY879" s="34"/>
      <c r="CZ879" s="34"/>
      <c r="DA879" s="34"/>
      <c r="DB879" s="34"/>
      <c r="DC879" s="34"/>
      <c r="DD879" s="34"/>
      <c r="DE879" s="34"/>
      <c r="DF879" s="34"/>
      <c r="DG879" s="34"/>
      <c r="DH879" s="34"/>
      <c r="DI879" s="34"/>
      <c r="DJ879" s="34"/>
      <c r="DK879" s="34"/>
      <c r="DL879" s="34"/>
      <c r="DM879" s="34"/>
      <c r="DN879" s="34"/>
      <c r="DO879" s="34"/>
      <c r="DP879" s="34"/>
      <c r="DQ879" s="34"/>
      <c r="DR879" s="34"/>
      <c r="DS879" s="34"/>
      <c r="DT879" s="34"/>
      <c r="DU879" s="34"/>
      <c r="DV879" s="34"/>
      <c r="DW879" s="34"/>
      <c r="DX879" s="34"/>
      <c r="DY879" s="34"/>
      <c r="DZ879" s="34"/>
      <c r="EA879" s="34"/>
      <c r="EB879" s="34"/>
      <c r="EC879" s="34"/>
      <c r="ED879" s="34"/>
      <c r="EE879" s="34"/>
      <c r="EF879" s="34"/>
      <c r="EG879" s="34"/>
      <c r="EH879" s="34"/>
      <c r="EI879" s="34"/>
      <c r="EJ879" s="34"/>
      <c r="EK879" s="34"/>
      <c r="EL879" s="34"/>
      <c r="EM879" s="34"/>
      <c r="EN879" s="34"/>
      <c r="EO879" s="34"/>
      <c r="EP879" s="34"/>
      <c r="EQ879" s="34"/>
      <c r="ER879" s="34"/>
      <c r="ES879" s="34"/>
      <c r="ET879" s="34"/>
      <c r="EU879" s="34"/>
      <c r="EV879" s="34"/>
      <c r="EW879" s="34"/>
      <c r="EX879" s="34"/>
      <c r="EY879" s="34"/>
      <c r="EZ879" s="34"/>
      <c r="FA879" s="34"/>
      <c r="FB879" s="34"/>
      <c r="FC879" s="34"/>
      <c r="FD879" s="34"/>
      <c r="FE879" s="34"/>
      <c r="FF879" s="34"/>
      <c r="FG879" s="34"/>
      <c r="FH879" s="34"/>
      <c r="FI879" s="34"/>
      <c r="FJ879" s="34"/>
      <c r="FK879" s="34"/>
      <c r="FL879" s="34"/>
      <c r="FM879" s="34"/>
      <c r="FN879" s="34"/>
      <c r="FO879" s="34"/>
      <c r="FP879" s="34"/>
      <c r="FQ879" s="34"/>
      <c r="FR879" s="34"/>
      <c r="FS879" s="34"/>
      <c r="FT879" s="34"/>
      <c r="FU879" s="34"/>
      <c r="FV879" s="34"/>
      <c r="FW879" s="34"/>
      <c r="FX879" s="34"/>
      <c r="FY879" s="34"/>
      <c r="FZ879" s="34"/>
      <c r="GA879" s="34"/>
      <c r="GB879" s="34"/>
      <c r="GC879" s="34"/>
      <c r="GD879" s="34"/>
      <c r="GE879" s="34"/>
      <c r="GF879" s="34"/>
      <c r="GG879" s="34"/>
      <c r="GH879" s="34"/>
      <c r="GI879" s="34"/>
      <c r="GJ879" s="34"/>
      <c r="GK879" s="34"/>
      <c r="GL879" s="34"/>
      <c r="GM879" s="34"/>
      <c r="GN879" s="34"/>
      <c r="GO879" s="34"/>
      <c r="GP879" s="34"/>
      <c r="GQ879" s="34"/>
      <c r="GR879" s="34"/>
      <c r="GS879" s="34"/>
      <c r="GT879" s="34"/>
      <c r="GU879" s="34"/>
      <c r="GV879" s="34"/>
      <c r="GW879" s="34"/>
      <c r="GX879" s="34"/>
      <c r="GY879" s="34"/>
      <c r="GZ879" s="34"/>
      <c r="HA879" s="34"/>
      <c r="HB879" s="34"/>
      <c r="HC879" s="34"/>
      <c r="HD879" s="34"/>
      <c r="HE879" s="34"/>
      <c r="HF879" s="34"/>
      <c r="HG879" s="34"/>
      <c r="HH879" s="34"/>
      <c r="HI879" s="34"/>
      <c r="HJ879" s="34"/>
      <c r="HK879" s="34"/>
      <c r="HL879" s="34"/>
      <c r="HM879" s="34"/>
      <c r="HN879" s="34"/>
      <c r="HO879" s="34"/>
      <c r="HP879" s="34"/>
      <c r="HQ879" s="34"/>
      <c r="HR879" s="34"/>
      <c r="HS879" s="34"/>
      <c r="HT879" s="34"/>
      <c r="HU879" s="34"/>
      <c r="HV879" s="34"/>
    </row>
    <row r="880" spans="1:230" ht="16.5" hidden="1" customHeight="1">
      <c r="A880" s="473" t="s">
        <v>827</v>
      </c>
      <c r="B880" s="473"/>
      <c r="C880" s="473"/>
      <c r="D880" s="473"/>
      <c r="E880" s="473"/>
      <c r="F880" s="473"/>
      <c r="G880" s="473"/>
      <c r="H880" s="473"/>
      <c r="I880" s="473"/>
      <c r="J880" s="473"/>
      <c r="K880" s="166"/>
      <c r="L880" s="166"/>
      <c r="M880" s="166"/>
      <c r="N880" s="166"/>
      <c r="O880" s="166"/>
      <c r="P880" s="166"/>
      <c r="Q880" s="166"/>
      <c r="R880" s="166"/>
      <c r="S880" s="166"/>
      <c r="T880" s="166"/>
      <c r="U880" s="166"/>
      <c r="V880" s="166"/>
      <c r="W880" s="166"/>
      <c r="X880" s="166"/>
      <c r="Y880" s="166"/>
      <c r="Z880" s="166"/>
      <c r="AA880" s="166"/>
      <c r="AB880" s="166"/>
      <c r="AC880" s="166"/>
      <c r="AD880" s="166"/>
      <c r="AE880" s="166"/>
      <c r="AF880" s="166"/>
      <c r="AG880" s="166"/>
      <c r="AH880" s="166"/>
      <c r="AI880" s="166"/>
      <c r="AJ880" s="166"/>
      <c r="AK880" s="166"/>
      <c r="AL880" s="166"/>
      <c r="AM880" s="166"/>
      <c r="AN880" s="166"/>
      <c r="AO880" s="166"/>
      <c r="AP880" s="166"/>
      <c r="AQ880" s="166"/>
      <c r="AR880" s="166"/>
      <c r="AS880" s="166"/>
      <c r="AT880" s="166"/>
      <c r="AU880" s="166"/>
      <c r="AV880" s="166"/>
      <c r="AW880" s="166"/>
      <c r="AX880" s="166"/>
      <c r="AY880" s="166"/>
      <c r="AZ880" s="166"/>
      <c r="BA880" s="166"/>
      <c r="BB880" s="166"/>
      <c r="BC880" s="166"/>
      <c r="BD880" s="166"/>
      <c r="BE880" s="166"/>
      <c r="BF880" s="166"/>
      <c r="BG880" s="166"/>
      <c r="BH880" s="166"/>
      <c r="BI880" s="166"/>
      <c r="BJ880" s="166"/>
      <c r="BK880" s="166"/>
      <c r="BL880" s="166"/>
      <c r="BM880" s="166"/>
      <c r="BN880" s="166"/>
      <c r="BO880" s="166"/>
      <c r="BP880" s="166"/>
      <c r="BQ880" s="166"/>
      <c r="BR880" s="166"/>
      <c r="BS880" s="166"/>
      <c r="BT880" s="166"/>
      <c r="BU880" s="166"/>
      <c r="BV880" s="166"/>
      <c r="BW880" s="166"/>
      <c r="BX880" s="166"/>
      <c r="BY880" s="166"/>
      <c r="BZ880" s="166"/>
      <c r="CA880" s="166"/>
      <c r="CB880" s="166"/>
      <c r="CC880" s="166"/>
      <c r="CD880" s="166"/>
      <c r="CE880" s="166"/>
      <c r="CF880" s="166"/>
      <c r="CG880" s="166"/>
      <c r="CH880" s="166"/>
      <c r="CI880" s="166"/>
      <c r="CJ880" s="166"/>
      <c r="CK880" s="166"/>
      <c r="CL880" s="166"/>
      <c r="CM880" s="166"/>
      <c r="CN880" s="166"/>
      <c r="CO880" s="166"/>
      <c r="CP880" s="166"/>
      <c r="CQ880" s="166"/>
      <c r="CR880" s="166"/>
      <c r="CS880" s="166"/>
      <c r="CT880" s="166"/>
      <c r="CU880" s="166"/>
      <c r="CV880" s="166"/>
      <c r="CW880" s="166"/>
      <c r="CX880" s="166"/>
      <c r="CY880" s="166"/>
      <c r="CZ880" s="166"/>
      <c r="DA880" s="166"/>
      <c r="DB880" s="166"/>
      <c r="DC880" s="166"/>
      <c r="DD880" s="166"/>
      <c r="DE880" s="166"/>
      <c r="DF880" s="166"/>
      <c r="DG880" s="166"/>
      <c r="DH880" s="166"/>
      <c r="DI880" s="166"/>
      <c r="DJ880" s="166"/>
      <c r="DK880" s="166"/>
      <c r="DL880" s="166"/>
      <c r="DM880" s="166"/>
      <c r="DN880" s="166"/>
      <c r="DO880" s="166"/>
      <c r="DP880" s="166"/>
      <c r="DQ880" s="166"/>
      <c r="DR880" s="166"/>
      <c r="DS880" s="166"/>
      <c r="DT880" s="166"/>
      <c r="DU880" s="166"/>
      <c r="DV880" s="166"/>
      <c r="DW880" s="166"/>
      <c r="DX880" s="166"/>
      <c r="DY880" s="166"/>
      <c r="DZ880" s="166"/>
      <c r="EA880" s="166"/>
      <c r="EB880" s="166"/>
      <c r="EC880" s="166"/>
      <c r="ED880" s="166"/>
      <c r="EE880" s="166"/>
      <c r="EF880" s="166"/>
      <c r="EG880" s="166"/>
      <c r="EH880" s="166"/>
      <c r="EI880" s="166"/>
      <c r="EJ880" s="166"/>
      <c r="EK880" s="166"/>
      <c r="EL880" s="166"/>
      <c r="EM880" s="166"/>
      <c r="EN880" s="166"/>
      <c r="EO880" s="166"/>
      <c r="EP880" s="166"/>
      <c r="EQ880" s="166"/>
      <c r="ER880" s="166"/>
      <c r="ES880" s="166"/>
      <c r="ET880" s="166"/>
      <c r="EU880" s="166"/>
      <c r="EV880" s="166"/>
      <c r="EW880" s="166"/>
      <c r="EX880" s="166"/>
      <c r="EY880" s="166"/>
      <c r="EZ880" s="166"/>
      <c r="FA880" s="166"/>
      <c r="FB880" s="166"/>
      <c r="FC880" s="166"/>
      <c r="FD880" s="166"/>
      <c r="FE880" s="166"/>
      <c r="FF880" s="166"/>
      <c r="FG880" s="166"/>
      <c r="FH880" s="166"/>
      <c r="FI880" s="166"/>
      <c r="FJ880" s="166"/>
      <c r="FK880" s="166"/>
      <c r="FL880" s="166"/>
      <c r="FM880" s="166"/>
      <c r="FN880" s="166"/>
      <c r="FO880" s="166"/>
      <c r="FP880" s="166"/>
      <c r="FQ880" s="166"/>
      <c r="FR880" s="166"/>
      <c r="FS880" s="166"/>
      <c r="FT880" s="166"/>
      <c r="FU880" s="166"/>
      <c r="FV880" s="166"/>
      <c r="FW880" s="166"/>
      <c r="FX880" s="166"/>
      <c r="FY880" s="166"/>
      <c r="FZ880" s="166"/>
      <c r="GA880" s="166"/>
      <c r="GB880" s="166"/>
      <c r="GC880" s="166"/>
      <c r="GD880" s="166"/>
      <c r="GE880" s="166"/>
      <c r="GF880" s="166"/>
      <c r="GG880" s="166"/>
      <c r="GH880" s="166"/>
      <c r="GI880" s="166"/>
      <c r="GJ880" s="166"/>
      <c r="GK880" s="166"/>
      <c r="GL880" s="166"/>
      <c r="GM880" s="166"/>
      <c r="GN880" s="166"/>
      <c r="GO880" s="166"/>
      <c r="GP880" s="166"/>
      <c r="GQ880" s="166"/>
      <c r="GR880" s="166"/>
      <c r="GS880" s="166"/>
      <c r="GT880" s="166"/>
      <c r="GU880" s="166"/>
      <c r="GV880" s="166"/>
      <c r="GW880" s="166"/>
      <c r="GX880" s="166"/>
      <c r="GY880" s="166"/>
      <c r="GZ880" s="166"/>
      <c r="HA880" s="166"/>
      <c r="HB880" s="166"/>
      <c r="HC880" s="166"/>
      <c r="HD880" s="166"/>
      <c r="HE880" s="166"/>
      <c r="HF880" s="166"/>
      <c r="HG880" s="166"/>
      <c r="HH880" s="166"/>
      <c r="HI880" s="166"/>
      <c r="HJ880" s="166"/>
      <c r="HK880" s="166"/>
      <c r="HL880" s="166"/>
      <c r="HM880" s="166"/>
      <c r="HN880" s="166"/>
      <c r="HO880" s="166"/>
      <c r="HP880" s="166"/>
      <c r="HQ880" s="166"/>
      <c r="HR880" s="166"/>
      <c r="HS880" s="166"/>
      <c r="HT880" s="166"/>
      <c r="HU880" s="166"/>
      <c r="HV880" s="166"/>
    </row>
    <row r="881" spans="1:230" ht="16.5" hidden="1" customHeight="1">
      <c r="A881" s="1544"/>
      <c r="B881" s="1544"/>
      <c r="C881" s="1544"/>
      <c r="D881" s="1544"/>
      <c r="E881" s="1544"/>
      <c r="F881" s="1544"/>
      <c r="G881" s="1544"/>
      <c r="H881" s="1544"/>
      <c r="I881" s="1544"/>
      <c r="J881" s="154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  <c r="AC881" s="34"/>
      <c r="AD881" s="34"/>
      <c r="AE881" s="34"/>
      <c r="AF881" s="34"/>
      <c r="AG881" s="34"/>
      <c r="AH881" s="34"/>
      <c r="AI881" s="34"/>
      <c r="AJ881" s="34"/>
      <c r="AK881" s="34"/>
      <c r="AL881" s="34"/>
      <c r="AM881" s="34"/>
      <c r="AN881" s="34"/>
      <c r="AO881" s="34"/>
      <c r="AP881" s="34"/>
      <c r="AQ881" s="34"/>
      <c r="AR881" s="34"/>
      <c r="AS881" s="34"/>
      <c r="AT881" s="34"/>
      <c r="AU881" s="34"/>
      <c r="AV881" s="34"/>
      <c r="AW881" s="34"/>
      <c r="AX881" s="34"/>
      <c r="AY881" s="34"/>
      <c r="AZ881" s="34"/>
      <c r="BA881" s="34"/>
      <c r="BB881" s="34"/>
      <c r="BC881" s="34"/>
      <c r="BD881" s="34"/>
      <c r="BE881" s="34"/>
      <c r="BF881" s="34"/>
      <c r="BG881" s="34"/>
      <c r="BH881" s="34"/>
      <c r="BI881" s="34"/>
      <c r="BJ881" s="34"/>
      <c r="BK881" s="34"/>
      <c r="BL881" s="34"/>
      <c r="BM881" s="34"/>
      <c r="BN881" s="34"/>
      <c r="BO881" s="34"/>
      <c r="BP881" s="34"/>
      <c r="BQ881" s="34"/>
      <c r="BR881" s="34"/>
      <c r="BS881" s="34"/>
      <c r="BT881" s="34"/>
      <c r="BU881" s="34"/>
      <c r="BV881" s="34"/>
      <c r="BW881" s="34"/>
      <c r="BX881" s="34"/>
      <c r="BY881" s="34"/>
      <c r="BZ881" s="34"/>
      <c r="CA881" s="34"/>
      <c r="CB881" s="34"/>
      <c r="CC881" s="34"/>
      <c r="CD881" s="34"/>
      <c r="CE881" s="34"/>
      <c r="CF881" s="34"/>
      <c r="CG881" s="34"/>
      <c r="CH881" s="34"/>
      <c r="CI881" s="34"/>
      <c r="CJ881" s="34"/>
      <c r="CK881" s="34"/>
      <c r="CL881" s="34"/>
      <c r="CM881" s="34"/>
      <c r="CN881" s="34"/>
      <c r="CO881" s="34"/>
      <c r="CP881" s="34"/>
      <c r="CQ881" s="34"/>
      <c r="CR881" s="34"/>
      <c r="CS881" s="34"/>
      <c r="CT881" s="34"/>
      <c r="CU881" s="34"/>
      <c r="CV881" s="34"/>
      <c r="CW881" s="34"/>
      <c r="CX881" s="34"/>
      <c r="CY881" s="34"/>
      <c r="CZ881" s="34"/>
      <c r="DA881" s="34"/>
      <c r="DB881" s="34"/>
      <c r="DC881" s="34"/>
      <c r="DD881" s="34"/>
      <c r="DE881" s="34"/>
      <c r="DF881" s="34"/>
      <c r="DG881" s="34"/>
      <c r="DH881" s="34"/>
      <c r="DI881" s="34"/>
      <c r="DJ881" s="34"/>
      <c r="DK881" s="34"/>
      <c r="DL881" s="34"/>
      <c r="DM881" s="34"/>
      <c r="DN881" s="34"/>
      <c r="DO881" s="34"/>
      <c r="DP881" s="34"/>
      <c r="DQ881" s="34"/>
      <c r="DR881" s="34"/>
      <c r="DS881" s="34"/>
      <c r="DT881" s="34"/>
      <c r="DU881" s="34"/>
      <c r="DV881" s="34"/>
      <c r="DW881" s="34"/>
      <c r="DX881" s="34"/>
      <c r="DY881" s="34"/>
      <c r="DZ881" s="34"/>
      <c r="EA881" s="34"/>
      <c r="EB881" s="34"/>
      <c r="EC881" s="34"/>
      <c r="ED881" s="34"/>
      <c r="EE881" s="34"/>
      <c r="EF881" s="34"/>
      <c r="EG881" s="34"/>
      <c r="EH881" s="34"/>
      <c r="EI881" s="34"/>
      <c r="EJ881" s="34"/>
      <c r="EK881" s="34"/>
      <c r="EL881" s="34"/>
      <c r="EM881" s="34"/>
      <c r="EN881" s="34"/>
      <c r="EO881" s="34"/>
      <c r="EP881" s="34"/>
      <c r="EQ881" s="34"/>
      <c r="ER881" s="34"/>
      <c r="ES881" s="34"/>
      <c r="ET881" s="34"/>
      <c r="EU881" s="34"/>
      <c r="EV881" s="34"/>
      <c r="EW881" s="34"/>
      <c r="EX881" s="34"/>
      <c r="EY881" s="34"/>
      <c r="EZ881" s="34"/>
      <c r="FA881" s="34"/>
      <c r="FB881" s="34"/>
      <c r="FC881" s="34"/>
      <c r="FD881" s="34"/>
      <c r="FE881" s="34"/>
      <c r="FF881" s="34"/>
      <c r="FG881" s="34"/>
      <c r="FH881" s="34"/>
      <c r="FI881" s="34"/>
      <c r="FJ881" s="34"/>
      <c r="FK881" s="34"/>
      <c r="FL881" s="34"/>
      <c r="FM881" s="34"/>
      <c r="FN881" s="34"/>
      <c r="FO881" s="34"/>
      <c r="FP881" s="34"/>
      <c r="FQ881" s="34"/>
      <c r="FR881" s="34"/>
      <c r="FS881" s="34"/>
      <c r="FT881" s="34"/>
      <c r="FU881" s="34"/>
      <c r="FV881" s="34"/>
      <c r="FW881" s="34"/>
      <c r="FX881" s="34"/>
      <c r="FY881" s="34"/>
      <c r="FZ881" s="34"/>
      <c r="GA881" s="34"/>
      <c r="GB881" s="34"/>
      <c r="GC881" s="34"/>
      <c r="GD881" s="34"/>
      <c r="GE881" s="34"/>
      <c r="GF881" s="34"/>
      <c r="GG881" s="34"/>
      <c r="GH881" s="34"/>
      <c r="GI881" s="34"/>
      <c r="GJ881" s="34"/>
      <c r="GK881" s="34"/>
      <c r="GL881" s="34"/>
      <c r="GM881" s="34"/>
      <c r="GN881" s="34"/>
      <c r="GO881" s="34"/>
      <c r="GP881" s="34"/>
      <c r="GQ881" s="34"/>
      <c r="GR881" s="34"/>
      <c r="GS881" s="34"/>
      <c r="GT881" s="34"/>
      <c r="GU881" s="34"/>
      <c r="GV881" s="34"/>
      <c r="GW881" s="34"/>
      <c r="GX881" s="34"/>
      <c r="GY881" s="34"/>
      <c r="GZ881" s="34"/>
      <c r="HA881" s="34"/>
      <c r="HB881" s="34"/>
      <c r="HC881" s="34"/>
      <c r="HD881" s="34"/>
      <c r="HE881" s="34"/>
      <c r="HF881" s="34"/>
      <c r="HG881" s="34"/>
      <c r="HH881" s="34"/>
      <c r="HI881" s="34"/>
      <c r="HJ881" s="34"/>
      <c r="HK881" s="34"/>
      <c r="HL881" s="34"/>
      <c r="HM881" s="34"/>
      <c r="HN881" s="34"/>
      <c r="HO881" s="34"/>
      <c r="HP881" s="34"/>
      <c r="HQ881" s="34"/>
      <c r="HR881" s="34"/>
      <c r="HS881" s="34"/>
      <c r="HT881" s="34"/>
      <c r="HU881" s="34"/>
      <c r="HV881" s="34"/>
    </row>
    <row r="882" spans="1:230" ht="16.5" hidden="1" customHeight="1">
      <c r="A882" s="1544"/>
      <c r="B882" s="1544"/>
      <c r="C882" s="1544"/>
      <c r="D882" s="1544"/>
      <c r="E882" s="1544"/>
      <c r="F882" s="1544"/>
      <c r="G882" s="1544"/>
      <c r="H882" s="1544"/>
      <c r="I882" s="1544"/>
      <c r="J882" s="154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  <c r="AE882" s="34"/>
      <c r="AF882" s="34"/>
      <c r="AG882" s="34"/>
      <c r="AH882" s="34"/>
      <c r="AI882" s="34"/>
      <c r="AJ882" s="34"/>
      <c r="AK882" s="34"/>
      <c r="AL882" s="34"/>
      <c r="AM882" s="34"/>
      <c r="AN882" s="34"/>
      <c r="AO882" s="34"/>
      <c r="AP882" s="34"/>
      <c r="AQ882" s="34"/>
      <c r="AR882" s="34"/>
      <c r="AS882" s="34"/>
      <c r="AT882" s="34"/>
      <c r="AU882" s="34"/>
      <c r="AV882" s="34"/>
      <c r="AW882" s="34"/>
      <c r="AX882" s="34"/>
      <c r="AY882" s="34"/>
      <c r="AZ882" s="34"/>
      <c r="BA882" s="34"/>
      <c r="BB882" s="34"/>
      <c r="BC882" s="34"/>
      <c r="BD882" s="34"/>
      <c r="BE882" s="34"/>
      <c r="BF882" s="34"/>
      <c r="BG882" s="34"/>
      <c r="BH882" s="34"/>
      <c r="BI882" s="34"/>
      <c r="BJ882" s="34"/>
      <c r="BK882" s="34"/>
      <c r="BL882" s="34"/>
      <c r="BM882" s="34"/>
      <c r="BN882" s="34"/>
      <c r="BO882" s="34"/>
      <c r="BP882" s="34"/>
      <c r="BQ882" s="34"/>
      <c r="BR882" s="34"/>
      <c r="BS882" s="34"/>
      <c r="BT882" s="34"/>
      <c r="BU882" s="34"/>
      <c r="BV882" s="34"/>
      <c r="BW882" s="34"/>
      <c r="BX882" s="34"/>
      <c r="BY882" s="34"/>
      <c r="BZ882" s="34"/>
      <c r="CA882" s="34"/>
      <c r="CB882" s="34"/>
      <c r="CC882" s="34"/>
      <c r="CD882" s="34"/>
      <c r="CE882" s="34"/>
      <c r="CF882" s="34"/>
      <c r="CG882" s="34"/>
      <c r="CH882" s="34"/>
      <c r="CI882" s="34"/>
      <c r="CJ882" s="34"/>
      <c r="CK882" s="34"/>
      <c r="CL882" s="34"/>
      <c r="CM882" s="34"/>
      <c r="CN882" s="34"/>
      <c r="CO882" s="34"/>
      <c r="CP882" s="34"/>
      <c r="CQ882" s="34"/>
      <c r="CR882" s="34"/>
      <c r="CS882" s="34"/>
      <c r="CT882" s="34"/>
      <c r="CU882" s="34"/>
      <c r="CV882" s="34"/>
      <c r="CW882" s="34"/>
      <c r="CX882" s="34"/>
      <c r="CY882" s="34"/>
      <c r="CZ882" s="34"/>
      <c r="DA882" s="34"/>
      <c r="DB882" s="34"/>
      <c r="DC882" s="34"/>
      <c r="DD882" s="34"/>
      <c r="DE882" s="34"/>
      <c r="DF882" s="34"/>
      <c r="DG882" s="34"/>
      <c r="DH882" s="34"/>
      <c r="DI882" s="34"/>
      <c r="DJ882" s="34"/>
      <c r="DK882" s="34"/>
      <c r="DL882" s="34"/>
      <c r="DM882" s="34"/>
      <c r="DN882" s="34"/>
      <c r="DO882" s="34"/>
      <c r="DP882" s="34"/>
      <c r="DQ882" s="34"/>
      <c r="DR882" s="34"/>
      <c r="DS882" s="34"/>
      <c r="DT882" s="34"/>
      <c r="DU882" s="34"/>
      <c r="DV882" s="34"/>
      <c r="DW882" s="34"/>
      <c r="DX882" s="34"/>
      <c r="DY882" s="34"/>
      <c r="DZ882" s="34"/>
      <c r="EA882" s="34"/>
      <c r="EB882" s="34"/>
      <c r="EC882" s="34"/>
      <c r="ED882" s="34"/>
      <c r="EE882" s="34"/>
      <c r="EF882" s="34"/>
      <c r="EG882" s="34"/>
      <c r="EH882" s="34"/>
      <c r="EI882" s="34"/>
      <c r="EJ882" s="34"/>
      <c r="EK882" s="34"/>
      <c r="EL882" s="34"/>
      <c r="EM882" s="34"/>
      <c r="EN882" s="34"/>
      <c r="EO882" s="34"/>
      <c r="EP882" s="34"/>
      <c r="EQ882" s="34"/>
      <c r="ER882" s="34"/>
      <c r="ES882" s="34"/>
      <c r="ET882" s="34"/>
      <c r="EU882" s="34"/>
      <c r="EV882" s="34"/>
      <c r="EW882" s="34"/>
      <c r="EX882" s="34"/>
      <c r="EY882" s="34"/>
      <c r="EZ882" s="34"/>
      <c r="FA882" s="34"/>
      <c r="FB882" s="34"/>
      <c r="FC882" s="34"/>
      <c r="FD882" s="34"/>
      <c r="FE882" s="34"/>
      <c r="FF882" s="34"/>
      <c r="FG882" s="34"/>
      <c r="FH882" s="34"/>
      <c r="FI882" s="34"/>
      <c r="FJ882" s="34"/>
      <c r="FK882" s="34"/>
      <c r="FL882" s="34"/>
      <c r="FM882" s="34"/>
      <c r="FN882" s="34"/>
      <c r="FO882" s="34"/>
      <c r="FP882" s="34"/>
      <c r="FQ882" s="34"/>
      <c r="FR882" s="34"/>
      <c r="FS882" s="34"/>
      <c r="FT882" s="34"/>
      <c r="FU882" s="34"/>
      <c r="FV882" s="34"/>
      <c r="FW882" s="34"/>
      <c r="FX882" s="34"/>
      <c r="FY882" s="34"/>
      <c r="FZ882" s="34"/>
      <c r="GA882" s="34"/>
      <c r="GB882" s="34"/>
      <c r="GC882" s="34"/>
      <c r="GD882" s="34"/>
      <c r="GE882" s="34"/>
      <c r="GF882" s="34"/>
      <c r="GG882" s="34"/>
      <c r="GH882" s="34"/>
      <c r="GI882" s="34"/>
      <c r="GJ882" s="34"/>
      <c r="GK882" s="34"/>
      <c r="GL882" s="34"/>
      <c r="GM882" s="34"/>
      <c r="GN882" s="34"/>
      <c r="GO882" s="34"/>
      <c r="GP882" s="34"/>
      <c r="GQ882" s="34"/>
      <c r="GR882" s="34"/>
      <c r="GS882" s="34"/>
      <c r="GT882" s="34"/>
      <c r="GU882" s="34"/>
      <c r="GV882" s="34"/>
      <c r="GW882" s="34"/>
      <c r="GX882" s="34"/>
      <c r="GY882" s="34"/>
      <c r="GZ882" s="34"/>
      <c r="HA882" s="34"/>
      <c r="HB882" s="34"/>
      <c r="HC882" s="34"/>
      <c r="HD882" s="34"/>
      <c r="HE882" s="34"/>
      <c r="HF882" s="34"/>
      <c r="HG882" s="34"/>
      <c r="HH882" s="34"/>
      <c r="HI882" s="34"/>
      <c r="HJ882" s="34"/>
      <c r="HK882" s="34"/>
      <c r="HL882" s="34"/>
      <c r="HM882" s="34"/>
      <c r="HN882" s="34"/>
      <c r="HO882" s="34"/>
      <c r="HP882" s="34"/>
      <c r="HQ882" s="34"/>
      <c r="HR882" s="34"/>
      <c r="HS882" s="34"/>
      <c r="HT882" s="34"/>
      <c r="HU882" s="34"/>
      <c r="HV882" s="34"/>
    </row>
    <row r="883" spans="1:230" ht="16.5" hidden="1" customHeight="1">
      <c r="A883" s="1544"/>
      <c r="B883" s="1544"/>
      <c r="C883" s="1544"/>
      <c r="D883" s="1544"/>
      <c r="E883" s="1544"/>
      <c r="F883" s="1544"/>
      <c r="G883" s="1544"/>
      <c r="H883" s="1544"/>
      <c r="I883" s="1544"/>
      <c r="J883" s="154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  <c r="AC883" s="34"/>
      <c r="AD883" s="34"/>
      <c r="AE883" s="34"/>
      <c r="AF883" s="34"/>
      <c r="AG883" s="34"/>
      <c r="AH883" s="34"/>
      <c r="AI883" s="34"/>
      <c r="AJ883" s="34"/>
      <c r="AK883" s="34"/>
      <c r="AL883" s="34"/>
      <c r="AM883" s="34"/>
      <c r="AN883" s="34"/>
      <c r="AO883" s="34"/>
      <c r="AP883" s="34"/>
      <c r="AQ883" s="34"/>
      <c r="AR883" s="34"/>
      <c r="AS883" s="34"/>
      <c r="AT883" s="34"/>
      <c r="AU883" s="34"/>
      <c r="AV883" s="34"/>
      <c r="AW883" s="34"/>
      <c r="AX883" s="34"/>
      <c r="AY883" s="34"/>
      <c r="AZ883" s="34"/>
      <c r="BA883" s="34"/>
      <c r="BB883" s="34"/>
      <c r="BC883" s="34"/>
      <c r="BD883" s="34"/>
      <c r="BE883" s="34"/>
      <c r="BF883" s="34"/>
      <c r="BG883" s="34"/>
      <c r="BH883" s="34"/>
      <c r="BI883" s="34"/>
      <c r="BJ883" s="34"/>
      <c r="BK883" s="34"/>
      <c r="BL883" s="34"/>
      <c r="BM883" s="34"/>
      <c r="BN883" s="34"/>
      <c r="BO883" s="34"/>
      <c r="BP883" s="34"/>
      <c r="BQ883" s="34"/>
      <c r="BR883" s="34"/>
      <c r="BS883" s="34"/>
      <c r="BT883" s="34"/>
      <c r="BU883" s="34"/>
      <c r="BV883" s="34"/>
      <c r="BW883" s="34"/>
      <c r="BX883" s="34"/>
      <c r="BY883" s="34"/>
      <c r="BZ883" s="34"/>
      <c r="CA883" s="34"/>
      <c r="CB883" s="34"/>
      <c r="CC883" s="34"/>
      <c r="CD883" s="34"/>
      <c r="CE883" s="34"/>
      <c r="CF883" s="34"/>
      <c r="CG883" s="34"/>
      <c r="CH883" s="34"/>
      <c r="CI883" s="34"/>
      <c r="CJ883" s="34"/>
      <c r="CK883" s="34"/>
      <c r="CL883" s="34"/>
      <c r="CM883" s="34"/>
      <c r="CN883" s="34"/>
      <c r="CO883" s="34"/>
      <c r="CP883" s="34"/>
      <c r="CQ883" s="34"/>
      <c r="CR883" s="34"/>
      <c r="CS883" s="34"/>
      <c r="CT883" s="34"/>
      <c r="CU883" s="34"/>
      <c r="CV883" s="34"/>
      <c r="CW883" s="34"/>
      <c r="CX883" s="34"/>
      <c r="CY883" s="34"/>
      <c r="CZ883" s="34"/>
      <c r="DA883" s="34"/>
      <c r="DB883" s="34"/>
      <c r="DC883" s="34"/>
      <c r="DD883" s="34"/>
      <c r="DE883" s="34"/>
      <c r="DF883" s="34"/>
      <c r="DG883" s="34"/>
      <c r="DH883" s="34"/>
      <c r="DI883" s="34"/>
      <c r="DJ883" s="34"/>
      <c r="DK883" s="34"/>
      <c r="DL883" s="34"/>
      <c r="DM883" s="34"/>
      <c r="DN883" s="34"/>
      <c r="DO883" s="34"/>
      <c r="DP883" s="34"/>
      <c r="DQ883" s="34"/>
      <c r="DR883" s="34"/>
      <c r="DS883" s="34"/>
      <c r="DT883" s="34"/>
      <c r="DU883" s="34"/>
      <c r="DV883" s="34"/>
      <c r="DW883" s="34"/>
      <c r="DX883" s="34"/>
      <c r="DY883" s="34"/>
      <c r="DZ883" s="34"/>
      <c r="EA883" s="34"/>
      <c r="EB883" s="34"/>
      <c r="EC883" s="34"/>
      <c r="ED883" s="34"/>
      <c r="EE883" s="34"/>
      <c r="EF883" s="34"/>
      <c r="EG883" s="34"/>
      <c r="EH883" s="34"/>
      <c r="EI883" s="34"/>
      <c r="EJ883" s="34"/>
      <c r="EK883" s="34"/>
      <c r="EL883" s="34"/>
      <c r="EM883" s="34"/>
      <c r="EN883" s="34"/>
      <c r="EO883" s="34"/>
      <c r="EP883" s="34"/>
      <c r="EQ883" s="34"/>
      <c r="ER883" s="34"/>
      <c r="ES883" s="34"/>
      <c r="ET883" s="34"/>
      <c r="EU883" s="34"/>
      <c r="EV883" s="34"/>
      <c r="EW883" s="34"/>
      <c r="EX883" s="34"/>
      <c r="EY883" s="34"/>
      <c r="EZ883" s="34"/>
      <c r="FA883" s="34"/>
      <c r="FB883" s="34"/>
      <c r="FC883" s="34"/>
      <c r="FD883" s="34"/>
      <c r="FE883" s="34"/>
      <c r="FF883" s="34"/>
      <c r="FG883" s="34"/>
      <c r="FH883" s="34"/>
      <c r="FI883" s="34"/>
      <c r="FJ883" s="34"/>
      <c r="FK883" s="34"/>
      <c r="FL883" s="34"/>
      <c r="FM883" s="34"/>
      <c r="FN883" s="34"/>
      <c r="FO883" s="34"/>
      <c r="FP883" s="34"/>
      <c r="FQ883" s="34"/>
      <c r="FR883" s="34"/>
      <c r="FS883" s="34"/>
      <c r="FT883" s="34"/>
      <c r="FU883" s="34"/>
      <c r="FV883" s="34"/>
      <c r="FW883" s="34"/>
      <c r="FX883" s="34"/>
      <c r="FY883" s="34"/>
      <c r="FZ883" s="34"/>
      <c r="GA883" s="34"/>
      <c r="GB883" s="34"/>
      <c r="GC883" s="34"/>
      <c r="GD883" s="34"/>
      <c r="GE883" s="34"/>
      <c r="GF883" s="34"/>
      <c r="GG883" s="34"/>
      <c r="GH883" s="34"/>
      <c r="GI883" s="34"/>
      <c r="GJ883" s="34"/>
      <c r="GK883" s="34"/>
      <c r="GL883" s="34"/>
      <c r="GM883" s="34"/>
      <c r="GN883" s="34"/>
      <c r="GO883" s="34"/>
      <c r="GP883" s="34"/>
      <c r="GQ883" s="34"/>
      <c r="GR883" s="34"/>
      <c r="GS883" s="34"/>
      <c r="GT883" s="34"/>
      <c r="GU883" s="34"/>
      <c r="GV883" s="34"/>
      <c r="GW883" s="34"/>
      <c r="GX883" s="34"/>
      <c r="GY883" s="34"/>
      <c r="GZ883" s="34"/>
      <c r="HA883" s="34"/>
      <c r="HB883" s="34"/>
      <c r="HC883" s="34"/>
      <c r="HD883" s="34"/>
      <c r="HE883" s="34"/>
      <c r="HF883" s="34"/>
      <c r="HG883" s="34"/>
      <c r="HH883" s="34"/>
      <c r="HI883" s="34"/>
      <c r="HJ883" s="34"/>
      <c r="HK883" s="34"/>
      <c r="HL883" s="34"/>
      <c r="HM883" s="34"/>
      <c r="HN883" s="34"/>
      <c r="HO883" s="34"/>
      <c r="HP883" s="34"/>
      <c r="HQ883" s="34"/>
      <c r="HR883" s="34"/>
      <c r="HS883" s="34"/>
      <c r="HT883" s="34"/>
      <c r="HU883" s="34"/>
      <c r="HV883" s="34"/>
    </row>
    <row r="884" spans="1:230" ht="16.5" hidden="1" customHeight="1">
      <c r="A884" s="1544"/>
      <c r="B884" s="1544"/>
      <c r="C884" s="1544"/>
      <c r="D884" s="1544"/>
      <c r="E884" s="1544"/>
      <c r="F884" s="1544"/>
      <c r="G884" s="1544"/>
      <c r="H884" s="1544"/>
      <c r="I884" s="1544"/>
      <c r="J884" s="154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  <c r="AC884" s="34"/>
      <c r="AD884" s="34"/>
      <c r="AE884" s="34"/>
      <c r="AF884" s="34"/>
      <c r="AG884" s="34"/>
      <c r="AH884" s="34"/>
      <c r="AI884" s="34"/>
      <c r="AJ884" s="34"/>
      <c r="AK884" s="34"/>
      <c r="AL884" s="34"/>
      <c r="AM884" s="34"/>
      <c r="AN884" s="34"/>
      <c r="AO884" s="34"/>
      <c r="AP884" s="34"/>
      <c r="AQ884" s="34"/>
      <c r="AR884" s="34"/>
      <c r="AS884" s="34"/>
      <c r="AT884" s="34"/>
      <c r="AU884" s="34"/>
      <c r="AV884" s="34"/>
      <c r="AW884" s="34"/>
      <c r="AX884" s="34"/>
      <c r="AY884" s="34"/>
      <c r="AZ884" s="34"/>
      <c r="BA884" s="34"/>
      <c r="BB884" s="34"/>
      <c r="BC884" s="34"/>
      <c r="BD884" s="34"/>
      <c r="BE884" s="34"/>
      <c r="BF884" s="34"/>
      <c r="BG884" s="34"/>
      <c r="BH884" s="34"/>
      <c r="BI884" s="34"/>
      <c r="BJ884" s="34"/>
      <c r="BK884" s="34"/>
      <c r="BL884" s="34"/>
      <c r="BM884" s="34"/>
      <c r="BN884" s="34"/>
      <c r="BO884" s="34"/>
      <c r="BP884" s="34"/>
      <c r="BQ884" s="34"/>
      <c r="BR884" s="34"/>
      <c r="BS884" s="34"/>
      <c r="BT884" s="34"/>
      <c r="BU884" s="34"/>
      <c r="BV884" s="34"/>
      <c r="BW884" s="34"/>
      <c r="BX884" s="34"/>
      <c r="BY884" s="34"/>
      <c r="BZ884" s="34"/>
      <c r="CA884" s="34"/>
      <c r="CB884" s="34"/>
      <c r="CC884" s="34"/>
      <c r="CD884" s="34"/>
      <c r="CE884" s="34"/>
      <c r="CF884" s="34"/>
      <c r="CG884" s="34"/>
      <c r="CH884" s="34"/>
      <c r="CI884" s="34"/>
      <c r="CJ884" s="34"/>
      <c r="CK884" s="34"/>
      <c r="CL884" s="34"/>
      <c r="CM884" s="34"/>
      <c r="CN884" s="34"/>
      <c r="CO884" s="34"/>
      <c r="CP884" s="34"/>
      <c r="CQ884" s="34"/>
      <c r="CR884" s="34"/>
      <c r="CS884" s="34"/>
      <c r="CT884" s="34"/>
      <c r="CU884" s="34"/>
      <c r="CV884" s="34"/>
      <c r="CW884" s="34"/>
      <c r="CX884" s="34"/>
      <c r="CY884" s="34"/>
      <c r="CZ884" s="34"/>
      <c r="DA884" s="34"/>
      <c r="DB884" s="34"/>
      <c r="DC884" s="34"/>
      <c r="DD884" s="34"/>
      <c r="DE884" s="34"/>
      <c r="DF884" s="34"/>
      <c r="DG884" s="34"/>
      <c r="DH884" s="34"/>
      <c r="DI884" s="34"/>
      <c r="DJ884" s="34"/>
      <c r="DK884" s="34"/>
      <c r="DL884" s="34"/>
      <c r="DM884" s="34"/>
      <c r="DN884" s="34"/>
      <c r="DO884" s="34"/>
      <c r="DP884" s="34"/>
      <c r="DQ884" s="34"/>
      <c r="DR884" s="34"/>
      <c r="DS884" s="34"/>
      <c r="DT884" s="34"/>
      <c r="DU884" s="34"/>
      <c r="DV884" s="34"/>
      <c r="DW884" s="34"/>
      <c r="DX884" s="34"/>
      <c r="DY884" s="34"/>
      <c r="DZ884" s="34"/>
      <c r="EA884" s="34"/>
      <c r="EB884" s="34"/>
      <c r="EC884" s="34"/>
      <c r="ED884" s="34"/>
      <c r="EE884" s="34"/>
      <c r="EF884" s="34"/>
      <c r="EG884" s="34"/>
      <c r="EH884" s="34"/>
      <c r="EI884" s="34"/>
      <c r="EJ884" s="34"/>
      <c r="EK884" s="34"/>
      <c r="EL884" s="34"/>
      <c r="EM884" s="34"/>
      <c r="EN884" s="34"/>
      <c r="EO884" s="34"/>
      <c r="EP884" s="34"/>
      <c r="EQ884" s="34"/>
      <c r="ER884" s="34"/>
      <c r="ES884" s="34"/>
      <c r="ET884" s="34"/>
      <c r="EU884" s="34"/>
      <c r="EV884" s="34"/>
      <c r="EW884" s="34"/>
      <c r="EX884" s="34"/>
      <c r="EY884" s="34"/>
      <c r="EZ884" s="34"/>
      <c r="FA884" s="34"/>
      <c r="FB884" s="34"/>
      <c r="FC884" s="34"/>
      <c r="FD884" s="34"/>
      <c r="FE884" s="34"/>
      <c r="FF884" s="34"/>
      <c r="FG884" s="34"/>
      <c r="FH884" s="34"/>
      <c r="FI884" s="34"/>
      <c r="FJ884" s="34"/>
      <c r="FK884" s="34"/>
      <c r="FL884" s="34"/>
      <c r="FM884" s="34"/>
      <c r="FN884" s="34"/>
      <c r="FO884" s="34"/>
      <c r="FP884" s="34"/>
      <c r="FQ884" s="34"/>
      <c r="FR884" s="34"/>
      <c r="FS884" s="34"/>
      <c r="FT884" s="34"/>
      <c r="FU884" s="34"/>
      <c r="FV884" s="34"/>
      <c r="FW884" s="34"/>
      <c r="FX884" s="34"/>
      <c r="FY884" s="34"/>
      <c r="FZ884" s="34"/>
      <c r="GA884" s="34"/>
      <c r="GB884" s="34"/>
      <c r="GC884" s="34"/>
      <c r="GD884" s="34"/>
      <c r="GE884" s="34"/>
      <c r="GF884" s="34"/>
      <c r="GG884" s="34"/>
      <c r="GH884" s="34"/>
      <c r="GI884" s="34"/>
      <c r="GJ884" s="34"/>
      <c r="GK884" s="34"/>
      <c r="GL884" s="34"/>
      <c r="GM884" s="34"/>
      <c r="GN884" s="34"/>
      <c r="GO884" s="34"/>
      <c r="GP884" s="34"/>
      <c r="GQ884" s="34"/>
      <c r="GR884" s="34"/>
      <c r="GS884" s="34"/>
      <c r="GT884" s="34"/>
      <c r="GU884" s="34"/>
      <c r="GV884" s="34"/>
      <c r="GW884" s="34"/>
      <c r="GX884" s="34"/>
      <c r="GY884" s="34"/>
      <c r="GZ884" s="34"/>
      <c r="HA884" s="34"/>
      <c r="HB884" s="34"/>
      <c r="HC884" s="34"/>
      <c r="HD884" s="34"/>
      <c r="HE884" s="34"/>
      <c r="HF884" s="34"/>
      <c r="HG884" s="34"/>
      <c r="HH884" s="34"/>
      <c r="HI884" s="34"/>
      <c r="HJ884" s="34"/>
      <c r="HK884" s="34"/>
      <c r="HL884" s="34"/>
      <c r="HM884" s="34"/>
      <c r="HN884" s="34"/>
      <c r="HO884" s="34"/>
      <c r="HP884" s="34"/>
      <c r="HQ884" s="34"/>
      <c r="HR884" s="34"/>
      <c r="HS884" s="34"/>
      <c r="HT884" s="34"/>
      <c r="HU884" s="34"/>
      <c r="HV884" s="34"/>
    </row>
    <row r="885" spans="1:230" ht="16.5" hidden="1" customHeight="1">
      <c r="A885" s="1544"/>
      <c r="B885" s="1544"/>
      <c r="C885" s="1544"/>
      <c r="D885" s="1544"/>
      <c r="E885" s="1544"/>
      <c r="F885" s="1544"/>
      <c r="G885" s="1544"/>
      <c r="H885" s="1544"/>
      <c r="I885" s="1544"/>
      <c r="J885" s="154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  <c r="AE885" s="34"/>
      <c r="AF885" s="34"/>
      <c r="AG885" s="34"/>
      <c r="AH885" s="34"/>
      <c r="AI885" s="34"/>
      <c r="AJ885" s="34"/>
      <c r="AK885" s="34"/>
      <c r="AL885" s="34"/>
      <c r="AM885" s="34"/>
      <c r="AN885" s="34"/>
      <c r="AO885" s="34"/>
      <c r="AP885" s="34"/>
      <c r="AQ885" s="34"/>
      <c r="AR885" s="34"/>
      <c r="AS885" s="34"/>
      <c r="AT885" s="34"/>
      <c r="AU885" s="34"/>
      <c r="AV885" s="34"/>
      <c r="AW885" s="34"/>
      <c r="AX885" s="34"/>
      <c r="AY885" s="34"/>
      <c r="AZ885" s="34"/>
      <c r="BA885" s="34"/>
      <c r="BB885" s="34"/>
      <c r="BC885" s="34"/>
      <c r="BD885" s="34"/>
      <c r="BE885" s="34"/>
      <c r="BF885" s="34"/>
      <c r="BG885" s="34"/>
      <c r="BH885" s="34"/>
      <c r="BI885" s="34"/>
      <c r="BJ885" s="34"/>
      <c r="BK885" s="34"/>
      <c r="BL885" s="34"/>
      <c r="BM885" s="34"/>
      <c r="BN885" s="34"/>
      <c r="BO885" s="34"/>
      <c r="BP885" s="34"/>
      <c r="BQ885" s="34"/>
      <c r="BR885" s="34"/>
      <c r="BS885" s="34"/>
      <c r="BT885" s="34"/>
      <c r="BU885" s="34"/>
      <c r="BV885" s="34"/>
      <c r="BW885" s="34"/>
      <c r="BX885" s="34"/>
      <c r="BY885" s="34"/>
      <c r="BZ885" s="34"/>
      <c r="CA885" s="34"/>
      <c r="CB885" s="34"/>
      <c r="CC885" s="34"/>
      <c r="CD885" s="34"/>
      <c r="CE885" s="34"/>
      <c r="CF885" s="34"/>
      <c r="CG885" s="34"/>
      <c r="CH885" s="34"/>
      <c r="CI885" s="34"/>
      <c r="CJ885" s="34"/>
      <c r="CK885" s="34"/>
      <c r="CL885" s="34"/>
      <c r="CM885" s="34"/>
      <c r="CN885" s="34"/>
      <c r="CO885" s="34"/>
      <c r="CP885" s="34"/>
      <c r="CQ885" s="34"/>
      <c r="CR885" s="34"/>
      <c r="CS885" s="34"/>
      <c r="CT885" s="34"/>
      <c r="CU885" s="34"/>
      <c r="CV885" s="34"/>
      <c r="CW885" s="34"/>
      <c r="CX885" s="34"/>
      <c r="CY885" s="34"/>
      <c r="CZ885" s="34"/>
      <c r="DA885" s="34"/>
      <c r="DB885" s="34"/>
      <c r="DC885" s="34"/>
      <c r="DD885" s="34"/>
      <c r="DE885" s="34"/>
      <c r="DF885" s="34"/>
      <c r="DG885" s="34"/>
      <c r="DH885" s="34"/>
      <c r="DI885" s="34"/>
      <c r="DJ885" s="34"/>
      <c r="DK885" s="34"/>
      <c r="DL885" s="34"/>
      <c r="DM885" s="34"/>
      <c r="DN885" s="34"/>
      <c r="DO885" s="34"/>
      <c r="DP885" s="34"/>
      <c r="DQ885" s="34"/>
      <c r="DR885" s="34"/>
      <c r="DS885" s="34"/>
      <c r="DT885" s="34"/>
      <c r="DU885" s="34"/>
      <c r="DV885" s="34"/>
      <c r="DW885" s="34"/>
      <c r="DX885" s="34"/>
      <c r="DY885" s="34"/>
      <c r="DZ885" s="34"/>
      <c r="EA885" s="34"/>
      <c r="EB885" s="34"/>
      <c r="EC885" s="34"/>
      <c r="ED885" s="34"/>
      <c r="EE885" s="34"/>
      <c r="EF885" s="34"/>
      <c r="EG885" s="34"/>
      <c r="EH885" s="34"/>
      <c r="EI885" s="34"/>
      <c r="EJ885" s="34"/>
      <c r="EK885" s="34"/>
      <c r="EL885" s="34"/>
      <c r="EM885" s="34"/>
      <c r="EN885" s="34"/>
      <c r="EO885" s="34"/>
      <c r="EP885" s="34"/>
      <c r="EQ885" s="34"/>
      <c r="ER885" s="34"/>
      <c r="ES885" s="34"/>
      <c r="ET885" s="34"/>
      <c r="EU885" s="34"/>
      <c r="EV885" s="34"/>
      <c r="EW885" s="34"/>
      <c r="EX885" s="34"/>
      <c r="EY885" s="34"/>
      <c r="EZ885" s="34"/>
      <c r="FA885" s="34"/>
      <c r="FB885" s="34"/>
      <c r="FC885" s="34"/>
      <c r="FD885" s="34"/>
      <c r="FE885" s="34"/>
      <c r="FF885" s="34"/>
      <c r="FG885" s="34"/>
      <c r="FH885" s="34"/>
      <c r="FI885" s="34"/>
      <c r="FJ885" s="34"/>
      <c r="FK885" s="34"/>
      <c r="FL885" s="34"/>
      <c r="FM885" s="34"/>
      <c r="FN885" s="34"/>
      <c r="FO885" s="34"/>
      <c r="FP885" s="34"/>
      <c r="FQ885" s="34"/>
      <c r="FR885" s="34"/>
      <c r="FS885" s="34"/>
      <c r="FT885" s="34"/>
      <c r="FU885" s="34"/>
      <c r="FV885" s="34"/>
      <c r="FW885" s="34"/>
      <c r="FX885" s="34"/>
      <c r="FY885" s="34"/>
      <c r="FZ885" s="34"/>
      <c r="GA885" s="34"/>
      <c r="GB885" s="34"/>
      <c r="GC885" s="34"/>
      <c r="GD885" s="34"/>
      <c r="GE885" s="34"/>
      <c r="GF885" s="34"/>
      <c r="GG885" s="34"/>
      <c r="GH885" s="34"/>
      <c r="GI885" s="34"/>
      <c r="GJ885" s="34"/>
      <c r="GK885" s="34"/>
      <c r="GL885" s="34"/>
      <c r="GM885" s="34"/>
      <c r="GN885" s="34"/>
      <c r="GO885" s="34"/>
      <c r="GP885" s="34"/>
      <c r="GQ885" s="34"/>
      <c r="GR885" s="34"/>
      <c r="GS885" s="34"/>
      <c r="GT885" s="34"/>
      <c r="GU885" s="34"/>
      <c r="GV885" s="34"/>
      <c r="GW885" s="34"/>
      <c r="GX885" s="34"/>
      <c r="GY885" s="34"/>
      <c r="GZ885" s="34"/>
      <c r="HA885" s="34"/>
      <c r="HB885" s="34"/>
      <c r="HC885" s="34"/>
      <c r="HD885" s="34"/>
      <c r="HE885" s="34"/>
      <c r="HF885" s="34"/>
      <c r="HG885" s="34"/>
      <c r="HH885" s="34"/>
      <c r="HI885" s="34"/>
      <c r="HJ885" s="34"/>
      <c r="HK885" s="34"/>
      <c r="HL885" s="34"/>
      <c r="HM885" s="34"/>
      <c r="HN885" s="34"/>
      <c r="HO885" s="34"/>
      <c r="HP885" s="34"/>
      <c r="HQ885" s="34"/>
      <c r="HR885" s="34"/>
      <c r="HS885" s="34"/>
      <c r="HT885" s="34"/>
      <c r="HU885" s="34"/>
      <c r="HV885" s="34"/>
    </row>
    <row r="886" spans="1:230" ht="16.5" hidden="1" customHeight="1">
      <c r="A886" s="1544"/>
      <c r="B886" s="1544"/>
      <c r="C886" s="1544"/>
      <c r="D886" s="1544"/>
      <c r="E886" s="1544"/>
      <c r="F886" s="1544"/>
      <c r="G886" s="1544"/>
      <c r="H886" s="1544"/>
      <c r="I886" s="1544"/>
      <c r="J886" s="154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  <c r="AC886" s="34"/>
      <c r="AD886" s="34"/>
      <c r="AE886" s="34"/>
      <c r="AF886" s="34"/>
      <c r="AG886" s="34"/>
      <c r="AH886" s="34"/>
      <c r="AI886" s="34"/>
      <c r="AJ886" s="34"/>
      <c r="AK886" s="34"/>
      <c r="AL886" s="34"/>
      <c r="AM886" s="34"/>
      <c r="AN886" s="34"/>
      <c r="AO886" s="34"/>
      <c r="AP886" s="34"/>
      <c r="AQ886" s="34"/>
      <c r="AR886" s="34"/>
      <c r="AS886" s="34"/>
      <c r="AT886" s="34"/>
      <c r="AU886" s="34"/>
      <c r="AV886" s="34"/>
      <c r="AW886" s="34"/>
      <c r="AX886" s="34"/>
      <c r="AY886" s="34"/>
      <c r="AZ886" s="34"/>
      <c r="BA886" s="34"/>
      <c r="BB886" s="34"/>
      <c r="BC886" s="34"/>
      <c r="BD886" s="34"/>
      <c r="BE886" s="34"/>
      <c r="BF886" s="34"/>
      <c r="BG886" s="34"/>
      <c r="BH886" s="34"/>
      <c r="BI886" s="34"/>
      <c r="BJ886" s="34"/>
      <c r="BK886" s="34"/>
      <c r="BL886" s="34"/>
      <c r="BM886" s="34"/>
      <c r="BN886" s="34"/>
      <c r="BO886" s="34"/>
      <c r="BP886" s="34"/>
      <c r="BQ886" s="34"/>
      <c r="BR886" s="34"/>
      <c r="BS886" s="34"/>
      <c r="BT886" s="34"/>
      <c r="BU886" s="34"/>
      <c r="BV886" s="34"/>
      <c r="BW886" s="34"/>
      <c r="BX886" s="34"/>
      <c r="BY886" s="34"/>
      <c r="BZ886" s="34"/>
      <c r="CA886" s="34"/>
      <c r="CB886" s="34"/>
      <c r="CC886" s="34"/>
      <c r="CD886" s="34"/>
      <c r="CE886" s="34"/>
      <c r="CF886" s="34"/>
      <c r="CG886" s="34"/>
      <c r="CH886" s="34"/>
      <c r="CI886" s="34"/>
      <c r="CJ886" s="34"/>
      <c r="CK886" s="34"/>
      <c r="CL886" s="34"/>
      <c r="CM886" s="34"/>
      <c r="CN886" s="34"/>
      <c r="CO886" s="34"/>
      <c r="CP886" s="34"/>
      <c r="CQ886" s="34"/>
      <c r="CR886" s="34"/>
      <c r="CS886" s="34"/>
      <c r="CT886" s="34"/>
      <c r="CU886" s="34"/>
      <c r="CV886" s="34"/>
      <c r="CW886" s="34"/>
      <c r="CX886" s="34"/>
      <c r="CY886" s="34"/>
      <c r="CZ886" s="34"/>
      <c r="DA886" s="34"/>
      <c r="DB886" s="34"/>
      <c r="DC886" s="34"/>
      <c r="DD886" s="34"/>
      <c r="DE886" s="34"/>
      <c r="DF886" s="34"/>
      <c r="DG886" s="34"/>
      <c r="DH886" s="34"/>
      <c r="DI886" s="34"/>
      <c r="DJ886" s="34"/>
      <c r="DK886" s="34"/>
      <c r="DL886" s="34"/>
      <c r="DM886" s="34"/>
      <c r="DN886" s="34"/>
      <c r="DO886" s="34"/>
      <c r="DP886" s="34"/>
      <c r="DQ886" s="34"/>
      <c r="DR886" s="34"/>
      <c r="DS886" s="34"/>
      <c r="DT886" s="34"/>
      <c r="DU886" s="34"/>
      <c r="DV886" s="34"/>
      <c r="DW886" s="34"/>
      <c r="DX886" s="34"/>
      <c r="DY886" s="34"/>
      <c r="DZ886" s="34"/>
      <c r="EA886" s="34"/>
      <c r="EB886" s="34"/>
      <c r="EC886" s="34"/>
      <c r="ED886" s="34"/>
      <c r="EE886" s="34"/>
      <c r="EF886" s="34"/>
      <c r="EG886" s="34"/>
      <c r="EH886" s="34"/>
      <c r="EI886" s="34"/>
      <c r="EJ886" s="34"/>
      <c r="EK886" s="34"/>
      <c r="EL886" s="34"/>
      <c r="EM886" s="34"/>
      <c r="EN886" s="34"/>
      <c r="EO886" s="34"/>
      <c r="EP886" s="34"/>
      <c r="EQ886" s="34"/>
      <c r="ER886" s="34"/>
      <c r="ES886" s="34"/>
      <c r="ET886" s="34"/>
      <c r="EU886" s="34"/>
      <c r="EV886" s="34"/>
      <c r="EW886" s="34"/>
      <c r="EX886" s="34"/>
      <c r="EY886" s="34"/>
      <c r="EZ886" s="34"/>
      <c r="FA886" s="34"/>
      <c r="FB886" s="34"/>
      <c r="FC886" s="34"/>
      <c r="FD886" s="34"/>
      <c r="FE886" s="34"/>
      <c r="FF886" s="34"/>
      <c r="FG886" s="34"/>
      <c r="FH886" s="34"/>
      <c r="FI886" s="34"/>
      <c r="FJ886" s="34"/>
      <c r="FK886" s="34"/>
      <c r="FL886" s="34"/>
      <c r="FM886" s="34"/>
      <c r="FN886" s="34"/>
      <c r="FO886" s="34"/>
      <c r="FP886" s="34"/>
      <c r="FQ886" s="34"/>
      <c r="FR886" s="34"/>
      <c r="FS886" s="34"/>
      <c r="FT886" s="34"/>
      <c r="FU886" s="34"/>
      <c r="FV886" s="34"/>
      <c r="FW886" s="34"/>
      <c r="FX886" s="34"/>
      <c r="FY886" s="34"/>
      <c r="FZ886" s="34"/>
      <c r="GA886" s="34"/>
      <c r="GB886" s="34"/>
      <c r="GC886" s="34"/>
      <c r="GD886" s="34"/>
      <c r="GE886" s="34"/>
      <c r="GF886" s="34"/>
      <c r="GG886" s="34"/>
      <c r="GH886" s="34"/>
      <c r="GI886" s="34"/>
      <c r="GJ886" s="34"/>
      <c r="GK886" s="34"/>
      <c r="GL886" s="34"/>
      <c r="GM886" s="34"/>
      <c r="GN886" s="34"/>
      <c r="GO886" s="34"/>
      <c r="GP886" s="34"/>
      <c r="GQ886" s="34"/>
      <c r="GR886" s="34"/>
      <c r="GS886" s="34"/>
      <c r="GT886" s="34"/>
      <c r="GU886" s="34"/>
      <c r="GV886" s="34"/>
      <c r="GW886" s="34"/>
      <c r="GX886" s="34"/>
      <c r="GY886" s="34"/>
      <c r="GZ886" s="34"/>
      <c r="HA886" s="34"/>
      <c r="HB886" s="34"/>
      <c r="HC886" s="34"/>
      <c r="HD886" s="34"/>
      <c r="HE886" s="34"/>
      <c r="HF886" s="34"/>
      <c r="HG886" s="34"/>
      <c r="HH886" s="34"/>
      <c r="HI886" s="34"/>
      <c r="HJ886" s="34"/>
      <c r="HK886" s="34"/>
      <c r="HL886" s="34"/>
      <c r="HM886" s="34"/>
      <c r="HN886" s="34"/>
      <c r="HO886" s="34"/>
      <c r="HP886" s="34"/>
      <c r="HQ886" s="34"/>
      <c r="HR886" s="34"/>
      <c r="HS886" s="34"/>
      <c r="HT886" s="34"/>
      <c r="HU886" s="34"/>
      <c r="HV886" s="34"/>
    </row>
    <row r="887" spans="1:230" ht="16.5" hidden="1" customHeight="1">
      <c r="A887" s="49"/>
      <c r="B887" s="49"/>
      <c r="C887" s="49"/>
      <c r="D887" s="50"/>
      <c r="E887" s="50"/>
      <c r="F887" s="16"/>
      <c r="G887" s="16"/>
      <c r="H887" s="16"/>
      <c r="I887" s="16"/>
      <c r="J887" s="16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  <c r="AC887" s="34"/>
      <c r="AD887" s="34"/>
      <c r="AE887" s="34"/>
      <c r="AF887" s="34"/>
      <c r="AG887" s="34"/>
      <c r="AH887" s="34"/>
      <c r="AI887" s="34"/>
      <c r="AJ887" s="34"/>
      <c r="AK887" s="34"/>
      <c r="AL887" s="34"/>
      <c r="AM887" s="34"/>
      <c r="AN887" s="34"/>
      <c r="AO887" s="34"/>
      <c r="AP887" s="34"/>
      <c r="AQ887" s="34"/>
      <c r="AR887" s="34"/>
      <c r="AS887" s="34"/>
      <c r="AT887" s="34"/>
      <c r="AU887" s="34"/>
      <c r="AV887" s="34"/>
      <c r="AW887" s="34"/>
      <c r="AX887" s="34"/>
      <c r="AY887" s="34"/>
      <c r="AZ887" s="34"/>
      <c r="BA887" s="34"/>
      <c r="BB887" s="34"/>
      <c r="BC887" s="34"/>
      <c r="BD887" s="34"/>
      <c r="BE887" s="34"/>
      <c r="BF887" s="34"/>
      <c r="BG887" s="34"/>
      <c r="BH887" s="34"/>
      <c r="BI887" s="34"/>
      <c r="BJ887" s="34"/>
      <c r="BK887" s="34"/>
      <c r="BL887" s="34"/>
      <c r="BM887" s="34"/>
      <c r="BN887" s="34"/>
      <c r="BO887" s="34"/>
      <c r="BP887" s="34"/>
      <c r="BQ887" s="34"/>
      <c r="BR887" s="34"/>
      <c r="BS887" s="34"/>
      <c r="BT887" s="34"/>
      <c r="BU887" s="34"/>
      <c r="BV887" s="34"/>
      <c r="BW887" s="34"/>
      <c r="BX887" s="34"/>
      <c r="BY887" s="34"/>
      <c r="BZ887" s="34"/>
      <c r="CA887" s="34"/>
      <c r="CB887" s="34"/>
      <c r="CC887" s="34"/>
      <c r="CD887" s="34"/>
      <c r="CE887" s="34"/>
      <c r="CF887" s="34"/>
      <c r="CG887" s="34"/>
      <c r="CH887" s="34"/>
      <c r="CI887" s="34"/>
      <c r="CJ887" s="34"/>
      <c r="CK887" s="34"/>
      <c r="CL887" s="34"/>
      <c r="CM887" s="34"/>
      <c r="CN887" s="34"/>
      <c r="CO887" s="34"/>
      <c r="CP887" s="34"/>
      <c r="CQ887" s="34"/>
      <c r="CR887" s="34"/>
      <c r="CS887" s="34"/>
      <c r="CT887" s="34"/>
      <c r="CU887" s="34"/>
      <c r="CV887" s="34"/>
      <c r="CW887" s="34"/>
      <c r="CX887" s="34"/>
      <c r="CY887" s="34"/>
      <c r="CZ887" s="34"/>
      <c r="DA887" s="34"/>
      <c r="DB887" s="34"/>
      <c r="DC887" s="34"/>
      <c r="DD887" s="34"/>
      <c r="DE887" s="34"/>
      <c r="DF887" s="34"/>
      <c r="DG887" s="34"/>
      <c r="DH887" s="34"/>
      <c r="DI887" s="34"/>
      <c r="DJ887" s="34"/>
      <c r="DK887" s="34"/>
      <c r="DL887" s="34"/>
      <c r="DM887" s="34"/>
      <c r="DN887" s="34"/>
      <c r="DO887" s="34"/>
      <c r="DP887" s="34"/>
      <c r="DQ887" s="34"/>
      <c r="DR887" s="34"/>
      <c r="DS887" s="34"/>
      <c r="DT887" s="34"/>
      <c r="DU887" s="34"/>
      <c r="DV887" s="34"/>
      <c r="DW887" s="34"/>
      <c r="DX887" s="34"/>
      <c r="DY887" s="34"/>
      <c r="DZ887" s="34"/>
      <c r="EA887" s="34"/>
      <c r="EB887" s="34"/>
      <c r="EC887" s="34"/>
      <c r="ED887" s="34"/>
      <c r="EE887" s="34"/>
      <c r="EF887" s="34"/>
      <c r="EG887" s="34"/>
      <c r="EH887" s="34"/>
      <c r="EI887" s="34"/>
      <c r="EJ887" s="34"/>
      <c r="EK887" s="34"/>
      <c r="EL887" s="34"/>
      <c r="EM887" s="34"/>
      <c r="EN887" s="34"/>
      <c r="EO887" s="34"/>
      <c r="EP887" s="34"/>
      <c r="EQ887" s="34"/>
      <c r="ER887" s="34"/>
      <c r="ES887" s="34"/>
      <c r="ET887" s="34"/>
      <c r="EU887" s="34"/>
      <c r="EV887" s="34"/>
      <c r="EW887" s="34"/>
      <c r="EX887" s="34"/>
      <c r="EY887" s="34"/>
      <c r="EZ887" s="34"/>
      <c r="FA887" s="34"/>
      <c r="FB887" s="34"/>
      <c r="FC887" s="34"/>
      <c r="FD887" s="34"/>
      <c r="FE887" s="34"/>
      <c r="FF887" s="34"/>
      <c r="FG887" s="34"/>
      <c r="FH887" s="34"/>
      <c r="FI887" s="34"/>
      <c r="FJ887" s="34"/>
      <c r="FK887" s="34"/>
      <c r="FL887" s="34"/>
      <c r="FM887" s="34"/>
      <c r="FN887" s="34"/>
      <c r="FO887" s="34"/>
      <c r="FP887" s="34"/>
      <c r="FQ887" s="34"/>
      <c r="FR887" s="34"/>
      <c r="FS887" s="34"/>
      <c r="FT887" s="34"/>
      <c r="FU887" s="34"/>
      <c r="FV887" s="34"/>
      <c r="FW887" s="34"/>
      <c r="FX887" s="34"/>
      <c r="FY887" s="34"/>
      <c r="FZ887" s="34"/>
      <c r="GA887" s="34"/>
      <c r="GB887" s="34"/>
      <c r="GC887" s="34"/>
      <c r="GD887" s="34"/>
      <c r="GE887" s="34"/>
      <c r="GF887" s="34"/>
      <c r="GG887" s="34"/>
      <c r="GH887" s="34"/>
      <c r="GI887" s="34"/>
      <c r="GJ887" s="34"/>
      <c r="GK887" s="34"/>
      <c r="GL887" s="34"/>
      <c r="GM887" s="34"/>
      <c r="GN887" s="34"/>
      <c r="GO887" s="34"/>
      <c r="GP887" s="34"/>
      <c r="GQ887" s="34"/>
      <c r="GR887" s="34"/>
      <c r="GS887" s="34"/>
      <c r="GT887" s="34"/>
      <c r="GU887" s="34"/>
      <c r="GV887" s="34"/>
      <c r="GW887" s="34"/>
      <c r="GX887" s="34"/>
      <c r="GY887" s="34"/>
      <c r="GZ887" s="34"/>
      <c r="HA887" s="34"/>
      <c r="HB887" s="34"/>
      <c r="HC887" s="34"/>
      <c r="HD887" s="34"/>
      <c r="HE887" s="34"/>
      <c r="HF887" s="34"/>
      <c r="HG887" s="34"/>
      <c r="HH887" s="34"/>
      <c r="HI887" s="34"/>
      <c r="HJ887" s="34"/>
      <c r="HK887" s="34"/>
      <c r="HL887" s="34"/>
      <c r="HM887" s="34"/>
      <c r="HN887" s="34"/>
      <c r="HO887" s="34"/>
      <c r="HP887" s="34"/>
      <c r="HQ887" s="34"/>
      <c r="HR887" s="34"/>
      <c r="HS887" s="34"/>
      <c r="HT887" s="34"/>
      <c r="HU887" s="34"/>
      <c r="HV887" s="34"/>
    </row>
    <row r="888" spans="1:230" ht="15.75" hidden="1" customHeight="1">
      <c r="A888" s="9" t="s">
        <v>828</v>
      </c>
      <c r="B888" s="530" t="s">
        <v>870</v>
      </c>
      <c r="C888" s="530"/>
      <c r="D888" s="530"/>
      <c r="E888" s="530"/>
      <c r="F888" s="530"/>
      <c r="G888" s="530"/>
      <c r="H888" s="530"/>
      <c r="I888" s="530"/>
      <c r="J888" s="530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  <c r="AC888" s="34"/>
      <c r="AD888" s="34"/>
      <c r="AE888" s="34"/>
      <c r="AF888" s="34"/>
      <c r="AG888" s="34"/>
      <c r="AH888" s="34"/>
      <c r="AI888" s="34"/>
      <c r="AJ888" s="34"/>
      <c r="AK888" s="34"/>
      <c r="AL888" s="34"/>
      <c r="AM888" s="34"/>
      <c r="AN888" s="34"/>
      <c r="AO888" s="34"/>
      <c r="AP888" s="34"/>
      <c r="AQ888" s="34"/>
      <c r="AR888" s="34"/>
      <c r="AS888" s="34"/>
      <c r="AT888" s="34"/>
      <c r="AU888" s="34"/>
      <c r="AV888" s="34"/>
      <c r="AW888" s="34"/>
      <c r="AX888" s="34"/>
      <c r="AY888" s="34"/>
      <c r="AZ888" s="34"/>
      <c r="BA888" s="34"/>
      <c r="BB888" s="34"/>
      <c r="BC888" s="34"/>
      <c r="BD888" s="34"/>
      <c r="BE888" s="34"/>
      <c r="BF888" s="34"/>
      <c r="BG888" s="34"/>
      <c r="BH888" s="34"/>
      <c r="BI888" s="34"/>
      <c r="BJ888" s="34"/>
      <c r="BK888" s="34"/>
      <c r="BL888" s="34"/>
      <c r="BM888" s="34"/>
      <c r="BN888" s="34"/>
      <c r="BO888" s="34"/>
      <c r="BP888" s="34"/>
      <c r="BQ888" s="34"/>
      <c r="BR888" s="34"/>
      <c r="BS888" s="34"/>
      <c r="BT888" s="34"/>
      <c r="BU888" s="34"/>
      <c r="BV888" s="34"/>
      <c r="BW888" s="34"/>
      <c r="BX888" s="34"/>
      <c r="BY888" s="34"/>
      <c r="BZ888" s="34"/>
      <c r="CA888" s="34"/>
      <c r="CB888" s="34"/>
      <c r="CC888" s="34"/>
      <c r="CD888" s="34"/>
      <c r="CE888" s="34"/>
      <c r="CF888" s="34"/>
      <c r="CG888" s="34"/>
      <c r="CH888" s="34"/>
      <c r="CI888" s="34"/>
      <c r="CJ888" s="34"/>
      <c r="CK888" s="34"/>
      <c r="CL888" s="34"/>
      <c r="CM888" s="34"/>
      <c r="CN888" s="34"/>
      <c r="CO888" s="34"/>
      <c r="CP888" s="34"/>
      <c r="CQ888" s="34"/>
      <c r="CR888" s="34"/>
      <c r="CS888" s="34"/>
      <c r="CT888" s="34"/>
      <c r="CU888" s="34"/>
      <c r="CV888" s="34"/>
      <c r="CW888" s="34"/>
      <c r="CX888" s="34"/>
      <c r="CY888" s="34"/>
      <c r="CZ888" s="34"/>
      <c r="DA888" s="34"/>
      <c r="DB888" s="34"/>
      <c r="DC888" s="34"/>
      <c r="DD888" s="34"/>
      <c r="DE888" s="34"/>
      <c r="DF888" s="34"/>
      <c r="DG888" s="34"/>
      <c r="DH888" s="34"/>
      <c r="DI888" s="34"/>
      <c r="DJ888" s="34"/>
      <c r="DK888" s="34"/>
      <c r="DL888" s="34"/>
      <c r="DM888" s="34"/>
      <c r="DN888" s="34"/>
      <c r="DO888" s="34"/>
      <c r="DP888" s="34"/>
      <c r="DQ888" s="34"/>
      <c r="DR888" s="34"/>
      <c r="DS888" s="34"/>
      <c r="DT888" s="34"/>
      <c r="DU888" s="34"/>
      <c r="DV888" s="34"/>
      <c r="DW888" s="34"/>
      <c r="DX888" s="34"/>
      <c r="DY888" s="34"/>
      <c r="DZ888" s="34"/>
      <c r="EA888" s="34"/>
      <c r="EB888" s="34"/>
      <c r="EC888" s="34"/>
      <c r="ED888" s="34"/>
      <c r="EE888" s="34"/>
      <c r="EF888" s="34"/>
      <c r="EG888" s="34"/>
      <c r="EH888" s="34"/>
      <c r="EI888" s="34"/>
      <c r="EJ888" s="34"/>
      <c r="EK888" s="34"/>
      <c r="EL888" s="34"/>
      <c r="EM888" s="34"/>
      <c r="EN888" s="34"/>
      <c r="EO888" s="34"/>
      <c r="EP888" s="34"/>
      <c r="EQ888" s="34"/>
      <c r="ER888" s="34"/>
      <c r="ES888" s="34"/>
      <c r="ET888" s="34"/>
      <c r="EU888" s="34"/>
      <c r="EV888" s="34"/>
      <c r="EW888" s="34"/>
      <c r="EX888" s="34"/>
      <c r="EY888" s="34"/>
      <c r="EZ888" s="34"/>
      <c r="FA888" s="34"/>
      <c r="FB888" s="34"/>
      <c r="FC888" s="34"/>
      <c r="FD888" s="34"/>
      <c r="FE888" s="34"/>
      <c r="FF888" s="34"/>
      <c r="FG888" s="34"/>
      <c r="FH888" s="34"/>
      <c r="FI888" s="34"/>
      <c r="FJ888" s="34"/>
      <c r="FK888" s="34"/>
      <c r="FL888" s="34"/>
      <c r="FM888" s="34"/>
      <c r="FN888" s="34"/>
      <c r="FO888" s="34"/>
      <c r="FP888" s="34"/>
      <c r="FQ888" s="34"/>
      <c r="FR888" s="34"/>
      <c r="FS888" s="34"/>
      <c r="FT888" s="34"/>
      <c r="FU888" s="34"/>
      <c r="FV888" s="34"/>
      <c r="FW888" s="34"/>
      <c r="FX888" s="34"/>
      <c r="FY888" s="34"/>
      <c r="FZ888" s="34"/>
      <c r="GA888" s="34"/>
      <c r="GB888" s="34"/>
      <c r="GC888" s="34"/>
      <c r="GD888" s="34"/>
      <c r="GE888" s="34"/>
      <c r="GF888" s="34"/>
      <c r="GG888" s="34"/>
      <c r="GH888" s="34"/>
      <c r="GI888" s="34"/>
      <c r="GJ888" s="34"/>
      <c r="GK888" s="34"/>
      <c r="GL888" s="34"/>
      <c r="GM888" s="34"/>
      <c r="GN888" s="34"/>
      <c r="GO888" s="34"/>
      <c r="GP888" s="34"/>
      <c r="GQ888" s="34"/>
      <c r="GR888" s="34"/>
      <c r="GS888" s="34"/>
      <c r="GT888" s="34"/>
      <c r="GU888" s="34"/>
      <c r="GV888" s="34"/>
      <c r="GW888" s="34"/>
      <c r="GX888" s="34"/>
      <c r="GY888" s="34"/>
      <c r="GZ888" s="34"/>
      <c r="HA888" s="34"/>
      <c r="HB888" s="34"/>
      <c r="HC888" s="34"/>
      <c r="HD888" s="34"/>
      <c r="HE888" s="34"/>
      <c r="HF888" s="34"/>
      <c r="HG888" s="34"/>
      <c r="HH888" s="34"/>
      <c r="HI888" s="34"/>
      <c r="HJ888" s="34"/>
      <c r="HK888" s="34"/>
      <c r="HL888" s="34"/>
      <c r="HM888" s="34"/>
      <c r="HN888" s="34"/>
      <c r="HO888" s="34"/>
      <c r="HP888" s="34"/>
      <c r="HQ888" s="34"/>
      <c r="HR888" s="34"/>
      <c r="HS888" s="34"/>
      <c r="HT888" s="34"/>
      <c r="HU888" s="34"/>
      <c r="HV888" s="34"/>
    </row>
    <row r="889" spans="1:230" ht="15.75" hidden="1" customHeight="1" thickBot="1">
      <c r="A889" s="15"/>
      <c r="B889" s="22"/>
      <c r="C889" s="22"/>
      <c r="D889" s="22"/>
      <c r="E889" s="22"/>
      <c r="F889" s="22"/>
      <c r="G889" s="22"/>
      <c r="H889" s="22"/>
      <c r="I889" s="22"/>
      <c r="J889" s="22"/>
      <c r="K889" s="166"/>
      <c r="L889" s="166"/>
      <c r="M889" s="166"/>
      <c r="N889" s="166"/>
      <c r="O889" s="166"/>
      <c r="P889" s="166"/>
      <c r="Q889" s="166"/>
      <c r="R889" s="166"/>
      <c r="S889" s="166"/>
      <c r="T889" s="166"/>
      <c r="U889" s="166"/>
      <c r="V889" s="166"/>
      <c r="W889" s="166"/>
      <c r="X889" s="166"/>
      <c r="Y889" s="166"/>
      <c r="Z889" s="166"/>
      <c r="AA889" s="166"/>
      <c r="AB889" s="166"/>
      <c r="AC889" s="166"/>
      <c r="AD889" s="166"/>
      <c r="AE889" s="166"/>
      <c r="AF889" s="166"/>
      <c r="AG889" s="166"/>
      <c r="AH889" s="166"/>
      <c r="AI889" s="166"/>
      <c r="AJ889" s="166"/>
      <c r="AK889" s="166"/>
      <c r="AL889" s="166"/>
      <c r="AM889" s="166"/>
      <c r="AN889" s="166"/>
      <c r="AO889" s="166"/>
      <c r="AP889" s="166"/>
      <c r="AQ889" s="166"/>
      <c r="AR889" s="166"/>
      <c r="AS889" s="166"/>
      <c r="AT889" s="166"/>
      <c r="AU889" s="166"/>
      <c r="AV889" s="166"/>
      <c r="AW889" s="166"/>
      <c r="AX889" s="166"/>
      <c r="AY889" s="166"/>
      <c r="AZ889" s="166"/>
      <c r="BA889" s="166"/>
      <c r="BB889" s="166"/>
      <c r="BC889" s="166"/>
      <c r="BD889" s="166"/>
      <c r="BE889" s="166"/>
      <c r="BF889" s="166"/>
      <c r="BG889" s="166"/>
      <c r="BH889" s="166"/>
      <c r="BI889" s="166"/>
      <c r="BJ889" s="166"/>
      <c r="BK889" s="166"/>
      <c r="BL889" s="166"/>
      <c r="BM889" s="166"/>
      <c r="BN889" s="166"/>
      <c r="BO889" s="166"/>
      <c r="BP889" s="166"/>
      <c r="BQ889" s="166"/>
      <c r="BR889" s="166"/>
      <c r="BS889" s="166"/>
      <c r="BT889" s="166"/>
      <c r="BU889" s="166"/>
      <c r="BV889" s="166"/>
      <c r="BW889" s="166"/>
      <c r="BX889" s="166"/>
      <c r="BY889" s="166"/>
      <c r="BZ889" s="166"/>
      <c r="CA889" s="166"/>
      <c r="CB889" s="166"/>
      <c r="CC889" s="166"/>
      <c r="CD889" s="166"/>
      <c r="CE889" s="166"/>
      <c r="CF889" s="166"/>
      <c r="CG889" s="166"/>
      <c r="CH889" s="166"/>
      <c r="CI889" s="166"/>
      <c r="CJ889" s="166"/>
      <c r="CK889" s="166"/>
      <c r="CL889" s="166"/>
      <c r="CM889" s="166"/>
      <c r="CN889" s="166"/>
      <c r="CO889" s="166"/>
      <c r="CP889" s="166"/>
      <c r="CQ889" s="166"/>
      <c r="CR889" s="166"/>
      <c r="CS889" s="166"/>
      <c r="CT889" s="166"/>
      <c r="CU889" s="166"/>
      <c r="CV889" s="166"/>
      <c r="CW889" s="166"/>
      <c r="CX889" s="166"/>
      <c r="CY889" s="166"/>
      <c r="CZ889" s="166"/>
      <c r="DA889" s="166"/>
      <c r="DB889" s="166"/>
      <c r="DC889" s="166"/>
      <c r="DD889" s="166"/>
      <c r="DE889" s="166"/>
      <c r="DF889" s="166"/>
      <c r="DG889" s="166"/>
      <c r="DH889" s="166"/>
      <c r="DI889" s="166"/>
      <c r="DJ889" s="166"/>
      <c r="DK889" s="166"/>
      <c r="DL889" s="166"/>
      <c r="DM889" s="166"/>
      <c r="DN889" s="166"/>
      <c r="DO889" s="166"/>
      <c r="DP889" s="166"/>
      <c r="DQ889" s="166"/>
      <c r="DR889" s="166"/>
      <c r="DS889" s="166"/>
      <c r="DT889" s="166"/>
      <c r="DU889" s="166"/>
      <c r="DV889" s="166"/>
      <c r="DW889" s="166"/>
      <c r="DX889" s="166"/>
      <c r="DY889" s="166"/>
      <c r="DZ889" s="166"/>
      <c r="EA889" s="166"/>
      <c r="EB889" s="166"/>
      <c r="EC889" s="166"/>
      <c r="ED889" s="166"/>
      <c r="EE889" s="166"/>
      <c r="EF889" s="166"/>
      <c r="EG889" s="166"/>
      <c r="EH889" s="166"/>
      <c r="EI889" s="166"/>
      <c r="EJ889" s="166"/>
      <c r="EK889" s="166"/>
      <c r="EL889" s="166"/>
      <c r="EM889" s="166"/>
      <c r="EN889" s="166"/>
      <c r="EO889" s="166"/>
      <c r="EP889" s="166"/>
      <c r="EQ889" s="166"/>
      <c r="ER889" s="166"/>
      <c r="ES889" s="166"/>
      <c r="ET889" s="166"/>
      <c r="EU889" s="166"/>
      <c r="EV889" s="166"/>
      <c r="EW889" s="166"/>
      <c r="EX889" s="166"/>
      <c r="EY889" s="166"/>
      <c r="EZ889" s="166"/>
      <c r="FA889" s="166"/>
      <c r="FB889" s="166"/>
      <c r="FC889" s="166"/>
      <c r="FD889" s="166"/>
      <c r="FE889" s="166"/>
      <c r="FF889" s="166"/>
      <c r="FG889" s="166"/>
      <c r="FH889" s="166"/>
      <c r="FI889" s="166"/>
      <c r="FJ889" s="166"/>
      <c r="FK889" s="166"/>
      <c r="FL889" s="166"/>
      <c r="FM889" s="166"/>
      <c r="FN889" s="166"/>
      <c r="FO889" s="166"/>
      <c r="FP889" s="166"/>
      <c r="FQ889" s="166"/>
      <c r="FR889" s="166"/>
      <c r="FS889" s="166"/>
      <c r="FT889" s="166"/>
      <c r="FU889" s="166"/>
      <c r="FV889" s="166"/>
      <c r="FW889" s="166"/>
      <c r="FX889" s="166"/>
      <c r="FY889" s="166"/>
      <c r="FZ889" s="166"/>
      <c r="GA889" s="166"/>
      <c r="GB889" s="166"/>
      <c r="GC889" s="166"/>
      <c r="GD889" s="166"/>
      <c r="GE889" s="166"/>
      <c r="GF889" s="166"/>
      <c r="GG889" s="166"/>
      <c r="GH889" s="166"/>
      <c r="GI889" s="166"/>
      <c r="GJ889" s="166"/>
      <c r="GK889" s="166"/>
      <c r="GL889" s="166"/>
      <c r="GM889" s="166"/>
      <c r="GN889" s="166"/>
      <c r="GO889" s="166"/>
      <c r="GP889" s="166"/>
      <c r="GQ889" s="166"/>
      <c r="GR889" s="166"/>
      <c r="GS889" s="166"/>
      <c r="GT889" s="166"/>
      <c r="GU889" s="166"/>
      <c r="GV889" s="166"/>
      <c r="GW889" s="166"/>
      <c r="GX889" s="166"/>
      <c r="GY889" s="166"/>
      <c r="GZ889" s="166"/>
      <c r="HA889" s="166"/>
      <c r="HB889" s="166"/>
      <c r="HC889" s="166"/>
      <c r="HD889" s="166"/>
      <c r="HE889" s="166"/>
      <c r="HF889" s="166"/>
      <c r="HG889" s="166"/>
      <c r="HH889" s="166"/>
      <c r="HI889" s="166"/>
      <c r="HJ889" s="166"/>
      <c r="HK889" s="166"/>
      <c r="HL889" s="166"/>
      <c r="HM889" s="166"/>
      <c r="HN889" s="166"/>
      <c r="HO889" s="166"/>
      <c r="HP889" s="166"/>
      <c r="HQ889" s="166"/>
      <c r="HR889" s="166"/>
      <c r="HS889" s="166"/>
      <c r="HT889" s="166"/>
      <c r="HU889" s="166"/>
      <c r="HV889" s="166"/>
    </row>
    <row r="890" spans="1:230" ht="15.75" hidden="1" customHeight="1" thickTop="1" thickBot="1">
      <c r="A890" s="1606" t="s">
        <v>249</v>
      </c>
      <c r="B890" s="1607"/>
      <c r="C890" s="2202" t="s">
        <v>6</v>
      </c>
      <c r="D890" s="2202"/>
      <c r="E890" s="2202"/>
      <c r="F890" s="2202"/>
      <c r="G890" s="2202"/>
      <c r="H890" s="2202"/>
      <c r="I890" s="2202"/>
      <c r="J890" s="2203"/>
    </row>
    <row r="891" spans="1:230" ht="30.75" hidden="1" customHeight="1" thickBot="1">
      <c r="A891" s="1608"/>
      <c r="B891" s="1669"/>
      <c r="C891" s="1609" t="s">
        <v>250</v>
      </c>
      <c r="D891" s="1669"/>
      <c r="E891" s="2195" t="s">
        <v>32</v>
      </c>
      <c r="F891" s="2196"/>
      <c r="G891" s="2197" t="s">
        <v>33</v>
      </c>
      <c r="H891" s="1984"/>
      <c r="I891" s="2349" t="s">
        <v>251</v>
      </c>
      <c r="J891" s="2350"/>
    </row>
    <row r="892" spans="1:230" ht="15" hidden="1" customHeight="1" thickBot="1">
      <c r="A892" s="1608"/>
      <c r="B892" s="1669"/>
      <c r="C892" s="1609"/>
      <c r="D892" s="1669"/>
      <c r="E892" s="601" t="s">
        <v>252</v>
      </c>
      <c r="F892" s="602"/>
      <c r="G892" s="1545" t="s">
        <v>252</v>
      </c>
      <c r="H892" s="1546"/>
      <c r="I892" s="1545" t="s">
        <v>252</v>
      </c>
      <c r="J892" s="601"/>
    </row>
    <row r="893" spans="1:230" ht="15" hidden="1" customHeight="1" thickBot="1">
      <c r="A893" s="1608"/>
      <c r="B893" s="1669"/>
      <c r="C893" s="1609"/>
      <c r="D893" s="1669"/>
      <c r="E893" s="1543" t="s">
        <v>253</v>
      </c>
      <c r="F893" s="2208"/>
      <c r="G893" s="1542" t="s">
        <v>253</v>
      </c>
      <c r="H893" s="2209"/>
      <c r="I893" s="1542" t="s">
        <v>253</v>
      </c>
      <c r="J893" s="1543"/>
    </row>
    <row r="894" spans="1:230" ht="15" hidden="1" customHeight="1" thickBot="1">
      <c r="A894" s="1608"/>
      <c r="B894" s="1669"/>
      <c r="C894" s="1609"/>
      <c r="D894" s="1669"/>
      <c r="E894" s="2210" t="s">
        <v>254</v>
      </c>
      <c r="F894" s="2211"/>
      <c r="G894" s="584" t="s">
        <v>255</v>
      </c>
      <c r="H894" s="585"/>
      <c r="I894" s="574" t="s">
        <v>255</v>
      </c>
      <c r="J894" s="575"/>
    </row>
    <row r="895" spans="1:230" ht="15" hidden="1" customHeight="1" thickBot="1">
      <c r="A895" s="1610"/>
      <c r="B895" s="1621"/>
      <c r="C895" s="1611"/>
      <c r="D895" s="1621"/>
      <c r="E895" s="587" t="s">
        <v>256</v>
      </c>
      <c r="F895" s="588"/>
      <c r="G895" s="589" t="s">
        <v>257</v>
      </c>
      <c r="H895" s="590"/>
      <c r="I895" s="589" t="s">
        <v>256</v>
      </c>
      <c r="J895" s="587"/>
    </row>
    <row r="896" spans="1:230" ht="16.5" hidden="1" thickTop="1" thickBot="1">
      <c r="A896" s="1551"/>
      <c r="B896" s="1552"/>
      <c r="C896" s="1557"/>
      <c r="D896" s="1558"/>
      <c r="E896" s="2198"/>
      <c r="F896" s="2199"/>
      <c r="G896" s="2200"/>
      <c r="H896" s="2201"/>
      <c r="I896" s="1547" t="str">
        <f>IF(C896+E896-G896=0,"",C896+E896-G896)</f>
        <v/>
      </c>
      <c r="J896" s="1548"/>
    </row>
    <row r="897" spans="1:10" ht="15.75" hidden="1" thickBot="1">
      <c r="A897" s="1553"/>
      <c r="B897" s="1554"/>
      <c r="C897" s="1559"/>
      <c r="D897" s="1560"/>
      <c r="E897" s="2204"/>
      <c r="F897" s="2205"/>
      <c r="G897" s="2206"/>
      <c r="H897" s="2207"/>
      <c r="I897" s="1549" t="str">
        <f>IF(E897-G897=0,"",E897-G897)</f>
        <v/>
      </c>
      <c r="J897" s="1550"/>
    </row>
    <row r="898" spans="1:10" ht="15.75" hidden="1" thickBot="1">
      <c r="A898" s="1553"/>
      <c r="B898" s="1554"/>
      <c r="C898" s="1559"/>
      <c r="D898" s="1560"/>
      <c r="E898" s="2215"/>
      <c r="F898" s="2216"/>
      <c r="G898" s="2217"/>
      <c r="H898" s="2218"/>
      <c r="I898" s="1565" t="str">
        <f>IF(E898-G898=0,"",E898-G898)</f>
        <v/>
      </c>
      <c r="J898" s="1566"/>
    </row>
    <row r="899" spans="1:10" ht="15.75" hidden="1" thickBot="1">
      <c r="A899" s="1555"/>
      <c r="B899" s="1556"/>
      <c r="C899" s="1559"/>
      <c r="D899" s="1560"/>
      <c r="E899" s="2219"/>
      <c r="F899" s="2220"/>
      <c r="G899" s="2221"/>
      <c r="H899" s="2222"/>
      <c r="I899" s="1561" t="str">
        <f>IF(E899-G899=0,"",E899-G899)</f>
        <v/>
      </c>
      <c r="J899" s="1562"/>
    </row>
    <row r="900" spans="1:10" ht="15.75" hidden="1" thickBot="1">
      <c r="A900" s="2381"/>
      <c r="B900" s="2382"/>
      <c r="C900" s="1559"/>
      <c r="D900" s="1560"/>
      <c r="E900" s="2347"/>
      <c r="F900" s="2348"/>
      <c r="G900" s="2223"/>
      <c r="H900" s="2224"/>
      <c r="I900" s="1563" t="str">
        <f>IF(C900+E900-G900=0,"",C900+E900-G900)</f>
        <v/>
      </c>
      <c r="J900" s="1564"/>
    </row>
    <row r="901" spans="1:10" ht="15.75" hidden="1" thickBot="1">
      <c r="A901" s="1553"/>
      <c r="B901" s="1554"/>
      <c r="C901" s="1559"/>
      <c r="D901" s="1560"/>
      <c r="E901" s="2204"/>
      <c r="F901" s="2205"/>
      <c r="G901" s="2206"/>
      <c r="H901" s="2207"/>
      <c r="I901" s="1549" t="str">
        <f>IF(E901-G901=0,"",E901-G901)</f>
        <v/>
      </c>
      <c r="J901" s="1550"/>
    </row>
    <row r="902" spans="1:10" ht="15.75" hidden="1" thickBot="1">
      <c r="A902" s="1553"/>
      <c r="B902" s="1554"/>
      <c r="C902" s="1559"/>
      <c r="D902" s="1560"/>
      <c r="E902" s="2215"/>
      <c r="F902" s="2216"/>
      <c r="G902" s="2217"/>
      <c r="H902" s="2218"/>
      <c r="I902" s="1565" t="str">
        <f>IF(E902-G902=0,"",E902-G902)</f>
        <v/>
      </c>
      <c r="J902" s="1566"/>
    </row>
    <row r="903" spans="1:10" ht="15.75" hidden="1" thickBot="1">
      <c r="A903" s="2383"/>
      <c r="B903" s="2384"/>
      <c r="C903" s="2345"/>
      <c r="D903" s="2346"/>
      <c r="E903" s="2227"/>
      <c r="F903" s="2228"/>
      <c r="G903" s="2229"/>
      <c r="H903" s="2230"/>
      <c r="I903" s="591" t="str">
        <f>IF(E903-G903=0,"",E903-G903)</f>
        <v/>
      </c>
      <c r="J903" s="592"/>
    </row>
    <row r="904" spans="1:10" ht="15" hidden="1">
      <c r="A904" s="17"/>
      <c r="B904" s="17"/>
      <c r="C904" s="17"/>
      <c r="D904" s="17"/>
      <c r="E904" s="18"/>
      <c r="F904" s="18"/>
      <c r="G904" s="18"/>
      <c r="H904" s="18"/>
      <c r="I904" s="19"/>
      <c r="J904" s="19"/>
    </row>
    <row r="905" spans="1:10" ht="15" hidden="1">
      <c r="A905" s="473" t="s">
        <v>829</v>
      </c>
      <c r="B905" s="473"/>
      <c r="C905" s="473"/>
      <c r="D905" s="473"/>
      <c r="E905" s="473"/>
      <c r="F905" s="473"/>
      <c r="G905" s="473"/>
      <c r="H905" s="473"/>
      <c r="I905" s="473"/>
      <c r="J905" s="473"/>
    </row>
    <row r="906" spans="1:10" hidden="1">
      <c r="A906" s="474"/>
      <c r="B906" s="474"/>
      <c r="C906" s="474"/>
      <c r="D906" s="474"/>
      <c r="E906" s="474"/>
      <c r="F906" s="474"/>
      <c r="G906" s="474"/>
      <c r="H906" s="474"/>
      <c r="I906" s="474"/>
      <c r="J906" s="474"/>
    </row>
    <row r="907" spans="1:10" hidden="1">
      <c r="A907" s="474"/>
      <c r="B907" s="474"/>
      <c r="C907" s="474"/>
      <c r="D907" s="474"/>
      <c r="E907" s="474"/>
      <c r="F907" s="474"/>
      <c r="G907" s="474"/>
      <c r="H907" s="474"/>
      <c r="I907" s="474"/>
      <c r="J907" s="474"/>
    </row>
    <row r="908" spans="1:10" hidden="1">
      <c r="A908" s="474"/>
      <c r="B908" s="474"/>
      <c r="C908" s="474"/>
      <c r="D908" s="474"/>
      <c r="E908" s="474"/>
      <c r="F908" s="474"/>
      <c r="G908" s="474"/>
      <c r="H908" s="474"/>
      <c r="I908" s="474"/>
      <c r="J908" s="474"/>
    </row>
    <row r="909" spans="1:10" hidden="1">
      <c r="A909" s="474"/>
      <c r="B909" s="474"/>
      <c r="C909" s="474"/>
      <c r="D909" s="474"/>
      <c r="E909" s="474"/>
      <c r="F909" s="474"/>
      <c r="G909" s="474"/>
      <c r="H909" s="474"/>
      <c r="I909" s="474"/>
      <c r="J909" s="474"/>
    </row>
    <row r="910" spans="1:10" hidden="1">
      <c r="A910" s="474"/>
      <c r="B910" s="474"/>
      <c r="C910" s="474"/>
      <c r="D910" s="474"/>
      <c r="E910" s="474"/>
      <c r="F910" s="474"/>
      <c r="G910" s="474"/>
      <c r="H910" s="474"/>
      <c r="I910" s="474"/>
      <c r="J910" s="474"/>
    </row>
    <row r="911" spans="1:10" hidden="1">
      <c r="A911" s="474"/>
      <c r="B911" s="474"/>
      <c r="C911" s="474"/>
      <c r="D911" s="474"/>
      <c r="E911" s="474"/>
      <c r="F911" s="474"/>
      <c r="G911" s="474"/>
      <c r="H911" s="474"/>
      <c r="I911" s="474"/>
      <c r="J911" s="474"/>
    </row>
    <row r="912" spans="1:10" ht="15" hidden="1">
      <c r="A912" s="17"/>
      <c r="B912" s="17"/>
      <c r="C912" s="17"/>
      <c r="D912" s="17"/>
      <c r="E912" s="18"/>
      <c r="F912" s="18"/>
      <c r="G912" s="18"/>
      <c r="H912" s="18"/>
      <c r="I912" s="19"/>
      <c r="J912" s="19"/>
    </row>
    <row r="913" spans="1:10" ht="15" hidden="1">
      <c r="A913" s="17"/>
      <c r="B913" s="17"/>
      <c r="C913" s="17"/>
      <c r="D913" s="17"/>
      <c r="E913" s="18"/>
      <c r="F913" s="18"/>
      <c r="G913" s="18"/>
      <c r="H913" s="18"/>
      <c r="I913" s="19"/>
      <c r="J913" s="19"/>
    </row>
    <row r="914" spans="1:10" ht="15" hidden="1">
      <c r="A914" s="78"/>
      <c r="B914" s="78"/>
      <c r="C914" s="78"/>
      <c r="D914" s="78"/>
      <c r="E914" s="82"/>
      <c r="F914" s="82"/>
      <c r="G914" s="82"/>
      <c r="H914" s="82"/>
      <c r="I914" s="52"/>
      <c r="J914" s="52"/>
    </row>
    <row r="915" spans="1:10" ht="16.5" customHeight="1">
      <c r="A915" s="9" t="s">
        <v>830</v>
      </c>
      <c r="B915" s="530" t="s">
        <v>831</v>
      </c>
      <c r="C915" s="530"/>
      <c r="D915" s="530"/>
      <c r="E915" s="530"/>
      <c r="F915" s="530"/>
      <c r="G915" s="530"/>
      <c r="H915" s="530"/>
      <c r="I915" s="530"/>
      <c r="J915" s="530"/>
    </row>
    <row r="916" spans="1:10" ht="16.5" customHeight="1">
      <c r="A916" s="15"/>
      <c r="B916" s="22"/>
      <c r="C916" s="22"/>
      <c r="D916" s="22"/>
      <c r="E916" s="22"/>
      <c r="F916" s="22"/>
      <c r="G916" s="22"/>
      <c r="H916" s="22"/>
      <c r="I916" s="22"/>
      <c r="J916" s="22"/>
    </row>
    <row r="917" spans="1:10" ht="45" hidden="1" customHeight="1" thickTop="1" thickBot="1">
      <c r="A917" s="2379" t="s">
        <v>258</v>
      </c>
      <c r="B917" s="2380"/>
      <c r="C917" s="2380"/>
      <c r="D917" s="2380"/>
      <c r="E917" s="2232" t="s">
        <v>6</v>
      </c>
      <c r="F917" s="2232"/>
      <c r="G917" s="2234"/>
      <c r="H917" s="2231" t="s">
        <v>7</v>
      </c>
      <c r="I917" s="2232"/>
      <c r="J917" s="2233"/>
    </row>
    <row r="918" spans="1:10" ht="32.25" hidden="1" customHeight="1" thickTop="1" thickBot="1">
      <c r="A918" s="2225" t="s">
        <v>259</v>
      </c>
      <c r="B918" s="2226"/>
      <c r="C918" s="2226"/>
      <c r="D918" s="2226"/>
      <c r="E918" s="1223" t="str">
        <f>IF(SUM(E919:G923)=0,"",SUM(E919:G923))</f>
        <v/>
      </c>
      <c r="F918" s="1223"/>
      <c r="G918" s="1224"/>
      <c r="H918" s="1225" t="str">
        <f>IF(SUM(H919:J923)=0,"",SUM(H919:J923))</f>
        <v/>
      </c>
      <c r="I918" s="1223"/>
      <c r="J918" s="1226"/>
    </row>
    <row r="919" spans="1:10" ht="16.5" hidden="1" customHeight="1">
      <c r="A919" s="593"/>
      <c r="B919" s="594"/>
      <c r="C919" s="594"/>
      <c r="D919" s="595"/>
      <c r="E919" s="596"/>
      <c r="F919" s="597"/>
      <c r="G919" s="598"/>
      <c r="H919" s="599"/>
      <c r="I919" s="597"/>
      <c r="J919" s="600"/>
    </row>
    <row r="920" spans="1:10" ht="16.5" hidden="1" customHeight="1">
      <c r="A920" s="2385"/>
      <c r="B920" s="2386"/>
      <c r="C920" s="2386"/>
      <c r="D920" s="2387"/>
      <c r="E920" s="1066"/>
      <c r="F920" s="2388"/>
      <c r="G920" s="2388"/>
      <c r="H920" s="1158"/>
      <c r="I920" s="1157"/>
      <c r="J920" s="2389"/>
    </row>
    <row r="921" spans="1:10" ht="16.5" hidden="1" customHeight="1">
      <c r="A921" s="2385"/>
      <c r="B921" s="2386"/>
      <c r="C921" s="2386"/>
      <c r="D921" s="2387"/>
      <c r="E921" s="1066"/>
      <c r="F921" s="2388"/>
      <c r="G921" s="2388"/>
      <c r="H921" s="1158"/>
      <c r="I921" s="1157"/>
      <c r="J921" s="2389"/>
    </row>
    <row r="922" spans="1:10" ht="16.5" hidden="1" customHeight="1">
      <c r="A922" s="2385"/>
      <c r="B922" s="2386"/>
      <c r="C922" s="2386"/>
      <c r="D922" s="2387"/>
      <c r="E922" s="1066"/>
      <c r="F922" s="2388"/>
      <c r="G922" s="2388"/>
      <c r="H922" s="1158"/>
      <c r="I922" s="1157"/>
      <c r="J922" s="2389"/>
    </row>
    <row r="923" spans="1:10" ht="16.5" hidden="1" customHeight="1" thickBot="1">
      <c r="A923" s="1082"/>
      <c r="B923" s="1083"/>
      <c r="C923" s="1083"/>
      <c r="D923" s="1083"/>
      <c r="E923" s="1084"/>
      <c r="F923" s="1084"/>
      <c r="G923" s="1085"/>
      <c r="H923" s="1086"/>
      <c r="I923" s="1084"/>
      <c r="J923" s="1087"/>
    </row>
    <row r="924" spans="1:10" ht="16.5" hidden="1" customHeight="1">
      <c r="A924" s="2390"/>
      <c r="B924" s="2390"/>
      <c r="C924" s="2390"/>
      <c r="D924" s="2390"/>
      <c r="E924" s="2390"/>
      <c r="F924" s="2390"/>
      <c r="G924" s="2390"/>
      <c r="H924" s="2390"/>
      <c r="I924" s="2390"/>
      <c r="J924" s="2390"/>
    </row>
    <row r="925" spans="1:10" ht="16.5" hidden="1" customHeight="1">
      <c r="A925" s="185"/>
      <c r="B925" s="185"/>
      <c r="C925" s="185"/>
      <c r="D925" s="185"/>
      <c r="E925" s="185"/>
      <c r="F925" s="185"/>
      <c r="G925" s="185"/>
      <c r="H925" s="185"/>
      <c r="I925" s="185"/>
      <c r="J925" s="185"/>
    </row>
    <row r="926" spans="1:10" ht="16.5" customHeight="1" thickBot="1">
      <c r="A926" s="184"/>
      <c r="B926" s="184"/>
      <c r="C926" s="184"/>
      <c r="D926" s="184"/>
      <c r="E926" s="185"/>
      <c r="F926" s="185"/>
      <c r="G926" s="185"/>
      <c r="H926" s="185"/>
      <c r="I926" s="185"/>
      <c r="J926" s="185"/>
    </row>
    <row r="927" spans="1:10" ht="30.75" customHeight="1" thickTop="1" thickBot="1">
      <c r="A927" s="2391" t="s">
        <v>260</v>
      </c>
      <c r="B927" s="2392">
        <v>31</v>
      </c>
      <c r="C927" s="2392">
        <v>16</v>
      </c>
      <c r="D927" s="2392"/>
      <c r="E927" s="1223"/>
      <c r="F927" s="1223"/>
      <c r="G927" s="1224"/>
      <c r="H927" s="1225" t="str">
        <f>IF(SUM(H928:J932)=0,"",SUM(H928:J932))</f>
        <v/>
      </c>
      <c r="I927" s="1223"/>
      <c r="J927" s="1226"/>
    </row>
    <row r="928" spans="1:10" ht="16.5" customHeight="1">
      <c r="A928" s="1344" t="s">
        <v>1002</v>
      </c>
      <c r="B928" s="1345"/>
      <c r="C928" s="1345"/>
      <c r="D928" s="1345"/>
      <c r="E928" s="1098"/>
      <c r="F928" s="1098"/>
      <c r="G928" s="596"/>
      <c r="H928" s="1099">
        <v>0</v>
      </c>
      <c r="I928" s="1098"/>
      <c r="J928" s="1100"/>
    </row>
    <row r="929" spans="1:10" ht="16.5" customHeight="1">
      <c r="A929" s="1075"/>
      <c r="B929" s="1076"/>
      <c r="C929" s="1076"/>
      <c r="D929" s="1076"/>
      <c r="E929" s="1077"/>
      <c r="F929" s="1077"/>
      <c r="G929" s="1078"/>
      <c r="H929" s="1079"/>
      <c r="I929" s="1077"/>
      <c r="J929" s="1080"/>
    </row>
    <row r="930" spans="1:10" ht="16.5" customHeight="1">
      <c r="A930" s="1075"/>
      <c r="B930" s="1076"/>
      <c r="C930" s="1076"/>
      <c r="D930" s="1076"/>
      <c r="E930" s="1077"/>
      <c r="F930" s="1077"/>
      <c r="G930" s="1078"/>
      <c r="H930" s="1079"/>
      <c r="I930" s="1077"/>
      <c r="J930" s="1080"/>
    </row>
    <row r="931" spans="1:10" ht="16.5" customHeight="1">
      <c r="A931" s="1075"/>
      <c r="B931" s="1076"/>
      <c r="C931" s="1076"/>
      <c r="D931" s="1076"/>
      <c r="E931" s="1077"/>
      <c r="F931" s="1077"/>
      <c r="G931" s="1078"/>
      <c r="H931" s="1079"/>
      <c r="I931" s="1077"/>
      <c r="J931" s="1080"/>
    </row>
    <row r="932" spans="1:10" ht="16.5" customHeight="1" thickBot="1">
      <c r="A932" s="1082"/>
      <c r="B932" s="1083"/>
      <c r="C932" s="1083"/>
      <c r="D932" s="1083"/>
      <c r="E932" s="1084"/>
      <c r="F932" s="1084"/>
      <c r="G932" s="1085"/>
      <c r="H932" s="1086"/>
      <c r="I932" s="1084"/>
      <c r="J932" s="1087"/>
    </row>
    <row r="933" spans="1:10" ht="32.25" customHeight="1" thickTop="1" thickBot="1">
      <c r="A933" s="2391" t="s">
        <v>261</v>
      </c>
      <c r="B933" s="2392"/>
      <c r="C933" s="2392"/>
      <c r="D933" s="2392"/>
      <c r="E933" s="1223" t="str">
        <f>IF(SUM(E934:G938)=0,"",SUM(E934:G938))</f>
        <v/>
      </c>
      <c r="F933" s="1223"/>
      <c r="G933" s="1224"/>
      <c r="H933" s="1225" t="str">
        <f>IF(SUM(H934:J938)=0,"",SUM(H934:J938))</f>
        <v/>
      </c>
      <c r="I933" s="1223"/>
      <c r="J933" s="1226"/>
    </row>
    <row r="934" spans="1:10" ht="16.5" customHeight="1">
      <c r="A934" s="1063"/>
      <c r="B934" s="1064"/>
      <c r="C934" s="1064"/>
      <c r="D934" s="1064"/>
      <c r="E934" s="1065"/>
      <c r="F934" s="1065"/>
      <c r="G934" s="1066"/>
      <c r="H934" s="1067"/>
      <c r="I934" s="1065"/>
      <c r="J934" s="1068"/>
    </row>
    <row r="935" spans="1:10" ht="16.5" customHeight="1">
      <c r="A935" s="1075"/>
      <c r="B935" s="1076"/>
      <c r="C935" s="1076"/>
      <c r="D935" s="1076"/>
      <c r="E935" s="1077"/>
      <c r="F935" s="1077"/>
      <c r="G935" s="1078"/>
      <c r="H935" s="1079"/>
      <c r="I935" s="1077"/>
      <c r="J935" s="1080"/>
    </row>
    <row r="936" spans="1:10" ht="16.5" customHeight="1">
      <c r="A936" s="1075"/>
      <c r="B936" s="1076"/>
      <c r="C936" s="1076"/>
      <c r="D936" s="1076"/>
      <c r="E936" s="1077"/>
      <c r="F936" s="1077"/>
      <c r="G936" s="1078"/>
      <c r="H936" s="1079"/>
      <c r="I936" s="1077"/>
      <c r="J936" s="1080"/>
    </row>
    <row r="937" spans="1:10" ht="16.5" customHeight="1">
      <c r="A937" s="1075"/>
      <c r="B937" s="1076"/>
      <c r="C937" s="1076"/>
      <c r="D937" s="1076"/>
      <c r="E937" s="1077"/>
      <c r="F937" s="1077"/>
      <c r="G937" s="1078"/>
      <c r="H937" s="1079"/>
      <c r="I937" s="1077"/>
      <c r="J937" s="1080"/>
    </row>
    <row r="938" spans="1:10" ht="16.5" customHeight="1" thickBot="1">
      <c r="A938" s="1082"/>
      <c r="B938" s="1083"/>
      <c r="C938" s="1083"/>
      <c r="D938" s="1083"/>
      <c r="E938" s="1084"/>
      <c r="F938" s="1084"/>
      <c r="G938" s="1085"/>
      <c r="H938" s="1086"/>
      <c r="I938" s="1084"/>
      <c r="J938" s="1087"/>
    </row>
    <row r="939" spans="1:10" ht="32.25" customHeight="1" thickTop="1" thickBot="1">
      <c r="A939" s="2391" t="s">
        <v>262</v>
      </c>
      <c r="B939" s="2392"/>
      <c r="C939" s="2392"/>
      <c r="D939" s="2392"/>
      <c r="E939" s="1223" t="str">
        <f>IF(SUM(E940:G944)=0,"",SUM(E940:G944))</f>
        <v/>
      </c>
      <c r="F939" s="1223"/>
      <c r="G939" s="1224"/>
      <c r="H939" s="1225" t="str">
        <f>IF(SUM(H940:J944)=0,"",SUM(H940:J944))</f>
        <v/>
      </c>
      <c r="I939" s="1223"/>
      <c r="J939" s="1226"/>
    </row>
    <row r="940" spans="1:10" ht="16.5" customHeight="1">
      <c r="A940" s="1063"/>
      <c r="B940" s="1064"/>
      <c r="C940" s="1064"/>
      <c r="D940" s="1064"/>
      <c r="E940" s="1065"/>
      <c r="F940" s="1065"/>
      <c r="G940" s="1066"/>
      <c r="H940" s="1067"/>
      <c r="I940" s="1065"/>
      <c r="J940" s="1068"/>
    </row>
    <row r="941" spans="1:10" ht="16.5" customHeight="1">
      <c r="A941" s="1075"/>
      <c r="B941" s="1076"/>
      <c r="C941" s="1076"/>
      <c r="D941" s="1076"/>
      <c r="E941" s="1077"/>
      <c r="F941" s="1077"/>
      <c r="G941" s="1078"/>
      <c r="H941" s="1079"/>
      <c r="I941" s="1077"/>
      <c r="J941" s="1080"/>
    </row>
    <row r="942" spans="1:10" ht="16.5" customHeight="1">
      <c r="A942" s="1075"/>
      <c r="B942" s="1076"/>
      <c r="C942" s="1076"/>
      <c r="D942" s="1076"/>
      <c r="E942" s="1077"/>
      <c r="F942" s="1077"/>
      <c r="G942" s="1078"/>
      <c r="H942" s="1079"/>
      <c r="I942" s="1077"/>
      <c r="J942" s="1080"/>
    </row>
    <row r="943" spans="1:10" ht="16.5" customHeight="1">
      <c r="A943" s="1075"/>
      <c r="B943" s="1076"/>
      <c r="C943" s="1076"/>
      <c r="D943" s="1076"/>
      <c r="E943" s="1077"/>
      <c r="F943" s="1077"/>
      <c r="G943" s="1078"/>
      <c r="H943" s="1079"/>
      <c r="I943" s="1077"/>
      <c r="J943" s="1080"/>
    </row>
    <row r="944" spans="1:10" ht="16.5" customHeight="1" thickBot="1">
      <c r="A944" s="1069"/>
      <c r="B944" s="1070"/>
      <c r="C944" s="1070"/>
      <c r="D944" s="1070"/>
      <c r="E944" s="1071"/>
      <c r="F944" s="1071"/>
      <c r="G944" s="1072"/>
      <c r="H944" s="1073"/>
      <c r="I944" s="1071"/>
      <c r="J944" s="1074"/>
    </row>
    <row r="945" spans="1:10" ht="15.75" thickTop="1">
      <c r="A945" s="78"/>
      <c r="B945" s="78"/>
      <c r="C945" s="78"/>
      <c r="D945" s="78"/>
      <c r="E945" s="82"/>
      <c r="F945" s="82"/>
      <c r="G945" s="82"/>
      <c r="H945" s="82"/>
      <c r="I945" s="52"/>
      <c r="J945" s="52"/>
    </row>
    <row r="946" spans="1:10" ht="15" hidden="1">
      <c r="A946" s="473" t="s">
        <v>832</v>
      </c>
      <c r="B946" s="473"/>
      <c r="C946" s="473"/>
      <c r="D946" s="473"/>
      <c r="E946" s="473"/>
      <c r="F946" s="473"/>
      <c r="G946" s="473"/>
      <c r="H946" s="473"/>
      <c r="I946" s="473"/>
      <c r="J946" s="473"/>
    </row>
    <row r="947" spans="1:10" ht="14.25" hidden="1" customHeight="1">
      <c r="A947" s="474"/>
      <c r="B947" s="474"/>
      <c r="C947" s="474"/>
      <c r="D947" s="474"/>
      <c r="E947" s="474"/>
      <c r="F947" s="474"/>
      <c r="G947" s="474"/>
      <c r="H947" s="474"/>
      <c r="I947" s="474"/>
      <c r="J947" s="474"/>
    </row>
    <row r="948" spans="1:10" hidden="1">
      <c r="A948" s="474"/>
      <c r="B948" s="474"/>
      <c r="C948" s="474"/>
      <c r="D948" s="474"/>
      <c r="E948" s="474"/>
      <c r="F948" s="474"/>
      <c r="G948" s="474"/>
      <c r="H948" s="474"/>
      <c r="I948" s="474"/>
      <c r="J948" s="474"/>
    </row>
    <row r="949" spans="1:10" hidden="1">
      <c r="A949" s="474"/>
      <c r="B949" s="474"/>
      <c r="C949" s="474"/>
      <c r="D949" s="474"/>
      <c r="E949" s="474"/>
      <c r="F949" s="474"/>
      <c r="G949" s="474"/>
      <c r="H949" s="474"/>
      <c r="I949" s="474"/>
      <c r="J949" s="474"/>
    </row>
    <row r="950" spans="1:10" hidden="1">
      <c r="A950" s="474"/>
      <c r="B950" s="474"/>
      <c r="C950" s="474"/>
      <c r="D950" s="474"/>
      <c r="E950" s="474"/>
      <c r="F950" s="474"/>
      <c r="G950" s="474"/>
      <c r="H950" s="474"/>
      <c r="I950" s="474"/>
      <c r="J950" s="474"/>
    </row>
    <row r="951" spans="1:10" hidden="1">
      <c r="A951" s="474"/>
      <c r="B951" s="474"/>
      <c r="C951" s="474"/>
      <c r="D951" s="474"/>
      <c r="E951" s="474"/>
      <c r="F951" s="474"/>
      <c r="G951" s="474"/>
      <c r="H951" s="474"/>
      <c r="I951" s="474"/>
      <c r="J951" s="474"/>
    </row>
    <row r="952" spans="1:10" hidden="1">
      <c r="A952" s="474"/>
      <c r="B952" s="474"/>
      <c r="C952" s="474"/>
      <c r="D952" s="474"/>
      <c r="E952" s="474"/>
      <c r="F952" s="474"/>
      <c r="G952" s="474"/>
      <c r="H952" s="474"/>
      <c r="I952" s="474"/>
      <c r="J952" s="474"/>
    </row>
    <row r="953" spans="1:10" ht="15" hidden="1">
      <c r="A953" s="78"/>
      <c r="B953" s="78"/>
      <c r="C953" s="78"/>
      <c r="D953" s="78"/>
      <c r="E953" s="82"/>
      <c r="F953" s="82"/>
      <c r="G953" s="82"/>
      <c r="H953" s="82"/>
      <c r="I953" s="52"/>
      <c r="J953" s="52"/>
    </row>
    <row r="954" spans="1:10" ht="16.5" hidden="1" customHeight="1">
      <c r="A954" s="9" t="s">
        <v>834</v>
      </c>
      <c r="B954" s="530" t="s">
        <v>835</v>
      </c>
      <c r="C954" s="530"/>
      <c r="D954" s="530"/>
      <c r="E954" s="530"/>
      <c r="F954" s="530"/>
      <c r="G954" s="530"/>
      <c r="H954" s="530"/>
      <c r="I954" s="530"/>
      <c r="J954" s="530"/>
    </row>
    <row r="955" spans="1:10" ht="16.5" hidden="1" customHeight="1" thickBot="1">
      <c r="A955" s="9"/>
      <c r="B955" s="180"/>
      <c r="C955" s="180"/>
      <c r="D955" s="180"/>
      <c r="E955" s="180"/>
      <c r="F955" s="180"/>
      <c r="G955" s="180"/>
      <c r="H955" s="180"/>
      <c r="I955" s="180"/>
      <c r="J955" s="180"/>
    </row>
    <row r="956" spans="1:10" ht="45" hidden="1" customHeight="1" thickTop="1">
      <c r="A956" s="1119" t="s">
        <v>5</v>
      </c>
      <c r="B956" s="1120"/>
      <c r="C956" s="1120"/>
      <c r="D956" s="1120"/>
      <c r="E956" s="540" t="s">
        <v>6</v>
      </c>
      <c r="F956" s="541"/>
      <c r="G956" s="541"/>
      <c r="H956" s="1530" t="s">
        <v>7</v>
      </c>
      <c r="I956" s="541"/>
      <c r="J956" s="542"/>
    </row>
    <row r="957" spans="1:10" ht="15" hidden="1">
      <c r="A957" s="1121"/>
      <c r="B957" s="1122"/>
      <c r="C957" s="1122"/>
      <c r="D957" s="1122"/>
      <c r="E957" s="1116" t="s">
        <v>263</v>
      </c>
      <c r="F957" s="1117"/>
      <c r="G957" s="1117"/>
      <c r="H957" s="2212" t="s">
        <v>263</v>
      </c>
      <c r="I957" s="1117"/>
      <c r="J957" s="1118"/>
    </row>
    <row r="958" spans="1:10" ht="47.25" hidden="1" customHeight="1">
      <c r="A958" s="1121"/>
      <c r="B958" s="1122"/>
      <c r="C958" s="1122"/>
      <c r="D958" s="1122"/>
      <c r="E958" s="204" t="s">
        <v>268</v>
      </c>
      <c r="F958" s="207" t="s">
        <v>267</v>
      </c>
      <c r="G958" s="207" t="s">
        <v>266</v>
      </c>
      <c r="H958" s="214" t="s">
        <v>268</v>
      </c>
      <c r="I958" s="207" t="s">
        <v>267</v>
      </c>
      <c r="J958" s="210" t="s">
        <v>266</v>
      </c>
    </row>
    <row r="959" spans="1:10" ht="14.25" hidden="1" customHeight="1" thickBot="1">
      <c r="A959" s="2213" t="s">
        <v>111</v>
      </c>
      <c r="B959" s="2214"/>
      <c r="C959" s="2214"/>
      <c r="D959" s="2214"/>
      <c r="E959" s="176" t="s">
        <v>112</v>
      </c>
      <c r="F959" s="208" t="s">
        <v>113</v>
      </c>
      <c r="G959" s="208" t="s">
        <v>114</v>
      </c>
      <c r="H959" s="208" t="s">
        <v>115</v>
      </c>
      <c r="I959" s="208" t="s">
        <v>116</v>
      </c>
      <c r="J959" s="211" t="s">
        <v>117</v>
      </c>
    </row>
    <row r="960" spans="1:10" ht="15" hidden="1" thickTop="1">
      <c r="A960" s="560" t="s">
        <v>264</v>
      </c>
      <c r="B960" s="561"/>
      <c r="C960" s="561"/>
      <c r="D960" s="561"/>
      <c r="E960" s="205"/>
      <c r="F960" s="147"/>
      <c r="G960" s="147"/>
      <c r="H960" s="215"/>
      <c r="I960" s="147"/>
      <c r="J960" s="212"/>
    </row>
    <row r="961" spans="1:10" ht="15" hidden="1" thickBot="1">
      <c r="A961" s="562" t="s">
        <v>265</v>
      </c>
      <c r="B961" s="563"/>
      <c r="C961" s="563"/>
      <c r="D961" s="563"/>
      <c r="E961" s="206"/>
      <c r="F961" s="209"/>
      <c r="G961" s="209"/>
      <c r="H961" s="216"/>
      <c r="I961" s="209"/>
      <c r="J961" s="213"/>
    </row>
    <row r="962" spans="1:10" ht="15.75" hidden="1" thickBot="1">
      <c r="A962" s="564" t="s">
        <v>110</v>
      </c>
      <c r="B962" s="565"/>
      <c r="C962" s="565"/>
      <c r="D962" s="565"/>
      <c r="E962" s="217" t="str">
        <f t="shared" ref="E962:J962" si="39">IF(SUM(E960:E961)=0,"",SUM(E960:E961))</f>
        <v/>
      </c>
      <c r="F962" s="179" t="str">
        <f t="shared" si="39"/>
        <v/>
      </c>
      <c r="G962" s="179" t="str">
        <f t="shared" si="39"/>
        <v/>
      </c>
      <c r="H962" s="218" t="str">
        <f t="shared" si="39"/>
        <v/>
      </c>
      <c r="I962" s="179" t="str">
        <f t="shared" si="39"/>
        <v/>
      </c>
      <c r="J962" s="219" t="str">
        <f t="shared" si="39"/>
        <v/>
      </c>
    </row>
    <row r="963" spans="1:10" ht="15" hidden="1">
      <c r="A963" s="78"/>
      <c r="B963" s="78"/>
      <c r="C963" s="78"/>
      <c r="D963" s="78"/>
      <c r="E963" s="82"/>
      <c r="F963" s="82"/>
      <c r="G963" s="82"/>
      <c r="H963" s="82"/>
      <c r="I963" s="52"/>
      <c r="J963" s="52"/>
    </row>
    <row r="964" spans="1:10" ht="15" hidden="1">
      <c r="A964" s="473" t="s">
        <v>833</v>
      </c>
      <c r="B964" s="473"/>
      <c r="C964" s="473"/>
      <c r="D964" s="473"/>
      <c r="E964" s="473"/>
      <c r="F964" s="473"/>
      <c r="G964" s="473"/>
      <c r="H964" s="473"/>
      <c r="I964" s="473"/>
      <c r="J964" s="473"/>
    </row>
    <row r="965" spans="1:10" hidden="1">
      <c r="A965" s="474"/>
      <c r="B965" s="474"/>
      <c r="C965" s="474"/>
      <c r="D965" s="474"/>
      <c r="E965" s="474"/>
      <c r="F965" s="474"/>
      <c r="G965" s="474"/>
      <c r="H965" s="474"/>
      <c r="I965" s="474"/>
      <c r="J965" s="474"/>
    </row>
    <row r="966" spans="1:10" hidden="1">
      <c r="A966" s="474"/>
      <c r="B966" s="474"/>
      <c r="C966" s="474"/>
      <c r="D966" s="474"/>
      <c r="E966" s="474"/>
      <c r="F966" s="474"/>
      <c r="G966" s="474"/>
      <c r="H966" s="474"/>
      <c r="I966" s="474"/>
      <c r="J966" s="474"/>
    </row>
    <row r="967" spans="1:10" hidden="1">
      <c r="A967" s="474"/>
      <c r="B967" s="474"/>
      <c r="C967" s="474"/>
      <c r="D967" s="474"/>
      <c r="E967" s="474"/>
      <c r="F967" s="474"/>
      <c r="G967" s="474"/>
      <c r="H967" s="474"/>
      <c r="I967" s="474"/>
      <c r="J967" s="474"/>
    </row>
    <row r="968" spans="1:10" hidden="1">
      <c r="A968" s="474"/>
      <c r="B968" s="474"/>
      <c r="C968" s="474"/>
      <c r="D968" s="474"/>
      <c r="E968" s="474"/>
      <c r="F968" s="474"/>
      <c r="G968" s="474"/>
      <c r="H968" s="474"/>
      <c r="I968" s="474"/>
      <c r="J968" s="474"/>
    </row>
    <row r="969" spans="1:10" ht="15">
      <c r="A969" s="78"/>
      <c r="B969" s="78"/>
      <c r="C969" s="78"/>
      <c r="D969" s="78"/>
      <c r="E969" s="82"/>
      <c r="F969" s="82"/>
      <c r="G969" s="82"/>
      <c r="H969" s="82"/>
      <c r="I969" s="52"/>
      <c r="J969" s="52"/>
    </row>
    <row r="970" spans="1:10" ht="16.5" customHeight="1">
      <c r="A970" s="46" t="s">
        <v>270</v>
      </c>
      <c r="B970" s="1031" t="s">
        <v>269</v>
      </c>
      <c r="C970" s="1031"/>
      <c r="D970" s="1031"/>
      <c r="E970" s="1031"/>
      <c r="F970" s="1031"/>
      <c r="G970" s="1031"/>
      <c r="H970" s="1031"/>
      <c r="I970" s="1031"/>
      <c r="J970" s="1031"/>
    </row>
    <row r="971" spans="1:10" ht="15">
      <c r="A971" s="78"/>
      <c r="B971" s="78"/>
      <c r="C971" s="78"/>
      <c r="D971" s="78"/>
      <c r="E971" s="82"/>
      <c r="F971" s="82"/>
      <c r="G971" s="82"/>
      <c r="H971" s="82"/>
      <c r="I971" s="52"/>
      <c r="J971" s="52"/>
    </row>
    <row r="972" spans="1:10" ht="16.5" customHeight="1">
      <c r="A972" s="220" t="s">
        <v>836</v>
      </c>
      <c r="B972" s="974" t="s">
        <v>837</v>
      </c>
      <c r="C972" s="974"/>
      <c r="D972" s="974"/>
      <c r="E972" s="974"/>
      <c r="F972" s="974"/>
      <c r="G972" s="974"/>
      <c r="H972" s="974"/>
      <c r="I972" s="974"/>
      <c r="J972" s="974"/>
    </row>
    <row r="973" spans="1:10">
      <c r="A973" s="1270"/>
      <c r="B973" s="1270"/>
      <c r="C973" s="1270"/>
      <c r="D973" s="1270"/>
      <c r="E973" s="1270"/>
      <c r="F973" s="1270"/>
      <c r="G973" s="1270"/>
      <c r="H973" s="1270"/>
      <c r="I973" s="1270"/>
      <c r="J973" s="1270"/>
    </row>
    <row r="974" spans="1:10" ht="15" thickBot="1">
      <c r="A974" s="472" t="s">
        <v>106</v>
      </c>
      <c r="B974" s="472"/>
      <c r="C974" s="472"/>
      <c r="D974" s="472"/>
      <c r="E974" s="472"/>
      <c r="F974" s="472"/>
      <c r="G974" s="472"/>
      <c r="H974" s="472"/>
      <c r="I974" s="472"/>
      <c r="J974" s="472"/>
    </row>
    <row r="975" spans="1:10" ht="18" customHeight="1" thickTop="1">
      <c r="A975" s="566" t="s">
        <v>271</v>
      </c>
      <c r="B975" s="567"/>
      <c r="C975" s="567"/>
      <c r="D975" s="567"/>
      <c r="E975" s="567"/>
      <c r="F975" s="567"/>
      <c r="G975" s="557" t="s">
        <v>272</v>
      </c>
      <c r="H975" s="558"/>
      <c r="I975" s="558"/>
      <c r="J975" s="559"/>
    </row>
    <row r="976" spans="1:10" ht="15.75" thickBot="1">
      <c r="A976" s="568"/>
      <c r="B976" s="569"/>
      <c r="C976" s="569"/>
      <c r="D976" s="569"/>
      <c r="E976" s="569"/>
      <c r="F976" s="569"/>
      <c r="G976" s="555" t="s">
        <v>133</v>
      </c>
      <c r="H976" s="556"/>
      <c r="I976" s="2235" t="s">
        <v>273</v>
      </c>
      <c r="J976" s="2236"/>
    </row>
    <row r="977" spans="1:10" ht="16.5" customHeight="1" thickTop="1">
      <c r="A977" s="896" t="s">
        <v>274</v>
      </c>
      <c r="B977" s="897"/>
      <c r="C977" s="897"/>
      <c r="D977" s="897"/>
      <c r="E977" s="897"/>
      <c r="F977" s="2238"/>
      <c r="G977" s="2239">
        <v>5000</v>
      </c>
      <c r="H977" s="2240"/>
      <c r="I977" s="2241">
        <v>5000</v>
      </c>
      <c r="J977" s="2242"/>
    </row>
    <row r="978" spans="1:10" ht="16.5" customHeight="1">
      <c r="A978" s="1525" t="s">
        <v>275</v>
      </c>
      <c r="B978" s="1526"/>
      <c r="C978" s="1526"/>
      <c r="D978" s="1526"/>
      <c r="E978" s="1526"/>
      <c r="F978" s="1527"/>
      <c r="G978" s="1528"/>
      <c r="H978" s="1529"/>
      <c r="I978" s="578"/>
      <c r="J978" s="2237"/>
    </row>
    <row r="979" spans="1:10" ht="16.5" customHeight="1">
      <c r="A979" s="1525" t="s">
        <v>838</v>
      </c>
      <c r="B979" s="1526"/>
      <c r="C979" s="1526"/>
      <c r="D979" s="1526"/>
      <c r="E979" s="1526"/>
      <c r="F979" s="1527"/>
      <c r="G979" s="1528"/>
      <c r="H979" s="1529"/>
      <c r="I979" s="578"/>
      <c r="J979" s="2237"/>
    </row>
    <row r="980" spans="1:10" ht="28.5" customHeight="1">
      <c r="A980" s="1525" t="s">
        <v>276</v>
      </c>
      <c r="B980" s="1526"/>
      <c r="C980" s="1526"/>
      <c r="D980" s="1526"/>
      <c r="E980" s="1526"/>
      <c r="F980" s="1527"/>
      <c r="G980" s="1528"/>
      <c r="H980" s="1529"/>
      <c r="I980" s="578"/>
      <c r="J980" s="2237"/>
    </row>
    <row r="981" spans="1:10" ht="16.5" customHeight="1">
      <c r="A981" s="1525"/>
      <c r="B981" s="1526"/>
      <c r="C981" s="1526"/>
      <c r="D981" s="1526"/>
      <c r="E981" s="1526"/>
      <c r="F981" s="1527"/>
      <c r="G981" s="1528"/>
      <c r="H981" s="1529"/>
      <c r="I981" s="578"/>
      <c r="J981" s="2237"/>
    </row>
    <row r="982" spans="1:10" ht="16.5" customHeight="1">
      <c r="A982" s="1525"/>
      <c r="B982" s="1526"/>
      <c r="C982" s="1526"/>
      <c r="D982" s="1526"/>
      <c r="E982" s="1526"/>
      <c r="F982" s="1527"/>
      <c r="G982" s="1528"/>
      <c r="H982" s="1529"/>
      <c r="I982" s="578"/>
      <c r="J982" s="2237"/>
    </row>
    <row r="983" spans="1:10" ht="16.5" customHeight="1">
      <c r="A983" s="1525"/>
      <c r="B983" s="1526"/>
      <c r="C983" s="1526"/>
      <c r="D983" s="1526"/>
      <c r="E983" s="1526"/>
      <c r="F983" s="1527"/>
      <c r="G983" s="1528"/>
      <c r="H983" s="1529"/>
      <c r="I983" s="578"/>
      <c r="J983" s="2237"/>
    </row>
    <row r="984" spans="1:10" ht="16.5" customHeight="1">
      <c r="A984" s="1525" t="s">
        <v>277</v>
      </c>
      <c r="B984" s="1526" t="s">
        <v>278</v>
      </c>
      <c r="C984" s="1526"/>
      <c r="D984" s="1526"/>
      <c r="E984" s="1526"/>
      <c r="F984" s="1527"/>
      <c r="G984" s="1528"/>
      <c r="H984" s="1529"/>
      <c r="I984" s="578"/>
      <c r="J984" s="2237"/>
    </row>
    <row r="985" spans="1:10" ht="16.5" customHeight="1">
      <c r="A985" s="1525" t="s">
        <v>279</v>
      </c>
      <c r="B985" s="1526">
        <v>5000</v>
      </c>
      <c r="C985" s="1526"/>
      <c r="D985" s="1526"/>
      <c r="E985" s="1526"/>
      <c r="F985" s="1527"/>
      <c r="G985" s="1528"/>
      <c r="H985" s="1529"/>
      <c r="I985" s="578"/>
      <c r="J985" s="2237"/>
    </row>
    <row r="986" spans="1:10" ht="16.5" customHeight="1" thickBot="1">
      <c r="A986" s="758" t="s">
        <v>280</v>
      </c>
      <c r="B986" s="759">
        <v>5000</v>
      </c>
      <c r="C986" s="759"/>
      <c r="D986" s="759"/>
      <c r="E986" s="759"/>
      <c r="F986" s="2243"/>
      <c r="G986" s="2244"/>
      <c r="H986" s="2245"/>
      <c r="I986" s="2246"/>
      <c r="J986" s="2247"/>
    </row>
    <row r="987" spans="1:10" ht="16.5" customHeight="1" thickTop="1">
      <c r="A987" s="51"/>
      <c r="B987" s="51"/>
      <c r="C987" s="51"/>
      <c r="D987" s="51"/>
      <c r="E987" s="51"/>
      <c r="F987" s="51"/>
      <c r="G987" s="21"/>
      <c r="H987" s="21"/>
      <c r="I987" s="20"/>
      <c r="J987" s="20"/>
    </row>
    <row r="988" spans="1:10" ht="16.5" hidden="1" customHeight="1">
      <c r="A988" s="473" t="s">
        <v>839</v>
      </c>
      <c r="B988" s="473"/>
      <c r="C988" s="473"/>
      <c r="D988" s="473"/>
      <c r="E988" s="473"/>
      <c r="F988" s="473"/>
      <c r="G988" s="473"/>
      <c r="H988" s="473"/>
      <c r="I988" s="473"/>
      <c r="J988" s="473"/>
    </row>
    <row r="989" spans="1:10" ht="16.5" hidden="1" customHeight="1">
      <c r="A989" s="474"/>
      <c r="B989" s="474"/>
      <c r="C989" s="474"/>
      <c r="D989" s="474"/>
      <c r="E989" s="474"/>
      <c r="F989" s="474"/>
      <c r="G989" s="474"/>
      <c r="H989" s="474"/>
      <c r="I989" s="474"/>
      <c r="J989" s="474"/>
    </row>
    <row r="990" spans="1:10" ht="16.5" hidden="1" customHeight="1">
      <c r="A990" s="474"/>
      <c r="B990" s="474"/>
      <c r="C990" s="474"/>
      <c r="D990" s="474"/>
      <c r="E990" s="474"/>
      <c r="F990" s="474"/>
      <c r="G990" s="474"/>
      <c r="H990" s="474"/>
      <c r="I990" s="474"/>
      <c r="J990" s="474"/>
    </row>
    <row r="991" spans="1:10" ht="16.5" hidden="1" customHeight="1">
      <c r="A991" s="474"/>
      <c r="B991" s="474"/>
      <c r="C991" s="474"/>
      <c r="D991" s="474"/>
      <c r="E991" s="474"/>
      <c r="F991" s="474"/>
      <c r="G991" s="474"/>
      <c r="H991" s="474"/>
      <c r="I991" s="474"/>
      <c r="J991" s="474"/>
    </row>
    <row r="992" spans="1:10" ht="16.5" hidden="1" customHeight="1">
      <c r="A992" s="474"/>
      <c r="B992" s="474"/>
      <c r="C992" s="474"/>
      <c r="D992" s="474"/>
      <c r="E992" s="474"/>
      <c r="F992" s="474"/>
      <c r="G992" s="474"/>
      <c r="H992" s="474"/>
      <c r="I992" s="474"/>
      <c r="J992" s="474"/>
    </row>
    <row r="993" spans="1:10" ht="16.5" hidden="1" customHeight="1">
      <c r="A993" s="474"/>
      <c r="B993" s="474"/>
      <c r="C993" s="474"/>
      <c r="D993" s="474"/>
      <c r="E993" s="474"/>
      <c r="F993" s="474"/>
      <c r="G993" s="474"/>
      <c r="H993" s="474"/>
      <c r="I993" s="474"/>
      <c r="J993" s="474"/>
    </row>
    <row r="994" spans="1:10" ht="16.5" hidden="1" customHeight="1">
      <c r="A994" s="474"/>
      <c r="B994" s="474"/>
      <c r="C994" s="474"/>
      <c r="D994" s="474"/>
      <c r="E994" s="474"/>
      <c r="F994" s="474"/>
      <c r="G994" s="474"/>
      <c r="H994" s="474"/>
      <c r="I994" s="474"/>
      <c r="J994" s="474"/>
    </row>
    <row r="995" spans="1:10" ht="16.5" hidden="1" customHeight="1">
      <c r="A995" s="51"/>
      <c r="B995" s="51"/>
      <c r="C995" s="51"/>
      <c r="D995" s="51"/>
      <c r="E995" s="51"/>
      <c r="F995" s="51"/>
      <c r="G995" s="21"/>
      <c r="H995" s="21"/>
      <c r="I995" s="20"/>
      <c r="J995" s="20"/>
    </row>
    <row r="996" spans="1:10" ht="15" hidden="1" thickBot="1">
      <c r="A996" s="472" t="s">
        <v>126</v>
      </c>
      <c r="B996" s="472"/>
      <c r="C996" s="472"/>
      <c r="D996" s="472"/>
      <c r="E996" s="472"/>
      <c r="F996" s="472"/>
      <c r="G996" s="472"/>
      <c r="H996" s="472"/>
      <c r="I996" s="472"/>
      <c r="J996" s="472"/>
    </row>
    <row r="997" spans="1:10" ht="18" hidden="1" customHeight="1" thickTop="1" thickBot="1">
      <c r="A997" s="938" t="s">
        <v>271</v>
      </c>
      <c r="B997" s="939"/>
      <c r="C997" s="939"/>
      <c r="D997" s="939"/>
      <c r="E997" s="939"/>
      <c r="F997" s="939"/>
      <c r="G997" s="1538" t="s">
        <v>272</v>
      </c>
      <c r="H997" s="1538"/>
      <c r="I997" s="1538"/>
      <c r="J997" s="1539"/>
    </row>
    <row r="998" spans="1:10" ht="15.75" hidden="1" thickBot="1">
      <c r="A998" s="1540"/>
      <c r="B998" s="1541"/>
      <c r="C998" s="1541"/>
      <c r="D998" s="1541"/>
      <c r="E998" s="1541"/>
      <c r="F998" s="1541"/>
      <c r="G998" s="1536" t="s">
        <v>133</v>
      </c>
      <c r="H998" s="1536"/>
      <c r="I998" s="1536" t="s">
        <v>134</v>
      </c>
      <c r="J998" s="1537"/>
    </row>
    <row r="999" spans="1:10" ht="17.25" hidden="1" customHeight="1" thickTop="1">
      <c r="A999" s="2252" t="s">
        <v>281</v>
      </c>
      <c r="B999" s="2253"/>
      <c r="C999" s="2253"/>
      <c r="D999" s="2253"/>
      <c r="E999" s="2253"/>
      <c r="F999" s="2253"/>
      <c r="G999" s="2248"/>
      <c r="H999" s="2248"/>
      <c r="I999" s="1297"/>
      <c r="J999" s="1300"/>
    </row>
    <row r="1000" spans="1:10" ht="15.75" hidden="1" customHeight="1">
      <c r="A1000" s="777" t="s">
        <v>282</v>
      </c>
      <c r="B1000" s="778"/>
      <c r="C1000" s="778"/>
      <c r="D1000" s="778"/>
      <c r="E1000" s="778"/>
      <c r="F1000" s="778"/>
      <c r="G1000" s="2249"/>
      <c r="H1000" s="2249"/>
      <c r="I1000" s="2250"/>
      <c r="J1000" s="2251"/>
    </row>
    <row r="1001" spans="1:10" ht="16.5" hidden="1" customHeight="1">
      <c r="A1001" s="777" t="s">
        <v>283</v>
      </c>
      <c r="B1001" s="778"/>
      <c r="C1001" s="778"/>
      <c r="D1001" s="778"/>
      <c r="E1001" s="778"/>
      <c r="F1001" s="778"/>
      <c r="G1001" s="2249"/>
      <c r="H1001" s="2249"/>
      <c r="I1001" s="2250"/>
      <c r="J1001" s="2251"/>
    </row>
    <row r="1002" spans="1:10" ht="16.5" hidden="1" customHeight="1">
      <c r="A1002" s="1075"/>
      <c r="B1002" s="1076"/>
      <c r="C1002" s="1076"/>
      <c r="D1002" s="1076"/>
      <c r="E1002" s="1076"/>
      <c r="F1002" s="1076"/>
      <c r="G1002" s="2249"/>
      <c r="H1002" s="2249"/>
      <c r="I1002" s="2250"/>
      <c r="J1002" s="2251"/>
    </row>
    <row r="1003" spans="1:10" ht="15.75" hidden="1" thickBot="1">
      <c r="A1003" s="1082"/>
      <c r="B1003" s="1083"/>
      <c r="C1003" s="1083"/>
      <c r="D1003" s="1083"/>
      <c r="E1003" s="1083"/>
      <c r="F1003" s="1083"/>
      <c r="G1003" s="2254"/>
      <c r="H1003" s="2254"/>
      <c r="I1003" s="1301"/>
      <c r="J1003" s="1304"/>
    </row>
    <row r="1004" spans="1:10" ht="15.75" hidden="1" thickBot="1">
      <c r="A1004" s="2255" t="s">
        <v>284</v>
      </c>
      <c r="B1004" s="2256"/>
      <c r="C1004" s="2256"/>
      <c r="D1004" s="2256"/>
      <c r="E1004" s="2256"/>
      <c r="F1004" s="2256"/>
      <c r="G1004" s="2257" t="str">
        <f>IF(SUM(G999:H1003)=0,"",SUM(G999:H1003))</f>
        <v/>
      </c>
      <c r="H1004" s="2257"/>
      <c r="I1004" s="2258" t="str">
        <f>IF(SUM(I999:J1003)=0,"",SUM(I999:J1003))</f>
        <v/>
      </c>
      <c r="J1004" s="2259"/>
    </row>
    <row r="1005" spans="1:10" ht="15" hidden="1">
      <c r="A1005" s="78"/>
      <c r="B1005" s="78"/>
      <c r="C1005" s="78"/>
      <c r="D1005" s="78"/>
      <c r="E1005" s="82"/>
      <c r="F1005" s="82"/>
      <c r="G1005" s="82"/>
      <c r="H1005" s="82"/>
      <c r="I1005" s="52"/>
      <c r="J1005" s="52"/>
    </row>
    <row r="1006" spans="1:10" ht="15" hidden="1">
      <c r="A1006" s="473" t="s">
        <v>840</v>
      </c>
      <c r="B1006" s="473"/>
      <c r="C1006" s="473"/>
      <c r="D1006" s="473"/>
      <c r="E1006" s="473"/>
      <c r="F1006" s="473"/>
      <c r="G1006" s="473"/>
      <c r="H1006" s="473"/>
      <c r="I1006" s="473"/>
      <c r="J1006" s="473"/>
    </row>
    <row r="1007" spans="1:10" hidden="1">
      <c r="A1007" s="474"/>
      <c r="B1007" s="474"/>
      <c r="C1007" s="474"/>
      <c r="D1007" s="474"/>
      <c r="E1007" s="474"/>
      <c r="F1007" s="474"/>
      <c r="G1007" s="474"/>
      <c r="H1007" s="474"/>
      <c r="I1007" s="474"/>
      <c r="J1007" s="474"/>
    </row>
    <row r="1008" spans="1:10" hidden="1">
      <c r="A1008" s="474"/>
      <c r="B1008" s="474"/>
      <c r="C1008" s="474"/>
      <c r="D1008" s="474"/>
      <c r="E1008" s="474"/>
      <c r="F1008" s="474"/>
      <c r="G1008" s="474"/>
      <c r="H1008" s="474"/>
      <c r="I1008" s="474"/>
      <c r="J1008" s="474"/>
    </row>
    <row r="1009" spans="1:10" hidden="1">
      <c r="A1009" s="474"/>
      <c r="B1009" s="474"/>
      <c r="C1009" s="474"/>
      <c r="D1009" s="474"/>
      <c r="E1009" s="474"/>
      <c r="F1009" s="474"/>
      <c r="G1009" s="474"/>
      <c r="H1009" s="474"/>
      <c r="I1009" s="474"/>
      <c r="J1009" s="474"/>
    </row>
    <row r="1010" spans="1:10" hidden="1">
      <c r="A1010" s="474"/>
      <c r="B1010" s="474"/>
      <c r="C1010" s="474"/>
      <c r="D1010" s="474"/>
      <c r="E1010" s="474"/>
      <c r="F1010" s="474"/>
      <c r="G1010" s="474"/>
      <c r="H1010" s="474"/>
      <c r="I1010" s="474"/>
      <c r="J1010" s="474"/>
    </row>
    <row r="1011" spans="1:10" hidden="1">
      <c r="A1011" s="474"/>
      <c r="B1011" s="474"/>
      <c r="C1011" s="474"/>
      <c r="D1011" s="474"/>
      <c r="E1011" s="474"/>
      <c r="F1011" s="474"/>
      <c r="G1011" s="474"/>
      <c r="H1011" s="474"/>
      <c r="I1011" s="474"/>
      <c r="J1011" s="474"/>
    </row>
    <row r="1012" spans="1:10" hidden="1">
      <c r="A1012" s="474"/>
      <c r="B1012" s="474"/>
      <c r="C1012" s="474"/>
      <c r="D1012" s="474"/>
      <c r="E1012" s="474"/>
      <c r="F1012" s="474"/>
      <c r="G1012" s="474"/>
      <c r="H1012" s="474"/>
      <c r="I1012" s="474"/>
      <c r="J1012" s="474"/>
    </row>
    <row r="1013" spans="1:10" hidden="1">
      <c r="A1013" s="474"/>
      <c r="B1013" s="474"/>
      <c r="C1013" s="474"/>
      <c r="D1013" s="474"/>
      <c r="E1013" s="474"/>
      <c r="F1013" s="474"/>
      <c r="G1013" s="474"/>
      <c r="H1013" s="474"/>
      <c r="I1013" s="474"/>
      <c r="J1013" s="474"/>
    </row>
    <row r="1014" spans="1:10" hidden="1">
      <c r="A1014" s="474"/>
      <c r="B1014" s="474"/>
      <c r="C1014" s="474"/>
      <c r="D1014" s="474"/>
      <c r="E1014" s="474"/>
      <c r="F1014" s="474"/>
      <c r="G1014" s="474"/>
      <c r="H1014" s="474"/>
      <c r="I1014" s="474"/>
      <c r="J1014" s="474"/>
    </row>
    <row r="1015" spans="1:10" hidden="1">
      <c r="A1015" s="474"/>
      <c r="B1015" s="474"/>
      <c r="C1015" s="474"/>
      <c r="D1015" s="474"/>
      <c r="E1015" s="474"/>
      <c r="F1015" s="474"/>
      <c r="G1015" s="474"/>
      <c r="H1015" s="474"/>
      <c r="I1015" s="474"/>
      <c r="J1015" s="474"/>
    </row>
    <row r="1016" spans="1:10" hidden="1">
      <c r="A1016" s="474"/>
      <c r="B1016" s="474"/>
      <c r="C1016" s="474"/>
      <c r="D1016" s="474"/>
      <c r="E1016" s="474"/>
      <c r="F1016" s="474"/>
      <c r="G1016" s="474"/>
      <c r="H1016" s="474"/>
      <c r="I1016" s="474"/>
      <c r="J1016" s="474"/>
    </row>
    <row r="1017" spans="1:10" hidden="1">
      <c r="A1017" s="474"/>
      <c r="B1017" s="474"/>
      <c r="C1017" s="474"/>
      <c r="D1017" s="474"/>
      <c r="E1017" s="474"/>
      <c r="F1017" s="474"/>
      <c r="G1017" s="474"/>
      <c r="H1017" s="474"/>
      <c r="I1017" s="474"/>
      <c r="J1017" s="474"/>
    </row>
    <row r="1018" spans="1:10" hidden="1"/>
    <row r="1023" spans="1:10" ht="15">
      <c r="A1023" s="533" t="s">
        <v>841</v>
      </c>
      <c r="B1023" s="533"/>
      <c r="C1023" s="78"/>
      <c r="D1023" s="78" t="s">
        <v>1004</v>
      </c>
      <c r="E1023" s="82"/>
      <c r="F1023" s="82"/>
      <c r="G1023" s="82"/>
      <c r="H1023" s="82"/>
      <c r="I1023" s="52"/>
      <c r="J1023" s="52"/>
    </row>
    <row r="1024" spans="1:10" ht="15.75" thickBot="1">
      <c r="A1024" s="449"/>
      <c r="B1024" s="449"/>
      <c r="C1024" s="78"/>
      <c r="D1024" s="78" t="s">
        <v>1005</v>
      </c>
      <c r="E1024" s="82"/>
      <c r="F1024" s="82"/>
      <c r="G1024" s="82"/>
      <c r="H1024" s="82"/>
      <c r="I1024" s="52"/>
      <c r="J1024" s="52"/>
    </row>
    <row r="1025" spans="1:10" ht="49.5" customHeight="1" thickTop="1" thickBot="1">
      <c r="A1025" s="2277" t="s">
        <v>290</v>
      </c>
      <c r="B1025" s="2278"/>
      <c r="C1025" s="2278"/>
      <c r="D1025" s="2278"/>
      <c r="E1025" s="2278"/>
      <c r="F1025" s="2278"/>
      <c r="G1025" s="2278"/>
      <c r="H1025" s="2274" t="s">
        <v>7</v>
      </c>
      <c r="I1025" s="2275"/>
      <c r="J1025" s="2276"/>
    </row>
    <row r="1026" spans="1:10" ht="15.75" thickTop="1">
      <c r="A1026" s="2279" t="s">
        <v>291</v>
      </c>
      <c r="B1026" s="2280"/>
      <c r="C1026" s="2280"/>
      <c r="D1026" s="2280"/>
      <c r="E1026" s="2280"/>
      <c r="F1026" s="2280"/>
      <c r="G1026" s="2280"/>
      <c r="H1026" s="2281"/>
      <c r="I1026" s="2282"/>
      <c r="J1026" s="2283"/>
    </row>
    <row r="1027" spans="1:10" ht="15.75" thickBot="1">
      <c r="A1027" s="2284" t="s">
        <v>292</v>
      </c>
      <c r="B1027" s="2285" t="s">
        <v>6</v>
      </c>
      <c r="C1027" s="2285"/>
      <c r="D1027" s="2285"/>
      <c r="E1027" s="2285"/>
      <c r="F1027" s="2285"/>
      <c r="G1027" s="2285"/>
      <c r="H1027" s="2286" t="s">
        <v>6</v>
      </c>
      <c r="I1027" s="2286"/>
      <c r="J1027" s="2287"/>
    </row>
    <row r="1028" spans="1:10">
      <c r="A1028" s="2288" t="s">
        <v>293</v>
      </c>
      <c r="B1028" s="2289"/>
      <c r="C1028" s="2289"/>
      <c r="D1028" s="2289"/>
      <c r="E1028" s="2289"/>
      <c r="F1028" s="2289"/>
      <c r="G1028" s="2289"/>
      <c r="H1028" s="2290"/>
      <c r="I1028" s="2290"/>
      <c r="J1028" s="2291"/>
    </row>
    <row r="1029" spans="1:10">
      <c r="A1029" s="510" t="s">
        <v>294</v>
      </c>
      <c r="B1029" s="511"/>
      <c r="C1029" s="511"/>
      <c r="D1029" s="511"/>
      <c r="E1029" s="511"/>
      <c r="F1029" s="511"/>
      <c r="G1029" s="511"/>
      <c r="H1029" s="2051"/>
      <c r="I1029" s="2051"/>
      <c r="J1029" s="2052"/>
    </row>
    <row r="1030" spans="1:10">
      <c r="A1030" s="510" t="s">
        <v>295</v>
      </c>
      <c r="B1030" s="511"/>
      <c r="C1030" s="511"/>
      <c r="D1030" s="511"/>
      <c r="E1030" s="511"/>
      <c r="F1030" s="511"/>
      <c r="G1030" s="511"/>
      <c r="H1030" s="2051"/>
      <c r="I1030" s="2051"/>
      <c r="J1030" s="2052"/>
    </row>
    <row r="1031" spans="1:10">
      <c r="A1031" s="510" t="s">
        <v>296</v>
      </c>
      <c r="B1031" s="511"/>
      <c r="C1031" s="511"/>
      <c r="D1031" s="511"/>
      <c r="E1031" s="511"/>
      <c r="F1031" s="511"/>
      <c r="G1031" s="511"/>
      <c r="H1031" s="2051"/>
      <c r="I1031" s="2051"/>
      <c r="J1031" s="2052"/>
    </row>
    <row r="1032" spans="1:10">
      <c r="A1032" s="510" t="s">
        <v>297</v>
      </c>
      <c r="B1032" s="511"/>
      <c r="C1032" s="511"/>
      <c r="D1032" s="511"/>
      <c r="E1032" s="511"/>
      <c r="F1032" s="511"/>
      <c r="G1032" s="511"/>
      <c r="H1032" s="2051"/>
      <c r="I1032" s="2051"/>
      <c r="J1032" s="2052"/>
    </row>
    <row r="1033" spans="1:10">
      <c r="A1033" s="510" t="s">
        <v>298</v>
      </c>
      <c r="B1033" s="511"/>
      <c r="C1033" s="511"/>
      <c r="D1033" s="511"/>
      <c r="E1033" s="511"/>
      <c r="F1033" s="511"/>
      <c r="G1033" s="511"/>
      <c r="H1033" s="2051"/>
      <c r="I1033" s="2051"/>
      <c r="J1033" s="2052"/>
    </row>
    <row r="1034" spans="1:10">
      <c r="A1034" s="510" t="s">
        <v>299</v>
      </c>
      <c r="B1034" s="511"/>
      <c r="C1034" s="511"/>
      <c r="D1034" s="511"/>
      <c r="E1034" s="511"/>
      <c r="F1034" s="511"/>
      <c r="G1034" s="511"/>
      <c r="H1034" s="2051"/>
      <c r="I1034" s="2051"/>
      <c r="J1034" s="2052"/>
    </row>
    <row r="1035" spans="1:10" ht="15" thickBot="1">
      <c r="A1035" s="1467" t="s">
        <v>300</v>
      </c>
      <c r="B1035" s="1468"/>
      <c r="C1035" s="1468"/>
      <c r="D1035" s="1468"/>
      <c r="E1035" s="1468"/>
      <c r="F1035" s="1468"/>
      <c r="G1035" s="1468"/>
      <c r="H1035" s="2292"/>
      <c r="I1035" s="2292"/>
      <c r="J1035" s="2293"/>
    </row>
    <row r="1036" spans="1:10" ht="15.75" thickBot="1">
      <c r="A1036" s="2294" t="s">
        <v>110</v>
      </c>
      <c r="B1036" s="2295"/>
      <c r="C1036" s="2295"/>
      <c r="D1036" s="2295"/>
      <c r="E1036" s="2295"/>
      <c r="F1036" s="2295"/>
      <c r="G1036" s="2295"/>
      <c r="H1036" s="592" t="str">
        <f>IF(SUM(H1028:J1035)=0,"",SUM(H1028:J1035))</f>
        <v/>
      </c>
      <c r="I1036" s="592"/>
      <c r="J1036" s="2296"/>
    </row>
    <row r="1037" spans="1:10" ht="15.75" thickTop="1">
      <c r="A1037" s="78"/>
      <c r="B1037" s="78"/>
      <c r="C1037" s="78"/>
      <c r="D1037" s="78"/>
      <c r="E1037" s="82"/>
      <c r="F1037" s="82"/>
      <c r="G1037" s="82"/>
      <c r="H1037" s="82"/>
      <c r="I1037" s="52"/>
      <c r="J1037" s="52"/>
    </row>
    <row r="1038" spans="1:10" ht="15" thickBot="1">
      <c r="A1038" s="533" t="s">
        <v>842</v>
      </c>
      <c r="B1038" s="533"/>
      <c r="C1038" s="30"/>
      <c r="D1038" s="30"/>
      <c r="E1038" s="30"/>
      <c r="F1038" s="30"/>
      <c r="G1038" s="30"/>
      <c r="H1038" s="30"/>
      <c r="I1038" s="30"/>
      <c r="J1038" s="30"/>
    </row>
    <row r="1039" spans="1:10" ht="49.5" customHeight="1" thickTop="1" thickBot="1">
      <c r="A1039" s="2277" t="s">
        <v>290</v>
      </c>
      <c r="B1039" s="2278"/>
      <c r="C1039" s="2278"/>
      <c r="D1039" s="2278"/>
      <c r="E1039" s="2278"/>
      <c r="F1039" s="2278"/>
      <c r="G1039" s="2278"/>
      <c r="H1039" s="2274" t="s">
        <v>7</v>
      </c>
      <c r="I1039" s="2275"/>
      <c r="J1039" s="2276"/>
    </row>
    <row r="1040" spans="1:10" ht="15.75" thickTop="1">
      <c r="A1040" s="2279" t="s">
        <v>301</v>
      </c>
      <c r="B1040" s="2280"/>
      <c r="C1040" s="2280"/>
      <c r="D1040" s="2280"/>
      <c r="E1040" s="2280"/>
      <c r="F1040" s="2280"/>
      <c r="G1040" s="2280"/>
      <c r="H1040" s="2281">
        <v>-1629</v>
      </c>
      <c r="I1040" s="2282"/>
      <c r="J1040" s="2283"/>
    </row>
    <row r="1041" spans="1:10" ht="15.75" thickBot="1">
      <c r="A1041" s="2284" t="s">
        <v>843</v>
      </c>
      <c r="B1041" s="2285" t="s">
        <v>6</v>
      </c>
      <c r="C1041" s="2285"/>
      <c r="D1041" s="2285"/>
      <c r="E1041" s="2285"/>
      <c r="F1041" s="2285"/>
      <c r="G1041" s="2285"/>
      <c r="H1041" s="2286" t="s">
        <v>6</v>
      </c>
      <c r="I1041" s="2286"/>
      <c r="J1041" s="2287"/>
    </row>
    <row r="1042" spans="1:10">
      <c r="A1042" s="2288" t="s">
        <v>302</v>
      </c>
      <c r="B1042" s="2289"/>
      <c r="C1042" s="2289"/>
      <c r="D1042" s="2289"/>
      <c r="E1042" s="2289"/>
      <c r="F1042" s="2289"/>
      <c r="G1042" s="2289"/>
      <c r="H1042" s="2290"/>
      <c r="I1042" s="2290"/>
      <c r="J1042" s="2291"/>
    </row>
    <row r="1043" spans="1:10">
      <c r="A1043" s="510" t="s">
        <v>303</v>
      </c>
      <c r="B1043" s="511"/>
      <c r="C1043" s="511"/>
      <c r="D1043" s="511"/>
      <c r="E1043" s="511"/>
      <c r="F1043" s="511"/>
      <c r="G1043" s="511"/>
      <c r="H1043" s="2051"/>
      <c r="I1043" s="2051"/>
      <c r="J1043" s="2052"/>
    </row>
    <row r="1044" spans="1:10">
      <c r="A1044" s="510" t="s">
        <v>304</v>
      </c>
      <c r="B1044" s="511"/>
      <c r="C1044" s="511"/>
      <c r="D1044" s="511"/>
      <c r="E1044" s="511"/>
      <c r="F1044" s="511"/>
      <c r="G1044" s="511"/>
      <c r="H1044" s="2051"/>
      <c r="I1044" s="2051"/>
      <c r="J1044" s="2052"/>
    </row>
    <row r="1045" spans="1:10">
      <c r="A1045" s="510" t="s">
        <v>305</v>
      </c>
      <c r="B1045" s="511"/>
      <c r="C1045" s="511"/>
      <c r="D1045" s="511"/>
      <c r="E1045" s="511"/>
      <c r="F1045" s="511"/>
      <c r="G1045" s="511"/>
      <c r="H1045" s="2051"/>
      <c r="I1045" s="2051"/>
      <c r="J1045" s="2052"/>
    </row>
    <row r="1046" spans="1:10">
      <c r="A1046" s="510" t="s">
        <v>306</v>
      </c>
      <c r="B1046" s="511"/>
      <c r="C1046" s="511"/>
      <c r="D1046" s="511"/>
      <c r="E1046" s="511"/>
      <c r="F1046" s="511"/>
      <c r="G1046" s="511"/>
      <c r="H1046" s="2051"/>
      <c r="I1046" s="2051"/>
      <c r="J1046" s="2052"/>
    </row>
    <row r="1047" spans="1:10" ht="15" thickBot="1">
      <c r="A1047" s="1467" t="s">
        <v>307</v>
      </c>
      <c r="B1047" s="1468"/>
      <c r="C1047" s="1468"/>
      <c r="D1047" s="1468"/>
      <c r="E1047" s="1468"/>
      <c r="F1047" s="1468"/>
      <c r="G1047" s="1468"/>
      <c r="H1047" s="2292">
        <v>-108839</v>
      </c>
      <c r="I1047" s="2292"/>
      <c r="J1047" s="2293"/>
    </row>
    <row r="1048" spans="1:10" ht="15.75" thickBot="1">
      <c r="A1048" s="2294" t="s">
        <v>110</v>
      </c>
      <c r="B1048" s="2295"/>
      <c r="C1048" s="2295"/>
      <c r="D1048" s="2295"/>
      <c r="E1048" s="2295"/>
      <c r="F1048" s="2295"/>
      <c r="G1048" s="2295"/>
      <c r="H1048" s="592">
        <f>IF(SUM(H1042:J1047)=0,"",SUM(H1042:J1047))</f>
        <v>-108839</v>
      </c>
      <c r="I1048" s="592"/>
      <c r="J1048" s="2296"/>
    </row>
    <row r="1049" spans="1:10" ht="15" thickTop="1">
      <c r="A1049" s="946"/>
      <c r="B1049" s="946"/>
      <c r="C1049" s="946"/>
      <c r="D1049" s="946"/>
      <c r="E1049" s="946"/>
      <c r="F1049" s="946"/>
      <c r="G1049" s="946"/>
      <c r="H1049" s="2297"/>
      <c r="I1049" s="2297"/>
      <c r="J1049" s="2297"/>
    </row>
    <row r="1050" spans="1:10" ht="15" hidden="1">
      <c r="A1050" s="473" t="s">
        <v>844</v>
      </c>
      <c r="B1050" s="473"/>
      <c r="C1050" s="473"/>
      <c r="D1050" s="473"/>
      <c r="E1050" s="473"/>
      <c r="F1050" s="473"/>
      <c r="G1050" s="473"/>
      <c r="H1050" s="473"/>
      <c r="I1050" s="473"/>
      <c r="J1050" s="473"/>
    </row>
    <row r="1051" spans="1:10" hidden="1">
      <c r="A1051" s="474"/>
      <c r="B1051" s="474"/>
      <c r="C1051" s="474"/>
      <c r="D1051" s="474"/>
      <c r="E1051" s="474"/>
      <c r="F1051" s="474"/>
      <c r="G1051" s="474"/>
      <c r="H1051" s="474"/>
      <c r="I1051" s="474"/>
      <c r="J1051" s="474"/>
    </row>
    <row r="1052" spans="1:10" hidden="1">
      <c r="A1052" s="474"/>
      <c r="B1052" s="474"/>
      <c r="C1052" s="474"/>
      <c r="D1052" s="474"/>
      <c r="E1052" s="474"/>
      <c r="F1052" s="474"/>
      <c r="G1052" s="474"/>
      <c r="H1052" s="474"/>
      <c r="I1052" s="474"/>
      <c r="J1052" s="474"/>
    </row>
    <row r="1053" spans="1:10" s="54" customFormat="1" hidden="1">
      <c r="A1053" s="474"/>
      <c r="B1053" s="474"/>
      <c r="C1053" s="474"/>
      <c r="D1053" s="474"/>
      <c r="E1053" s="474"/>
      <c r="F1053" s="474"/>
      <c r="G1053" s="474"/>
      <c r="H1053" s="474"/>
      <c r="I1053" s="474"/>
      <c r="J1053" s="474"/>
    </row>
    <row r="1054" spans="1:10" s="54" customFormat="1" hidden="1">
      <c r="A1054" s="474"/>
      <c r="B1054" s="474"/>
      <c r="C1054" s="474"/>
      <c r="D1054" s="474"/>
      <c r="E1054" s="474"/>
      <c r="F1054" s="474"/>
      <c r="G1054" s="474"/>
      <c r="H1054" s="474"/>
      <c r="I1054" s="474"/>
      <c r="J1054" s="474"/>
    </row>
    <row r="1055" spans="1:10" s="54" customFormat="1" hidden="1">
      <c r="A1055" s="175"/>
      <c r="B1055" s="175"/>
      <c r="C1055" s="175"/>
      <c r="D1055" s="175"/>
      <c r="E1055" s="175"/>
      <c r="F1055" s="175"/>
      <c r="G1055" s="175"/>
      <c r="H1055" s="175"/>
      <c r="I1055" s="175"/>
      <c r="J1055" s="175"/>
    </row>
    <row r="1056" spans="1:10" s="54" customFormat="1" ht="15" customHeight="1">
      <c r="A1056" s="9" t="s">
        <v>846</v>
      </c>
      <c r="B1056" s="530" t="s">
        <v>845</v>
      </c>
      <c r="C1056" s="530"/>
      <c r="D1056" s="530"/>
      <c r="E1056" s="530"/>
      <c r="F1056" s="530"/>
      <c r="G1056" s="530"/>
      <c r="H1056" s="530"/>
      <c r="I1056" s="530"/>
      <c r="J1056" s="530"/>
    </row>
    <row r="1057" spans="1:10" s="54" customFormat="1" ht="15" customHeight="1">
      <c r="A1057" s="9"/>
      <c r="B1057" s="180"/>
      <c r="C1057" s="180"/>
      <c r="D1057" s="180"/>
      <c r="E1057" s="180"/>
      <c r="F1057" s="180"/>
      <c r="G1057" s="180"/>
      <c r="H1057" s="180"/>
      <c r="I1057" s="180"/>
      <c r="J1057" s="180"/>
    </row>
    <row r="1058" spans="1:10" s="54" customFormat="1" ht="15" thickBot="1">
      <c r="A1058" s="533" t="s">
        <v>106</v>
      </c>
      <c r="B1058" s="533"/>
      <c r="C1058" s="30"/>
      <c r="D1058" s="30"/>
      <c r="E1058" s="30"/>
      <c r="F1058" s="30"/>
      <c r="G1058" s="30"/>
      <c r="H1058" s="30"/>
      <c r="I1058" s="30"/>
      <c r="J1058" s="30"/>
    </row>
    <row r="1059" spans="1:10" s="54" customFormat="1" ht="15.75" thickTop="1">
      <c r="A1059" s="534" t="s">
        <v>5</v>
      </c>
      <c r="B1059" s="535"/>
      <c r="C1059" s="536"/>
      <c r="D1059" s="540" t="s">
        <v>313</v>
      </c>
      <c r="E1059" s="541"/>
      <c r="F1059" s="541"/>
      <c r="G1059" s="541"/>
      <c r="H1059" s="541"/>
      <c r="I1059" s="541"/>
      <c r="J1059" s="542"/>
    </row>
    <row r="1060" spans="1:10" s="54" customFormat="1" ht="15">
      <c r="A1060" s="537"/>
      <c r="B1060" s="538"/>
      <c r="C1060" s="539"/>
      <c r="D1060" s="543" t="s">
        <v>250</v>
      </c>
      <c r="E1060" s="544"/>
      <c r="F1060" s="221" t="s">
        <v>308</v>
      </c>
      <c r="G1060" s="221" t="s">
        <v>309</v>
      </c>
      <c r="H1060" s="221" t="s">
        <v>310</v>
      </c>
      <c r="I1060" s="545" t="s">
        <v>847</v>
      </c>
      <c r="J1060" s="546"/>
    </row>
    <row r="1061" spans="1:10" s="54" customFormat="1" ht="14.25" customHeight="1" thickBot="1">
      <c r="A1061" s="475" t="s">
        <v>111</v>
      </c>
      <c r="B1061" s="476"/>
      <c r="C1061" s="476"/>
      <c r="D1061" s="477" t="s">
        <v>112</v>
      </c>
      <c r="E1061" s="476"/>
      <c r="F1061" s="208" t="s">
        <v>113</v>
      </c>
      <c r="G1061" s="222" t="s">
        <v>114</v>
      </c>
      <c r="H1061" s="222" t="s">
        <v>115</v>
      </c>
      <c r="I1061" s="478" t="s">
        <v>116</v>
      </c>
      <c r="J1061" s="479"/>
    </row>
    <row r="1062" spans="1:10" s="54" customFormat="1" ht="16.5" thickTop="1" thickBot="1">
      <c r="A1062" s="480" t="s">
        <v>311</v>
      </c>
      <c r="B1062" s="481"/>
      <c r="C1062" s="482"/>
      <c r="D1062" s="483" t="str">
        <f>IF(SUM(D1063:E1065)=0,"",SUM(D1063:E1065))</f>
        <v/>
      </c>
      <c r="E1062" s="484"/>
      <c r="F1062" s="225" t="str">
        <f>IF(SUM(F1063:F1065)=0,"",SUM(F1063:F1065))</f>
        <v/>
      </c>
      <c r="G1062" s="225" t="str">
        <f>IF(SUM(G1063:G1065)=0,"",SUM(G1063:G1065))</f>
        <v/>
      </c>
      <c r="H1062" s="225" t="str">
        <f>IF(SUM(H1063:H1065)=0,"",SUM(H1063:H1065))</f>
        <v/>
      </c>
      <c r="I1062" s="485" t="str">
        <f>(IF(SUM(I1063:J1065)=0,"",SUM(I1063:J1065)))</f>
        <v/>
      </c>
      <c r="J1062" s="486"/>
    </row>
    <row r="1063" spans="1:10" s="54" customFormat="1">
      <c r="A1063" s="504"/>
      <c r="B1063" s="505"/>
      <c r="C1063" s="505"/>
      <c r="D1063" s="506"/>
      <c r="E1063" s="507"/>
      <c r="F1063" s="223"/>
      <c r="G1063" s="223"/>
      <c r="H1063" s="223"/>
      <c r="I1063" s="508" t="str">
        <f>IF(D1063+F1063-G1063-H1063=0,"",D1063+F1063-G1063-H1063)</f>
        <v/>
      </c>
      <c r="J1063" s="509"/>
    </row>
    <row r="1064" spans="1:10" s="54" customFormat="1">
      <c r="A1064" s="504"/>
      <c r="B1064" s="505"/>
      <c r="C1064" s="505"/>
      <c r="D1064" s="506"/>
      <c r="E1064" s="507"/>
      <c r="F1064" s="223"/>
      <c r="G1064" s="223"/>
      <c r="H1064" s="223"/>
      <c r="I1064" s="508" t="str">
        <f>IF(D1064+F1064-G1064-H1064=0,"",D1064+F1064-G1064-H1064)</f>
        <v/>
      </c>
      <c r="J1064" s="509"/>
    </row>
    <row r="1065" spans="1:10" s="54" customFormat="1" ht="15" thickBot="1">
      <c r="A1065" s="551"/>
      <c r="B1065" s="552"/>
      <c r="C1065" s="552"/>
      <c r="D1065" s="553"/>
      <c r="E1065" s="554"/>
      <c r="F1065" s="182"/>
      <c r="G1065" s="182"/>
      <c r="H1065" s="182"/>
      <c r="I1065" s="495" t="str">
        <f>IF(D1065+F1065-G1065-H1065=0,"",D1065+F1065-G1065-H1065)</f>
        <v/>
      </c>
      <c r="J1065" s="496"/>
    </row>
    <row r="1066" spans="1:10" s="54" customFormat="1" ht="15.75" thickBot="1">
      <c r="A1066" s="497" t="s">
        <v>312</v>
      </c>
      <c r="B1066" s="498"/>
      <c r="C1066" s="499"/>
      <c r="D1066" s="500" t="str">
        <f>IF(SUM(D1067:E1070)=0,"",SUM(D1067:E1070))</f>
        <v/>
      </c>
      <c r="E1066" s="501"/>
      <c r="F1066" s="227"/>
      <c r="G1066" s="227" t="str">
        <f>IF(SUM(G1067:G1070)=0,"",SUM(G1067:G1070))</f>
        <v/>
      </c>
      <c r="H1066" s="227" t="str">
        <f>IF(SUM(H1067:H1070)=0,"",SUM(H1067:H1070))</f>
        <v/>
      </c>
      <c r="I1066" s="502" t="str">
        <f>IF(SUM(I1067:J1070)=0,"",SUM(I1067:J1070))</f>
        <v/>
      </c>
      <c r="J1066" s="503"/>
    </row>
    <row r="1067" spans="1:10" s="54" customFormat="1">
      <c r="A1067" s="2304"/>
      <c r="B1067" s="2305"/>
      <c r="C1067" s="2305"/>
      <c r="D1067" s="547">
        <v>0</v>
      </c>
      <c r="E1067" s="548"/>
      <c r="F1067" s="223"/>
      <c r="G1067" s="223"/>
      <c r="H1067" s="223"/>
      <c r="I1067" s="531" t="str">
        <f>IF(D1067+F1067-G1067-H1067=0,"",D1067+F1067-G1067-H1067)</f>
        <v/>
      </c>
      <c r="J1067" s="532"/>
    </row>
    <row r="1068" spans="1:10" s="54" customFormat="1">
      <c r="A1068" s="504"/>
      <c r="B1068" s="505"/>
      <c r="C1068" s="505"/>
      <c r="D1068" s="547"/>
      <c r="E1068" s="548"/>
      <c r="F1068" s="223"/>
      <c r="G1068" s="223"/>
      <c r="H1068" s="223"/>
      <c r="I1068" s="531" t="str">
        <f>IF(D1068+F1068-G1068-H1068=0,"",D1068+F1068-G1068-H1068)</f>
        <v/>
      </c>
      <c r="J1068" s="532"/>
    </row>
    <row r="1069" spans="1:10" s="54" customFormat="1">
      <c r="A1069" s="504"/>
      <c r="B1069" s="505"/>
      <c r="C1069" s="505"/>
      <c r="D1069" s="547"/>
      <c r="E1069" s="548"/>
      <c r="F1069" s="183"/>
      <c r="G1069" s="183"/>
      <c r="H1069" s="226"/>
      <c r="I1069" s="531" t="str">
        <f>IF(D1069+F1069-G1069-H1069=0,"",D1069+F1069-G1069-H1069)</f>
        <v/>
      </c>
      <c r="J1069" s="532"/>
    </row>
    <row r="1070" spans="1:10" s="54" customFormat="1" ht="15" thickBot="1">
      <c r="A1070" s="470"/>
      <c r="B1070" s="471"/>
      <c r="C1070" s="471"/>
      <c r="D1070" s="468"/>
      <c r="E1070" s="469"/>
      <c r="F1070" s="224"/>
      <c r="G1070" s="224"/>
      <c r="H1070" s="224"/>
      <c r="I1070" s="549" t="str">
        <f>IF(D1070+F1070-G1070-H1070=0,"",D1070+F1070-G1070-H1070)</f>
        <v/>
      </c>
      <c r="J1070" s="550"/>
    </row>
    <row r="1071" spans="1:10" s="54" customFormat="1" ht="15" thickTop="1">
      <c r="A1071" s="175"/>
      <c r="B1071" s="175"/>
      <c r="C1071" s="175"/>
      <c r="D1071" s="175"/>
      <c r="E1071" s="175"/>
      <c r="F1071" s="175"/>
      <c r="G1071" s="175"/>
      <c r="H1071" s="175"/>
      <c r="I1071" s="175"/>
      <c r="J1071" s="175"/>
    </row>
    <row r="1072" spans="1:10" s="54" customFormat="1">
      <c r="A1072" s="448"/>
      <c r="B1072" s="448"/>
      <c r="C1072" s="448"/>
      <c r="D1072" s="448"/>
      <c r="E1072" s="448"/>
      <c r="F1072" s="448"/>
      <c r="G1072" s="448"/>
      <c r="H1072" s="448"/>
      <c r="I1072" s="448"/>
      <c r="J1072" s="448"/>
    </row>
    <row r="1073" spans="1:10" s="54" customFormat="1">
      <c r="A1073" s="448"/>
      <c r="B1073" s="448"/>
      <c r="C1073" s="448"/>
      <c r="D1073" s="448"/>
      <c r="E1073" s="448"/>
      <c r="F1073" s="448"/>
      <c r="G1073" s="448"/>
      <c r="H1073" s="448"/>
      <c r="I1073" s="448"/>
      <c r="J1073" s="448"/>
    </row>
    <row r="1074" spans="1:10" s="54" customFormat="1">
      <c r="A1074" s="448"/>
      <c r="B1074" s="448"/>
      <c r="C1074" s="448"/>
      <c r="D1074" s="448"/>
      <c r="E1074" s="448"/>
      <c r="F1074" s="448"/>
      <c r="G1074" s="448"/>
      <c r="H1074" s="448"/>
      <c r="I1074" s="448"/>
      <c r="J1074" s="448"/>
    </row>
    <row r="1075" spans="1:10" s="54" customFormat="1">
      <c r="A1075" s="448"/>
      <c r="B1075" s="448"/>
      <c r="C1075" s="448"/>
      <c r="D1075" s="448"/>
      <c r="E1075" s="448"/>
      <c r="F1075" s="448"/>
      <c r="G1075" s="448"/>
      <c r="H1075" s="448"/>
      <c r="I1075" s="448"/>
      <c r="J1075" s="448"/>
    </row>
    <row r="1076" spans="1:10" s="54" customFormat="1" hidden="1">
      <c r="A1076" s="448"/>
      <c r="B1076" s="448"/>
      <c r="C1076" s="448"/>
      <c r="D1076" s="448"/>
      <c r="E1076" s="448"/>
      <c r="F1076" s="448"/>
      <c r="G1076" s="448"/>
      <c r="H1076" s="448"/>
      <c r="I1076" s="448"/>
      <c r="J1076" s="448"/>
    </row>
    <row r="1077" spans="1:10" s="54" customFormat="1" hidden="1">
      <c r="A1077" s="448"/>
      <c r="B1077" s="448"/>
      <c r="C1077" s="448"/>
      <c r="D1077" s="448"/>
      <c r="E1077" s="448"/>
      <c r="F1077" s="448"/>
      <c r="G1077" s="448"/>
      <c r="H1077" s="448"/>
      <c r="I1077" s="448"/>
      <c r="J1077" s="448"/>
    </row>
    <row r="1078" spans="1:10" s="54" customFormat="1">
      <c r="A1078" s="448"/>
      <c r="B1078" s="448"/>
      <c r="C1078" s="448"/>
      <c r="D1078" s="448"/>
      <c r="E1078" s="448"/>
      <c r="F1078" s="448"/>
      <c r="G1078" s="448"/>
      <c r="H1078" s="448"/>
      <c r="I1078" s="448"/>
      <c r="J1078" s="448"/>
    </row>
    <row r="1079" spans="1:10" s="54" customFormat="1" ht="15" thickBot="1">
      <c r="A1079" s="533" t="s">
        <v>126</v>
      </c>
      <c r="B1079" s="533"/>
      <c r="C1079" s="177"/>
      <c r="D1079" s="177"/>
      <c r="E1079" s="177"/>
      <c r="F1079" s="177"/>
      <c r="G1079" s="177"/>
      <c r="H1079" s="177"/>
      <c r="I1079" s="177"/>
      <c r="J1079" s="177"/>
    </row>
    <row r="1080" spans="1:10" s="54" customFormat="1" ht="15.75" thickTop="1">
      <c r="A1080" s="534" t="s">
        <v>5</v>
      </c>
      <c r="B1080" s="535"/>
      <c r="C1080" s="536"/>
      <c r="D1080" s="540" t="s">
        <v>314</v>
      </c>
      <c r="E1080" s="541"/>
      <c r="F1080" s="541"/>
      <c r="G1080" s="541"/>
      <c r="H1080" s="541"/>
      <c r="I1080" s="541"/>
      <c r="J1080" s="542"/>
    </row>
    <row r="1081" spans="1:10" s="54" customFormat="1" ht="15">
      <c r="A1081" s="537"/>
      <c r="B1081" s="538"/>
      <c r="C1081" s="539"/>
      <c r="D1081" s="543" t="s">
        <v>250</v>
      </c>
      <c r="E1081" s="544"/>
      <c r="F1081" s="221" t="s">
        <v>308</v>
      </c>
      <c r="G1081" s="221" t="s">
        <v>309</v>
      </c>
      <c r="H1081" s="221" t="s">
        <v>310</v>
      </c>
      <c r="I1081" s="545" t="s">
        <v>847</v>
      </c>
      <c r="J1081" s="546"/>
    </row>
    <row r="1082" spans="1:10" s="54" customFormat="1" ht="15" thickBot="1">
      <c r="A1082" s="475" t="s">
        <v>111</v>
      </c>
      <c r="B1082" s="476"/>
      <c r="C1082" s="476"/>
      <c r="D1082" s="477" t="s">
        <v>112</v>
      </c>
      <c r="E1082" s="476"/>
      <c r="F1082" s="208" t="s">
        <v>113</v>
      </c>
      <c r="G1082" s="222" t="s">
        <v>114</v>
      </c>
      <c r="H1082" s="222" t="s">
        <v>115</v>
      </c>
      <c r="I1082" s="478" t="s">
        <v>116</v>
      </c>
      <c r="J1082" s="479"/>
    </row>
    <row r="1083" spans="1:10" s="54" customFormat="1" ht="16.5" thickTop="1" thickBot="1">
      <c r="A1083" s="480" t="s">
        <v>311</v>
      </c>
      <c r="B1083" s="481"/>
      <c r="C1083" s="482"/>
      <c r="D1083" s="483" t="str">
        <f>IF(SUM(D1084:E1086)=0,"",SUM(D1084:E1086))</f>
        <v/>
      </c>
      <c r="E1083" s="484"/>
      <c r="F1083" s="225" t="str">
        <f>IF(SUM(F1084:F1086)=0,"",SUM(F1084:F1086))</f>
        <v/>
      </c>
      <c r="G1083" s="225" t="str">
        <f>IF(SUM(G1084:G1086)=0,"",SUM(G1084:G1086))</f>
        <v/>
      </c>
      <c r="H1083" s="225" t="str">
        <f>IF(SUM(H1084:H1086)=0,"",SUM(H1084:H1086))</f>
        <v/>
      </c>
      <c r="I1083" s="485" t="str">
        <f>(IF(SUM(I1084:J1086)=0,"",SUM(I1084:J1086)))</f>
        <v/>
      </c>
      <c r="J1083" s="486"/>
    </row>
    <row r="1084" spans="1:10" s="54" customFormat="1">
      <c r="A1084" s="504"/>
      <c r="B1084" s="505"/>
      <c r="C1084" s="505"/>
      <c r="D1084" s="506"/>
      <c r="E1084" s="507"/>
      <c r="F1084" s="223"/>
      <c r="G1084" s="223"/>
      <c r="H1084" s="223"/>
      <c r="I1084" s="508" t="str">
        <f>IF(D1084+F1084-G1084-H1084=0,"",D1084+F1084-G1084-H1084)</f>
        <v/>
      </c>
      <c r="J1084" s="509"/>
    </row>
    <row r="1085" spans="1:10" s="54" customFormat="1">
      <c r="A1085" s="504"/>
      <c r="B1085" s="505"/>
      <c r="C1085" s="505"/>
      <c r="D1085" s="506"/>
      <c r="E1085" s="507"/>
      <c r="F1085" s="223"/>
      <c r="G1085" s="223"/>
      <c r="H1085" s="223"/>
      <c r="I1085" s="508" t="str">
        <f>IF(D1085+F1085-G1085-H1085=0,"",D1085+F1085-G1085-H1085)</f>
        <v/>
      </c>
      <c r="J1085" s="509"/>
    </row>
    <row r="1086" spans="1:10" s="54" customFormat="1" ht="15" thickBot="1">
      <c r="A1086" s="551"/>
      <c r="B1086" s="552"/>
      <c r="C1086" s="552"/>
      <c r="D1086" s="553"/>
      <c r="E1086" s="554"/>
      <c r="F1086" s="182"/>
      <c r="G1086" s="182"/>
      <c r="H1086" s="182"/>
      <c r="I1086" s="495" t="str">
        <f>IF(D1086+F1086-G1086-H1086=0,"",D1086+F1086-G1086-H1086)</f>
        <v/>
      </c>
      <c r="J1086" s="496"/>
    </row>
    <row r="1087" spans="1:10" s="54" customFormat="1" ht="15.75" thickBot="1">
      <c r="A1087" s="497" t="s">
        <v>312</v>
      </c>
      <c r="B1087" s="498"/>
      <c r="C1087" s="499"/>
      <c r="D1087" s="500" t="str">
        <f>IF(SUM(D1088:E1091)=0,"",SUM(D1088:E1091))</f>
        <v/>
      </c>
      <c r="E1087" s="501"/>
      <c r="F1087" s="227" t="str">
        <f>IF(SUM(F1088:F1091)=0,"",SUM(F1088:F1091))</f>
        <v/>
      </c>
      <c r="G1087" s="227" t="str">
        <f>IF(SUM(G1088:G1091)=0,"",SUM(G1088:G1091))</f>
        <v/>
      </c>
      <c r="H1087" s="227" t="str">
        <f>IF(SUM(H1088:H1091)=0,"",SUM(H1088:H1091))</f>
        <v/>
      </c>
      <c r="I1087" s="502" t="str">
        <f>IF(SUM(I1088:J1091)=0,"",SUM(I1088:J1091))</f>
        <v/>
      </c>
      <c r="J1087" s="503"/>
    </row>
    <row r="1088" spans="1:10" s="54" customFormat="1">
      <c r="A1088" s="504"/>
      <c r="B1088" s="505"/>
      <c r="C1088" s="505"/>
      <c r="D1088" s="547"/>
      <c r="E1088" s="548"/>
      <c r="F1088" s="223"/>
      <c r="G1088" s="223"/>
      <c r="H1088" s="223"/>
      <c r="I1088" s="531" t="str">
        <f>IF(D1088+F1088-G1088-H1088=0,"",D1088+F1088-G1088-H1088)</f>
        <v/>
      </c>
      <c r="J1088" s="532"/>
    </row>
    <row r="1089" spans="1:10" s="54" customFormat="1">
      <c r="A1089" s="504"/>
      <c r="B1089" s="505"/>
      <c r="C1089" s="505"/>
      <c r="D1089" s="547"/>
      <c r="E1089" s="548"/>
      <c r="F1089" s="223"/>
      <c r="G1089" s="223"/>
      <c r="H1089" s="223"/>
      <c r="I1089" s="531" t="str">
        <f>IF(D1089+F1089-G1089-H1089=0,"",D1089+F1089-G1089-H1089)</f>
        <v/>
      </c>
      <c r="J1089" s="532"/>
    </row>
    <row r="1090" spans="1:10" s="54" customFormat="1">
      <c r="A1090" s="504"/>
      <c r="B1090" s="505"/>
      <c r="C1090" s="505"/>
      <c r="D1090" s="547"/>
      <c r="E1090" s="548"/>
      <c r="F1090" s="183"/>
      <c r="G1090" s="183"/>
      <c r="H1090" s="226"/>
      <c r="I1090" s="531" t="str">
        <f>IF(D1090+F1090-G1090-H1090=0,"",D1090+F1090-G1090-H1090)</f>
        <v/>
      </c>
      <c r="J1090" s="532"/>
    </row>
    <row r="1091" spans="1:10" s="54" customFormat="1" ht="15" thickBot="1">
      <c r="A1091" s="470"/>
      <c r="B1091" s="471"/>
      <c r="C1091" s="471"/>
      <c r="D1091" s="468"/>
      <c r="E1091" s="469"/>
      <c r="F1091" s="224"/>
      <c r="G1091" s="224"/>
      <c r="H1091" s="224"/>
      <c r="I1091" s="549" t="str">
        <f>IF(D1091+F1091-G1091-H1091=0,"",D1091+F1091-G1091-H1091)</f>
        <v/>
      </c>
      <c r="J1091" s="550"/>
    </row>
    <row r="1092" spans="1:10" s="54" customFormat="1" ht="15" thickTop="1">
      <c r="A1092" s="175"/>
      <c r="B1092" s="175"/>
      <c r="C1092" s="175"/>
      <c r="D1092" s="175"/>
      <c r="E1092" s="175"/>
      <c r="F1092" s="175"/>
      <c r="G1092" s="175"/>
      <c r="H1092" s="175"/>
      <c r="I1092" s="175"/>
      <c r="J1092" s="175"/>
    </row>
    <row r="1093" spans="1:10" s="54" customFormat="1" ht="15" hidden="1">
      <c r="A1093" s="473" t="s">
        <v>848</v>
      </c>
      <c r="B1093" s="473"/>
      <c r="C1093" s="473"/>
      <c r="D1093" s="473"/>
      <c r="E1093" s="473"/>
      <c r="F1093" s="473"/>
      <c r="G1093" s="473"/>
      <c r="H1093" s="473"/>
      <c r="I1093" s="473"/>
      <c r="J1093" s="473"/>
    </row>
    <row r="1094" spans="1:10" s="54" customFormat="1" hidden="1">
      <c r="A1094" s="474"/>
      <c r="B1094" s="474"/>
      <c r="C1094" s="474"/>
      <c r="D1094" s="474"/>
      <c r="E1094" s="474"/>
      <c r="F1094" s="474"/>
      <c r="G1094" s="474"/>
      <c r="H1094" s="474"/>
      <c r="I1094" s="474"/>
      <c r="J1094" s="474"/>
    </row>
    <row r="1095" spans="1:10" s="54" customFormat="1" hidden="1">
      <c r="A1095" s="474"/>
      <c r="B1095" s="474"/>
      <c r="C1095" s="474"/>
      <c r="D1095" s="474"/>
      <c r="E1095" s="474"/>
      <c r="F1095" s="474"/>
      <c r="G1095" s="474"/>
      <c r="H1095" s="474"/>
      <c r="I1095" s="474"/>
      <c r="J1095" s="474"/>
    </row>
    <row r="1096" spans="1:10" s="54" customFormat="1" hidden="1">
      <c r="A1096" s="474"/>
      <c r="B1096" s="474"/>
      <c r="C1096" s="474"/>
      <c r="D1096" s="474"/>
      <c r="E1096" s="474"/>
      <c r="F1096" s="474"/>
      <c r="G1096" s="474"/>
      <c r="H1096" s="474"/>
      <c r="I1096" s="474"/>
      <c r="J1096" s="474"/>
    </row>
    <row r="1097" spans="1:10" s="54" customFormat="1" hidden="1">
      <c r="A1097" s="474"/>
      <c r="B1097" s="474"/>
      <c r="C1097" s="474"/>
      <c r="D1097" s="474"/>
      <c r="E1097" s="474"/>
      <c r="F1097" s="474"/>
      <c r="G1097" s="474"/>
      <c r="H1097" s="474"/>
      <c r="I1097" s="474"/>
      <c r="J1097" s="474"/>
    </row>
    <row r="1098" spans="1:10" s="54" customFormat="1" hidden="1">
      <c r="A1098" s="474"/>
      <c r="B1098" s="474"/>
      <c r="C1098" s="474"/>
      <c r="D1098" s="474"/>
      <c r="E1098" s="474"/>
      <c r="F1098" s="474"/>
      <c r="G1098" s="474"/>
      <c r="H1098" s="474"/>
      <c r="I1098" s="474"/>
      <c r="J1098" s="474"/>
    </row>
    <row r="1099" spans="1:10" s="54" customFormat="1" hidden="1">
      <c r="A1099" s="474"/>
      <c r="B1099" s="474"/>
      <c r="C1099" s="474"/>
      <c r="D1099" s="474"/>
      <c r="E1099" s="474"/>
      <c r="F1099" s="474"/>
      <c r="G1099" s="474"/>
      <c r="H1099" s="474"/>
      <c r="I1099" s="474"/>
      <c r="J1099" s="474"/>
    </row>
    <row r="1100" spans="1:10" s="54" customFormat="1">
      <c r="A1100" s="175"/>
      <c r="B1100" s="175"/>
      <c r="C1100" s="175"/>
      <c r="D1100" s="175"/>
      <c r="E1100" s="175"/>
      <c r="F1100" s="175"/>
      <c r="G1100" s="175"/>
      <c r="H1100" s="175"/>
      <c r="I1100" s="175"/>
      <c r="J1100" s="175"/>
    </row>
    <row r="1101" spans="1:10" s="54" customFormat="1" ht="15" customHeight="1">
      <c r="A1101" s="9" t="s">
        <v>850</v>
      </c>
      <c r="B1101" s="530" t="s">
        <v>849</v>
      </c>
      <c r="C1101" s="530"/>
      <c r="D1101" s="530"/>
      <c r="E1101" s="530"/>
      <c r="F1101" s="530"/>
      <c r="G1101" s="530"/>
      <c r="H1101" s="530"/>
      <c r="I1101" s="530"/>
      <c r="J1101" s="530"/>
    </row>
    <row r="1102" spans="1:10" s="54" customFormat="1" ht="15.75" thickBot="1">
      <c r="A1102" s="15"/>
      <c r="B1102" s="22"/>
      <c r="C1102" s="22"/>
      <c r="D1102" s="22"/>
      <c r="E1102" s="22"/>
      <c r="F1102" s="22"/>
      <c r="G1102" s="22"/>
      <c r="H1102" s="22"/>
      <c r="I1102" s="22"/>
      <c r="J1102" s="22"/>
    </row>
    <row r="1103" spans="1:10" s="54" customFormat="1" ht="16.5" thickTop="1" thickBot="1">
      <c r="A1103" s="748" t="s">
        <v>290</v>
      </c>
      <c r="B1103" s="630"/>
      <c r="C1103" s="630"/>
      <c r="D1103" s="632"/>
      <c r="E1103" s="630" t="s">
        <v>133</v>
      </c>
      <c r="F1103" s="630"/>
      <c r="G1103" s="892"/>
      <c r="H1103" s="629" t="s">
        <v>134</v>
      </c>
      <c r="I1103" s="630"/>
      <c r="J1103" s="631"/>
    </row>
    <row r="1104" spans="1:10" s="54" customFormat="1" ht="16.5" thickTop="1" thickBot="1">
      <c r="A1104" s="2307" t="s">
        <v>315</v>
      </c>
      <c r="B1104" s="2308"/>
      <c r="C1104" s="2308"/>
      <c r="D1104" s="2308"/>
      <c r="E1104" s="483"/>
      <c r="F1104" s="483"/>
      <c r="G1104" s="2306"/>
      <c r="H1104" s="1311" t="str">
        <f>IF(SUM(H1105:J1106)=0,"",SUM(H1105:J1106))</f>
        <v/>
      </c>
      <c r="I1104" s="483"/>
      <c r="J1104" s="1312"/>
    </row>
    <row r="1105" spans="1:10" s="54" customFormat="1" ht="30" customHeight="1">
      <c r="A1105" s="1146" t="s">
        <v>316</v>
      </c>
      <c r="B1105" s="1147"/>
      <c r="C1105" s="1147"/>
      <c r="D1105" s="1147"/>
      <c r="E1105" s="1319"/>
      <c r="F1105" s="1319"/>
      <c r="G1105" s="2309"/>
      <c r="H1105" s="1317"/>
      <c r="I1105" s="1319"/>
      <c r="J1105" s="1320"/>
    </row>
    <row r="1106" spans="1:10" s="54" customFormat="1" ht="30" customHeight="1" thickBot="1">
      <c r="A1106" s="1722" t="s">
        <v>317</v>
      </c>
      <c r="B1106" s="1723"/>
      <c r="C1106" s="1723"/>
      <c r="D1106" s="1723"/>
      <c r="E1106" s="1557"/>
      <c r="F1106" s="1557"/>
      <c r="G1106" s="2298"/>
      <c r="H1106" s="2301"/>
      <c r="I1106" s="1557"/>
      <c r="J1106" s="2302"/>
    </row>
    <row r="1107" spans="1:10" s="54" customFormat="1" ht="15.75" thickBot="1">
      <c r="A1107" s="2303" t="s">
        <v>318</v>
      </c>
      <c r="B1107" s="1291"/>
      <c r="C1107" s="1291"/>
      <c r="D1107" s="1291"/>
      <c r="E1107" s="2310"/>
      <c r="F1107" s="2310"/>
      <c r="G1107" s="2311"/>
      <c r="H1107" s="502" t="str">
        <f>IF(SUM(H1108:J1109)=0,"",SUM(H1108:J1109))</f>
        <v/>
      </c>
      <c r="I1107" s="2310"/>
      <c r="J1107" s="503"/>
    </row>
    <row r="1108" spans="1:10" s="54" customFormat="1" ht="30" customHeight="1">
      <c r="A1108" s="1146" t="s">
        <v>319</v>
      </c>
      <c r="B1108" s="1147"/>
      <c r="C1108" s="1147"/>
      <c r="D1108" s="1147"/>
      <c r="E1108" s="1319">
        <v>109661</v>
      </c>
      <c r="F1108" s="1319"/>
      <c r="G1108" s="2309"/>
      <c r="H1108" s="1317"/>
      <c r="I1108" s="1319"/>
      <c r="J1108" s="1320"/>
    </row>
    <row r="1109" spans="1:10" s="54" customFormat="1" ht="30" customHeight="1" thickBot="1">
      <c r="A1109" s="954" t="s">
        <v>320</v>
      </c>
      <c r="B1109" s="955"/>
      <c r="C1109" s="955"/>
      <c r="D1109" s="955"/>
      <c r="E1109" s="1358"/>
      <c r="F1109" s="1358"/>
      <c r="G1109" s="2312"/>
      <c r="H1109" s="1357"/>
      <c r="I1109" s="1358"/>
      <c r="J1109" s="1359"/>
    </row>
    <row r="1110" spans="1:10" s="54" customFormat="1" ht="15" thickTop="1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s="54" customFormat="1" ht="15" hidden="1">
      <c r="A1111" s="473" t="s">
        <v>851</v>
      </c>
      <c r="B1111" s="473"/>
      <c r="C1111" s="473"/>
      <c r="D1111" s="473"/>
      <c r="E1111" s="473"/>
      <c r="F1111" s="473"/>
      <c r="G1111" s="473"/>
      <c r="H1111" s="473"/>
      <c r="I1111" s="473"/>
      <c r="J1111" s="473"/>
    </row>
    <row r="1112" spans="1:10" s="54" customFormat="1" hidden="1">
      <c r="A1112" s="474"/>
      <c r="B1112" s="474"/>
      <c r="C1112" s="474"/>
      <c r="D1112" s="474"/>
      <c r="E1112" s="474"/>
      <c r="F1112" s="474"/>
      <c r="G1112" s="474"/>
      <c r="H1112" s="474"/>
      <c r="I1112" s="474"/>
      <c r="J1112" s="474"/>
    </row>
    <row r="1113" spans="1:10" s="54" customFormat="1" hidden="1">
      <c r="A1113" s="474"/>
      <c r="B1113" s="474"/>
      <c r="C1113" s="474"/>
      <c r="D1113" s="474"/>
      <c r="E1113" s="474"/>
      <c r="F1113" s="474"/>
      <c r="G1113" s="474"/>
      <c r="H1113" s="474"/>
      <c r="I1113" s="474"/>
      <c r="J1113" s="474"/>
    </row>
    <row r="1114" spans="1:10" s="54" customFormat="1" hidden="1">
      <c r="A1114" s="474"/>
      <c r="B1114" s="474"/>
      <c r="C1114" s="474"/>
      <c r="D1114" s="474"/>
      <c r="E1114" s="474"/>
      <c r="F1114" s="474"/>
      <c r="G1114" s="474"/>
      <c r="H1114" s="474"/>
      <c r="I1114" s="474"/>
      <c r="J1114" s="474"/>
    </row>
    <row r="1115" spans="1:10" s="54" customFormat="1" hidden="1">
      <c r="A1115" s="474"/>
      <c r="B1115" s="474"/>
      <c r="C1115" s="474"/>
      <c r="D1115" s="474"/>
      <c r="E1115" s="474"/>
      <c r="F1115" s="474"/>
      <c r="G1115" s="474"/>
      <c r="H1115" s="474"/>
      <c r="I1115" s="474"/>
      <c r="J1115" s="474"/>
    </row>
    <row r="1116" spans="1:10" s="54" customFormat="1" hidden="1">
      <c r="A1116" s="175"/>
      <c r="B1116" s="175"/>
      <c r="C1116" s="175"/>
      <c r="D1116" s="175"/>
      <c r="E1116" s="175"/>
      <c r="F1116" s="175"/>
      <c r="G1116" s="175"/>
      <c r="H1116" s="175"/>
      <c r="I1116" s="175"/>
      <c r="J1116" s="175"/>
    </row>
    <row r="1117" spans="1:10" s="54" customFormat="1" ht="15" hidden="1" customHeight="1">
      <c r="A1117" s="9" t="s">
        <v>285</v>
      </c>
      <c r="B1117" s="530" t="s">
        <v>852</v>
      </c>
      <c r="C1117" s="530"/>
      <c r="D1117" s="530"/>
      <c r="E1117" s="530"/>
      <c r="F1117" s="530"/>
      <c r="G1117" s="530"/>
      <c r="H1117" s="530"/>
      <c r="I1117" s="530"/>
      <c r="J1117" s="530"/>
    </row>
    <row r="1118" spans="1:10" s="54" customFormat="1" ht="15" hidden="1">
      <c r="A1118" s="78"/>
      <c r="B1118" s="78"/>
      <c r="C1118" s="78"/>
      <c r="D1118" s="78"/>
      <c r="E1118" s="82"/>
      <c r="F1118" s="82"/>
      <c r="G1118" s="82"/>
      <c r="H1118" s="82"/>
      <c r="I1118" s="52"/>
      <c r="J1118" s="52"/>
    </row>
    <row r="1119" spans="1:10" s="54" customFormat="1" ht="16.5" hidden="1" thickTop="1" thickBot="1">
      <c r="A1119" s="938" t="s">
        <v>286</v>
      </c>
      <c r="B1119" s="939"/>
      <c r="C1119" s="939"/>
      <c r="D1119" s="939"/>
      <c r="E1119" s="939"/>
      <c r="F1119" s="939"/>
      <c r="G1119" s="2264" t="s">
        <v>287</v>
      </c>
      <c r="H1119" s="2264"/>
      <c r="I1119" s="2264"/>
      <c r="J1119" s="2265"/>
    </row>
    <row r="1120" spans="1:10" s="54" customFormat="1" ht="15.75" hidden="1" thickBot="1">
      <c r="A1120" s="1540"/>
      <c r="B1120" s="1541"/>
      <c r="C1120" s="1541"/>
      <c r="D1120" s="1541"/>
      <c r="E1120" s="1541"/>
      <c r="F1120" s="1541"/>
      <c r="G1120" s="2262" t="s">
        <v>288</v>
      </c>
      <c r="H1120" s="2263"/>
      <c r="I1120" s="2260" t="s">
        <v>871</v>
      </c>
      <c r="J1120" s="2261"/>
    </row>
    <row r="1121" spans="1:10" s="54" customFormat="1" ht="15.75" hidden="1" thickTop="1">
      <c r="A1121" s="639"/>
      <c r="B1121" s="640"/>
      <c r="C1121" s="640"/>
      <c r="D1121" s="640"/>
      <c r="E1121" s="640"/>
      <c r="F1121" s="640"/>
      <c r="G1121" s="2266"/>
      <c r="H1121" s="2267"/>
      <c r="I1121" s="2299"/>
      <c r="J1121" s="2300"/>
    </row>
    <row r="1122" spans="1:10" s="54" customFormat="1" ht="15" hidden="1">
      <c r="A1122" s="2272"/>
      <c r="B1122" s="2273"/>
      <c r="C1122" s="2273"/>
      <c r="D1122" s="2273"/>
      <c r="E1122" s="2273"/>
      <c r="F1122" s="2273"/>
      <c r="G1122" s="2268"/>
      <c r="H1122" s="2269"/>
      <c r="I1122" s="1079"/>
      <c r="J1122" s="1080"/>
    </row>
    <row r="1123" spans="1:10" s="54" customFormat="1" ht="15" hidden="1">
      <c r="A1123" s="2272"/>
      <c r="B1123" s="2273"/>
      <c r="C1123" s="2273"/>
      <c r="D1123" s="2273"/>
      <c r="E1123" s="2273"/>
      <c r="F1123" s="2273"/>
      <c r="G1123" s="2268"/>
      <c r="H1123" s="2269"/>
      <c r="I1123" s="1079"/>
      <c r="J1123" s="1080"/>
    </row>
    <row r="1124" spans="1:10" s="54" customFormat="1" ht="15" hidden="1">
      <c r="A1124" s="2272"/>
      <c r="B1124" s="2273"/>
      <c r="C1124" s="2273"/>
      <c r="D1124" s="2273"/>
      <c r="E1124" s="2273"/>
      <c r="F1124" s="2273"/>
      <c r="G1124" s="2268"/>
      <c r="H1124" s="2269"/>
      <c r="I1124" s="1079"/>
      <c r="J1124" s="1080"/>
    </row>
    <row r="1125" spans="1:10" s="54" customFormat="1" ht="15.75" hidden="1" thickBot="1">
      <c r="A1125" s="1830"/>
      <c r="B1125" s="1831"/>
      <c r="C1125" s="1831"/>
      <c r="D1125" s="1831"/>
      <c r="E1125" s="1831"/>
      <c r="F1125" s="1831"/>
      <c r="G1125" s="2270"/>
      <c r="H1125" s="2271"/>
      <c r="I1125" s="2318"/>
      <c r="J1125" s="2319"/>
    </row>
    <row r="1126" spans="1:10" s="54" customFormat="1" hidden="1">
      <c r="A1126" s="175"/>
      <c r="B1126" s="175"/>
      <c r="C1126" s="175"/>
      <c r="D1126" s="175"/>
      <c r="E1126" s="175"/>
      <c r="F1126" s="175"/>
      <c r="G1126" s="175"/>
      <c r="H1126" s="175"/>
      <c r="I1126" s="175"/>
      <c r="J1126" s="175"/>
    </row>
    <row r="1127" spans="1:10" s="54" customFormat="1" ht="15" hidden="1">
      <c r="A1127" s="473" t="s">
        <v>872</v>
      </c>
      <c r="B1127" s="473"/>
      <c r="C1127" s="473"/>
      <c r="D1127" s="473"/>
      <c r="E1127" s="473"/>
      <c r="F1127" s="473"/>
      <c r="G1127" s="473"/>
      <c r="H1127" s="473"/>
      <c r="I1127" s="473"/>
      <c r="J1127" s="473"/>
    </row>
    <row r="1128" spans="1:10" s="54" customFormat="1" hidden="1">
      <c r="A1128" s="474"/>
      <c r="B1128" s="474"/>
      <c r="C1128" s="474"/>
      <c r="D1128" s="474"/>
      <c r="E1128" s="474"/>
      <c r="F1128" s="474"/>
      <c r="G1128" s="474"/>
      <c r="H1128" s="474"/>
      <c r="I1128" s="474"/>
      <c r="J1128" s="474"/>
    </row>
    <row r="1129" spans="1:10" s="54" customFormat="1" ht="15" hidden="1" customHeight="1">
      <c r="A1129" s="474"/>
      <c r="B1129" s="474"/>
      <c r="C1129" s="474"/>
      <c r="D1129" s="474"/>
      <c r="E1129" s="474"/>
      <c r="F1129" s="474"/>
      <c r="G1129" s="474"/>
      <c r="H1129" s="474"/>
      <c r="I1129" s="474"/>
      <c r="J1129" s="474"/>
    </row>
    <row r="1130" spans="1:10" s="54" customFormat="1" hidden="1">
      <c r="A1130" s="474"/>
      <c r="B1130" s="474"/>
      <c r="C1130" s="474"/>
      <c r="D1130" s="474"/>
      <c r="E1130" s="474"/>
      <c r="F1130" s="474"/>
      <c r="G1130" s="474"/>
      <c r="H1130" s="474"/>
      <c r="I1130" s="474"/>
      <c r="J1130" s="474"/>
    </row>
    <row r="1131" spans="1:10" s="54" customFormat="1" hidden="1">
      <c r="A1131" s="474"/>
      <c r="B1131" s="474"/>
      <c r="C1131" s="474"/>
      <c r="D1131" s="474"/>
      <c r="E1131" s="474"/>
      <c r="F1131" s="474"/>
      <c r="G1131" s="474"/>
      <c r="H1131" s="474"/>
      <c r="I1131" s="474"/>
      <c r="J1131" s="474"/>
    </row>
    <row r="1132" spans="1:10" s="54" customFormat="1" ht="16.5" hidden="1" customHeight="1" thickBot="1"/>
    <row r="1133" spans="1:10" s="83" customFormat="1" ht="34.5" hidden="1" customHeight="1">
      <c r="A1133" s="2" t="s">
        <v>873</v>
      </c>
      <c r="B1133" s="530" t="s">
        <v>874</v>
      </c>
      <c r="C1133" s="530"/>
      <c r="D1133" s="530"/>
      <c r="E1133" s="530"/>
      <c r="F1133" s="530"/>
      <c r="G1133" s="530"/>
      <c r="H1133" s="530"/>
      <c r="I1133" s="530"/>
      <c r="J1133" s="530"/>
    </row>
    <row r="1134" spans="1:10" s="83" customFormat="1" ht="16.5" hidden="1" customHeight="1" thickBot="1">
      <c r="A1134" s="15"/>
      <c r="B1134" s="22"/>
      <c r="C1134" s="22"/>
      <c r="D1134" s="22"/>
      <c r="E1134" s="22"/>
      <c r="F1134" s="22"/>
      <c r="G1134" s="22"/>
      <c r="H1134" s="22"/>
      <c r="I1134" s="22"/>
      <c r="J1134" s="22"/>
    </row>
    <row r="1135" spans="1:10" s="54" customFormat="1" ht="46.5" hidden="1" customHeight="1" thickTop="1" thickBot="1">
      <c r="A1135" s="2316" t="s">
        <v>290</v>
      </c>
      <c r="B1135" s="2314"/>
      <c r="C1135" s="2314"/>
      <c r="D1135" s="2317"/>
      <c r="E1135" s="2314" t="s">
        <v>6</v>
      </c>
      <c r="F1135" s="2314"/>
      <c r="G1135" s="2315"/>
      <c r="H1135" s="2179" t="s">
        <v>7</v>
      </c>
      <c r="I1135" s="2174"/>
      <c r="J1135" s="2313"/>
    </row>
    <row r="1136" spans="1:10" s="54" customFormat="1" ht="45" hidden="1" customHeight="1" thickTop="1" thickBot="1">
      <c r="A1136" s="480" t="s">
        <v>321</v>
      </c>
      <c r="B1136" s="481"/>
      <c r="C1136" s="481"/>
      <c r="D1136" s="482"/>
      <c r="E1136" s="483" t="str">
        <f>IF(SUM(E1137:G1138)=0,"",SUM(E1137:G1138))</f>
        <v/>
      </c>
      <c r="F1136" s="483"/>
      <c r="G1136" s="2306"/>
      <c r="H1136" s="1311" t="str">
        <f>IF(SUM(H1137:J1138)=0,"",SUM(H1137:J1138))</f>
        <v/>
      </c>
      <c r="I1136" s="483"/>
      <c r="J1136" s="1312"/>
    </row>
    <row r="1137" spans="1:10" s="54" customFormat="1" ht="16.5" hidden="1" customHeight="1">
      <c r="A1137" s="1478" t="s">
        <v>322</v>
      </c>
      <c r="B1137" s="1479"/>
      <c r="C1137" s="1479"/>
      <c r="D1137" s="1480"/>
      <c r="E1137" s="1319"/>
      <c r="F1137" s="1319"/>
      <c r="G1137" s="2309"/>
      <c r="H1137" s="1317"/>
      <c r="I1137" s="1319"/>
      <c r="J1137" s="1320"/>
    </row>
    <row r="1138" spans="1:10" s="54" customFormat="1" ht="16.5" hidden="1" customHeight="1" thickBot="1">
      <c r="A1138" s="2320" t="s">
        <v>323</v>
      </c>
      <c r="B1138" s="2321"/>
      <c r="C1138" s="2321"/>
      <c r="D1138" s="2322"/>
      <c r="E1138" s="2323"/>
      <c r="F1138" s="2323"/>
      <c r="G1138" s="2324"/>
      <c r="H1138" s="2325"/>
      <c r="I1138" s="2323"/>
      <c r="J1138" s="2326"/>
    </row>
    <row r="1139" spans="1:10" s="54" customFormat="1" ht="45" hidden="1" customHeight="1" thickTop="1" thickBot="1">
      <c r="A1139" s="2336" t="s">
        <v>324</v>
      </c>
      <c r="B1139" s="2337"/>
      <c r="C1139" s="2337"/>
      <c r="D1139" s="2338"/>
      <c r="E1139" s="2327" t="str">
        <f>IF(SUM(E1140:G1141)=0,"",SUM(E1140:G1141))</f>
        <v/>
      </c>
      <c r="F1139" s="2327"/>
      <c r="G1139" s="2328"/>
      <c r="H1139" s="2329" t="str">
        <f>IF(SUM(H1140:J1141)=0,"",SUM(H1140:J1141))</f>
        <v/>
      </c>
      <c r="I1139" s="2327"/>
      <c r="J1139" s="2330"/>
    </row>
    <row r="1140" spans="1:10" s="54" customFormat="1" ht="16.5" hidden="1" customHeight="1" thickTop="1">
      <c r="A1140" s="1057" t="s">
        <v>322</v>
      </c>
      <c r="B1140" s="1058"/>
      <c r="C1140" s="1058"/>
      <c r="D1140" s="1664"/>
      <c r="E1140" s="2331"/>
      <c r="F1140" s="2331"/>
      <c r="G1140" s="2332"/>
      <c r="H1140" s="2333"/>
      <c r="I1140" s="2331"/>
      <c r="J1140" s="2334"/>
    </row>
    <row r="1141" spans="1:10" s="54" customFormat="1" ht="16.5" hidden="1" customHeight="1" thickBot="1">
      <c r="A1141" s="2189" t="s">
        <v>323</v>
      </c>
      <c r="B1141" s="2335"/>
      <c r="C1141" s="2335"/>
      <c r="D1141" s="2190"/>
      <c r="E1141" s="1557"/>
      <c r="F1141" s="1557"/>
      <c r="G1141" s="2298"/>
      <c r="H1141" s="2301"/>
      <c r="I1141" s="1557"/>
      <c r="J1141" s="2302"/>
    </row>
    <row r="1142" spans="1:10" s="54" customFormat="1" ht="30" hidden="1" customHeight="1" thickBot="1">
      <c r="A1142" s="497" t="s">
        <v>325</v>
      </c>
      <c r="B1142" s="498"/>
      <c r="C1142" s="498"/>
      <c r="D1142" s="499"/>
      <c r="E1142" s="2339"/>
      <c r="F1142" s="2339"/>
      <c r="G1142" s="2340"/>
      <c r="H1142" s="2341"/>
      <c r="I1142" s="2339"/>
      <c r="J1142" s="2342"/>
    </row>
    <row r="1143" spans="1:10" s="54" customFormat="1" ht="30" hidden="1" customHeight="1" thickBot="1">
      <c r="A1143" s="497" t="s">
        <v>326</v>
      </c>
      <c r="B1143" s="498"/>
      <c r="C1143" s="498"/>
      <c r="D1143" s="499"/>
      <c r="E1143" s="2339"/>
      <c r="F1143" s="2339"/>
      <c r="G1143" s="2340"/>
      <c r="H1143" s="2341"/>
      <c r="I1143" s="2339"/>
      <c r="J1143" s="2342"/>
    </row>
    <row r="1144" spans="1:10" s="54" customFormat="1" ht="16.5" hidden="1" customHeight="1" thickBot="1">
      <c r="A1144" s="497" t="s">
        <v>327</v>
      </c>
      <c r="B1144" s="498"/>
      <c r="C1144" s="498"/>
      <c r="D1144" s="499"/>
      <c r="E1144" s="2339"/>
      <c r="F1144" s="2339"/>
      <c r="G1144" s="2340"/>
      <c r="H1144" s="2341"/>
      <c r="I1144" s="2339"/>
      <c r="J1144" s="2342"/>
    </row>
    <row r="1145" spans="1:10" s="54" customFormat="1" ht="16.5" hidden="1" customHeight="1" thickBot="1">
      <c r="A1145" s="497" t="s">
        <v>328</v>
      </c>
      <c r="B1145" s="498"/>
      <c r="C1145" s="498"/>
      <c r="D1145" s="499"/>
      <c r="E1145" s="2339"/>
      <c r="F1145" s="2339"/>
      <c r="G1145" s="2340"/>
      <c r="H1145" s="2341"/>
      <c r="I1145" s="2339"/>
      <c r="J1145" s="2342"/>
    </row>
    <row r="1146" spans="1:10" s="54" customFormat="1" ht="16.5" hidden="1" customHeight="1" thickBot="1">
      <c r="A1146" s="497" t="s">
        <v>329</v>
      </c>
      <c r="B1146" s="498"/>
      <c r="C1146" s="498"/>
      <c r="D1146" s="499"/>
      <c r="E1146" s="2310" t="str">
        <f>IF(SUM(E1147:G1148)=0,"",SUM(E1147:G1148))</f>
        <v/>
      </c>
      <c r="F1146" s="2310"/>
      <c r="G1146" s="2311"/>
      <c r="H1146" s="502" t="str">
        <f>IF(SUM(H1147:J1148)=0,"",SUM(H1147:J1148))</f>
        <v/>
      </c>
      <c r="I1146" s="2310"/>
      <c r="J1146" s="503"/>
    </row>
    <row r="1147" spans="1:10" s="54" customFormat="1" ht="16.5" hidden="1" customHeight="1">
      <c r="A1147" s="1478" t="s">
        <v>330</v>
      </c>
      <c r="B1147" s="1479"/>
      <c r="C1147" s="1479"/>
      <c r="D1147" s="1480"/>
      <c r="E1147" s="1319"/>
      <c r="F1147" s="1319"/>
      <c r="G1147" s="2309"/>
      <c r="H1147" s="1317"/>
      <c r="I1147" s="1319"/>
      <c r="J1147" s="1320"/>
    </row>
    <row r="1148" spans="1:10" s="54" customFormat="1" ht="16.5" hidden="1" customHeight="1" thickBot="1">
      <c r="A1148" s="2189" t="s">
        <v>331</v>
      </c>
      <c r="B1148" s="2335"/>
      <c r="C1148" s="2335"/>
      <c r="D1148" s="2190"/>
      <c r="E1148" s="1557"/>
      <c r="F1148" s="1557"/>
      <c r="G1148" s="2298"/>
      <c r="H1148" s="2301"/>
      <c r="I1148" s="1557"/>
      <c r="J1148" s="2302"/>
    </row>
    <row r="1149" spans="1:10" s="54" customFormat="1" ht="16.5" hidden="1" customHeight="1" thickBot="1">
      <c r="A1149" s="497" t="s">
        <v>332</v>
      </c>
      <c r="B1149" s="498"/>
      <c r="C1149" s="498"/>
      <c r="D1149" s="499"/>
      <c r="E1149" s="2339"/>
      <c r="F1149" s="2339"/>
      <c r="G1149" s="2340"/>
      <c r="H1149" s="2341"/>
      <c r="I1149" s="2339"/>
      <c r="J1149" s="2342"/>
    </row>
    <row r="1150" spans="1:10" s="54" customFormat="1" ht="15.75" hidden="1" customHeight="1" thickBot="1">
      <c r="A1150" s="497" t="s">
        <v>333</v>
      </c>
      <c r="B1150" s="498"/>
      <c r="C1150" s="498"/>
      <c r="D1150" s="499"/>
      <c r="E1150" s="2310" t="str">
        <f>IF(SUM(E1151:G1153)=0,"",SUM(E1151:G1153))</f>
        <v/>
      </c>
      <c r="F1150" s="2310"/>
      <c r="G1150" s="2311"/>
      <c r="H1150" s="502" t="str">
        <f>IF(SUM(H1151:J1153)=0,"",SUM(H1151:J1153))</f>
        <v/>
      </c>
      <c r="I1150" s="2310"/>
      <c r="J1150" s="503"/>
    </row>
    <row r="1151" spans="1:10" s="54" customFormat="1" ht="16.5" hidden="1" customHeight="1">
      <c r="A1151" s="1478" t="s">
        <v>330</v>
      </c>
      <c r="B1151" s="1479"/>
      <c r="C1151" s="1479"/>
      <c r="D1151" s="1480"/>
      <c r="E1151" s="1319"/>
      <c r="F1151" s="1319"/>
      <c r="G1151" s="2309"/>
      <c r="H1151" s="1317"/>
      <c r="I1151" s="1319"/>
      <c r="J1151" s="1320"/>
    </row>
    <row r="1152" spans="1:10" s="54" customFormat="1" ht="16.5" hidden="1" customHeight="1">
      <c r="A1152" s="570" t="s">
        <v>331</v>
      </c>
      <c r="B1152" s="571"/>
      <c r="C1152" s="571"/>
      <c r="D1152" s="799"/>
      <c r="E1152" s="1273"/>
      <c r="F1152" s="1273"/>
      <c r="G1152" s="2399"/>
      <c r="H1152" s="1271"/>
      <c r="I1152" s="1273"/>
      <c r="J1152" s="1274"/>
    </row>
    <row r="1153" spans="1:10" s="54" customFormat="1" ht="16.5" hidden="1" customHeight="1" thickBot="1">
      <c r="A1153" s="807" t="s">
        <v>300</v>
      </c>
      <c r="B1153" s="808"/>
      <c r="C1153" s="808"/>
      <c r="D1153" s="809"/>
      <c r="E1153" s="1358"/>
      <c r="F1153" s="1358"/>
      <c r="G1153" s="2312"/>
      <c r="H1153" s="1357"/>
      <c r="I1153" s="1358"/>
      <c r="J1153" s="1359"/>
    </row>
    <row r="1154" spans="1:10" s="54" customFormat="1" hidden="1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</row>
    <row r="1155" spans="1:10" s="54" customFormat="1" ht="15" hidden="1">
      <c r="A1155" s="473" t="s">
        <v>875</v>
      </c>
      <c r="B1155" s="473"/>
      <c r="C1155" s="473"/>
      <c r="D1155" s="473"/>
      <c r="E1155" s="473"/>
      <c r="F1155" s="473"/>
      <c r="G1155" s="473"/>
      <c r="H1155" s="473"/>
      <c r="I1155" s="473"/>
      <c r="J1155" s="473"/>
    </row>
    <row r="1156" spans="1:10" s="54" customFormat="1" hidden="1">
      <c r="A1156" s="474"/>
      <c r="B1156" s="474"/>
      <c r="C1156" s="474"/>
      <c r="D1156" s="474"/>
      <c r="E1156" s="474"/>
      <c r="F1156" s="474"/>
      <c r="G1156" s="474"/>
      <c r="H1156" s="474"/>
      <c r="I1156" s="474"/>
      <c r="J1156" s="474"/>
    </row>
    <row r="1157" spans="1:10" s="54" customFormat="1" hidden="1">
      <c r="A1157" s="474"/>
      <c r="B1157" s="474"/>
      <c r="C1157" s="474"/>
      <c r="D1157" s="474"/>
      <c r="E1157" s="474"/>
      <c r="F1157" s="474"/>
      <c r="G1157" s="474"/>
      <c r="H1157" s="474"/>
      <c r="I1157" s="474"/>
      <c r="J1157" s="474"/>
    </row>
    <row r="1158" spans="1:10" s="54" customFormat="1" hidden="1">
      <c r="A1158" s="474"/>
      <c r="B1158" s="474"/>
      <c r="C1158" s="474"/>
      <c r="D1158" s="474"/>
      <c r="E1158" s="474"/>
      <c r="F1158" s="474"/>
      <c r="G1158" s="474"/>
      <c r="H1158" s="474"/>
      <c r="I1158" s="474"/>
      <c r="J1158" s="474"/>
    </row>
    <row r="1159" spans="1:10" s="54" customFormat="1" hidden="1">
      <c r="A1159" s="474"/>
      <c r="B1159" s="474"/>
      <c r="C1159" s="474"/>
      <c r="D1159" s="474"/>
      <c r="E1159" s="474"/>
      <c r="F1159" s="474"/>
      <c r="G1159" s="474"/>
      <c r="H1159" s="474"/>
      <c r="I1159" s="474"/>
      <c r="J1159" s="474"/>
    </row>
    <row r="1160" spans="1:10" s="54" customFormat="1" hidden="1">
      <c r="A1160" s="474"/>
      <c r="B1160" s="474"/>
      <c r="C1160" s="474"/>
      <c r="D1160" s="474"/>
      <c r="E1160" s="474"/>
      <c r="F1160" s="474"/>
      <c r="G1160" s="474"/>
      <c r="H1160" s="474"/>
      <c r="I1160" s="474"/>
      <c r="J1160" s="474"/>
    </row>
    <row r="1161" spans="1:10" s="54" customFormat="1" hidden="1">
      <c r="A1161" s="474"/>
      <c r="B1161" s="474"/>
      <c r="C1161" s="474"/>
      <c r="D1161" s="474"/>
      <c r="E1161" s="474"/>
      <c r="F1161" s="474"/>
      <c r="G1161" s="474"/>
      <c r="H1161" s="474"/>
      <c r="I1161" s="474"/>
      <c r="J1161" s="474"/>
    </row>
    <row r="1162" spans="1:10" s="54" customFormat="1" hidden="1">
      <c r="A1162" s="474"/>
      <c r="B1162" s="474"/>
      <c r="C1162" s="474"/>
      <c r="D1162" s="474"/>
      <c r="E1162" s="474"/>
      <c r="F1162" s="474"/>
      <c r="G1162" s="474"/>
      <c r="H1162" s="474"/>
      <c r="I1162" s="474"/>
      <c r="J1162" s="474"/>
    </row>
    <row r="1163" spans="1:10" s="54" customFormat="1" hidden="1">
      <c r="A1163" s="474"/>
      <c r="B1163" s="474"/>
      <c r="C1163" s="474"/>
      <c r="D1163" s="474"/>
      <c r="E1163" s="474"/>
      <c r="F1163" s="474"/>
      <c r="G1163" s="474"/>
      <c r="H1163" s="474"/>
      <c r="I1163" s="474"/>
      <c r="J1163" s="474"/>
    </row>
    <row r="1164" spans="1:10" s="54" customFormat="1" hidden="1">
      <c r="A1164" s="474"/>
      <c r="B1164" s="474"/>
      <c r="C1164" s="474"/>
      <c r="D1164" s="474"/>
      <c r="E1164" s="474"/>
      <c r="F1164" s="474"/>
      <c r="G1164" s="474"/>
      <c r="H1164" s="474"/>
      <c r="I1164" s="474"/>
      <c r="J1164" s="474"/>
    </row>
    <row r="1165" spans="1:10" s="54" customFormat="1" hidden="1">
      <c r="A1165" s="474"/>
      <c r="B1165" s="474"/>
      <c r="C1165" s="474"/>
      <c r="D1165" s="474"/>
      <c r="E1165" s="474"/>
      <c r="F1165" s="474"/>
      <c r="G1165" s="474"/>
      <c r="H1165" s="474"/>
      <c r="I1165" s="474"/>
      <c r="J1165" s="474"/>
    </row>
    <row r="1166" spans="1:10" s="54" customFormat="1" hidden="1">
      <c r="A1166" s="474"/>
      <c r="B1166" s="474"/>
      <c r="C1166" s="474"/>
      <c r="D1166" s="474"/>
      <c r="E1166" s="474"/>
      <c r="F1166" s="474"/>
      <c r="G1166" s="474"/>
      <c r="H1166" s="474"/>
      <c r="I1166" s="474"/>
      <c r="J1166" s="474"/>
    </row>
    <row r="1167" spans="1:10" s="54" customFormat="1" hidden="1">
      <c r="A1167" s="188"/>
      <c r="B1167" s="188"/>
      <c r="C1167" s="188"/>
      <c r="D1167" s="188"/>
      <c r="E1167" s="188"/>
      <c r="F1167" s="188"/>
      <c r="G1167" s="188"/>
      <c r="H1167" s="188"/>
      <c r="I1167" s="188"/>
      <c r="J1167" s="188"/>
    </row>
    <row r="1168" spans="1:10" s="54" customFormat="1" ht="16.5" customHeight="1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</row>
    <row r="1169" spans="1:10" s="54" customFormat="1" ht="15.75" customHeight="1">
      <c r="A1169" s="9" t="s">
        <v>876</v>
      </c>
      <c r="B1169" s="530" t="s">
        <v>877</v>
      </c>
      <c r="C1169" s="530"/>
      <c r="D1169" s="530"/>
      <c r="E1169" s="530"/>
      <c r="F1169" s="530"/>
      <c r="G1169" s="530"/>
      <c r="H1169" s="530"/>
      <c r="I1169" s="530"/>
      <c r="J1169" s="530"/>
    </row>
    <row r="1170" spans="1:10" s="54" customFormat="1" ht="15.75" customHeight="1" thickBot="1">
      <c r="A1170" s="9"/>
      <c r="B1170" s="180"/>
      <c r="C1170" s="180"/>
      <c r="D1170" s="180"/>
      <c r="E1170" s="180"/>
      <c r="F1170" s="180"/>
      <c r="G1170" s="180"/>
      <c r="H1170" s="180"/>
      <c r="I1170" s="180"/>
      <c r="J1170" s="180"/>
    </row>
    <row r="1171" spans="1:10" s="54" customFormat="1" ht="30.75" customHeight="1" thickTop="1" thickBot="1">
      <c r="A1171" s="1155" t="s">
        <v>290</v>
      </c>
      <c r="B1171" s="1153"/>
      <c r="C1171" s="1153"/>
      <c r="D1171" s="1153"/>
      <c r="E1171" s="1151" t="s">
        <v>6</v>
      </c>
      <c r="F1171" s="1151"/>
      <c r="G1171" s="1256"/>
      <c r="H1171" s="1150" t="s">
        <v>7</v>
      </c>
      <c r="I1171" s="1151"/>
      <c r="J1171" s="1152"/>
    </row>
    <row r="1172" spans="1:10" s="54" customFormat="1" ht="16.5" thickTop="1" thickBot="1">
      <c r="A1172" s="2393" t="s">
        <v>334</v>
      </c>
      <c r="B1172" s="2394"/>
      <c r="C1172" s="2394"/>
      <c r="D1172" s="2394"/>
      <c r="E1172" s="2395">
        <v>0</v>
      </c>
      <c r="F1172" s="2396"/>
      <c r="G1172" s="2396"/>
      <c r="H1172" s="2397"/>
      <c r="I1172" s="2396"/>
      <c r="J1172" s="2398"/>
    </row>
    <row r="1173" spans="1:10" s="54" customFormat="1">
      <c r="A1173" s="1478" t="s">
        <v>335</v>
      </c>
      <c r="B1173" s="1479"/>
      <c r="C1173" s="1479"/>
      <c r="D1173" s="1480"/>
      <c r="E1173" s="1167"/>
      <c r="F1173" s="1167"/>
      <c r="G1173" s="1168"/>
      <c r="H1173" s="1169"/>
      <c r="I1173" s="1167"/>
      <c r="J1173" s="1170"/>
    </row>
    <row r="1174" spans="1:10" s="54" customFormat="1">
      <c r="A1174" s="510" t="s">
        <v>336</v>
      </c>
      <c r="B1174" s="511"/>
      <c r="C1174" s="511"/>
      <c r="D1174" s="512"/>
      <c r="E1174" s="1481"/>
      <c r="F1174" s="1481"/>
      <c r="G1174" s="1482"/>
      <c r="H1174" s="1483"/>
      <c r="I1174" s="1481"/>
      <c r="J1174" s="1484"/>
    </row>
    <row r="1175" spans="1:10" s="54" customFormat="1" ht="15" thickBot="1">
      <c r="A1175" s="1467" t="s">
        <v>337</v>
      </c>
      <c r="B1175" s="1468"/>
      <c r="C1175" s="1468"/>
      <c r="D1175" s="1469"/>
      <c r="E1175" s="1470"/>
      <c r="F1175" s="1470"/>
      <c r="G1175" s="1471"/>
      <c r="H1175" s="1472"/>
      <c r="I1175" s="1470"/>
      <c r="J1175" s="1473"/>
    </row>
    <row r="1176" spans="1:10" s="54" customFormat="1" ht="15.75" thickBot="1">
      <c r="A1176" s="1207" t="s">
        <v>338</v>
      </c>
      <c r="B1176" s="1208"/>
      <c r="C1176" s="1208"/>
      <c r="D1176" s="1461"/>
      <c r="E1176" s="1474" t="str">
        <f>IF(SUM(E1172:G1175)=0,"",SUM(E1172:G1175))</f>
        <v/>
      </c>
      <c r="F1176" s="1474"/>
      <c r="G1176" s="1475"/>
      <c r="H1176" s="1476" t="str">
        <f>IF(SUM(H1172:J1175)=0,"",SUM(H1172:J1175))</f>
        <v/>
      </c>
      <c r="I1176" s="1474"/>
      <c r="J1176" s="1477"/>
    </row>
    <row r="1177" spans="1:10" s="54" customFormat="1" ht="15" thickBot="1">
      <c r="A1177" s="1207" t="s">
        <v>339</v>
      </c>
      <c r="B1177" s="1208"/>
      <c r="C1177" s="1208"/>
      <c r="D1177" s="1461"/>
      <c r="E1177" s="1462"/>
      <c r="F1177" s="1462"/>
      <c r="G1177" s="1463"/>
      <c r="H1177" s="1464"/>
      <c r="I1177" s="1462"/>
      <c r="J1177" s="1465"/>
    </row>
    <row r="1178" spans="1:10" s="54" customFormat="1" ht="16.5" customHeight="1" thickBot="1">
      <c r="A1178" s="564" t="s">
        <v>340</v>
      </c>
      <c r="B1178" s="565"/>
      <c r="C1178" s="565"/>
      <c r="D1178" s="565"/>
      <c r="E1178" s="1466" t="str">
        <f>IF(IF(E1176="",0,E1176)-E1177=0,"",IF(E1176="",0,E1176)-E1177)</f>
        <v/>
      </c>
      <c r="F1178" s="1130"/>
      <c r="G1178" s="1130"/>
      <c r="H1178" s="1131" t="str">
        <f>IF(IF(H1176="",0,H1176)-H1177=0,"",IF(H1176="",0,H1176)-H1177)</f>
        <v/>
      </c>
      <c r="I1178" s="1130"/>
      <c r="J1178" s="1132"/>
    </row>
    <row r="1179" spans="1:10" s="54" customFormat="1" ht="16.5" customHeight="1" thickTop="1">
      <c r="A1179" s="84"/>
      <c r="B1179" s="84"/>
      <c r="C1179" s="84"/>
      <c r="D1179" s="84"/>
      <c r="E1179" s="53"/>
      <c r="F1179" s="53"/>
      <c r="G1179" s="53"/>
      <c r="H1179" s="53"/>
      <c r="I1179" s="53"/>
      <c r="J1179" s="53"/>
    </row>
    <row r="1180" spans="1:10" s="54" customFormat="1" ht="16.5" hidden="1" customHeight="1">
      <c r="A1180" s="473" t="s">
        <v>880</v>
      </c>
      <c r="B1180" s="473"/>
      <c r="C1180" s="473"/>
      <c r="D1180" s="473"/>
      <c r="E1180" s="473"/>
      <c r="F1180" s="473"/>
      <c r="G1180" s="473"/>
      <c r="H1180" s="473"/>
      <c r="I1180" s="473"/>
      <c r="J1180" s="473"/>
    </row>
    <row r="1181" spans="1:10" s="54" customFormat="1" ht="16.5" hidden="1" customHeight="1">
      <c r="A1181" s="1427"/>
      <c r="B1181" s="1427"/>
      <c r="C1181" s="1427"/>
      <c r="D1181" s="1427"/>
      <c r="E1181" s="1427"/>
      <c r="F1181" s="1427"/>
      <c r="G1181" s="1427"/>
      <c r="H1181" s="1427"/>
      <c r="I1181" s="1427"/>
      <c r="J1181" s="1427"/>
    </row>
    <row r="1182" spans="1:10" s="54" customFormat="1" hidden="1">
      <c r="A1182" s="1427"/>
      <c r="B1182" s="1427"/>
      <c r="C1182" s="1427"/>
      <c r="D1182" s="1427"/>
      <c r="E1182" s="1427"/>
      <c r="F1182" s="1427"/>
      <c r="G1182" s="1427"/>
      <c r="H1182" s="1427"/>
      <c r="I1182" s="1427"/>
      <c r="J1182" s="1427"/>
    </row>
    <row r="1183" spans="1:10" s="54" customFormat="1" hidden="1">
      <c r="A1183" s="1427"/>
      <c r="B1183" s="1427"/>
      <c r="C1183" s="1427"/>
      <c r="D1183" s="1427"/>
      <c r="E1183" s="1427"/>
      <c r="F1183" s="1427"/>
      <c r="G1183" s="1427"/>
      <c r="H1183" s="1427"/>
      <c r="I1183" s="1427"/>
      <c r="J1183" s="1427"/>
    </row>
    <row r="1184" spans="1:10" s="54" customFormat="1" ht="15" hidden="1">
      <c r="A1184" s="84"/>
      <c r="B1184" s="84"/>
      <c r="C1184" s="84"/>
      <c r="D1184" s="84"/>
      <c r="E1184" s="53"/>
      <c r="F1184" s="53"/>
      <c r="G1184" s="53"/>
      <c r="H1184" s="53"/>
      <c r="I1184" s="53"/>
      <c r="J1184" s="53"/>
    </row>
    <row r="1185" spans="1:10" s="54" customFormat="1" ht="15" hidden="1" customHeight="1">
      <c r="A1185" s="9" t="s">
        <v>879</v>
      </c>
      <c r="B1185" s="530" t="s">
        <v>878</v>
      </c>
      <c r="C1185" s="530"/>
      <c r="D1185" s="530"/>
      <c r="E1185" s="530"/>
      <c r="F1185" s="530"/>
      <c r="G1185" s="530"/>
      <c r="H1185" s="530"/>
      <c r="I1185" s="530"/>
      <c r="J1185" s="530"/>
    </row>
    <row r="1186" spans="1:10" s="54" customFormat="1" ht="15" hidden="1">
      <c r="A1186" s="15"/>
      <c r="B1186" s="22"/>
      <c r="C1186" s="22"/>
      <c r="D1186" s="22"/>
      <c r="E1186" s="22"/>
      <c r="F1186" s="22"/>
      <c r="G1186" s="22"/>
      <c r="H1186" s="22"/>
      <c r="I1186" s="22"/>
      <c r="J1186" s="22"/>
    </row>
    <row r="1187" spans="1:10" s="54" customFormat="1" ht="16.5" hidden="1" thickTop="1" thickBot="1">
      <c r="A1187" s="1439" t="s">
        <v>341</v>
      </c>
      <c r="B1187" s="1437"/>
      <c r="C1187" s="1436"/>
      <c r="D1187" s="1437" t="s">
        <v>255</v>
      </c>
      <c r="E1187" s="1438"/>
      <c r="F1187" s="201" t="s">
        <v>342</v>
      </c>
      <c r="G1187" s="1435" t="s">
        <v>343</v>
      </c>
      <c r="H1187" s="1436"/>
      <c r="I1187" s="201" t="s">
        <v>344</v>
      </c>
      <c r="J1187" s="228" t="s">
        <v>263</v>
      </c>
    </row>
    <row r="1188" spans="1:10" s="54" customFormat="1" ht="15.75" hidden="1" thickTop="1">
      <c r="A1188" s="1440"/>
      <c r="B1188" s="1441"/>
      <c r="C1188" s="1442"/>
      <c r="D1188" s="1446"/>
      <c r="E1188" s="1447"/>
      <c r="F1188" s="27"/>
      <c r="G1188" s="1420"/>
      <c r="H1188" s="1421"/>
      <c r="I1188" s="231"/>
      <c r="J1188" s="229"/>
    </row>
    <row r="1189" spans="1:10" s="54" customFormat="1" ht="16.5" hidden="1" customHeight="1" thickBot="1">
      <c r="A1189" s="1443"/>
      <c r="B1189" s="1444"/>
      <c r="C1189" s="1445"/>
      <c r="D1189" s="1418"/>
      <c r="E1189" s="1419"/>
      <c r="F1189" s="224"/>
      <c r="G1189" s="1422"/>
      <c r="H1189" s="1423"/>
      <c r="I1189" s="232"/>
      <c r="J1189" s="230"/>
    </row>
    <row r="1190" spans="1:10" s="54" customFormat="1" ht="16.5" hidden="1" customHeight="1" thickTop="1">
      <c r="A1190" s="84"/>
      <c r="B1190" s="84"/>
      <c r="C1190" s="84"/>
      <c r="D1190" s="84"/>
      <c r="E1190" s="53"/>
      <c r="F1190" s="53"/>
      <c r="G1190" s="53"/>
      <c r="H1190" s="53"/>
      <c r="I1190" s="53"/>
      <c r="J1190" s="53"/>
    </row>
    <row r="1191" spans="1:10" s="54" customFormat="1" ht="16.5" hidden="1" customHeight="1">
      <c r="A1191" s="473" t="s">
        <v>886</v>
      </c>
      <c r="B1191" s="473"/>
      <c r="C1191" s="473"/>
      <c r="D1191" s="473"/>
      <c r="E1191" s="473"/>
      <c r="F1191" s="473"/>
      <c r="G1191" s="473"/>
      <c r="H1191" s="473"/>
      <c r="I1191" s="473"/>
      <c r="J1191" s="473"/>
    </row>
    <row r="1192" spans="1:10" s="54" customFormat="1" ht="16.5" hidden="1" customHeight="1">
      <c r="A1192" s="1427"/>
      <c r="B1192" s="1427"/>
      <c r="C1192" s="1427"/>
      <c r="D1192" s="1427"/>
      <c r="E1192" s="1427"/>
      <c r="F1192" s="1427"/>
      <c r="G1192" s="1427"/>
      <c r="H1192" s="1427"/>
      <c r="I1192" s="1427"/>
      <c r="J1192" s="1427"/>
    </row>
    <row r="1193" spans="1:10" s="54" customFormat="1" hidden="1">
      <c r="A1193" s="1427"/>
      <c r="B1193" s="1427"/>
      <c r="C1193" s="1427"/>
      <c r="D1193" s="1427"/>
      <c r="E1193" s="1427"/>
      <c r="F1193" s="1427"/>
      <c r="G1193" s="1427"/>
      <c r="H1193" s="1427"/>
      <c r="I1193" s="1427"/>
      <c r="J1193" s="1427"/>
    </row>
    <row r="1194" spans="1:10" s="54" customFormat="1" ht="16.5" hidden="1" customHeight="1">
      <c r="A1194" s="1427"/>
      <c r="B1194" s="1427"/>
      <c r="C1194" s="1427"/>
      <c r="D1194" s="1427"/>
      <c r="E1194" s="1427"/>
      <c r="F1194" s="1427"/>
      <c r="G1194" s="1427"/>
      <c r="H1194" s="1427"/>
      <c r="I1194" s="1427"/>
      <c r="J1194" s="1427"/>
    </row>
    <row r="1195" spans="1:10" s="54" customFormat="1" ht="15">
      <c r="A1195" s="84"/>
      <c r="B1195" s="84"/>
      <c r="C1195" s="84"/>
      <c r="D1195" s="84"/>
      <c r="E1195" s="53"/>
      <c r="F1195" s="53"/>
      <c r="G1195" s="53"/>
      <c r="H1195" s="53"/>
      <c r="I1195" s="53"/>
      <c r="J1195" s="53"/>
    </row>
    <row r="1196" spans="1:10" s="54" customFormat="1" ht="15">
      <c r="A1196" s="453"/>
      <c r="B1196" s="453"/>
      <c r="C1196" s="453"/>
      <c r="D1196" s="453"/>
      <c r="E1196" s="53"/>
      <c r="F1196" s="53"/>
      <c r="G1196" s="53"/>
      <c r="H1196" s="53"/>
      <c r="I1196" s="53"/>
      <c r="J1196" s="53"/>
    </row>
    <row r="1197" spans="1:10" s="54" customFormat="1" ht="15">
      <c r="A1197" s="453"/>
      <c r="B1197" s="453"/>
      <c r="C1197" s="453"/>
      <c r="D1197" s="453"/>
      <c r="E1197" s="53"/>
      <c r="F1197" s="53"/>
      <c r="G1197" s="53"/>
      <c r="H1197" s="53"/>
      <c r="I1197" s="53"/>
      <c r="J1197" s="53"/>
    </row>
    <row r="1198" spans="1:10" s="54" customFormat="1" ht="15">
      <c r="A1198" s="453"/>
      <c r="B1198" s="453"/>
      <c r="C1198" s="453"/>
      <c r="D1198" s="453"/>
      <c r="E1198" s="53"/>
      <c r="F1198" s="53"/>
      <c r="G1198" s="53"/>
      <c r="H1198" s="53"/>
      <c r="I1198" s="53"/>
      <c r="J1198" s="53"/>
    </row>
    <row r="1199" spans="1:10" s="54" customFormat="1" ht="15">
      <c r="A1199" s="453"/>
      <c r="B1199" s="453"/>
      <c r="C1199" s="453"/>
      <c r="D1199" s="453"/>
      <c r="E1199" s="53"/>
      <c r="F1199" s="53"/>
      <c r="G1199" s="53"/>
      <c r="H1199" s="53"/>
      <c r="I1199" s="53"/>
      <c r="J1199" s="53"/>
    </row>
    <row r="1200" spans="1:10" s="54" customFormat="1" ht="15">
      <c r="A1200" s="453"/>
      <c r="B1200" s="453"/>
      <c r="C1200" s="453"/>
      <c r="D1200" s="453"/>
      <c r="E1200" s="53"/>
      <c r="F1200" s="53"/>
      <c r="G1200" s="53"/>
      <c r="H1200" s="53"/>
      <c r="I1200" s="53"/>
      <c r="J1200" s="53"/>
    </row>
    <row r="1201" spans="1:10" s="54" customFormat="1" ht="15">
      <c r="A1201" s="453"/>
      <c r="B1201" s="453"/>
      <c r="C1201" s="453"/>
      <c r="D1201" s="453"/>
      <c r="E1201" s="53"/>
      <c r="F1201" s="53"/>
      <c r="G1201" s="53"/>
      <c r="H1201" s="53"/>
      <c r="I1201" s="53"/>
      <c r="J1201" s="53"/>
    </row>
    <row r="1202" spans="1:10" s="54" customFormat="1" ht="15">
      <c r="A1202" s="453"/>
      <c r="B1202" s="453"/>
      <c r="C1202" s="453"/>
      <c r="D1202" s="453"/>
      <c r="E1202" s="53"/>
      <c r="F1202" s="53"/>
      <c r="G1202" s="53"/>
      <c r="H1202" s="53"/>
      <c r="I1202" s="53"/>
      <c r="J1202" s="53"/>
    </row>
    <row r="1203" spans="1:10" s="54" customFormat="1" ht="15">
      <c r="A1203" s="453"/>
      <c r="B1203" s="453"/>
      <c r="C1203" s="453"/>
      <c r="D1203" s="453"/>
      <c r="E1203" s="53"/>
      <c r="F1203" s="53"/>
      <c r="G1203" s="53"/>
      <c r="H1203" s="53"/>
      <c r="I1203" s="53"/>
      <c r="J1203" s="53"/>
    </row>
    <row r="1204" spans="1:10" s="54" customFormat="1" ht="15">
      <c r="A1204" s="453"/>
      <c r="B1204" s="453"/>
      <c r="C1204" s="453"/>
      <c r="D1204" s="453"/>
      <c r="E1204" s="53"/>
      <c r="F1204" s="53"/>
      <c r="G1204" s="53"/>
      <c r="H1204" s="53"/>
      <c r="I1204" s="53"/>
      <c r="J1204" s="53"/>
    </row>
    <row r="1205" spans="1:10" s="54" customFormat="1" ht="15.75" customHeight="1">
      <c r="A1205" s="189" t="s">
        <v>882</v>
      </c>
      <c r="B1205" s="974" t="s">
        <v>881</v>
      </c>
      <c r="C1205" s="974"/>
      <c r="D1205" s="974"/>
      <c r="E1205" s="974"/>
      <c r="F1205" s="974"/>
      <c r="G1205" s="974"/>
      <c r="H1205" s="974"/>
      <c r="I1205" s="974"/>
      <c r="J1205" s="974"/>
    </row>
    <row r="1206" spans="1:10" s="54" customFormat="1" ht="16.5" hidden="1" customHeight="1">
      <c r="A1206" s="1395" t="s">
        <v>106</v>
      </c>
      <c r="B1206" s="1395"/>
      <c r="C1206" s="84"/>
      <c r="D1206" s="84"/>
      <c r="E1206" s="53"/>
      <c r="F1206" s="53"/>
      <c r="G1206" s="53"/>
      <c r="H1206" s="53"/>
      <c r="I1206" s="53"/>
      <c r="J1206" s="53"/>
    </row>
    <row r="1207" spans="1:10" s="54" customFormat="1" ht="16.5" customHeight="1" thickBot="1">
      <c r="A1207" s="194"/>
      <c r="B1207" s="194"/>
      <c r="C1207" s="189"/>
      <c r="D1207" s="189"/>
      <c r="E1207" s="53"/>
      <c r="F1207" s="53"/>
      <c r="G1207" s="53"/>
      <c r="H1207" s="53"/>
      <c r="I1207" s="53"/>
      <c r="J1207" s="53"/>
    </row>
    <row r="1208" spans="1:10" s="54" customFormat="1" ht="15" customHeight="1" thickTop="1">
      <c r="A1208" s="1119" t="s">
        <v>5</v>
      </c>
      <c r="B1208" s="1425"/>
      <c r="C1208" s="536" t="s">
        <v>345</v>
      </c>
      <c r="D1208" s="1455" t="s">
        <v>349</v>
      </c>
      <c r="E1208" s="1455" t="s">
        <v>883</v>
      </c>
      <c r="F1208" s="621" t="s">
        <v>884</v>
      </c>
      <c r="G1208" s="1457"/>
      <c r="H1208" s="1455" t="s">
        <v>348</v>
      </c>
      <c r="I1208" s="621" t="s">
        <v>885</v>
      </c>
      <c r="J1208" s="1453"/>
    </row>
    <row r="1209" spans="1:10" s="54" customFormat="1" ht="27.75" customHeight="1">
      <c r="A1209" s="1121"/>
      <c r="B1209" s="1426"/>
      <c r="C1209" s="539"/>
      <c r="D1209" s="1460"/>
      <c r="E1209" s="1456"/>
      <c r="F1209" s="1458"/>
      <c r="G1209" s="1459"/>
      <c r="H1209" s="1456"/>
      <c r="I1209" s="623"/>
      <c r="J1209" s="1454"/>
    </row>
    <row r="1210" spans="1:10" s="54" customFormat="1" ht="14.25" customHeight="1" thickBot="1">
      <c r="A1210" s="475" t="s">
        <v>111</v>
      </c>
      <c r="B1210" s="1424"/>
      <c r="C1210" s="193" t="s">
        <v>112</v>
      </c>
      <c r="D1210" s="233" t="s">
        <v>113</v>
      </c>
      <c r="E1210" s="233" t="s">
        <v>114</v>
      </c>
      <c r="F1210" s="1416" t="s">
        <v>115</v>
      </c>
      <c r="G1210" s="626"/>
      <c r="H1210" s="73" t="s">
        <v>116</v>
      </c>
      <c r="I1210" s="1416" t="s">
        <v>117</v>
      </c>
      <c r="J1210" s="1417"/>
    </row>
    <row r="1211" spans="1:10" s="54" customFormat="1" ht="16.5" thickTop="1" thickBot="1">
      <c r="A1211" s="1448" t="s">
        <v>346</v>
      </c>
      <c r="B1211" s="1449"/>
      <c r="C1211" s="1449"/>
      <c r="D1211" s="1449"/>
      <c r="E1211" s="1449"/>
      <c r="F1211" s="1449"/>
      <c r="G1211" s="1449"/>
      <c r="H1211" s="1449"/>
      <c r="I1211" s="1449"/>
      <c r="J1211" s="1450"/>
    </row>
    <row r="1212" spans="1:10" s="54" customFormat="1" ht="15.75" customHeight="1">
      <c r="A1212" s="1451"/>
      <c r="B1212" s="1452"/>
      <c r="C1212" s="237"/>
      <c r="D1212" s="238"/>
      <c r="E1212" s="239"/>
      <c r="F1212" s="1399"/>
      <c r="G1212" s="1400"/>
      <c r="H1212" s="336"/>
      <c r="I1212" s="1381"/>
      <c r="J1212" s="1382"/>
    </row>
    <row r="1213" spans="1:10" s="54" customFormat="1" ht="15.75" customHeight="1">
      <c r="A1213" s="1396"/>
      <c r="B1213" s="1397"/>
      <c r="C1213" s="240"/>
      <c r="D1213" s="241"/>
      <c r="E1213" s="242"/>
      <c r="F1213" s="1398"/>
      <c r="G1213" s="490"/>
      <c r="H1213" s="315"/>
      <c r="I1213" s="1387"/>
      <c r="J1213" s="1388"/>
    </row>
    <row r="1214" spans="1:10" s="54" customFormat="1" ht="15.75" customHeight="1">
      <c r="A1214" s="1396"/>
      <c r="B1214" s="1397"/>
      <c r="C1214" s="240"/>
      <c r="D1214" s="241"/>
      <c r="E1214" s="242"/>
      <c r="F1214" s="1398"/>
      <c r="G1214" s="490"/>
      <c r="H1214" s="315"/>
      <c r="I1214" s="1387"/>
      <c r="J1214" s="1388"/>
    </row>
    <row r="1215" spans="1:10" s="54" customFormat="1" ht="15.75" customHeight="1" thickBot="1">
      <c r="A1215" s="1428"/>
      <c r="B1215" s="1429"/>
      <c r="C1215" s="243"/>
      <c r="D1215" s="244"/>
      <c r="E1215" s="245"/>
      <c r="F1215" s="1430"/>
      <c r="G1215" s="1431"/>
      <c r="H1215" s="319"/>
      <c r="I1215" s="1403"/>
      <c r="J1215" s="1404"/>
    </row>
    <row r="1216" spans="1:10" s="54" customFormat="1" ht="15.75" thickBot="1">
      <c r="A1216" s="1432" t="s">
        <v>347</v>
      </c>
      <c r="B1216" s="1433"/>
      <c r="C1216" s="1433"/>
      <c r="D1216" s="1433"/>
      <c r="E1216" s="1433"/>
      <c r="F1216" s="1433"/>
      <c r="G1216" s="1433"/>
      <c r="H1216" s="1433"/>
      <c r="I1216" s="1433"/>
      <c r="J1216" s="1434"/>
    </row>
    <row r="1217" spans="1:10" s="54" customFormat="1">
      <c r="A1217" s="1410"/>
      <c r="B1217" s="1411"/>
      <c r="C1217" s="237"/>
      <c r="D1217" s="238"/>
      <c r="E1217" s="239"/>
      <c r="F1217" s="1412"/>
      <c r="G1217" s="1413"/>
      <c r="H1217" s="336"/>
      <c r="I1217" s="1381"/>
      <c r="J1217" s="1382"/>
    </row>
    <row r="1218" spans="1:10" s="54" customFormat="1">
      <c r="A1218" s="1383"/>
      <c r="B1218" s="1384"/>
      <c r="C1218" s="240"/>
      <c r="D1218" s="241"/>
      <c r="E1218" s="242"/>
      <c r="F1218" s="1385"/>
      <c r="G1218" s="1386"/>
      <c r="H1218" s="315"/>
      <c r="I1218" s="1387"/>
      <c r="J1218" s="1388"/>
    </row>
    <row r="1219" spans="1:10" s="54" customFormat="1">
      <c r="A1219" s="1383"/>
      <c r="B1219" s="1384"/>
      <c r="C1219" s="240"/>
      <c r="D1219" s="241"/>
      <c r="E1219" s="242"/>
      <c r="F1219" s="1385"/>
      <c r="G1219" s="1386"/>
      <c r="H1219" s="315"/>
      <c r="I1219" s="1387"/>
      <c r="J1219" s="1388"/>
    </row>
    <row r="1220" spans="1:10" s="54" customFormat="1" ht="16.5" customHeight="1" thickBot="1">
      <c r="A1220" s="1414"/>
      <c r="B1220" s="1415"/>
      <c r="C1220" s="243"/>
      <c r="D1220" s="244"/>
      <c r="E1220" s="245"/>
      <c r="F1220" s="1401"/>
      <c r="G1220" s="1402"/>
      <c r="H1220" s="319"/>
      <c r="I1220" s="1403"/>
      <c r="J1220" s="1404"/>
    </row>
    <row r="1221" spans="1:10" s="54" customFormat="1" ht="16.5" customHeight="1" thickBot="1">
      <c r="A1221" s="1407" t="s">
        <v>165</v>
      </c>
      <c r="B1221" s="1408"/>
      <c r="C1221" s="1408"/>
      <c r="D1221" s="1408"/>
      <c r="E1221" s="1408"/>
      <c r="F1221" s="1408"/>
      <c r="G1221" s="1408"/>
      <c r="H1221" s="1408"/>
      <c r="I1221" s="1408"/>
      <c r="J1221" s="1409"/>
    </row>
    <row r="1222" spans="1:10" s="54" customFormat="1" ht="16.5" customHeight="1">
      <c r="A1222" s="1410"/>
      <c r="B1222" s="1411"/>
      <c r="C1222" s="237"/>
      <c r="D1222" s="238"/>
      <c r="E1222" s="459"/>
      <c r="F1222" s="1412"/>
      <c r="G1222" s="1413"/>
      <c r="H1222" s="336"/>
      <c r="I1222" s="1381"/>
      <c r="J1222" s="1382"/>
    </row>
    <row r="1223" spans="1:10" s="54" customFormat="1" ht="16.5" customHeight="1">
      <c r="A1223" s="446"/>
      <c r="B1223" s="447"/>
      <c r="C1223" s="237"/>
      <c r="D1223" s="241"/>
      <c r="E1223" s="460"/>
      <c r="F1223" s="1385"/>
      <c r="G1223" s="1386"/>
      <c r="H1223" s="315"/>
      <c r="I1223" s="1387"/>
      <c r="J1223" s="1388"/>
    </row>
    <row r="1224" spans="1:10" s="54" customFormat="1" ht="16.5" customHeight="1">
      <c r="A1224" s="1383"/>
      <c r="B1224" s="1384"/>
      <c r="C1224" s="240"/>
      <c r="D1224" s="241"/>
      <c r="E1224" s="460"/>
      <c r="F1224" s="1385"/>
      <c r="G1224" s="1386"/>
      <c r="H1224" s="315"/>
      <c r="I1224" s="1387"/>
      <c r="J1224" s="1388"/>
    </row>
    <row r="1225" spans="1:10" s="54" customFormat="1" ht="16.5" customHeight="1" thickBot="1">
      <c r="A1225" s="1414"/>
      <c r="B1225" s="1415"/>
      <c r="C1225" s="243"/>
      <c r="D1225" s="244"/>
      <c r="E1225" s="245"/>
      <c r="F1225" s="1401"/>
      <c r="G1225" s="1402"/>
      <c r="H1225" s="319"/>
      <c r="I1225" s="1403"/>
      <c r="J1225" s="1404"/>
    </row>
    <row r="1226" spans="1:10" s="54" customFormat="1" ht="15" thickBot="1">
      <c r="A1226" s="246"/>
      <c r="B1226" s="246"/>
      <c r="C1226" s="246"/>
      <c r="D1226" s="246"/>
      <c r="E1226" s="246"/>
      <c r="F1226" s="246"/>
      <c r="G1226" s="246"/>
      <c r="H1226" s="246"/>
      <c r="I1226" s="246"/>
      <c r="J1226" s="246"/>
    </row>
    <row r="1227" spans="1:10" s="54" customFormat="1" ht="16.5" hidden="1" customHeight="1">
      <c r="A1227" s="1395" t="s">
        <v>126</v>
      </c>
      <c r="B1227" s="1395"/>
      <c r="C1227" s="84"/>
      <c r="D1227" s="84"/>
      <c r="E1227" s="53"/>
      <c r="F1227" s="53"/>
      <c r="G1227" s="53"/>
      <c r="H1227" s="53"/>
      <c r="I1227" s="53"/>
      <c r="J1227" s="53"/>
    </row>
    <row r="1228" spans="1:10" s="54" customFormat="1" ht="15.75" thickBot="1">
      <c r="A1228" s="1407" t="s">
        <v>350</v>
      </c>
      <c r="B1228" s="1408"/>
      <c r="C1228" s="1408"/>
      <c r="D1228" s="1408"/>
      <c r="E1228" s="1408"/>
      <c r="F1228" s="1408"/>
      <c r="G1228" s="1408"/>
      <c r="H1228" s="1408"/>
      <c r="I1228" s="1408"/>
      <c r="J1228" s="1409"/>
    </row>
    <row r="1229" spans="1:10" s="54" customFormat="1">
      <c r="A1229" s="1410"/>
      <c r="B1229" s="1411"/>
      <c r="C1229" s="237"/>
      <c r="D1229" s="238"/>
      <c r="E1229" s="239"/>
      <c r="F1229" s="1412"/>
      <c r="G1229" s="1413"/>
      <c r="H1229" s="336"/>
      <c r="I1229" s="1381"/>
      <c r="J1229" s="1382"/>
    </row>
    <row r="1230" spans="1:10" s="54" customFormat="1">
      <c r="A1230" s="1383"/>
      <c r="B1230" s="1384"/>
      <c r="C1230" s="240"/>
      <c r="D1230" s="241"/>
      <c r="E1230" s="242"/>
      <c r="F1230" s="1385"/>
      <c r="G1230" s="1386"/>
      <c r="H1230" s="315"/>
      <c r="I1230" s="1387"/>
      <c r="J1230" s="1388"/>
    </row>
    <row r="1231" spans="1:10" s="54" customFormat="1" ht="18" customHeight="1">
      <c r="A1231" s="1383"/>
      <c r="B1231" s="1384"/>
      <c r="C1231" s="240"/>
      <c r="D1231" s="241"/>
      <c r="E1231" s="242"/>
      <c r="F1231" s="1385"/>
      <c r="G1231" s="1386"/>
      <c r="H1231" s="315"/>
      <c r="I1231" s="1387"/>
      <c r="J1231" s="1388"/>
    </row>
    <row r="1232" spans="1:10" s="54" customFormat="1" ht="15" thickBot="1">
      <c r="A1232" s="1414"/>
      <c r="B1232" s="1415"/>
      <c r="C1232" s="243"/>
      <c r="D1232" s="244"/>
      <c r="E1232" s="245"/>
      <c r="F1232" s="1401"/>
      <c r="G1232" s="1402"/>
      <c r="H1232" s="319"/>
      <c r="I1232" s="1403"/>
      <c r="J1232" s="1404"/>
    </row>
    <row r="1233" spans="1:10" s="54" customFormat="1" ht="15.75" thickBot="1">
      <c r="A1233" s="1407" t="s">
        <v>351</v>
      </c>
      <c r="B1233" s="1408"/>
      <c r="C1233" s="1408"/>
      <c r="D1233" s="1408"/>
      <c r="E1233" s="1408"/>
      <c r="F1233" s="1408"/>
      <c r="G1233" s="1408"/>
      <c r="H1233" s="1408"/>
      <c r="I1233" s="1408"/>
      <c r="J1233" s="1409"/>
    </row>
    <row r="1234" spans="1:10" s="54" customFormat="1">
      <c r="A1234" s="1410"/>
      <c r="B1234" s="1411"/>
      <c r="C1234" s="237"/>
      <c r="D1234" s="238"/>
      <c r="E1234" s="239"/>
      <c r="F1234" s="1412"/>
      <c r="G1234" s="1413"/>
      <c r="H1234" s="336"/>
      <c r="I1234" s="1381"/>
      <c r="J1234" s="1382"/>
    </row>
    <row r="1235" spans="1:10" s="54" customFormat="1">
      <c r="A1235" s="1383"/>
      <c r="B1235" s="1384"/>
      <c r="C1235" s="240"/>
      <c r="D1235" s="241"/>
      <c r="E1235" s="242"/>
      <c r="F1235" s="1385"/>
      <c r="G1235" s="1386"/>
      <c r="H1235" s="315"/>
      <c r="I1235" s="1387"/>
      <c r="J1235" s="1388"/>
    </row>
    <row r="1236" spans="1:10" s="54" customFormat="1">
      <c r="A1236" s="1383"/>
      <c r="B1236" s="1384"/>
      <c r="C1236" s="240"/>
      <c r="D1236" s="241"/>
      <c r="E1236" s="242"/>
      <c r="F1236" s="1385"/>
      <c r="G1236" s="1386"/>
      <c r="H1236" s="315"/>
      <c r="I1236" s="1387"/>
      <c r="J1236" s="1388"/>
    </row>
    <row r="1237" spans="1:10" s="54" customFormat="1" ht="16.5" customHeight="1" thickBot="1">
      <c r="A1237" s="1389"/>
      <c r="B1237" s="1390"/>
      <c r="C1237" s="247"/>
      <c r="D1237" s="248"/>
      <c r="E1237" s="249"/>
      <c r="F1237" s="1391"/>
      <c r="G1237" s="1392"/>
      <c r="H1237" s="402"/>
      <c r="I1237" s="1393"/>
      <c r="J1237" s="1394"/>
    </row>
    <row r="1238" spans="1:10" s="54" customFormat="1" ht="16.5" customHeight="1" thickTop="1">
      <c r="A1238" s="84"/>
      <c r="B1238" s="84"/>
      <c r="C1238" s="84"/>
      <c r="D1238" s="84"/>
      <c r="E1238" s="53"/>
      <c r="F1238" s="53"/>
      <c r="G1238" s="53"/>
      <c r="H1238" s="53"/>
      <c r="I1238" s="53"/>
      <c r="J1238" s="53"/>
    </row>
    <row r="1239" spans="1:10" s="54" customFormat="1" ht="16.5" hidden="1" customHeight="1">
      <c r="A1239" s="473" t="s">
        <v>893</v>
      </c>
      <c r="B1239" s="473"/>
      <c r="C1239" s="473"/>
      <c r="D1239" s="473"/>
      <c r="E1239" s="473"/>
      <c r="F1239" s="473"/>
      <c r="G1239" s="473"/>
      <c r="H1239" s="473"/>
      <c r="I1239" s="473"/>
      <c r="J1239" s="473"/>
    </row>
    <row r="1240" spans="1:10" s="54" customFormat="1" ht="16.5" hidden="1" customHeight="1">
      <c r="A1240" s="474"/>
      <c r="B1240" s="474"/>
      <c r="C1240" s="474"/>
      <c r="D1240" s="474"/>
      <c r="E1240" s="474"/>
      <c r="F1240" s="474"/>
      <c r="G1240" s="474"/>
      <c r="H1240" s="474"/>
      <c r="I1240" s="474"/>
      <c r="J1240" s="474"/>
    </row>
    <row r="1241" spans="1:10" s="54" customFormat="1" ht="16.5" hidden="1" customHeight="1">
      <c r="A1241" s="474"/>
      <c r="B1241" s="474"/>
      <c r="C1241" s="474"/>
      <c r="D1241" s="474"/>
      <c r="E1241" s="474"/>
      <c r="F1241" s="474"/>
      <c r="G1241" s="474"/>
      <c r="H1241" s="474"/>
      <c r="I1241" s="474"/>
      <c r="J1241" s="474"/>
    </row>
    <row r="1242" spans="1:10" s="54" customFormat="1" ht="16.5" hidden="1" customHeight="1">
      <c r="A1242" s="474"/>
      <c r="B1242" s="474"/>
      <c r="C1242" s="474"/>
      <c r="D1242" s="474"/>
      <c r="E1242" s="474"/>
      <c r="F1242" s="474"/>
      <c r="G1242" s="474"/>
      <c r="H1242" s="474"/>
      <c r="I1242" s="474"/>
      <c r="J1242" s="474"/>
    </row>
    <row r="1243" spans="1:10" s="54" customFormat="1" ht="16.5" hidden="1" customHeight="1">
      <c r="A1243" s="474"/>
      <c r="B1243" s="474"/>
      <c r="C1243" s="474"/>
      <c r="D1243" s="474"/>
      <c r="E1243" s="474"/>
      <c r="F1243" s="474"/>
      <c r="G1243" s="474"/>
      <c r="H1243" s="474"/>
      <c r="I1243" s="474"/>
      <c r="J1243" s="474"/>
    </row>
    <row r="1244" spans="1:10" s="54" customFormat="1" hidden="1">
      <c r="A1244" s="474"/>
      <c r="B1244" s="474"/>
      <c r="C1244" s="474"/>
      <c r="D1244" s="474"/>
      <c r="E1244" s="474"/>
      <c r="F1244" s="474"/>
      <c r="G1244" s="474"/>
      <c r="H1244" s="474"/>
      <c r="I1244" s="474"/>
      <c r="J1244" s="474"/>
    </row>
    <row r="1245" spans="1:10" s="54" customFormat="1" ht="32.25" hidden="1" customHeight="1">
      <c r="A1245" s="474"/>
      <c r="B1245" s="474"/>
      <c r="C1245" s="474"/>
      <c r="D1245" s="474"/>
      <c r="E1245" s="474"/>
      <c r="F1245" s="474"/>
      <c r="G1245" s="474"/>
      <c r="H1245" s="474"/>
      <c r="I1245" s="474"/>
      <c r="J1245" s="474"/>
    </row>
    <row r="1246" spans="1:10" s="54" customFormat="1" ht="15.75" hidden="1" customHeight="1">
      <c r="A1246" s="84"/>
      <c r="B1246" s="84"/>
      <c r="C1246" s="84"/>
      <c r="D1246" s="84"/>
      <c r="E1246" s="53"/>
      <c r="F1246" s="53"/>
      <c r="G1246" s="53"/>
      <c r="H1246" s="53"/>
      <c r="I1246" s="53"/>
      <c r="J1246" s="53"/>
    </row>
    <row r="1247" spans="1:10" s="54" customFormat="1" ht="16.5" hidden="1" customHeight="1">
      <c r="A1247" s="189" t="s">
        <v>888</v>
      </c>
      <c r="B1247" s="974" t="s">
        <v>887</v>
      </c>
      <c r="C1247" s="974"/>
      <c r="D1247" s="974"/>
      <c r="E1247" s="974"/>
      <c r="F1247" s="974"/>
      <c r="G1247" s="974"/>
      <c r="H1247" s="974"/>
      <c r="I1247" s="974"/>
      <c r="J1247" s="974"/>
    </row>
    <row r="1248" spans="1:10" s="54" customFormat="1" ht="16.5" hidden="1" customHeight="1" thickBot="1">
      <c r="A1248" s="15"/>
      <c r="B1248" s="22"/>
      <c r="C1248" s="22"/>
      <c r="D1248" s="22"/>
      <c r="E1248" s="22"/>
      <c r="F1248" s="22"/>
      <c r="G1248" s="22"/>
      <c r="H1248" s="22"/>
      <c r="I1248" s="22"/>
      <c r="J1248" s="22"/>
    </row>
    <row r="1249" spans="1:10" s="54" customFormat="1" ht="16.5" hidden="1" customHeight="1" thickTop="1" thickBot="1">
      <c r="A1249" s="1339" t="s">
        <v>258</v>
      </c>
      <c r="B1249" s="1048"/>
      <c r="C1249" s="1048"/>
      <c r="D1249" s="1048"/>
      <c r="E1249" s="1048" t="s">
        <v>133</v>
      </c>
      <c r="F1249" s="1048"/>
      <c r="G1249" s="1338"/>
      <c r="H1249" s="1047" t="s">
        <v>134</v>
      </c>
      <c r="I1249" s="1048"/>
      <c r="J1249" s="1049"/>
    </row>
    <row r="1250" spans="1:10" s="54" customFormat="1" ht="16.5" hidden="1" customHeight="1" thickTop="1" thickBot="1">
      <c r="A1250" s="1221" t="s">
        <v>889</v>
      </c>
      <c r="B1250" s="1222"/>
      <c r="C1250" s="1222"/>
      <c r="D1250" s="1222"/>
      <c r="E1250" s="1340" t="str">
        <f>IF(SUM(E1251:G1253)=0,"",SUM(E1251:G1253))</f>
        <v/>
      </c>
      <c r="F1250" s="1340"/>
      <c r="G1250" s="1341"/>
      <c r="H1250" s="1342" t="str">
        <f>IF(SUM(H1251:J1253)=0,"",SUM(H1251:J1253))</f>
        <v/>
      </c>
      <c r="I1250" s="1340"/>
      <c r="J1250" s="1343"/>
    </row>
    <row r="1251" spans="1:10" s="54" customFormat="1" ht="16.5" hidden="1" customHeight="1">
      <c r="A1251" s="1344"/>
      <c r="B1251" s="1345"/>
      <c r="C1251" s="1345"/>
      <c r="D1251" s="1345"/>
      <c r="E1251" s="1346"/>
      <c r="F1251" s="1346"/>
      <c r="G1251" s="1347"/>
      <c r="H1251" s="1348"/>
      <c r="I1251" s="1346"/>
      <c r="J1251" s="1349"/>
    </row>
    <row r="1252" spans="1:10" s="54" customFormat="1" ht="16.5" hidden="1" customHeight="1">
      <c r="A1252" s="1063"/>
      <c r="B1252" s="1064"/>
      <c r="C1252" s="1064"/>
      <c r="D1252" s="1064"/>
      <c r="E1252" s="1297"/>
      <c r="F1252" s="1297"/>
      <c r="G1252" s="1298"/>
      <c r="H1252" s="1299"/>
      <c r="I1252" s="1297"/>
      <c r="J1252" s="1300"/>
    </row>
    <row r="1253" spans="1:10" s="54" customFormat="1" ht="16.5" hidden="1" customHeight="1" thickBot="1">
      <c r="A1253" s="1082"/>
      <c r="B1253" s="1083"/>
      <c r="C1253" s="1083"/>
      <c r="D1253" s="1083"/>
      <c r="E1253" s="1301"/>
      <c r="F1253" s="1301"/>
      <c r="G1253" s="1302"/>
      <c r="H1253" s="1303"/>
      <c r="I1253" s="1301"/>
      <c r="J1253" s="1304"/>
    </row>
    <row r="1254" spans="1:10" s="54" customFormat="1" ht="16.5" hidden="1" customHeight="1" thickBot="1">
      <c r="A1254" s="1088" t="s">
        <v>890</v>
      </c>
      <c r="B1254" s="1089"/>
      <c r="C1254" s="1089"/>
      <c r="D1254" s="1089"/>
      <c r="E1254" s="1293" t="str">
        <f>IF(SUM(E1255:G1257)=0,"",SUM(E1255:G1257))</f>
        <v/>
      </c>
      <c r="F1254" s="501"/>
      <c r="G1254" s="1294"/>
      <c r="H1254" s="1295" t="str">
        <f>IF(SUM(H1255:J1257)=0,"",SUM(H1255:J1257))</f>
        <v/>
      </c>
      <c r="I1254" s="501"/>
      <c r="J1254" s="1296"/>
    </row>
    <row r="1255" spans="1:10" s="54" customFormat="1" ht="16.5" hidden="1" customHeight="1">
      <c r="A1255" s="1344"/>
      <c r="B1255" s="1345"/>
      <c r="C1255" s="1345"/>
      <c r="D1255" s="1345"/>
      <c r="E1255" s="1346"/>
      <c r="F1255" s="1346"/>
      <c r="G1255" s="1347"/>
      <c r="H1255" s="1348"/>
      <c r="I1255" s="1346"/>
      <c r="J1255" s="1349"/>
    </row>
    <row r="1256" spans="1:10" s="54" customFormat="1" ht="16.5" hidden="1" customHeight="1">
      <c r="A1256" s="1063"/>
      <c r="B1256" s="1064"/>
      <c r="C1256" s="1064"/>
      <c r="D1256" s="1064"/>
      <c r="E1256" s="1297"/>
      <c r="F1256" s="1297"/>
      <c r="G1256" s="1298"/>
      <c r="H1256" s="1299"/>
      <c r="I1256" s="1297"/>
      <c r="J1256" s="1300"/>
    </row>
    <row r="1257" spans="1:10" s="54" customFormat="1" ht="16.5" hidden="1" customHeight="1" thickBot="1">
      <c r="A1257" s="1082"/>
      <c r="B1257" s="1083"/>
      <c r="C1257" s="1083"/>
      <c r="D1257" s="1083"/>
      <c r="E1257" s="1301"/>
      <c r="F1257" s="1301"/>
      <c r="G1257" s="1302"/>
      <c r="H1257" s="1303"/>
      <c r="I1257" s="1301"/>
      <c r="J1257" s="1304"/>
    </row>
    <row r="1258" spans="1:10" s="54" customFormat="1" ht="16.5" hidden="1" customHeight="1" thickBot="1">
      <c r="A1258" s="1088" t="s">
        <v>891</v>
      </c>
      <c r="B1258" s="1089"/>
      <c r="C1258" s="1089"/>
      <c r="D1258" s="1089"/>
      <c r="E1258" s="1293" t="str">
        <f>IF(SUM(E1259:G1261)=0,"",SUM(E1259:G1261))</f>
        <v/>
      </c>
      <c r="F1258" s="501"/>
      <c r="G1258" s="1294"/>
      <c r="H1258" s="1295" t="str">
        <f>IF(SUM(H1259:J1261)=0,"",SUM(H1259:J1261))</f>
        <v/>
      </c>
      <c r="I1258" s="501"/>
      <c r="J1258" s="1296"/>
    </row>
    <row r="1259" spans="1:10" s="54" customFormat="1" ht="16.5" hidden="1" customHeight="1">
      <c r="A1259" s="1063"/>
      <c r="B1259" s="1064"/>
      <c r="C1259" s="1064"/>
      <c r="D1259" s="1064"/>
      <c r="E1259" s="1297"/>
      <c r="F1259" s="1297"/>
      <c r="G1259" s="1298"/>
      <c r="H1259" s="1299"/>
      <c r="I1259" s="1297"/>
      <c r="J1259" s="1300"/>
    </row>
    <row r="1260" spans="1:10" s="54" customFormat="1" ht="16.5" hidden="1" customHeight="1">
      <c r="A1260" s="1063"/>
      <c r="B1260" s="1064"/>
      <c r="C1260" s="1064"/>
      <c r="D1260" s="1064"/>
      <c r="E1260" s="1297"/>
      <c r="F1260" s="1297"/>
      <c r="G1260" s="1298"/>
      <c r="H1260" s="1299"/>
      <c r="I1260" s="1297"/>
      <c r="J1260" s="1300"/>
    </row>
    <row r="1261" spans="1:10" s="54" customFormat="1" ht="16.5" hidden="1" customHeight="1" thickBot="1">
      <c r="A1261" s="1082"/>
      <c r="B1261" s="1083"/>
      <c r="C1261" s="1083"/>
      <c r="D1261" s="1083"/>
      <c r="E1261" s="1301"/>
      <c r="F1261" s="1301"/>
      <c r="G1261" s="1302"/>
      <c r="H1261" s="1303"/>
      <c r="I1261" s="1301"/>
      <c r="J1261" s="1304"/>
    </row>
    <row r="1262" spans="1:10" s="54" customFormat="1" ht="16.5" hidden="1" customHeight="1" thickBot="1">
      <c r="A1262" s="1290" t="s">
        <v>892</v>
      </c>
      <c r="B1262" s="1291"/>
      <c r="C1262" s="1291"/>
      <c r="D1262" s="1292"/>
      <c r="E1262" s="1293" t="str">
        <f>IF(SUM(E1263:G1265)=0,"",SUM(E1263:G1265))</f>
        <v/>
      </c>
      <c r="F1262" s="501"/>
      <c r="G1262" s="1294"/>
      <c r="H1262" s="1295" t="str">
        <f>IF(SUM(H1263:J1265)=0,"",SUM(H1263:J1265))</f>
        <v/>
      </c>
      <c r="I1262" s="501"/>
      <c r="J1262" s="1296"/>
    </row>
    <row r="1263" spans="1:10" s="54" customFormat="1" hidden="1">
      <c r="A1263" s="1063"/>
      <c r="B1263" s="1064"/>
      <c r="C1263" s="1064"/>
      <c r="D1263" s="1064"/>
      <c r="E1263" s="1297"/>
      <c r="F1263" s="1297"/>
      <c r="G1263" s="1298"/>
      <c r="H1263" s="1299"/>
      <c r="I1263" s="1297"/>
      <c r="J1263" s="1300"/>
    </row>
    <row r="1264" spans="1:10" s="54" customFormat="1" hidden="1">
      <c r="A1264" s="1063"/>
      <c r="B1264" s="1064"/>
      <c r="C1264" s="1064"/>
      <c r="D1264" s="1064"/>
      <c r="E1264" s="1297"/>
      <c r="F1264" s="1297"/>
      <c r="G1264" s="1298"/>
      <c r="H1264" s="1299"/>
      <c r="I1264" s="1297"/>
      <c r="J1264" s="1300"/>
    </row>
    <row r="1265" spans="1:10" s="54" customFormat="1" ht="16.5" hidden="1" customHeight="1" thickBot="1">
      <c r="A1265" s="1069"/>
      <c r="B1265" s="1070"/>
      <c r="C1265" s="1070"/>
      <c r="D1265" s="1070"/>
      <c r="E1265" s="1266"/>
      <c r="F1265" s="1266"/>
      <c r="G1265" s="1267"/>
      <c r="H1265" s="1268"/>
      <c r="I1265" s="1266"/>
      <c r="J1265" s="1269"/>
    </row>
    <row r="1266" spans="1:10" s="54" customFormat="1" ht="16.5" hidden="1" customHeight="1" thickTop="1">
      <c r="A1266" s="84"/>
      <c r="B1266" s="84"/>
      <c r="C1266" s="84"/>
      <c r="D1266" s="84"/>
      <c r="E1266" s="53"/>
      <c r="F1266" s="53"/>
      <c r="G1266" s="53"/>
      <c r="H1266" s="53"/>
      <c r="I1266" s="53"/>
      <c r="J1266" s="53"/>
    </row>
    <row r="1267" spans="1:10" s="54" customFormat="1" ht="16.5" hidden="1" customHeight="1">
      <c r="A1267" s="974" t="s">
        <v>894</v>
      </c>
      <c r="B1267" s="974"/>
      <c r="C1267" s="974"/>
      <c r="D1267" s="974"/>
      <c r="E1267" s="974"/>
      <c r="F1267" s="974"/>
      <c r="G1267" s="974"/>
      <c r="H1267" s="974"/>
      <c r="I1267" s="974"/>
      <c r="J1267" s="974"/>
    </row>
    <row r="1268" spans="1:10" s="54" customFormat="1" ht="16.5" hidden="1" customHeight="1">
      <c r="A1268" s="474"/>
      <c r="B1268" s="474"/>
      <c r="C1268" s="474"/>
      <c r="D1268" s="474"/>
      <c r="E1268" s="474"/>
      <c r="F1268" s="474"/>
      <c r="G1268" s="474"/>
      <c r="H1268" s="474"/>
      <c r="I1268" s="474"/>
      <c r="J1268" s="474"/>
    </row>
    <row r="1269" spans="1:10" s="54" customFormat="1" ht="16.5" hidden="1" customHeight="1">
      <c r="A1269" s="474"/>
      <c r="B1269" s="474"/>
      <c r="C1269" s="474"/>
      <c r="D1269" s="474"/>
      <c r="E1269" s="474"/>
      <c r="F1269" s="474"/>
      <c r="G1269" s="474"/>
      <c r="H1269" s="474"/>
      <c r="I1269" s="474"/>
      <c r="J1269" s="474"/>
    </row>
    <row r="1270" spans="1:10" s="54" customFormat="1" ht="16.5" hidden="1" customHeight="1">
      <c r="A1270" s="474"/>
      <c r="B1270" s="474"/>
      <c r="C1270" s="474"/>
      <c r="D1270" s="474"/>
      <c r="E1270" s="474"/>
      <c r="F1270" s="474"/>
      <c r="G1270" s="474"/>
      <c r="H1270" s="474"/>
      <c r="I1270" s="474"/>
      <c r="J1270" s="474"/>
    </row>
    <row r="1271" spans="1:10" s="54" customFormat="1" ht="16.5" hidden="1" customHeight="1">
      <c r="A1271" s="474"/>
      <c r="B1271" s="474"/>
      <c r="C1271" s="474"/>
      <c r="D1271" s="474"/>
      <c r="E1271" s="474"/>
      <c r="F1271" s="474"/>
      <c r="G1271" s="474"/>
      <c r="H1271" s="474"/>
      <c r="I1271" s="474"/>
      <c r="J1271" s="474"/>
    </row>
    <row r="1272" spans="1:10" s="54" customFormat="1" hidden="1">
      <c r="A1272" s="474"/>
      <c r="B1272" s="474"/>
      <c r="C1272" s="474"/>
      <c r="D1272" s="474"/>
      <c r="E1272" s="474"/>
      <c r="F1272" s="474"/>
      <c r="G1272" s="474"/>
      <c r="H1272" s="474"/>
      <c r="I1272" s="474"/>
      <c r="J1272" s="474"/>
    </row>
    <row r="1273" spans="1:10" s="54" customFormat="1" ht="31.5" hidden="1" customHeight="1">
      <c r="A1273" s="474"/>
      <c r="B1273" s="474"/>
      <c r="C1273" s="474"/>
      <c r="D1273" s="474"/>
      <c r="E1273" s="474"/>
      <c r="F1273" s="474"/>
      <c r="G1273" s="474"/>
      <c r="H1273" s="474"/>
      <c r="I1273" s="474"/>
      <c r="J1273" s="474"/>
    </row>
    <row r="1274" spans="1:10" s="54" customFormat="1" ht="15" hidden="1">
      <c r="A1274" s="84"/>
      <c r="B1274" s="84"/>
      <c r="C1274" s="84"/>
      <c r="D1274" s="84"/>
      <c r="E1274" s="53"/>
      <c r="F1274" s="53"/>
      <c r="G1274" s="53"/>
      <c r="H1274" s="53"/>
      <c r="I1274" s="53"/>
      <c r="J1274" s="53"/>
    </row>
    <row r="1275" spans="1:10" s="54" customFormat="1" ht="15" hidden="1" customHeight="1">
      <c r="A1275" s="189" t="s">
        <v>896</v>
      </c>
      <c r="B1275" s="974" t="s">
        <v>895</v>
      </c>
      <c r="C1275" s="974"/>
      <c r="D1275" s="974"/>
      <c r="E1275" s="974"/>
      <c r="F1275" s="974"/>
      <c r="G1275" s="974"/>
      <c r="H1275" s="974"/>
      <c r="I1275" s="974"/>
      <c r="J1275" s="974"/>
    </row>
    <row r="1276" spans="1:10" s="54" customFormat="1" ht="15" hidden="1" customHeight="1">
      <c r="A1276" s="189"/>
      <c r="B1276" s="189"/>
      <c r="C1276" s="189"/>
      <c r="D1276" s="189"/>
      <c r="E1276" s="189"/>
      <c r="F1276" s="189"/>
      <c r="G1276" s="189"/>
      <c r="H1276" s="189"/>
      <c r="I1276" s="189"/>
      <c r="J1276" s="189"/>
    </row>
    <row r="1277" spans="1:10" s="54" customFormat="1" ht="15" hidden="1">
      <c r="A1277" s="1270" t="s">
        <v>106</v>
      </c>
      <c r="B1277" s="1270"/>
      <c r="C1277" s="84"/>
      <c r="D1277" s="84"/>
      <c r="E1277" s="53"/>
      <c r="F1277" s="53"/>
      <c r="G1277" s="53"/>
      <c r="H1277" s="53"/>
      <c r="I1277" s="53"/>
      <c r="J1277" s="53"/>
    </row>
    <row r="1278" spans="1:10" s="54" customFormat="1" ht="15.75" hidden="1" thickTop="1">
      <c r="A1278" s="1309" t="s">
        <v>290</v>
      </c>
      <c r="B1278" s="1307"/>
      <c r="C1278" s="1307"/>
      <c r="D1278" s="782" t="s">
        <v>352</v>
      </c>
      <c r="E1278" s="782"/>
      <c r="F1278" s="782"/>
      <c r="G1278" s="540"/>
      <c r="H1278" s="1306" t="s">
        <v>353</v>
      </c>
      <c r="I1278" s="1307"/>
      <c r="J1278" s="1308"/>
    </row>
    <row r="1279" spans="1:10" s="54" customFormat="1" ht="19.5" hidden="1" customHeight="1">
      <c r="A1279" s="1310"/>
      <c r="B1279" s="781"/>
      <c r="C1279" s="781"/>
      <c r="D1279" s="781" t="s">
        <v>354</v>
      </c>
      <c r="E1279" s="543"/>
      <c r="F1279" s="1236" t="s">
        <v>355</v>
      </c>
      <c r="G1279" s="1305"/>
      <c r="H1279" s="779"/>
      <c r="I1279" s="781"/>
      <c r="J1279" s="780"/>
    </row>
    <row r="1280" spans="1:10" s="54" customFormat="1" ht="14.25" hidden="1" customHeight="1" thickBot="1">
      <c r="A1280" s="784" t="s">
        <v>111</v>
      </c>
      <c r="B1280" s="785"/>
      <c r="C1280" s="785"/>
      <c r="D1280" s="785" t="s">
        <v>112</v>
      </c>
      <c r="E1280" s="477"/>
      <c r="F1280" s="792" t="s">
        <v>113</v>
      </c>
      <c r="G1280" s="477"/>
      <c r="H1280" s="792" t="s">
        <v>114</v>
      </c>
      <c r="I1280" s="785"/>
      <c r="J1280" s="793"/>
    </row>
    <row r="1281" spans="1:10" s="54" customFormat="1" ht="30" hidden="1" customHeight="1" thickTop="1" thickBot="1">
      <c r="A1281" s="480" t="s">
        <v>356</v>
      </c>
      <c r="B1281" s="481"/>
      <c r="C1281" s="481"/>
      <c r="D1281" s="1380" t="str">
        <f>IF(SUM(D1282:E1285)=0,"",SUM(D1282:E1285))</f>
        <v/>
      </c>
      <c r="E1281" s="1364"/>
      <c r="F1281" s="1311" t="str">
        <f>IF(SUM(F1282:G1285)=0,"",SUM(F1282:G1285))</f>
        <v/>
      </c>
      <c r="G1281" s="484"/>
      <c r="H1281" s="1311" t="str">
        <f>IF(SUM(H1282:J1285)=0,"",SUM(H1282:J1285))</f>
        <v/>
      </c>
      <c r="I1281" s="483"/>
      <c r="J1281" s="1312"/>
    </row>
    <row r="1282" spans="1:10" s="54" customFormat="1" ht="16.5" hidden="1" customHeight="1">
      <c r="A1282" s="1313"/>
      <c r="B1282" s="1314"/>
      <c r="C1282" s="1314"/>
      <c r="D1282" s="1315"/>
      <c r="E1282" s="1316"/>
      <c r="F1282" s="1317"/>
      <c r="G1282" s="1318"/>
      <c r="H1282" s="1317"/>
      <c r="I1282" s="1319"/>
      <c r="J1282" s="1320"/>
    </row>
    <row r="1283" spans="1:10" s="54" customFormat="1" ht="16.5" hidden="1" customHeight="1">
      <c r="A1283" s="1405"/>
      <c r="B1283" s="1406"/>
      <c r="C1283" s="1406"/>
      <c r="D1283" s="506"/>
      <c r="E1283" s="507"/>
      <c r="F1283" s="1257"/>
      <c r="G1283" s="547"/>
      <c r="H1283" s="1257"/>
      <c r="I1283" s="1367"/>
      <c r="J1283" s="1258"/>
    </row>
    <row r="1284" spans="1:10" s="54" customFormat="1" ht="16.5" hidden="1" customHeight="1">
      <c r="A1284" s="1405"/>
      <c r="B1284" s="1406"/>
      <c r="C1284" s="1406"/>
      <c r="D1284" s="506"/>
      <c r="E1284" s="507"/>
      <c r="F1284" s="1257"/>
      <c r="G1284" s="547"/>
      <c r="H1284" s="1257"/>
      <c r="I1284" s="1367"/>
      <c r="J1284" s="1258"/>
    </row>
    <row r="1285" spans="1:10" s="54" customFormat="1" ht="15.75" hidden="1" thickBot="1">
      <c r="A1285" s="1321"/>
      <c r="B1285" s="1322"/>
      <c r="C1285" s="1322"/>
      <c r="D1285" s="1323"/>
      <c r="E1285" s="1324"/>
      <c r="F1285" s="1325"/>
      <c r="G1285" s="553"/>
      <c r="H1285" s="1325"/>
      <c r="I1285" s="1326"/>
      <c r="J1285" s="1327"/>
    </row>
    <row r="1286" spans="1:10" s="54" customFormat="1" ht="30" hidden="1" customHeight="1" thickBot="1">
      <c r="A1286" s="497" t="s">
        <v>357</v>
      </c>
      <c r="B1286" s="498"/>
      <c r="C1286" s="498"/>
      <c r="D1286" s="1330" t="str">
        <f>IF(SUM(D1287:E1290)=0,"",SUM(D1287:E1290))</f>
        <v/>
      </c>
      <c r="E1286" s="1331"/>
      <c r="F1286" s="1332" t="str">
        <f>IF(SUM(F1287:G1290)=0,"",SUM(F1287:G1290))</f>
        <v/>
      </c>
      <c r="G1286" s="1333"/>
      <c r="H1286" s="1332" t="str">
        <f>IF(SUM(H1287:J1290)=0,"",SUM(H1287:J1290))</f>
        <v/>
      </c>
      <c r="I1286" s="1334"/>
      <c r="J1286" s="1335"/>
    </row>
    <row r="1287" spans="1:10" s="54" customFormat="1" ht="15" hidden="1">
      <c r="A1287" s="1313"/>
      <c r="B1287" s="1314"/>
      <c r="C1287" s="1314"/>
      <c r="D1287" s="1315"/>
      <c r="E1287" s="1316"/>
      <c r="F1287" s="1317"/>
      <c r="G1287" s="1318"/>
      <c r="H1287" s="1317"/>
      <c r="I1287" s="1319"/>
      <c r="J1287" s="1320"/>
    </row>
    <row r="1288" spans="1:10" s="54" customFormat="1" ht="15" hidden="1">
      <c r="A1288" s="1336"/>
      <c r="B1288" s="1337"/>
      <c r="C1288" s="1337"/>
      <c r="D1288" s="577"/>
      <c r="E1288" s="1285"/>
      <c r="F1288" s="1271"/>
      <c r="G1288" s="1272"/>
      <c r="H1288" s="1271"/>
      <c r="I1288" s="1273"/>
      <c r="J1288" s="1274"/>
    </row>
    <row r="1289" spans="1:10" s="54" customFormat="1" ht="15" hidden="1">
      <c r="A1289" s="1336"/>
      <c r="B1289" s="1337"/>
      <c r="C1289" s="1337"/>
      <c r="D1289" s="577"/>
      <c r="E1289" s="1285"/>
      <c r="F1289" s="1271"/>
      <c r="G1289" s="1272"/>
      <c r="H1289" s="1271"/>
      <c r="I1289" s="1273"/>
      <c r="J1289" s="1274"/>
    </row>
    <row r="1290" spans="1:10" s="54" customFormat="1" ht="16.5" hidden="1" customHeight="1" thickBot="1">
      <c r="A1290" s="1352"/>
      <c r="B1290" s="1353"/>
      <c r="C1290" s="1354"/>
      <c r="D1290" s="1355"/>
      <c r="E1290" s="1356"/>
      <c r="F1290" s="1357"/>
      <c r="G1290" s="468"/>
      <c r="H1290" s="1357"/>
      <c r="I1290" s="1358"/>
      <c r="J1290" s="1359"/>
    </row>
    <row r="1291" spans="1:10" s="54" customFormat="1" ht="16.5" hidden="1" customHeight="1" thickTop="1">
      <c r="A1291" s="85"/>
      <c r="B1291" s="85"/>
      <c r="C1291" s="85"/>
      <c r="D1291" s="50"/>
      <c r="E1291" s="50"/>
      <c r="F1291" s="53"/>
      <c r="G1291" s="53"/>
      <c r="H1291" s="53"/>
      <c r="I1291" s="53"/>
      <c r="J1291" s="53"/>
    </row>
    <row r="1292" spans="1:10" s="54" customFormat="1" ht="16.5" hidden="1" customHeight="1" thickBot="1">
      <c r="A1292" s="1270" t="s">
        <v>126</v>
      </c>
      <c r="B1292" s="1270"/>
      <c r="C1292" s="84"/>
      <c r="D1292" s="84"/>
      <c r="E1292" s="53"/>
      <c r="F1292" s="53"/>
      <c r="G1292" s="53"/>
      <c r="H1292" s="53"/>
      <c r="I1292" s="53"/>
      <c r="J1292" s="53"/>
    </row>
    <row r="1293" spans="1:10" s="54" customFormat="1" ht="33" hidden="1" customHeight="1" thickTop="1" thickBot="1">
      <c r="A1293" s="1279" t="s">
        <v>5</v>
      </c>
      <c r="B1293" s="1280"/>
      <c r="C1293" s="1278" t="s">
        <v>6</v>
      </c>
      <c r="D1293" s="1278"/>
      <c r="E1293" s="1278"/>
      <c r="F1293" s="1278"/>
      <c r="G1293" s="1191" t="s">
        <v>7</v>
      </c>
      <c r="H1293" s="1191"/>
      <c r="I1293" s="1191"/>
      <c r="J1293" s="1192"/>
    </row>
    <row r="1294" spans="1:10" s="54" customFormat="1" ht="15.75" hidden="1" thickBot="1">
      <c r="A1294" s="1281"/>
      <c r="B1294" s="1282"/>
      <c r="C1294" s="1286" t="s">
        <v>897</v>
      </c>
      <c r="D1294" s="1287"/>
      <c r="E1294" s="1287"/>
      <c r="F1294" s="1287"/>
      <c r="G1294" s="1286" t="s">
        <v>897</v>
      </c>
      <c r="H1294" s="1286"/>
      <c r="I1294" s="1286"/>
      <c r="J1294" s="1288"/>
    </row>
    <row r="1295" spans="1:10" s="54" customFormat="1" ht="31.5" hidden="1" customHeight="1">
      <c r="A1295" s="1283"/>
      <c r="B1295" s="1284"/>
      <c r="C1295" s="1328" t="s">
        <v>358</v>
      </c>
      <c r="D1295" s="1329"/>
      <c r="E1295" s="1360" t="s">
        <v>359</v>
      </c>
      <c r="F1295" s="1362"/>
      <c r="G1295" s="1328" t="s">
        <v>358</v>
      </c>
      <c r="H1295" s="1329"/>
      <c r="I1295" s="1360" t="s">
        <v>359</v>
      </c>
      <c r="J1295" s="1361"/>
    </row>
    <row r="1296" spans="1:10" s="54" customFormat="1" ht="16.5" hidden="1" customHeight="1" thickBot="1">
      <c r="A1296" s="784" t="s">
        <v>111</v>
      </c>
      <c r="B1296" s="477"/>
      <c r="C1296" s="785" t="s">
        <v>112</v>
      </c>
      <c r="D1296" s="477"/>
      <c r="E1296" s="792" t="s">
        <v>113</v>
      </c>
      <c r="F1296" s="785"/>
      <c r="G1296" s="785" t="s">
        <v>114</v>
      </c>
      <c r="H1296" s="477"/>
      <c r="I1296" s="792" t="s">
        <v>115</v>
      </c>
      <c r="J1296" s="793"/>
    </row>
    <row r="1297" spans="1:10" s="54" customFormat="1" ht="30" hidden="1" customHeight="1" thickTop="1" thickBot="1">
      <c r="A1297" s="1350" t="s">
        <v>356</v>
      </c>
      <c r="B1297" s="1351"/>
      <c r="C1297" s="1364" t="str">
        <f>IF(SUM(C1298:D1301)=0,"",SUM(C1298:D1301))</f>
        <v/>
      </c>
      <c r="D1297" s="1365"/>
      <c r="E1297" s="1372" t="str">
        <f>IF(SUM(E1298:F1301)=0,"",SUM(E1298:F1301))</f>
        <v/>
      </c>
      <c r="F1297" s="1373"/>
      <c r="G1297" s="1364" t="str">
        <f>IF(SUM(G1298:H1301)=0,"",SUM(G1298:H1301))</f>
        <v/>
      </c>
      <c r="H1297" s="1365"/>
      <c r="I1297" s="1372" t="str">
        <f>IF(SUM(I1298:J1301)=0,"",SUM(I1298:J1301))</f>
        <v/>
      </c>
      <c r="J1297" s="1374"/>
    </row>
    <row r="1298" spans="1:10" s="54" customFormat="1" ht="16.5" hidden="1" customHeight="1">
      <c r="A1298" s="1275"/>
      <c r="B1298" s="1276"/>
      <c r="C1298" s="1277"/>
      <c r="D1298" s="506"/>
      <c r="E1298" s="1366"/>
      <c r="F1298" s="1277"/>
      <c r="G1298" s="1367"/>
      <c r="H1298" s="547"/>
      <c r="I1298" s="1257"/>
      <c r="J1298" s="1258"/>
    </row>
    <row r="1299" spans="1:10" s="54" customFormat="1" ht="16.5" hidden="1" customHeight="1">
      <c r="A1299" s="1275"/>
      <c r="B1299" s="1276"/>
      <c r="C1299" s="1277"/>
      <c r="D1299" s="506"/>
      <c r="E1299" s="1366"/>
      <c r="F1299" s="1277"/>
      <c r="G1299" s="1367"/>
      <c r="H1299" s="547"/>
      <c r="I1299" s="1257"/>
      <c r="J1299" s="1258"/>
    </row>
    <row r="1300" spans="1:10" s="54" customFormat="1" ht="16.5" hidden="1" customHeight="1">
      <c r="A1300" s="1275"/>
      <c r="B1300" s="1276"/>
      <c r="C1300" s="1277"/>
      <c r="D1300" s="506"/>
      <c r="E1300" s="1366"/>
      <c r="F1300" s="1277"/>
      <c r="G1300" s="1367"/>
      <c r="H1300" s="547"/>
      <c r="I1300" s="1257"/>
      <c r="J1300" s="1258"/>
    </row>
    <row r="1301" spans="1:10" s="54" customFormat="1" ht="16.5" hidden="1" customHeight="1" thickBot="1">
      <c r="A1301" s="1376"/>
      <c r="B1301" s="1377"/>
      <c r="C1301" s="1378"/>
      <c r="D1301" s="1323"/>
      <c r="E1301" s="1379"/>
      <c r="F1301" s="1378"/>
      <c r="G1301" s="1326"/>
      <c r="H1301" s="553"/>
      <c r="I1301" s="1325"/>
      <c r="J1301" s="1327"/>
    </row>
    <row r="1302" spans="1:10" s="54" customFormat="1" ht="30" hidden="1" customHeight="1" thickBot="1">
      <c r="A1302" s="1370" t="s">
        <v>357</v>
      </c>
      <c r="B1302" s="1371"/>
      <c r="C1302" s="1331" t="str">
        <f>IF(SUM(C1303:D1306)=0,"",SUM(C1303:D1306))</f>
        <v/>
      </c>
      <c r="D1302" s="1363"/>
      <c r="E1302" s="1368" t="str">
        <f>IF(SUM(E1303:F1306)=0,"",SUM(E1303:F1306))</f>
        <v/>
      </c>
      <c r="F1302" s="1375"/>
      <c r="G1302" s="1331" t="str">
        <f>IF(SUM(G1303:H1306)=0,"",SUM(G1303:H1306))</f>
        <v/>
      </c>
      <c r="H1302" s="1363"/>
      <c r="I1302" s="1368" t="str">
        <f>IF(SUM(I1303:J1306)=0,"",SUM(I1303:J1306))</f>
        <v/>
      </c>
      <c r="J1302" s="1369"/>
    </row>
    <row r="1303" spans="1:10" s="54" customFormat="1" hidden="1">
      <c r="A1303" s="1275"/>
      <c r="B1303" s="1276"/>
      <c r="C1303" s="1277"/>
      <c r="D1303" s="506"/>
      <c r="E1303" s="1366"/>
      <c r="F1303" s="1277"/>
      <c r="G1303" s="1367"/>
      <c r="H1303" s="547"/>
      <c r="I1303" s="1257"/>
      <c r="J1303" s="1258"/>
    </row>
    <row r="1304" spans="1:10" s="54" customFormat="1" hidden="1">
      <c r="A1304" s="1275"/>
      <c r="B1304" s="1276"/>
      <c r="C1304" s="1277"/>
      <c r="D1304" s="506"/>
      <c r="E1304" s="1366"/>
      <c r="F1304" s="1277"/>
      <c r="G1304" s="1367"/>
      <c r="H1304" s="547"/>
      <c r="I1304" s="1257"/>
      <c r="J1304" s="1258"/>
    </row>
    <row r="1305" spans="1:10" s="54" customFormat="1" hidden="1">
      <c r="A1305" s="1275"/>
      <c r="B1305" s="1276"/>
      <c r="C1305" s="1277"/>
      <c r="D1305" s="506"/>
      <c r="E1305" s="1366"/>
      <c r="F1305" s="1277"/>
      <c r="G1305" s="1367"/>
      <c r="H1305" s="547"/>
      <c r="I1305" s="1257"/>
      <c r="J1305" s="1258"/>
    </row>
    <row r="1306" spans="1:10" s="54" customFormat="1" ht="16.5" hidden="1" customHeight="1" thickBot="1">
      <c r="A1306" s="1259"/>
      <c r="B1306" s="1260"/>
      <c r="C1306" s="1261"/>
      <c r="D1306" s="1262"/>
      <c r="E1306" s="1263"/>
      <c r="F1306" s="1261"/>
      <c r="G1306" s="1264"/>
      <c r="H1306" s="1265"/>
      <c r="I1306" s="1218"/>
      <c r="J1306" s="1219"/>
    </row>
    <row r="1307" spans="1:10" s="54" customFormat="1" ht="16.5" hidden="1" customHeight="1" thickTop="1">
      <c r="A1307" s="84"/>
      <c r="B1307" s="84"/>
      <c r="C1307" s="84"/>
      <c r="D1307" s="84"/>
      <c r="E1307" s="53"/>
      <c r="F1307" s="53"/>
      <c r="G1307" s="53"/>
      <c r="H1307" s="53"/>
      <c r="I1307" s="53"/>
      <c r="J1307" s="53"/>
    </row>
    <row r="1308" spans="1:10" s="54" customFormat="1" ht="16.5" hidden="1" customHeight="1">
      <c r="A1308" s="974" t="s">
        <v>898</v>
      </c>
      <c r="B1308" s="974"/>
      <c r="C1308" s="974"/>
      <c r="D1308" s="974"/>
      <c r="E1308" s="974"/>
      <c r="F1308" s="974"/>
      <c r="G1308" s="974"/>
      <c r="H1308" s="974"/>
      <c r="I1308" s="974"/>
      <c r="J1308" s="974"/>
    </row>
    <row r="1309" spans="1:10" s="54" customFormat="1" ht="16.5" hidden="1" customHeight="1">
      <c r="A1309" s="474"/>
      <c r="B1309" s="474"/>
      <c r="C1309" s="474"/>
      <c r="D1309" s="474"/>
      <c r="E1309" s="474"/>
      <c r="F1309" s="474"/>
      <c r="G1309" s="474"/>
      <c r="H1309" s="474"/>
      <c r="I1309" s="474"/>
      <c r="J1309" s="474"/>
    </row>
    <row r="1310" spans="1:10" s="54" customFormat="1" ht="16.5" hidden="1" customHeight="1">
      <c r="A1310" s="474"/>
      <c r="B1310" s="474"/>
      <c r="C1310" s="474"/>
      <c r="D1310" s="474"/>
      <c r="E1310" s="474"/>
      <c r="F1310" s="474"/>
      <c r="G1310" s="474"/>
      <c r="H1310" s="474"/>
      <c r="I1310" s="474"/>
      <c r="J1310" s="474"/>
    </row>
    <row r="1311" spans="1:10" s="54" customFormat="1" ht="16.5" hidden="1" customHeight="1">
      <c r="A1311" s="474"/>
      <c r="B1311" s="474"/>
      <c r="C1311" s="474"/>
      <c r="D1311" s="474"/>
      <c r="E1311" s="474"/>
      <c r="F1311" s="474"/>
      <c r="G1311" s="474"/>
      <c r="H1311" s="474"/>
      <c r="I1311" s="474"/>
      <c r="J1311" s="474"/>
    </row>
    <row r="1312" spans="1:10" s="54" customFormat="1" ht="16.5" hidden="1" customHeight="1">
      <c r="A1312" s="474"/>
      <c r="B1312" s="474"/>
      <c r="C1312" s="474"/>
      <c r="D1312" s="474"/>
      <c r="E1312" s="474"/>
      <c r="F1312" s="474"/>
      <c r="G1312" s="474"/>
      <c r="H1312" s="474"/>
      <c r="I1312" s="474"/>
      <c r="J1312" s="474"/>
    </row>
    <row r="1313" spans="1:10" s="54" customFormat="1" ht="16.5" hidden="1" customHeight="1">
      <c r="A1313" s="474"/>
      <c r="B1313" s="474"/>
      <c r="C1313" s="474"/>
      <c r="D1313" s="474"/>
      <c r="E1313" s="474"/>
      <c r="F1313" s="474"/>
      <c r="G1313" s="474"/>
      <c r="H1313" s="474"/>
      <c r="I1313" s="474"/>
      <c r="J1313" s="474"/>
    </row>
    <row r="1314" spans="1:10" s="54" customFormat="1" hidden="1">
      <c r="A1314" s="474"/>
      <c r="B1314" s="474"/>
      <c r="C1314" s="474"/>
      <c r="D1314" s="474"/>
      <c r="E1314" s="474"/>
      <c r="F1314" s="474"/>
      <c r="G1314" s="474"/>
      <c r="H1314" s="474"/>
      <c r="I1314" s="474"/>
      <c r="J1314" s="474"/>
    </row>
    <row r="1315" spans="1:10" s="54" customFormat="1" hidden="1">
      <c r="A1315" s="474"/>
      <c r="B1315" s="474"/>
      <c r="C1315" s="474"/>
      <c r="D1315" s="474"/>
      <c r="E1315" s="474"/>
      <c r="F1315" s="474"/>
      <c r="G1315" s="474"/>
      <c r="H1315" s="474"/>
      <c r="I1315" s="474"/>
      <c r="J1315" s="474"/>
    </row>
    <row r="1316" spans="1:10" s="54" customFormat="1" ht="17.25" hidden="1" customHeight="1">
      <c r="A1316" s="84"/>
      <c r="B1316" s="84"/>
      <c r="C1316" s="84"/>
      <c r="D1316" s="84"/>
      <c r="E1316" s="53"/>
      <c r="F1316" s="53"/>
      <c r="G1316" s="53"/>
      <c r="H1316" s="53"/>
      <c r="I1316" s="53"/>
      <c r="J1316" s="53"/>
    </row>
    <row r="1317" spans="1:10" s="54" customFormat="1" ht="17.25" hidden="1" customHeight="1">
      <c r="A1317" s="189"/>
      <c r="B1317" s="189"/>
      <c r="C1317" s="189"/>
      <c r="D1317" s="189"/>
      <c r="E1317" s="53"/>
      <c r="F1317" s="53"/>
      <c r="G1317" s="53"/>
      <c r="H1317" s="53"/>
      <c r="I1317" s="53"/>
      <c r="J1317" s="53"/>
    </row>
    <row r="1318" spans="1:10" s="54" customFormat="1" ht="17.25" hidden="1" customHeight="1">
      <c r="A1318" s="441"/>
      <c r="B1318" s="441"/>
      <c r="C1318" s="441"/>
      <c r="D1318" s="441"/>
      <c r="E1318" s="53"/>
      <c r="F1318" s="53"/>
      <c r="G1318" s="53"/>
      <c r="H1318" s="53"/>
      <c r="I1318" s="53"/>
      <c r="J1318" s="53"/>
    </row>
    <row r="1319" spans="1:10" s="54" customFormat="1" ht="16.5" hidden="1" customHeight="1">
      <c r="A1319" s="189" t="s">
        <v>900</v>
      </c>
      <c r="B1319" s="974" t="s">
        <v>899</v>
      </c>
      <c r="C1319" s="974"/>
      <c r="D1319" s="974"/>
      <c r="E1319" s="974"/>
      <c r="F1319" s="974"/>
      <c r="G1319" s="974"/>
      <c r="H1319" s="974"/>
      <c r="I1319" s="974"/>
      <c r="J1319" s="974"/>
    </row>
    <row r="1320" spans="1:10" s="54" customFormat="1" ht="16.5" hidden="1" customHeight="1" thickBot="1">
      <c r="A1320" s="15"/>
      <c r="B1320" s="22"/>
      <c r="C1320" s="22"/>
      <c r="D1320" s="22"/>
      <c r="E1320" s="22"/>
      <c r="F1320" s="22"/>
      <c r="G1320" s="22"/>
      <c r="H1320" s="22"/>
      <c r="I1320" s="22"/>
      <c r="J1320" s="22"/>
    </row>
    <row r="1321" spans="1:10" s="54" customFormat="1" ht="16.5" hidden="1" thickTop="1" thickBot="1">
      <c r="A1321" s="786" t="s">
        <v>360</v>
      </c>
      <c r="B1321" s="787"/>
      <c r="C1321" s="787"/>
      <c r="D1321" s="1242"/>
      <c r="E1321" s="1239" t="s">
        <v>361</v>
      </c>
      <c r="F1321" s="1240"/>
      <c r="G1321" s="1240"/>
      <c r="H1321" s="1240"/>
      <c r="I1321" s="1240"/>
      <c r="J1321" s="1241"/>
    </row>
    <row r="1322" spans="1:10" s="54" customFormat="1" ht="15" hidden="1">
      <c r="A1322" s="789"/>
      <c r="B1322" s="790"/>
      <c r="C1322" s="790"/>
      <c r="D1322" s="1243"/>
      <c r="E1322" s="537" t="s">
        <v>133</v>
      </c>
      <c r="F1322" s="538"/>
      <c r="G1322" s="539"/>
      <c r="H1322" s="1236" t="s">
        <v>134</v>
      </c>
      <c r="I1322" s="1237"/>
      <c r="J1322" s="1238"/>
    </row>
    <row r="1323" spans="1:10" s="54" customFormat="1" ht="15" hidden="1" thickBot="1">
      <c r="A1323" s="475" t="s">
        <v>111</v>
      </c>
      <c r="B1323" s="476"/>
      <c r="C1323" s="476"/>
      <c r="D1323" s="1220"/>
      <c r="E1323" s="1232" t="s">
        <v>112</v>
      </c>
      <c r="F1323" s="1232"/>
      <c r="G1323" s="1232"/>
      <c r="H1323" s="1233" t="s">
        <v>113</v>
      </c>
      <c r="I1323" s="1234"/>
      <c r="J1323" s="1235"/>
    </row>
    <row r="1324" spans="1:10" s="54" customFormat="1" ht="16.5" hidden="1" customHeight="1" thickTop="1">
      <c r="A1324" s="560" t="s">
        <v>362</v>
      </c>
      <c r="B1324" s="561"/>
      <c r="C1324" s="561"/>
      <c r="D1324" s="2400"/>
      <c r="E1324" s="2401"/>
      <c r="F1324" s="1694"/>
      <c r="G1324" s="1694"/>
      <c r="H1324" s="1695"/>
      <c r="I1324" s="1694"/>
      <c r="J1324" s="2402"/>
    </row>
    <row r="1325" spans="1:10" s="54" customFormat="1" ht="16.5" hidden="1" customHeight="1">
      <c r="A1325" s="1040" t="s">
        <v>363</v>
      </c>
      <c r="B1325" s="1041"/>
      <c r="C1325" s="1041"/>
      <c r="D1325" s="1227"/>
      <c r="E1325" s="1156"/>
      <c r="F1325" s="1157"/>
      <c r="G1325" s="1157"/>
      <c r="H1325" s="1158"/>
      <c r="I1325" s="1157"/>
      <c r="J1325" s="1159"/>
    </row>
    <row r="1326" spans="1:10" s="54" customFormat="1" hidden="1">
      <c r="A1326" s="491" t="s">
        <v>364</v>
      </c>
      <c r="B1326" s="492"/>
      <c r="C1326" s="492"/>
      <c r="D1326" s="492"/>
      <c r="E1326" s="1156"/>
      <c r="F1326" s="1157"/>
      <c r="G1326" s="1157"/>
      <c r="H1326" s="1158"/>
      <c r="I1326" s="1157"/>
      <c r="J1326" s="1159"/>
    </row>
    <row r="1327" spans="1:10" s="54" customFormat="1" ht="15" hidden="1" thickBot="1">
      <c r="A1327" s="1123" t="s">
        <v>365</v>
      </c>
      <c r="B1327" s="1124"/>
      <c r="C1327" s="1124"/>
      <c r="D1327" s="1124"/>
      <c r="E1327" s="1125"/>
      <c r="F1327" s="1126"/>
      <c r="G1327" s="1126"/>
      <c r="H1327" s="1127"/>
      <c r="I1327" s="1126"/>
      <c r="J1327" s="1128"/>
    </row>
    <row r="1328" spans="1:10" s="54" customFormat="1" ht="16.5" hidden="1" customHeight="1" thickBot="1">
      <c r="A1328" s="564" t="s">
        <v>110</v>
      </c>
      <c r="B1328" s="565"/>
      <c r="C1328" s="565"/>
      <c r="D1328" s="565"/>
      <c r="E1328" s="1129" t="str">
        <f>IF(SUM(E1324:G1327)=0,"",SUM(E1324:G1327))</f>
        <v/>
      </c>
      <c r="F1328" s="1130"/>
      <c r="G1328" s="1130"/>
      <c r="H1328" s="1131" t="str">
        <f>IF(SUM(H1324:J1327)=0,"",SUM(H1324:J1327))</f>
        <v/>
      </c>
      <c r="I1328" s="1130"/>
      <c r="J1328" s="1132"/>
    </row>
    <row r="1329" spans="1:10" s="54" customFormat="1" ht="16.5" hidden="1" customHeight="1" thickTop="1">
      <c r="A1329" s="84"/>
      <c r="B1329" s="84"/>
      <c r="C1329" s="84"/>
      <c r="D1329" s="84"/>
      <c r="E1329" s="53"/>
      <c r="F1329" s="53"/>
      <c r="G1329" s="53"/>
      <c r="H1329" s="53"/>
      <c r="I1329" s="53"/>
      <c r="J1329" s="53"/>
    </row>
    <row r="1330" spans="1:10" s="54" customFormat="1" ht="16.5" hidden="1" customHeight="1">
      <c r="A1330" s="974" t="s">
        <v>901</v>
      </c>
      <c r="B1330" s="974"/>
      <c r="C1330" s="974"/>
      <c r="D1330" s="974"/>
      <c r="E1330" s="974"/>
      <c r="F1330" s="974"/>
      <c r="G1330" s="974"/>
      <c r="H1330" s="974"/>
      <c r="I1330" s="974"/>
      <c r="J1330" s="974"/>
    </row>
    <row r="1331" spans="1:10" s="54" customFormat="1" ht="16.5" hidden="1" customHeight="1">
      <c r="A1331" s="474"/>
      <c r="B1331" s="474"/>
      <c r="C1331" s="474"/>
      <c r="D1331" s="474"/>
      <c r="E1331" s="474"/>
      <c r="F1331" s="474"/>
      <c r="G1331" s="474"/>
      <c r="H1331" s="474"/>
      <c r="I1331" s="474"/>
      <c r="J1331" s="474"/>
    </row>
    <row r="1332" spans="1:10" s="54" customFormat="1" ht="16.5" hidden="1" customHeight="1">
      <c r="A1332" s="474"/>
      <c r="B1332" s="474"/>
      <c r="C1332" s="474"/>
      <c r="D1332" s="474"/>
      <c r="E1332" s="474"/>
      <c r="F1332" s="474"/>
      <c r="G1332" s="474"/>
      <c r="H1332" s="474"/>
      <c r="I1332" s="474"/>
      <c r="J1332" s="474"/>
    </row>
    <row r="1333" spans="1:10" s="54" customFormat="1" ht="16.5" hidden="1" customHeight="1">
      <c r="A1333" s="474"/>
      <c r="B1333" s="474"/>
      <c r="C1333" s="474"/>
      <c r="D1333" s="474"/>
      <c r="E1333" s="474"/>
      <c r="F1333" s="474"/>
      <c r="G1333" s="474"/>
      <c r="H1333" s="474"/>
      <c r="I1333" s="474"/>
      <c r="J1333" s="474"/>
    </row>
    <row r="1334" spans="1:10" s="54" customFormat="1" ht="16.5" hidden="1" customHeight="1">
      <c r="A1334" s="474"/>
      <c r="B1334" s="474"/>
      <c r="C1334" s="474"/>
      <c r="D1334" s="474"/>
      <c r="E1334" s="474"/>
      <c r="F1334" s="474"/>
      <c r="G1334" s="474"/>
      <c r="H1334" s="474"/>
      <c r="I1334" s="474"/>
      <c r="J1334" s="474"/>
    </row>
    <row r="1335" spans="1:10" s="54" customFormat="1" hidden="1">
      <c r="A1335" s="474"/>
      <c r="B1335" s="474"/>
      <c r="C1335" s="474"/>
      <c r="D1335" s="474"/>
      <c r="E1335" s="474"/>
      <c r="F1335" s="474"/>
      <c r="G1335" s="474"/>
      <c r="H1335" s="474"/>
      <c r="I1335" s="474"/>
      <c r="J1335" s="474"/>
    </row>
    <row r="1336" spans="1:10" s="54" customFormat="1" ht="31.5" hidden="1" customHeight="1">
      <c r="A1336" s="474"/>
      <c r="B1336" s="474"/>
      <c r="C1336" s="474"/>
      <c r="D1336" s="474"/>
      <c r="E1336" s="474"/>
      <c r="F1336" s="474"/>
      <c r="G1336" s="474"/>
      <c r="H1336" s="474"/>
      <c r="I1336" s="474"/>
      <c r="J1336" s="474"/>
    </row>
    <row r="1337" spans="1:10" s="54" customFormat="1" ht="15.75" hidden="1" customHeight="1">
      <c r="A1337" s="84"/>
      <c r="B1337" s="84"/>
      <c r="C1337" s="84"/>
      <c r="D1337" s="84"/>
      <c r="E1337" s="53"/>
      <c r="F1337" s="53"/>
      <c r="G1337" s="53"/>
      <c r="H1337" s="53"/>
      <c r="I1337" s="53"/>
      <c r="J1337" s="53"/>
    </row>
    <row r="1338" spans="1:10" s="54" customFormat="1" ht="15" hidden="1" customHeight="1">
      <c r="A1338" s="189" t="s">
        <v>902</v>
      </c>
      <c r="B1338" s="974" t="s">
        <v>835</v>
      </c>
      <c r="C1338" s="974"/>
      <c r="D1338" s="974"/>
      <c r="E1338" s="974"/>
      <c r="F1338" s="974"/>
      <c r="G1338" s="974"/>
      <c r="H1338" s="974"/>
      <c r="I1338" s="974"/>
      <c r="J1338" s="974"/>
    </row>
    <row r="1339" spans="1:10" s="54" customFormat="1" ht="15" hidden="1">
      <c r="A1339" s="15"/>
      <c r="B1339" s="22"/>
      <c r="C1339" s="22"/>
      <c r="D1339" s="22"/>
      <c r="E1339" s="22"/>
      <c r="F1339" s="22"/>
      <c r="G1339" s="22"/>
      <c r="H1339" s="22"/>
      <c r="I1339" s="22"/>
      <c r="J1339" s="22"/>
    </row>
    <row r="1340" spans="1:10" s="54" customFormat="1" ht="17.25" hidden="1" customHeight="1" thickTop="1">
      <c r="A1340" s="1119" t="s">
        <v>366</v>
      </c>
      <c r="B1340" s="1120"/>
      <c r="C1340" s="1120"/>
      <c r="D1340" s="1120"/>
      <c r="E1340" s="1133" t="s">
        <v>133</v>
      </c>
      <c r="F1340" s="1134"/>
      <c r="G1340" s="1135"/>
      <c r="H1340" s="1113" t="s">
        <v>134</v>
      </c>
      <c r="I1340" s="1114"/>
      <c r="J1340" s="1115"/>
    </row>
    <row r="1341" spans="1:10" s="54" customFormat="1" ht="14.25" hidden="1" customHeight="1">
      <c r="A1341" s="1121"/>
      <c r="B1341" s="1122"/>
      <c r="C1341" s="1122"/>
      <c r="D1341" s="1122"/>
      <c r="E1341" s="1116" t="s">
        <v>263</v>
      </c>
      <c r="F1341" s="1117"/>
      <c r="G1341" s="1136"/>
      <c r="H1341" s="1116" t="s">
        <v>263</v>
      </c>
      <c r="I1341" s="1117"/>
      <c r="J1341" s="1118"/>
    </row>
    <row r="1342" spans="1:10" s="54" customFormat="1" ht="16.5" hidden="1" customHeight="1">
      <c r="A1342" s="1121"/>
      <c r="B1342" s="1122"/>
      <c r="C1342" s="1122"/>
      <c r="D1342" s="1122"/>
      <c r="E1342" s="781" t="s">
        <v>268</v>
      </c>
      <c r="F1342" s="781" t="s">
        <v>369</v>
      </c>
      <c r="G1342" s="781" t="s">
        <v>368</v>
      </c>
      <c r="H1342" s="781" t="s">
        <v>268</v>
      </c>
      <c r="I1342" s="781" t="s">
        <v>369</v>
      </c>
      <c r="J1342" s="780" t="s">
        <v>368</v>
      </c>
    </row>
    <row r="1343" spans="1:10" s="54" customFormat="1" hidden="1">
      <c r="A1343" s="1121"/>
      <c r="B1343" s="1122"/>
      <c r="C1343" s="1122"/>
      <c r="D1343" s="1122"/>
      <c r="E1343" s="781"/>
      <c r="F1343" s="781"/>
      <c r="G1343" s="781"/>
      <c r="H1343" s="781"/>
      <c r="I1343" s="781"/>
      <c r="J1343" s="780"/>
    </row>
    <row r="1344" spans="1:10" s="54" customFormat="1" ht="14.25" hidden="1" customHeight="1" thickBot="1">
      <c r="A1344" s="784" t="s">
        <v>111</v>
      </c>
      <c r="B1344" s="785"/>
      <c r="C1344" s="785"/>
      <c r="D1344" s="477"/>
      <c r="E1344" s="186" t="s">
        <v>112</v>
      </c>
      <c r="F1344" s="186" t="s">
        <v>113</v>
      </c>
      <c r="G1344" s="186" t="s">
        <v>114</v>
      </c>
      <c r="H1344" s="186" t="s">
        <v>115</v>
      </c>
      <c r="I1344" s="186" t="s">
        <v>116</v>
      </c>
      <c r="J1344" s="196" t="s">
        <v>117</v>
      </c>
    </row>
    <row r="1345" spans="1:10" s="54" customFormat="1" ht="15" hidden="1" thickTop="1">
      <c r="A1345" s="560" t="s">
        <v>264</v>
      </c>
      <c r="B1345" s="561"/>
      <c r="C1345" s="561"/>
      <c r="D1345" s="561"/>
      <c r="E1345" s="250"/>
      <c r="F1345" s="251"/>
      <c r="G1345" s="251"/>
      <c r="H1345" s="250"/>
      <c r="I1345" s="251"/>
      <c r="J1345" s="252"/>
    </row>
    <row r="1346" spans="1:10" s="54" customFormat="1" ht="15" hidden="1" thickBot="1">
      <c r="A1346" s="562" t="s">
        <v>367</v>
      </c>
      <c r="B1346" s="563"/>
      <c r="C1346" s="563"/>
      <c r="D1346" s="563"/>
      <c r="E1346" s="253"/>
      <c r="F1346" s="254"/>
      <c r="G1346" s="254"/>
      <c r="H1346" s="253"/>
      <c r="I1346" s="254"/>
      <c r="J1346" s="255"/>
    </row>
    <row r="1347" spans="1:10" s="54" customFormat="1" ht="16.5" hidden="1" customHeight="1" thickBot="1">
      <c r="A1347" s="564" t="s">
        <v>110</v>
      </c>
      <c r="B1347" s="565"/>
      <c r="C1347" s="565"/>
      <c r="D1347" s="565"/>
      <c r="E1347" s="256" t="str">
        <f t="shared" ref="E1347:J1347" si="40">IF(SUM(E1345:E1346)=0,"",SUM(E1345:E1346))</f>
        <v/>
      </c>
      <c r="F1347" s="256" t="str">
        <f t="shared" si="40"/>
        <v/>
      </c>
      <c r="G1347" s="256" t="str">
        <f t="shared" si="40"/>
        <v/>
      </c>
      <c r="H1347" s="256" t="str">
        <f t="shared" si="40"/>
        <v/>
      </c>
      <c r="I1347" s="256" t="str">
        <f t="shared" si="40"/>
        <v/>
      </c>
      <c r="J1347" s="257" t="str">
        <f t="shared" si="40"/>
        <v/>
      </c>
    </row>
    <row r="1348" spans="1:10" s="54" customFormat="1" ht="16.5" hidden="1" customHeight="1" thickTop="1">
      <c r="A1348" s="84"/>
      <c r="B1348" s="84"/>
      <c r="C1348" s="84"/>
      <c r="D1348" s="84"/>
      <c r="E1348" s="53"/>
      <c r="F1348" s="53"/>
      <c r="G1348" s="53"/>
      <c r="H1348" s="53"/>
      <c r="I1348" s="53"/>
      <c r="J1348" s="53"/>
    </row>
    <row r="1349" spans="1:10" s="54" customFormat="1" ht="16.5" hidden="1" customHeight="1">
      <c r="A1349" s="974" t="s">
        <v>833</v>
      </c>
      <c r="B1349" s="974"/>
      <c r="C1349" s="974"/>
      <c r="D1349" s="974"/>
      <c r="E1349" s="974"/>
      <c r="F1349" s="974"/>
      <c r="G1349" s="974"/>
      <c r="H1349" s="974"/>
      <c r="I1349" s="974"/>
      <c r="J1349" s="974"/>
    </row>
    <row r="1350" spans="1:10" s="54" customFormat="1" ht="16.5" hidden="1" customHeight="1">
      <c r="A1350" s="474"/>
      <c r="B1350" s="474"/>
      <c r="C1350" s="474"/>
      <c r="D1350" s="474"/>
      <c r="E1350" s="474"/>
      <c r="F1350" s="474"/>
      <c r="G1350" s="474"/>
      <c r="H1350" s="474"/>
      <c r="I1350" s="474"/>
      <c r="J1350" s="474"/>
    </row>
    <row r="1351" spans="1:10" s="54" customFormat="1" ht="16.5" hidden="1" customHeight="1">
      <c r="A1351" s="474"/>
      <c r="B1351" s="474"/>
      <c r="C1351" s="474"/>
      <c r="D1351" s="474"/>
      <c r="E1351" s="474"/>
      <c r="F1351" s="474"/>
      <c r="G1351" s="474"/>
      <c r="H1351" s="474"/>
      <c r="I1351" s="474"/>
      <c r="J1351" s="474"/>
    </row>
    <row r="1352" spans="1:10" s="54" customFormat="1" ht="16.5" hidden="1" customHeight="1">
      <c r="A1352" s="474"/>
      <c r="B1352" s="474"/>
      <c r="C1352" s="474"/>
      <c r="D1352" s="474"/>
      <c r="E1352" s="474"/>
      <c r="F1352" s="474"/>
      <c r="G1352" s="474"/>
      <c r="H1352" s="474"/>
      <c r="I1352" s="474"/>
      <c r="J1352" s="474"/>
    </row>
    <row r="1353" spans="1:10" s="54" customFormat="1" ht="16.5" hidden="1" customHeight="1">
      <c r="A1353" s="474"/>
      <c r="B1353" s="474"/>
      <c r="C1353" s="474"/>
      <c r="D1353" s="474"/>
      <c r="E1353" s="474"/>
      <c r="F1353" s="474"/>
      <c r="G1353" s="474"/>
      <c r="H1353" s="474"/>
      <c r="I1353" s="474"/>
      <c r="J1353" s="474"/>
    </row>
    <row r="1354" spans="1:10" s="54" customFormat="1" ht="16.5" hidden="1" customHeight="1">
      <c r="A1354" s="474"/>
      <c r="B1354" s="474"/>
      <c r="C1354" s="474"/>
      <c r="D1354" s="474"/>
      <c r="E1354" s="474"/>
      <c r="F1354" s="474"/>
      <c r="G1354" s="474"/>
      <c r="H1354" s="474"/>
      <c r="I1354" s="474"/>
      <c r="J1354" s="474"/>
    </row>
    <row r="1355" spans="1:10" s="54" customFormat="1" ht="16.5" hidden="1" customHeight="1">
      <c r="A1355" s="474"/>
      <c r="B1355" s="474"/>
      <c r="C1355" s="474"/>
      <c r="D1355" s="474"/>
      <c r="E1355" s="474"/>
      <c r="F1355" s="474"/>
      <c r="G1355" s="474"/>
      <c r="H1355" s="474"/>
      <c r="I1355" s="474"/>
      <c r="J1355" s="474"/>
    </row>
    <row r="1356" spans="1:10" s="54" customFormat="1" ht="16.5" hidden="1" customHeight="1">
      <c r="A1356" s="474"/>
      <c r="B1356" s="474"/>
      <c r="C1356" s="474"/>
      <c r="D1356" s="474"/>
      <c r="E1356" s="474"/>
      <c r="F1356" s="474"/>
      <c r="G1356" s="474"/>
      <c r="H1356" s="474"/>
      <c r="I1356" s="474"/>
      <c r="J1356" s="474"/>
    </row>
    <row r="1357" spans="1:10" s="54" customFormat="1" ht="16.5" hidden="1" customHeight="1">
      <c r="A1357" s="474"/>
      <c r="B1357" s="474"/>
      <c r="C1357" s="474"/>
      <c r="D1357" s="474"/>
      <c r="E1357" s="474"/>
      <c r="F1357" s="474"/>
      <c r="G1357" s="474"/>
      <c r="H1357" s="474"/>
      <c r="I1357" s="474"/>
      <c r="J1357" s="474"/>
    </row>
    <row r="1358" spans="1:10" s="54" customFormat="1" ht="16.5" hidden="1" customHeight="1">
      <c r="A1358" s="474"/>
      <c r="B1358" s="474"/>
      <c r="C1358" s="474"/>
      <c r="D1358" s="474"/>
      <c r="E1358" s="474"/>
      <c r="F1358" s="474"/>
      <c r="G1358" s="474"/>
      <c r="H1358" s="474"/>
      <c r="I1358" s="474"/>
      <c r="J1358" s="474"/>
    </row>
    <row r="1359" spans="1:10" s="54" customFormat="1" ht="16.5" hidden="1" customHeight="1">
      <c r="A1359" s="474"/>
      <c r="B1359" s="474"/>
      <c r="C1359" s="474"/>
      <c r="D1359" s="474"/>
      <c r="E1359" s="474"/>
      <c r="F1359" s="474"/>
      <c r="G1359" s="474"/>
      <c r="H1359" s="474"/>
      <c r="I1359" s="474"/>
      <c r="J1359" s="474"/>
    </row>
    <row r="1360" spans="1:10" s="54" customFormat="1" ht="16.5" hidden="1" customHeight="1">
      <c r="A1360" s="474"/>
      <c r="B1360" s="474"/>
      <c r="C1360" s="474"/>
      <c r="D1360" s="474"/>
      <c r="E1360" s="474"/>
      <c r="F1360" s="474"/>
      <c r="G1360" s="474"/>
      <c r="H1360" s="474"/>
      <c r="I1360" s="474"/>
      <c r="J1360" s="474"/>
    </row>
    <row r="1361" spans="1:10" s="54" customFormat="1" hidden="1">
      <c r="A1361" s="474"/>
      <c r="B1361" s="474"/>
      <c r="C1361" s="474"/>
      <c r="D1361" s="474"/>
      <c r="E1361" s="474"/>
      <c r="F1361" s="474"/>
      <c r="G1361" s="474"/>
      <c r="H1361" s="474"/>
      <c r="I1361" s="474"/>
      <c r="J1361" s="474"/>
    </row>
    <row r="1362" spans="1:10" s="54" customFormat="1" hidden="1">
      <c r="A1362" s="474"/>
      <c r="B1362" s="474"/>
      <c r="C1362" s="474"/>
      <c r="D1362" s="474"/>
      <c r="E1362" s="474"/>
      <c r="F1362" s="474"/>
      <c r="G1362" s="474"/>
      <c r="H1362" s="474"/>
      <c r="I1362" s="474"/>
      <c r="J1362" s="474"/>
    </row>
    <row r="1363" spans="1:10" s="54" customFormat="1" ht="15" hidden="1">
      <c r="A1363" s="84"/>
      <c r="B1363" s="84"/>
      <c r="C1363" s="84"/>
      <c r="D1363" s="84"/>
      <c r="E1363" s="53"/>
      <c r="F1363" s="53"/>
      <c r="G1363" s="53"/>
      <c r="H1363" s="53"/>
      <c r="I1363" s="53"/>
      <c r="J1363" s="53"/>
    </row>
    <row r="1364" spans="1:10" s="54" customFormat="1" ht="15" hidden="1">
      <c r="A1364" s="189"/>
      <c r="B1364" s="189"/>
      <c r="C1364" s="189"/>
      <c r="D1364" s="189"/>
      <c r="E1364" s="53"/>
      <c r="F1364" s="53"/>
      <c r="G1364" s="53"/>
      <c r="H1364" s="53"/>
      <c r="I1364" s="53"/>
      <c r="J1364" s="53"/>
    </row>
    <row r="1365" spans="1:10" s="54" customFormat="1" ht="15" hidden="1">
      <c r="A1365" s="189"/>
      <c r="B1365" s="189"/>
      <c r="C1365" s="189"/>
      <c r="D1365" s="189"/>
      <c r="E1365" s="53"/>
      <c r="F1365" s="53"/>
      <c r="G1365" s="53"/>
      <c r="H1365" s="53"/>
      <c r="I1365" s="53"/>
      <c r="J1365" s="53"/>
    </row>
    <row r="1366" spans="1:10" s="54" customFormat="1" ht="15">
      <c r="A1366" s="189"/>
      <c r="B1366" s="189"/>
      <c r="C1366" s="189"/>
      <c r="D1366" s="189"/>
      <c r="E1366" s="53"/>
      <c r="F1366" s="53"/>
      <c r="G1366" s="53"/>
      <c r="H1366" s="53"/>
      <c r="I1366" s="53"/>
      <c r="J1366" s="53"/>
    </row>
    <row r="1367" spans="1:10" s="54" customFormat="1" ht="15">
      <c r="A1367" s="46" t="s">
        <v>370</v>
      </c>
      <c r="B1367" s="1031" t="s">
        <v>371</v>
      </c>
      <c r="C1367" s="1031"/>
      <c r="D1367" s="1031"/>
      <c r="E1367" s="1031"/>
      <c r="F1367" s="1031"/>
      <c r="G1367" s="1031"/>
      <c r="H1367" s="1031"/>
      <c r="I1367" s="1031"/>
      <c r="J1367" s="1031"/>
    </row>
    <row r="1368" spans="1:10" s="54" customFormat="1" ht="15.75" customHeight="1">
      <c r="A1368" s="84"/>
      <c r="B1368" s="84"/>
      <c r="C1368" s="84"/>
      <c r="D1368" s="84"/>
      <c r="E1368" s="53"/>
      <c r="F1368" s="53"/>
      <c r="G1368" s="53"/>
      <c r="H1368" s="53"/>
      <c r="I1368" s="53"/>
      <c r="J1368" s="53"/>
    </row>
    <row r="1369" spans="1:10" s="54" customFormat="1" ht="15.75" customHeight="1">
      <c r="A1369" s="189" t="s">
        <v>903</v>
      </c>
      <c r="B1369" s="974" t="s">
        <v>904</v>
      </c>
      <c r="C1369" s="974"/>
      <c r="D1369" s="974"/>
      <c r="E1369" s="974"/>
      <c r="F1369" s="974"/>
      <c r="G1369" s="974"/>
      <c r="H1369" s="974"/>
      <c r="I1369" s="974"/>
      <c r="J1369" s="974"/>
    </row>
    <row r="1370" spans="1:10" s="54" customFormat="1" ht="15.75" thickBot="1">
      <c r="A1370" s="1137"/>
      <c r="B1370" s="1138"/>
      <c r="C1370" s="1138"/>
      <c r="D1370" s="1138"/>
      <c r="E1370" s="1138"/>
      <c r="F1370" s="1138"/>
      <c r="G1370" s="1138"/>
      <c r="H1370" s="1138"/>
      <c r="I1370" s="1138"/>
      <c r="J1370" s="1138"/>
    </row>
    <row r="1371" spans="1:10" s="54" customFormat="1" ht="33.75" customHeight="1" thickTop="1">
      <c r="A1371" s="566" t="s">
        <v>372</v>
      </c>
      <c r="B1371" s="567"/>
      <c r="C1371" s="1160" t="s">
        <v>1006</v>
      </c>
      <c r="D1371" s="1163"/>
      <c r="E1371" s="1160" t="s">
        <v>905</v>
      </c>
      <c r="F1371" s="1163"/>
      <c r="G1371" s="1160" t="s">
        <v>905</v>
      </c>
      <c r="H1371" s="1162"/>
      <c r="I1371" s="1160" t="s">
        <v>905</v>
      </c>
      <c r="J1371" s="1161"/>
    </row>
    <row r="1372" spans="1:10" s="54" customFormat="1" ht="15">
      <c r="A1372" s="1164"/>
      <c r="B1372" s="544"/>
      <c r="C1372" s="263" t="s">
        <v>133</v>
      </c>
      <c r="D1372" s="202" t="s">
        <v>134</v>
      </c>
      <c r="E1372" s="268" t="s">
        <v>133</v>
      </c>
      <c r="F1372" s="261" t="s">
        <v>134</v>
      </c>
      <c r="G1372" s="267" t="s">
        <v>133</v>
      </c>
      <c r="H1372" s="261" t="s">
        <v>134</v>
      </c>
      <c r="I1372" s="265" t="s">
        <v>133</v>
      </c>
      <c r="J1372" s="258" t="s">
        <v>134</v>
      </c>
    </row>
    <row r="1373" spans="1:10" s="54" customFormat="1" ht="15" thickBot="1">
      <c r="A1373" s="1140" t="s">
        <v>111</v>
      </c>
      <c r="B1373" s="1141"/>
      <c r="C1373" s="264" t="s">
        <v>112</v>
      </c>
      <c r="D1373" s="260" t="s">
        <v>113</v>
      </c>
      <c r="E1373" s="269" t="s">
        <v>114</v>
      </c>
      <c r="F1373" s="262" t="s">
        <v>115</v>
      </c>
      <c r="G1373" s="264" t="s">
        <v>116</v>
      </c>
      <c r="H1373" s="262" t="s">
        <v>117</v>
      </c>
      <c r="I1373" s="266" t="s">
        <v>118</v>
      </c>
      <c r="J1373" s="259" t="s">
        <v>119</v>
      </c>
    </row>
    <row r="1374" spans="1:10" s="54" customFormat="1" ht="15" thickTop="1">
      <c r="A1374" s="1142"/>
      <c r="B1374" s="1143"/>
      <c r="C1374" s="270"/>
      <c r="D1374" s="271"/>
      <c r="E1374" s="272">
        <v>633915</v>
      </c>
      <c r="F1374" s="273">
        <v>101486</v>
      </c>
      <c r="G1374" s="270"/>
      <c r="H1374" s="273"/>
      <c r="I1374" s="274"/>
      <c r="J1374" s="275"/>
    </row>
    <row r="1375" spans="1:10" s="54" customFormat="1">
      <c r="A1375" s="933"/>
      <c r="B1375" s="1139"/>
      <c r="C1375" s="276"/>
      <c r="D1375" s="199"/>
      <c r="E1375" s="277"/>
      <c r="F1375" s="278"/>
      <c r="G1375" s="276"/>
      <c r="H1375" s="278"/>
      <c r="I1375" s="279"/>
      <c r="J1375" s="280"/>
    </row>
    <row r="1376" spans="1:10" s="54" customFormat="1">
      <c r="A1376" s="933"/>
      <c r="B1376" s="1139"/>
      <c r="C1376" s="276"/>
      <c r="D1376" s="199"/>
      <c r="E1376" s="277"/>
      <c r="F1376" s="278"/>
      <c r="G1376" s="276"/>
      <c r="H1376" s="278"/>
      <c r="I1376" s="279"/>
      <c r="J1376" s="280"/>
    </row>
    <row r="1377" spans="1:10" s="54" customFormat="1" ht="15" thickBot="1">
      <c r="A1377" s="2403"/>
      <c r="B1377" s="2404"/>
      <c r="C1377" s="281"/>
      <c r="D1377" s="200"/>
      <c r="E1377" s="282"/>
      <c r="F1377" s="283"/>
      <c r="G1377" s="281"/>
      <c r="H1377" s="283"/>
      <c r="I1377" s="284"/>
      <c r="J1377" s="285"/>
    </row>
    <row r="1378" spans="1:10" s="54" customFormat="1" ht="16.5" customHeight="1" thickBot="1">
      <c r="A1378" s="1144" t="s">
        <v>110</v>
      </c>
      <c r="B1378" s="1145"/>
      <c r="C1378" s="286" t="str">
        <f t="shared" ref="C1378:J1378" si="41">IF(SUM(C1374:C1377)=0,"",SUM(C1374:C1377))</f>
        <v/>
      </c>
      <c r="D1378" s="287" t="str">
        <f t="shared" si="41"/>
        <v/>
      </c>
      <c r="E1378" s="286">
        <f t="shared" si="41"/>
        <v>633915</v>
      </c>
      <c r="F1378" s="287">
        <f t="shared" si="41"/>
        <v>101486</v>
      </c>
      <c r="G1378" s="286" t="str">
        <f t="shared" si="41"/>
        <v/>
      </c>
      <c r="H1378" s="287" t="str">
        <f t="shared" si="41"/>
        <v/>
      </c>
      <c r="I1378" s="286" t="str">
        <f t="shared" si="41"/>
        <v/>
      </c>
      <c r="J1378" s="288" t="str">
        <f t="shared" si="41"/>
        <v/>
      </c>
    </row>
    <row r="1379" spans="1:10" s="54" customFormat="1" ht="16.5" customHeight="1" thickTop="1">
      <c r="A1379" s="84"/>
      <c r="B1379" s="84"/>
      <c r="C1379" s="84"/>
      <c r="D1379" s="84"/>
      <c r="E1379" s="53"/>
      <c r="F1379" s="53"/>
      <c r="G1379" s="53"/>
      <c r="H1379" s="53"/>
      <c r="I1379" s="53"/>
      <c r="J1379" s="53"/>
    </row>
    <row r="1380" spans="1:10" s="54" customFormat="1" ht="16.5" hidden="1" customHeight="1">
      <c r="A1380" s="974" t="s">
        <v>906</v>
      </c>
      <c r="B1380" s="974"/>
      <c r="C1380" s="974"/>
      <c r="D1380" s="974"/>
      <c r="E1380" s="974"/>
      <c r="F1380" s="974"/>
      <c r="G1380" s="974"/>
      <c r="H1380" s="974"/>
      <c r="I1380" s="974"/>
      <c r="J1380" s="974"/>
    </row>
    <row r="1381" spans="1:10" s="54" customFormat="1" ht="16.5" hidden="1" customHeight="1">
      <c r="A1381" s="474"/>
      <c r="B1381" s="474"/>
      <c r="C1381" s="474"/>
      <c r="D1381" s="474"/>
      <c r="E1381" s="474"/>
      <c r="F1381" s="474"/>
      <c r="G1381" s="474"/>
      <c r="H1381" s="474"/>
      <c r="I1381" s="474"/>
      <c r="J1381" s="474"/>
    </row>
    <row r="1382" spans="1:10" s="54" customFormat="1" ht="16.5" hidden="1" customHeight="1">
      <c r="A1382" s="474"/>
      <c r="B1382" s="474"/>
      <c r="C1382" s="474"/>
      <c r="D1382" s="474"/>
      <c r="E1382" s="474"/>
      <c r="F1382" s="474"/>
      <c r="G1382" s="474"/>
      <c r="H1382" s="474"/>
      <c r="I1382" s="474"/>
      <c r="J1382" s="474"/>
    </row>
    <row r="1383" spans="1:10" s="54" customFormat="1" ht="16.5" hidden="1" customHeight="1">
      <c r="A1383" s="474"/>
      <c r="B1383" s="474"/>
      <c r="C1383" s="474"/>
      <c r="D1383" s="474"/>
      <c r="E1383" s="474"/>
      <c r="F1383" s="474"/>
      <c r="G1383" s="474"/>
      <c r="H1383" s="474"/>
      <c r="I1383" s="474"/>
      <c r="J1383" s="474"/>
    </row>
    <row r="1384" spans="1:10" s="54" customFormat="1" ht="16.5" hidden="1" customHeight="1">
      <c r="A1384" s="474"/>
      <c r="B1384" s="474"/>
      <c r="C1384" s="474"/>
      <c r="D1384" s="474"/>
      <c r="E1384" s="474"/>
      <c r="F1384" s="474"/>
      <c r="G1384" s="474"/>
      <c r="H1384" s="474"/>
      <c r="I1384" s="474"/>
      <c r="J1384" s="474"/>
    </row>
    <row r="1385" spans="1:10" s="54" customFormat="1" hidden="1">
      <c r="A1385" s="474"/>
      <c r="B1385" s="474"/>
      <c r="C1385" s="474"/>
      <c r="D1385" s="474"/>
      <c r="E1385" s="474"/>
      <c r="F1385" s="474"/>
      <c r="G1385" s="474"/>
      <c r="H1385" s="474"/>
      <c r="I1385" s="474"/>
      <c r="J1385" s="474"/>
    </row>
    <row r="1386" spans="1:10" s="54" customFormat="1" ht="16.5" hidden="1" customHeight="1">
      <c r="A1386" s="474"/>
      <c r="B1386" s="474"/>
      <c r="C1386" s="474"/>
      <c r="D1386" s="474"/>
      <c r="E1386" s="474"/>
      <c r="F1386" s="474"/>
      <c r="G1386" s="474"/>
      <c r="H1386" s="474"/>
      <c r="I1386" s="474"/>
      <c r="J1386" s="474"/>
    </row>
    <row r="1387" spans="1:10" s="54" customFormat="1" ht="16.5" customHeight="1">
      <c r="A1387" s="188"/>
      <c r="B1387" s="188"/>
      <c r="C1387" s="188"/>
      <c r="D1387" s="188"/>
      <c r="E1387" s="188"/>
      <c r="F1387" s="188"/>
      <c r="G1387" s="188"/>
      <c r="H1387" s="188"/>
      <c r="I1387" s="188"/>
      <c r="J1387" s="188"/>
    </row>
    <row r="1388" spans="1:10" s="54" customFormat="1" ht="16.5" hidden="1" customHeight="1">
      <c r="A1388" s="189" t="s">
        <v>912</v>
      </c>
      <c r="B1388" s="974" t="s">
        <v>913</v>
      </c>
      <c r="C1388" s="974"/>
      <c r="D1388" s="974"/>
      <c r="E1388" s="974"/>
      <c r="F1388" s="974"/>
      <c r="G1388" s="974"/>
      <c r="H1388" s="974"/>
      <c r="I1388" s="974"/>
      <c r="J1388" s="974"/>
    </row>
    <row r="1389" spans="1:10" s="54" customFormat="1" ht="16.5" hidden="1" customHeight="1" thickBot="1">
      <c r="A1389" s="15"/>
      <c r="B1389" s="22"/>
      <c r="C1389" s="22"/>
      <c r="D1389" s="22"/>
      <c r="E1389" s="22"/>
      <c r="F1389" s="22"/>
      <c r="G1389" s="22"/>
      <c r="H1389" s="22"/>
      <c r="I1389" s="22"/>
      <c r="J1389" s="22"/>
    </row>
    <row r="1390" spans="1:10" s="54" customFormat="1" ht="32.25" hidden="1" customHeight="1" thickTop="1">
      <c r="A1390" s="1193" t="s">
        <v>5</v>
      </c>
      <c r="B1390" s="1194"/>
      <c r="C1390" s="1194"/>
      <c r="D1390" s="1194"/>
      <c r="E1390" s="305" t="s">
        <v>133</v>
      </c>
      <c r="F1390" s="1189" t="s">
        <v>134</v>
      </c>
      <c r="G1390" s="1190"/>
      <c r="H1390" s="1191" t="s">
        <v>908</v>
      </c>
      <c r="I1390" s="1191"/>
      <c r="J1390" s="1192"/>
    </row>
    <row r="1391" spans="1:10" s="54" customFormat="1" ht="31.5" hidden="1" customHeight="1">
      <c r="A1391" s="1195"/>
      <c r="B1391" s="1196"/>
      <c r="C1391" s="1196"/>
      <c r="D1391" s="1196"/>
      <c r="E1391" s="306" t="s">
        <v>373</v>
      </c>
      <c r="F1391" s="295" t="s">
        <v>373</v>
      </c>
      <c r="G1391" s="301" t="s">
        <v>911</v>
      </c>
      <c r="H1391" s="1197" t="s">
        <v>133</v>
      </c>
      <c r="I1391" s="1198"/>
      <c r="J1391" s="293" t="s">
        <v>134</v>
      </c>
    </row>
    <row r="1392" spans="1:10" s="54" customFormat="1" ht="16.5" hidden="1" customHeight="1" thickBot="1">
      <c r="A1392" s="475" t="s">
        <v>111</v>
      </c>
      <c r="B1392" s="476"/>
      <c r="C1392" s="476"/>
      <c r="D1392" s="476"/>
      <c r="E1392" s="307" t="s">
        <v>112</v>
      </c>
      <c r="F1392" s="296" t="s">
        <v>113</v>
      </c>
      <c r="G1392" s="222" t="s">
        <v>114</v>
      </c>
      <c r="H1392" s="1199" t="s">
        <v>115</v>
      </c>
      <c r="I1392" s="1200"/>
      <c r="J1392" s="294" t="s">
        <v>116</v>
      </c>
    </row>
    <row r="1393" spans="1:10" s="54" customFormat="1" ht="16.5" hidden="1" customHeight="1" thickTop="1">
      <c r="A1393" s="1045" t="s">
        <v>909</v>
      </c>
      <c r="B1393" s="1046"/>
      <c r="C1393" s="1046"/>
      <c r="D1393" s="1046"/>
      <c r="E1393" s="312"/>
      <c r="F1393" s="313"/>
      <c r="G1393" s="147"/>
      <c r="H1393" s="2407"/>
      <c r="I1393" s="2408"/>
      <c r="J1393" s="212"/>
    </row>
    <row r="1394" spans="1:10" s="54" customFormat="1" ht="16.5" hidden="1" customHeight="1">
      <c r="A1394" s="491" t="s">
        <v>172</v>
      </c>
      <c r="B1394" s="492"/>
      <c r="C1394" s="492"/>
      <c r="D1394" s="492"/>
      <c r="E1394" s="314"/>
      <c r="F1394" s="315"/>
      <c r="G1394" s="316"/>
      <c r="H1394" s="489"/>
      <c r="I1394" s="490"/>
      <c r="J1394" s="317"/>
    </row>
    <row r="1395" spans="1:10" s="54" customFormat="1" ht="16.5" hidden="1" customHeight="1" thickBot="1">
      <c r="A1395" s="1123" t="s">
        <v>173</v>
      </c>
      <c r="B1395" s="1124"/>
      <c r="C1395" s="1124"/>
      <c r="D1395" s="1124"/>
      <c r="E1395" s="318"/>
      <c r="F1395" s="319"/>
      <c r="G1395" s="209"/>
      <c r="H1395" s="2409"/>
      <c r="I1395" s="1431"/>
      <c r="J1395" s="213"/>
    </row>
    <row r="1396" spans="1:10" s="54" customFormat="1" ht="16.5" hidden="1" customHeight="1" thickBot="1">
      <c r="A1396" s="1201" t="s">
        <v>110</v>
      </c>
      <c r="B1396" s="1202"/>
      <c r="C1396" s="1202"/>
      <c r="D1396" s="1202"/>
      <c r="E1396" s="321" t="str">
        <f>IF(SUM(E1393:E1395)=0,"",SUM(E1393:E1395))</f>
        <v/>
      </c>
      <c r="F1396" s="322" t="str">
        <f>IF(SUM(F1393:F1395)=0,"",SUM(F1393:F1395))</f>
        <v/>
      </c>
      <c r="G1396" s="323" t="str">
        <f>IF(SUM(G1393:G1395)=0,"",SUM(G1393:G1395))</f>
        <v/>
      </c>
      <c r="H1396" s="2410" t="str">
        <f>IF(SUM(H1393:I1395)=0,"",SUM(H1393:I1395))</f>
        <v/>
      </c>
      <c r="I1396" s="2411"/>
      <c r="J1396" s="324" t="str">
        <f>IF(SUM(J1393:J1395)=0,"",SUM(J1393:J1395))</f>
        <v/>
      </c>
    </row>
    <row r="1397" spans="1:10" s="54" customFormat="1" ht="16.5" hidden="1" customHeight="1">
      <c r="A1397" s="1146" t="s">
        <v>374</v>
      </c>
      <c r="B1397" s="1147"/>
      <c r="C1397" s="1147"/>
      <c r="D1397" s="1147"/>
      <c r="E1397" s="308" t="s">
        <v>154</v>
      </c>
      <c r="F1397" s="297" t="s">
        <v>154</v>
      </c>
      <c r="G1397" s="302" t="s">
        <v>154</v>
      </c>
      <c r="H1397" s="2412"/>
      <c r="I1397" s="1400"/>
      <c r="J1397" s="320"/>
    </row>
    <row r="1398" spans="1:10" s="54" customFormat="1" ht="16.5" hidden="1" customHeight="1">
      <c r="A1398" s="491" t="s">
        <v>375</v>
      </c>
      <c r="B1398" s="492"/>
      <c r="C1398" s="492"/>
      <c r="D1398" s="492"/>
      <c r="E1398" s="309" t="s">
        <v>154</v>
      </c>
      <c r="F1398" s="298" t="s">
        <v>154</v>
      </c>
      <c r="G1398" s="303" t="s">
        <v>154</v>
      </c>
      <c r="H1398" s="489"/>
      <c r="I1398" s="490"/>
      <c r="J1398" s="317"/>
    </row>
    <row r="1399" spans="1:10" s="54" customFormat="1" ht="15.75" hidden="1" customHeight="1">
      <c r="A1399" s="491" t="s">
        <v>376</v>
      </c>
      <c r="B1399" s="492"/>
      <c r="C1399" s="492"/>
      <c r="D1399" s="492"/>
      <c r="E1399" s="309" t="s">
        <v>154</v>
      </c>
      <c r="F1399" s="298" t="s">
        <v>154</v>
      </c>
      <c r="G1399" s="303" t="s">
        <v>154</v>
      </c>
      <c r="H1399" s="489"/>
      <c r="I1399" s="490"/>
      <c r="J1399" s="317"/>
    </row>
    <row r="1400" spans="1:10" s="54" customFormat="1" ht="15.75" hidden="1" customHeight="1" thickBot="1">
      <c r="A1400" s="1123" t="s">
        <v>300</v>
      </c>
      <c r="B1400" s="1124"/>
      <c r="C1400" s="1124"/>
      <c r="D1400" s="1124"/>
      <c r="E1400" s="310" t="s">
        <v>154</v>
      </c>
      <c r="F1400" s="299" t="s">
        <v>154</v>
      </c>
      <c r="G1400" s="304" t="s">
        <v>154</v>
      </c>
      <c r="H1400" s="2409"/>
      <c r="I1400" s="1431"/>
      <c r="J1400" s="213"/>
    </row>
    <row r="1401" spans="1:10" s="54" customFormat="1" ht="16.5" hidden="1" customHeight="1" thickBot="1">
      <c r="A1401" s="1148" t="s">
        <v>910</v>
      </c>
      <c r="B1401" s="1149"/>
      <c r="C1401" s="1149"/>
      <c r="D1401" s="1149"/>
      <c r="E1401" s="311" t="s">
        <v>154</v>
      </c>
      <c r="F1401" s="300" t="s">
        <v>154</v>
      </c>
      <c r="G1401" s="190" t="s">
        <v>154</v>
      </c>
      <c r="H1401" s="2413" t="str">
        <f>IF(IF(H1396="",0,H1396)-SUM(H1397:I1400)=0,"",IF(H1396="",0,H1396)-SUM(H1397:I1400))</f>
        <v/>
      </c>
      <c r="I1401" s="2414"/>
      <c r="J1401" s="219" t="str">
        <f>IF(IF(J1396="",0,J1396)-SUM(J1397:J1400)=0,"",IF(J1396="",0,J1396)-SUM(J1397:J1400))</f>
        <v/>
      </c>
    </row>
    <row r="1402" spans="1:10" s="54" customFormat="1" ht="16.5" hidden="1" customHeight="1">
      <c r="A1402" s="84"/>
      <c r="B1402" s="84"/>
      <c r="C1402" s="84"/>
      <c r="D1402" s="84"/>
      <c r="E1402" s="53"/>
      <c r="F1402" s="53"/>
      <c r="G1402" s="53"/>
      <c r="H1402" s="53"/>
      <c r="I1402" s="53"/>
      <c r="J1402" s="53"/>
    </row>
    <row r="1403" spans="1:10" s="54" customFormat="1" ht="16.5" hidden="1" customHeight="1">
      <c r="A1403" s="974" t="s">
        <v>907</v>
      </c>
      <c r="B1403" s="974"/>
      <c r="C1403" s="974"/>
      <c r="D1403" s="974"/>
      <c r="E1403" s="974"/>
      <c r="F1403" s="974"/>
      <c r="G1403" s="974"/>
      <c r="H1403" s="974"/>
      <c r="I1403" s="974"/>
      <c r="J1403" s="974"/>
    </row>
    <row r="1404" spans="1:10" s="54" customFormat="1" ht="16.5" hidden="1" customHeight="1">
      <c r="A1404" s="474"/>
      <c r="B1404" s="474"/>
      <c r="C1404" s="474"/>
      <c r="D1404" s="474"/>
      <c r="E1404" s="474"/>
      <c r="F1404" s="474"/>
      <c r="G1404" s="474"/>
      <c r="H1404" s="474"/>
      <c r="I1404" s="474"/>
      <c r="J1404" s="474"/>
    </row>
    <row r="1405" spans="1:10" s="54" customFormat="1" ht="16.5" hidden="1" customHeight="1">
      <c r="A1405" s="474"/>
      <c r="B1405" s="474"/>
      <c r="C1405" s="474"/>
      <c r="D1405" s="474"/>
      <c r="E1405" s="474"/>
      <c r="F1405" s="474"/>
      <c r="G1405" s="474"/>
      <c r="H1405" s="474"/>
      <c r="I1405" s="474"/>
      <c r="J1405" s="474"/>
    </row>
    <row r="1406" spans="1:10" s="54" customFormat="1" ht="16.5" hidden="1" customHeight="1">
      <c r="A1406" s="474"/>
      <c r="B1406" s="474"/>
      <c r="C1406" s="474"/>
      <c r="D1406" s="474"/>
      <c r="E1406" s="474"/>
      <c r="F1406" s="474"/>
      <c r="G1406" s="474"/>
      <c r="H1406" s="474"/>
      <c r="I1406" s="474"/>
      <c r="J1406" s="474"/>
    </row>
    <row r="1407" spans="1:10" s="54" customFormat="1" ht="16.5" hidden="1" customHeight="1">
      <c r="A1407" s="474"/>
      <c r="B1407" s="474"/>
      <c r="C1407" s="474"/>
      <c r="D1407" s="474"/>
      <c r="E1407" s="474"/>
      <c r="F1407" s="474"/>
      <c r="G1407" s="474"/>
      <c r="H1407" s="474"/>
      <c r="I1407" s="474"/>
      <c r="J1407" s="474"/>
    </row>
    <row r="1408" spans="1:10" s="54" customFormat="1" ht="16.5" hidden="1" customHeight="1">
      <c r="A1408" s="474"/>
      <c r="B1408" s="474"/>
      <c r="C1408" s="474"/>
      <c r="D1408" s="474"/>
      <c r="E1408" s="474"/>
      <c r="F1408" s="474"/>
      <c r="G1408" s="474"/>
      <c r="H1408" s="474"/>
      <c r="I1408" s="474"/>
      <c r="J1408" s="474"/>
    </row>
    <row r="1409" spans="1:10" s="54" customFormat="1" ht="16.5" hidden="1" customHeight="1">
      <c r="A1409" s="474"/>
      <c r="B1409" s="474"/>
      <c r="C1409" s="474"/>
      <c r="D1409" s="474"/>
      <c r="E1409" s="474"/>
      <c r="F1409" s="474"/>
      <c r="G1409" s="474"/>
      <c r="H1409" s="474"/>
      <c r="I1409" s="474"/>
      <c r="J1409" s="474"/>
    </row>
    <row r="1410" spans="1:10" s="54" customFormat="1" ht="16.5" hidden="1" customHeight="1">
      <c r="A1410" s="474"/>
      <c r="B1410" s="474"/>
      <c r="C1410" s="474"/>
      <c r="D1410" s="474"/>
      <c r="E1410" s="474"/>
      <c r="F1410" s="474"/>
      <c r="G1410" s="474"/>
      <c r="H1410" s="474"/>
      <c r="I1410" s="474"/>
      <c r="J1410" s="474"/>
    </row>
    <row r="1411" spans="1:10" s="54" customFormat="1" hidden="1">
      <c r="A1411" s="474"/>
      <c r="B1411" s="474"/>
      <c r="C1411" s="474"/>
      <c r="D1411" s="474"/>
      <c r="E1411" s="474"/>
      <c r="F1411" s="474"/>
      <c r="G1411" s="474"/>
      <c r="H1411" s="474"/>
      <c r="I1411" s="474"/>
      <c r="J1411" s="474"/>
    </row>
    <row r="1412" spans="1:10" s="54" customFormat="1" ht="15">
      <c r="A1412" s="189"/>
      <c r="B1412" s="189"/>
      <c r="C1412" s="189"/>
      <c r="D1412" s="189"/>
      <c r="E1412" s="53"/>
      <c r="F1412" s="53"/>
      <c r="G1412" s="53"/>
      <c r="H1412" s="53"/>
      <c r="I1412" s="53"/>
      <c r="J1412" s="53"/>
    </row>
    <row r="1413" spans="1:10" s="54" customFormat="1" ht="15">
      <c r="A1413" s="453"/>
      <c r="B1413" s="453"/>
      <c r="C1413" s="453"/>
      <c r="D1413" s="453"/>
      <c r="E1413" s="53"/>
      <c r="F1413" s="53"/>
      <c r="G1413" s="53"/>
      <c r="H1413" s="53"/>
      <c r="I1413" s="53"/>
      <c r="J1413" s="53"/>
    </row>
    <row r="1414" spans="1:10" s="54" customFormat="1" ht="16.5" customHeight="1">
      <c r="A1414" s="189" t="s">
        <v>914</v>
      </c>
      <c r="B1414" s="1174" t="s">
        <v>915</v>
      </c>
      <c r="C1414" s="1174"/>
      <c r="D1414" s="1174"/>
      <c r="E1414" s="1174"/>
      <c r="F1414" s="1174"/>
      <c r="G1414" s="1174"/>
      <c r="H1414" s="1174"/>
      <c r="I1414" s="1174"/>
      <c r="J1414" s="1174"/>
    </row>
    <row r="1415" spans="1:10" s="54" customFormat="1" ht="16.5" customHeight="1">
      <c r="A1415" s="189"/>
      <c r="B1415" s="1174"/>
      <c r="C1415" s="1174"/>
      <c r="D1415" s="1174"/>
      <c r="E1415" s="1174"/>
      <c r="F1415" s="1174"/>
      <c r="G1415" s="1174"/>
      <c r="H1415" s="1174"/>
      <c r="I1415" s="1174"/>
      <c r="J1415" s="1174"/>
    </row>
    <row r="1416" spans="1:10" s="54" customFormat="1" ht="16.5" customHeight="1" thickBot="1">
      <c r="A1416" s="84"/>
      <c r="B1416" s="84"/>
      <c r="C1416" s="84"/>
      <c r="D1416" s="84"/>
      <c r="E1416" s="53"/>
      <c r="F1416" s="53"/>
      <c r="G1416" s="53"/>
      <c r="H1416" s="53"/>
      <c r="I1416" s="53"/>
      <c r="J1416" s="53"/>
    </row>
    <row r="1417" spans="1:10" s="54" customFormat="1" ht="16.5" thickTop="1" thickBot="1">
      <c r="A1417" s="1155" t="s">
        <v>5</v>
      </c>
      <c r="B1417" s="1153"/>
      <c r="C1417" s="1153"/>
      <c r="D1417" s="1153"/>
      <c r="E1417" s="1153" t="s">
        <v>133</v>
      </c>
      <c r="F1417" s="1153"/>
      <c r="G1417" s="1154"/>
      <c r="H1417" s="1150" t="s">
        <v>134</v>
      </c>
      <c r="I1417" s="1151"/>
      <c r="J1417" s="1152"/>
    </row>
    <row r="1418" spans="1:10" s="54" customFormat="1" ht="30" customHeight="1" thickTop="1" thickBot="1">
      <c r="A1418" s="480" t="s">
        <v>377</v>
      </c>
      <c r="B1418" s="481"/>
      <c r="C1418" s="481"/>
      <c r="D1418" s="481"/>
      <c r="E1418" s="1172" t="str">
        <f>IF(SUM(E1419:G1421)=0,"",SUM(E1419:G1421))</f>
        <v/>
      </c>
      <c r="F1418" s="1172"/>
      <c r="G1418" s="2415"/>
      <c r="H1418" s="1171" t="str">
        <f>IF(SUM(H1419:J1421)=0,"",SUM(H1419:J1421))</f>
        <v/>
      </c>
      <c r="I1418" s="1172"/>
      <c r="J1418" s="1173"/>
    </row>
    <row r="1419" spans="1:10" s="54" customFormat="1" ht="16.5" customHeight="1">
      <c r="A1419" s="1165"/>
      <c r="B1419" s="1166"/>
      <c r="C1419" s="1166"/>
      <c r="D1419" s="1166"/>
      <c r="E1419" s="1167"/>
      <c r="F1419" s="1167"/>
      <c r="G1419" s="1168"/>
      <c r="H1419" s="1169"/>
      <c r="I1419" s="1167"/>
      <c r="J1419" s="1170"/>
    </row>
    <row r="1420" spans="1:10" s="54" customFormat="1" ht="16.5" customHeight="1">
      <c r="A1420" s="2405"/>
      <c r="B1420" s="2406"/>
      <c r="C1420" s="2406"/>
      <c r="D1420" s="2406"/>
      <c r="E1420" s="1493"/>
      <c r="F1420" s="1493"/>
      <c r="G1420" s="1494"/>
      <c r="H1420" s="1495"/>
      <c r="I1420" s="1493"/>
      <c r="J1420" s="1496"/>
    </row>
    <row r="1421" spans="1:10" s="54" customFormat="1" ht="15" thickBot="1">
      <c r="A1421" s="1175"/>
      <c r="B1421" s="1176"/>
      <c r="C1421" s="1176"/>
      <c r="D1421" s="1176"/>
      <c r="E1421" s="1181"/>
      <c r="F1421" s="1181"/>
      <c r="G1421" s="1182"/>
      <c r="H1421" s="1183"/>
      <c r="I1421" s="1181"/>
      <c r="J1421" s="1184"/>
    </row>
    <row r="1422" spans="1:10" s="54" customFormat="1" ht="30" customHeight="1" thickBot="1">
      <c r="A1422" s="497" t="s">
        <v>378</v>
      </c>
      <c r="B1422" s="498"/>
      <c r="C1422" s="498"/>
      <c r="D1422" s="498"/>
      <c r="E1422" s="1185"/>
      <c r="F1422" s="1185"/>
      <c r="G1422" s="1186"/>
      <c r="H1422" s="1187" t="str">
        <f>IF(SUM(H1423:J1425)=0,"",SUM(H1423:J1425))</f>
        <v/>
      </c>
      <c r="I1422" s="1185"/>
      <c r="J1422" s="1188"/>
    </row>
    <row r="1423" spans="1:10" s="54" customFormat="1" ht="16.5" customHeight="1">
      <c r="A1423" s="1165" t="s">
        <v>1007</v>
      </c>
      <c r="B1423" s="1166"/>
      <c r="C1423" s="1166"/>
      <c r="D1423" s="1166"/>
      <c r="E1423" s="1167"/>
      <c r="F1423" s="1167"/>
      <c r="G1423" s="1168"/>
      <c r="H1423" s="1169"/>
      <c r="I1423" s="1167"/>
      <c r="J1423" s="1170"/>
    </row>
    <row r="1424" spans="1:10" s="54" customFormat="1" ht="16.5" customHeight="1">
      <c r="A1424" s="1244" t="s">
        <v>300</v>
      </c>
      <c r="B1424" s="1245"/>
      <c r="C1424" s="1245"/>
      <c r="D1424" s="1245"/>
      <c r="E1424" s="1246"/>
      <c r="F1424" s="1246"/>
      <c r="G1424" s="1247"/>
      <c r="H1424" s="1248"/>
      <c r="I1424" s="1246"/>
      <c r="J1424" s="1249"/>
    </row>
    <row r="1425" spans="1:10" s="54" customFormat="1" ht="16.5" customHeight="1" thickBot="1">
      <c r="A1425" s="1175"/>
      <c r="B1425" s="1176"/>
      <c r="C1425" s="1176"/>
      <c r="D1425" s="1176"/>
      <c r="E1425" s="1177"/>
      <c r="F1425" s="1177"/>
      <c r="G1425" s="1178"/>
      <c r="H1425" s="1179"/>
      <c r="I1425" s="1177"/>
      <c r="J1425" s="1180"/>
    </row>
    <row r="1426" spans="1:10" s="54" customFormat="1" ht="30" customHeight="1" thickBot="1">
      <c r="A1426" s="497" t="s">
        <v>379</v>
      </c>
      <c r="B1426" s="498"/>
      <c r="C1426" s="498"/>
      <c r="D1426" s="498"/>
      <c r="E1426" s="1203"/>
      <c r="F1426" s="1203"/>
      <c r="G1426" s="1204"/>
      <c r="H1426" s="1205" t="str">
        <f>IF(IF(H1429="",0,H1429)+H1427=0,"",IF(H1429="",0,H1429)+H1427)</f>
        <v/>
      </c>
      <c r="I1426" s="1203"/>
      <c r="J1426" s="1206"/>
    </row>
    <row r="1427" spans="1:10" s="54" customFormat="1" ht="32.25" customHeight="1" thickBot="1">
      <c r="A1427" s="1207" t="s">
        <v>380</v>
      </c>
      <c r="B1427" s="1208"/>
      <c r="C1427" s="1208"/>
      <c r="D1427" s="1208"/>
      <c r="E1427" s="1177"/>
      <c r="F1427" s="1177"/>
      <c r="G1427" s="1178"/>
      <c r="H1427" s="1179"/>
      <c r="I1427" s="1177"/>
      <c r="J1427" s="1180"/>
    </row>
    <row r="1428" spans="1:10" s="54" customFormat="1" ht="30" customHeight="1">
      <c r="A1428" s="1209" t="s">
        <v>917</v>
      </c>
      <c r="B1428" s="1210"/>
      <c r="C1428" s="1210"/>
      <c r="D1428" s="1211"/>
      <c r="E1428" s="1212"/>
      <c r="F1428" s="1212"/>
      <c r="G1428" s="1213"/>
      <c r="H1428" s="1169"/>
      <c r="I1428" s="1167"/>
      <c r="J1428" s="1170"/>
    </row>
    <row r="1429" spans="1:10" s="54" customFormat="1" ht="30" customHeight="1">
      <c r="A1429" s="800" t="s">
        <v>381</v>
      </c>
      <c r="B1429" s="801"/>
      <c r="C1429" s="801"/>
      <c r="D1429" s="801"/>
      <c r="E1429" s="1214"/>
      <c r="F1429" s="1214"/>
      <c r="G1429" s="1215"/>
      <c r="H1429" s="1216" t="str">
        <f>IF(SUM(H1430:J1432)=0,"",SUM(H1430:J1432))</f>
        <v/>
      </c>
      <c r="I1429" s="1214"/>
      <c r="J1429" s="1217"/>
    </row>
    <row r="1430" spans="1:10" s="54" customFormat="1" ht="16.5" customHeight="1">
      <c r="A1430" s="2405" t="s">
        <v>1008</v>
      </c>
      <c r="B1430" s="2406"/>
      <c r="C1430" s="2406"/>
      <c r="D1430" s="2406"/>
      <c r="E1430" s="1246"/>
      <c r="F1430" s="1246"/>
      <c r="G1430" s="1247"/>
      <c r="H1430" s="1248"/>
      <c r="I1430" s="1246"/>
      <c r="J1430" s="1249"/>
    </row>
    <row r="1431" spans="1:10" s="54" customFormat="1" ht="16.5" customHeight="1">
      <c r="A1431" s="2405"/>
      <c r="B1431" s="2406"/>
      <c r="C1431" s="2406"/>
      <c r="D1431" s="2406"/>
      <c r="E1431" s="1246"/>
      <c r="F1431" s="1246"/>
      <c r="G1431" s="1247"/>
      <c r="H1431" s="1248"/>
      <c r="I1431" s="1246"/>
      <c r="J1431" s="1249"/>
    </row>
    <row r="1432" spans="1:10" s="54" customFormat="1" ht="16.5" customHeight="1" thickBot="1">
      <c r="A1432" s="1175"/>
      <c r="B1432" s="1176"/>
      <c r="C1432" s="1176"/>
      <c r="D1432" s="1176"/>
      <c r="E1432" s="1177"/>
      <c r="F1432" s="1177"/>
      <c r="G1432" s="1178"/>
      <c r="H1432" s="1179"/>
      <c r="I1432" s="1177"/>
      <c r="J1432" s="1180"/>
    </row>
    <row r="1433" spans="1:10" s="54" customFormat="1" ht="30" customHeight="1" thickBot="1">
      <c r="A1433" s="497" t="s">
        <v>916</v>
      </c>
      <c r="B1433" s="498"/>
      <c r="C1433" s="498"/>
      <c r="D1433" s="498"/>
      <c r="E1433" s="1185" t="str">
        <f>IF(SUM(E1434:G1436)=0,"",SUM(E1434:G1436))</f>
        <v/>
      </c>
      <c r="F1433" s="1185"/>
      <c r="G1433" s="1186"/>
      <c r="H1433" s="1187" t="str">
        <f>IF(SUM(H1434:J1436)=0,"",SUM(H1434:J1436))</f>
        <v/>
      </c>
      <c r="I1433" s="1185"/>
      <c r="J1433" s="1188"/>
    </row>
    <row r="1434" spans="1:10" s="54" customFormat="1" ht="16.5" customHeight="1">
      <c r="A1434" s="1165"/>
      <c r="B1434" s="1166"/>
      <c r="C1434" s="1166"/>
      <c r="D1434" s="1166"/>
      <c r="E1434" s="1167"/>
      <c r="F1434" s="1167"/>
      <c r="G1434" s="1168"/>
      <c r="H1434" s="1169"/>
      <c r="I1434" s="1167"/>
      <c r="J1434" s="1170"/>
    </row>
    <row r="1435" spans="1:10" s="54" customFormat="1" ht="16.5" customHeight="1">
      <c r="A1435" s="1244"/>
      <c r="B1435" s="1245"/>
      <c r="C1435" s="1245"/>
      <c r="D1435" s="1245"/>
      <c r="E1435" s="1246"/>
      <c r="F1435" s="1246"/>
      <c r="G1435" s="1247"/>
      <c r="H1435" s="1248"/>
      <c r="I1435" s="1246"/>
      <c r="J1435" s="1249"/>
    </row>
    <row r="1436" spans="1:10" s="54" customFormat="1" ht="16.5" customHeight="1" thickBot="1">
      <c r="A1436" s="1250"/>
      <c r="B1436" s="1251"/>
      <c r="C1436" s="1251"/>
      <c r="D1436" s="1251"/>
      <c r="E1436" s="1252"/>
      <c r="F1436" s="1252"/>
      <c r="G1436" s="1253"/>
      <c r="H1436" s="1254"/>
      <c r="I1436" s="1252"/>
      <c r="J1436" s="1255"/>
    </row>
    <row r="1437" spans="1:10" s="54" customFormat="1" ht="15.75" customHeight="1" thickTop="1">
      <c r="A1437" s="49"/>
      <c r="B1437" s="49"/>
      <c r="C1437" s="49"/>
      <c r="D1437" s="49"/>
      <c r="E1437" s="53"/>
      <c r="F1437" s="53"/>
      <c r="G1437" s="53"/>
      <c r="H1437" s="53"/>
      <c r="I1437" s="53"/>
      <c r="J1437" s="53"/>
    </row>
    <row r="1438" spans="1:10" s="54" customFormat="1" ht="32.25" hidden="1" customHeight="1">
      <c r="A1438" s="473" t="s">
        <v>918</v>
      </c>
      <c r="B1438" s="473"/>
      <c r="C1438" s="473"/>
      <c r="D1438" s="473"/>
      <c r="E1438" s="473"/>
      <c r="F1438" s="473"/>
      <c r="G1438" s="473"/>
      <c r="H1438" s="473"/>
      <c r="I1438" s="473"/>
      <c r="J1438" s="473"/>
    </row>
    <row r="1439" spans="1:10" s="54" customFormat="1" ht="15.75" hidden="1" customHeight="1">
      <c r="A1439" s="474"/>
      <c r="B1439" s="474"/>
      <c r="C1439" s="474"/>
      <c r="D1439" s="474"/>
      <c r="E1439" s="474"/>
      <c r="F1439" s="474"/>
      <c r="G1439" s="474"/>
      <c r="H1439" s="474"/>
      <c r="I1439" s="474"/>
      <c r="J1439" s="474"/>
    </row>
    <row r="1440" spans="1:10" s="54" customFormat="1" ht="15.75" hidden="1" customHeight="1">
      <c r="A1440" s="474"/>
      <c r="B1440" s="474"/>
      <c r="C1440" s="474"/>
      <c r="D1440" s="474"/>
      <c r="E1440" s="474"/>
      <c r="F1440" s="474"/>
      <c r="G1440" s="474"/>
      <c r="H1440" s="474"/>
      <c r="I1440" s="474"/>
      <c r="J1440" s="474"/>
    </row>
    <row r="1441" spans="1:10" s="54" customFormat="1" ht="15.75" hidden="1" customHeight="1">
      <c r="A1441" s="474"/>
      <c r="B1441" s="474"/>
      <c r="C1441" s="474"/>
      <c r="D1441" s="474"/>
      <c r="E1441" s="474"/>
      <c r="F1441" s="474"/>
      <c r="G1441" s="474"/>
      <c r="H1441" s="474"/>
      <c r="I1441" s="474"/>
      <c r="J1441" s="474"/>
    </row>
    <row r="1442" spans="1:10" s="54" customFormat="1" ht="15.75" hidden="1" customHeight="1">
      <c r="A1442" s="474"/>
      <c r="B1442" s="474"/>
      <c r="C1442" s="474"/>
      <c r="D1442" s="474"/>
      <c r="E1442" s="474"/>
      <c r="F1442" s="474"/>
      <c r="G1442" s="474"/>
      <c r="H1442" s="474"/>
      <c r="I1442" s="474"/>
      <c r="J1442" s="474"/>
    </row>
    <row r="1443" spans="1:10" s="54" customFormat="1" ht="16.5" customHeight="1">
      <c r="A1443" s="49"/>
      <c r="B1443" s="49"/>
      <c r="C1443" s="49"/>
      <c r="D1443" s="49"/>
      <c r="E1443" s="53"/>
      <c r="F1443" s="53"/>
      <c r="G1443" s="53"/>
      <c r="H1443" s="53"/>
      <c r="I1443" s="53"/>
      <c r="J1443" s="53"/>
    </row>
    <row r="1444" spans="1:10" s="54" customFormat="1" ht="15.75" customHeight="1">
      <c r="A1444" s="189" t="s">
        <v>920</v>
      </c>
      <c r="B1444" s="974" t="s">
        <v>919</v>
      </c>
      <c r="C1444" s="974"/>
      <c r="D1444" s="974"/>
      <c r="E1444" s="974"/>
      <c r="F1444" s="974"/>
      <c r="G1444" s="974"/>
      <c r="H1444" s="974"/>
      <c r="I1444" s="974"/>
      <c r="J1444" s="974"/>
    </row>
    <row r="1445" spans="1:10" s="54" customFormat="1" ht="15.75" customHeight="1" thickBot="1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</row>
    <row r="1446" spans="1:10" s="54" customFormat="1" ht="15.75" customHeight="1" thickTop="1" thickBot="1">
      <c r="A1446" s="1155" t="s">
        <v>290</v>
      </c>
      <c r="B1446" s="1153"/>
      <c r="C1446" s="1153"/>
      <c r="D1446" s="1154"/>
      <c r="E1446" s="1151" t="s">
        <v>6</v>
      </c>
      <c r="F1446" s="1151"/>
      <c r="G1446" s="1256"/>
      <c r="H1446" s="1150" t="s">
        <v>7</v>
      </c>
      <c r="I1446" s="1151"/>
      <c r="J1446" s="1152"/>
    </row>
    <row r="1447" spans="1:10" s="54" customFormat="1" ht="15.75" customHeight="1" thickTop="1">
      <c r="A1447" s="560" t="s">
        <v>382</v>
      </c>
      <c r="B1447" s="561"/>
      <c r="C1447" s="561"/>
      <c r="D1447" s="561"/>
      <c r="E1447" s="2434"/>
      <c r="F1447" s="2434"/>
      <c r="G1447" s="2435"/>
      <c r="H1447" s="2436">
        <v>101486</v>
      </c>
      <c r="I1447" s="2434"/>
      <c r="J1447" s="2437"/>
    </row>
    <row r="1448" spans="1:10" s="54" customFormat="1" ht="15.75" customHeight="1">
      <c r="A1448" s="1040" t="s">
        <v>383</v>
      </c>
      <c r="B1448" s="1041">
        <v>13147</v>
      </c>
      <c r="C1448" s="1041"/>
      <c r="D1448" s="1041"/>
      <c r="E1448" s="2416"/>
      <c r="F1448" s="2416"/>
      <c r="G1448" s="2417"/>
      <c r="H1448" s="2418"/>
      <c r="I1448" s="2416"/>
      <c r="J1448" s="2419"/>
    </row>
    <row r="1449" spans="1:10" s="54" customFormat="1" ht="15.75" customHeight="1">
      <c r="A1449" s="1040" t="s">
        <v>384</v>
      </c>
      <c r="B1449" s="1041"/>
      <c r="C1449" s="1041"/>
      <c r="D1449" s="1041"/>
      <c r="E1449" s="2416">
        <v>633915</v>
      </c>
      <c r="F1449" s="2416"/>
      <c r="G1449" s="2417"/>
      <c r="H1449" s="2418"/>
      <c r="I1449" s="2416"/>
      <c r="J1449" s="2419"/>
    </row>
    <row r="1450" spans="1:10" s="54" customFormat="1" ht="15.75" customHeight="1">
      <c r="A1450" s="1040" t="s">
        <v>385</v>
      </c>
      <c r="B1450" s="1041"/>
      <c r="C1450" s="1041"/>
      <c r="D1450" s="1041"/>
      <c r="E1450" s="2416"/>
      <c r="F1450" s="2416"/>
      <c r="G1450" s="2417"/>
      <c r="H1450" s="2418"/>
      <c r="I1450" s="2416"/>
      <c r="J1450" s="2419"/>
    </row>
    <row r="1451" spans="1:10" s="54" customFormat="1" ht="15.75" customHeight="1">
      <c r="A1451" s="1040" t="s">
        <v>386</v>
      </c>
      <c r="B1451" s="1041"/>
      <c r="C1451" s="1041"/>
      <c r="D1451" s="1041"/>
      <c r="E1451" s="2416"/>
      <c r="F1451" s="2416"/>
      <c r="G1451" s="2417"/>
      <c r="H1451" s="2418"/>
      <c r="I1451" s="2416"/>
      <c r="J1451" s="2419"/>
    </row>
    <row r="1452" spans="1:10" s="54" customFormat="1" ht="15.75" customHeight="1" thickBot="1">
      <c r="A1452" s="562" t="s">
        <v>387</v>
      </c>
      <c r="B1452" s="563"/>
      <c r="C1452" s="563"/>
      <c r="D1452" s="563"/>
      <c r="E1452" s="1228">
        <v>82</v>
      </c>
      <c r="F1452" s="1228"/>
      <c r="G1452" s="1229"/>
      <c r="H1452" s="1230">
        <v>152140</v>
      </c>
      <c r="I1452" s="1228"/>
      <c r="J1452" s="1231"/>
    </row>
    <row r="1453" spans="1:10" s="54" customFormat="1" ht="15.75" customHeight="1" thickBot="1">
      <c r="A1453" s="2294" t="s">
        <v>388</v>
      </c>
      <c r="B1453" s="2295">
        <v>13147</v>
      </c>
      <c r="C1453" s="2295"/>
      <c r="D1453" s="2429"/>
      <c r="E1453" s="2430">
        <f>SUM(E1449:E1452)</f>
        <v>633997</v>
      </c>
      <c r="F1453" s="2430"/>
      <c r="G1453" s="2431"/>
      <c r="H1453" s="2432">
        <f>IF(SUM(H1447:J1452)=0,"",SUM(H1447:J1452))</f>
        <v>253626</v>
      </c>
      <c r="I1453" s="2430"/>
      <c r="J1453" s="2433"/>
    </row>
    <row r="1454" spans="1:10" s="54" customFormat="1" ht="15.75" customHeight="1" thickTop="1">
      <c r="A1454" s="55"/>
      <c r="B1454" s="55"/>
      <c r="C1454" s="55"/>
      <c r="D1454" s="55"/>
      <c r="E1454" s="55"/>
      <c r="F1454" s="55"/>
      <c r="G1454" s="55"/>
      <c r="H1454" s="55"/>
      <c r="I1454" s="55"/>
      <c r="J1454" s="55"/>
    </row>
    <row r="1455" spans="1:10" s="54" customFormat="1" ht="15.75" customHeight="1">
      <c r="A1455" s="55"/>
      <c r="B1455" s="55"/>
      <c r="C1455" s="55"/>
      <c r="D1455" s="55"/>
      <c r="E1455" s="55"/>
      <c r="F1455" s="55"/>
      <c r="G1455" s="55"/>
      <c r="H1455" s="55"/>
      <c r="I1455" s="55"/>
      <c r="J1455" s="55"/>
    </row>
    <row r="1456" spans="1:10" s="54" customFormat="1" ht="15.75" customHeight="1">
      <c r="A1456" s="55"/>
      <c r="B1456" s="55"/>
      <c r="C1456" s="55"/>
      <c r="D1456" s="55"/>
      <c r="E1456" s="55"/>
      <c r="F1456" s="55"/>
      <c r="G1456" s="55"/>
      <c r="H1456" s="55"/>
      <c r="I1456" s="55"/>
      <c r="J1456" s="55"/>
    </row>
    <row r="1457" spans="1:10" s="54" customFormat="1" ht="15.75" customHeight="1">
      <c r="A1457" s="55"/>
      <c r="B1457" s="55"/>
      <c r="C1457" s="55"/>
      <c r="D1457" s="55"/>
      <c r="E1457" s="55"/>
      <c r="F1457" s="55"/>
      <c r="G1457" s="55"/>
      <c r="H1457" s="55"/>
      <c r="I1457" s="55"/>
      <c r="J1457" s="55"/>
    </row>
    <row r="1458" spans="1:10" s="54" customFormat="1" ht="15.75" customHeight="1">
      <c r="A1458" s="55"/>
      <c r="B1458" s="55"/>
      <c r="C1458" s="55"/>
      <c r="D1458" s="55"/>
      <c r="E1458" s="55"/>
      <c r="F1458" s="55"/>
      <c r="G1458" s="55"/>
      <c r="H1458" s="55"/>
      <c r="I1458" s="55"/>
      <c r="J1458" s="55"/>
    </row>
    <row r="1459" spans="1:10" s="54" customFormat="1" ht="15.75" customHeight="1">
      <c r="A1459" s="55"/>
      <c r="B1459" s="55"/>
      <c r="C1459" s="55"/>
      <c r="D1459" s="55"/>
      <c r="E1459" s="55"/>
      <c r="F1459" s="55"/>
      <c r="G1459" s="55"/>
      <c r="H1459" s="55"/>
      <c r="I1459" s="55"/>
      <c r="J1459" s="55"/>
    </row>
    <row r="1460" spans="1:10" s="54" customFormat="1" ht="15.75" customHeight="1">
      <c r="A1460" s="55"/>
      <c r="B1460" s="55"/>
      <c r="C1460" s="55"/>
      <c r="D1460" s="55"/>
      <c r="E1460" s="55"/>
      <c r="F1460" s="55"/>
      <c r="G1460" s="55"/>
      <c r="H1460" s="55"/>
      <c r="I1460" s="55"/>
      <c r="J1460" s="55"/>
    </row>
    <row r="1461" spans="1:10" s="54" customFormat="1" ht="15.75" customHeight="1">
      <c r="A1461" s="55"/>
      <c r="B1461" s="55"/>
      <c r="C1461" s="55"/>
      <c r="D1461" s="55"/>
      <c r="E1461" s="55"/>
      <c r="F1461" s="55"/>
      <c r="G1461" s="55"/>
      <c r="H1461" s="55"/>
      <c r="I1461" s="55"/>
      <c r="J1461" s="55"/>
    </row>
    <row r="1462" spans="1:10" s="54" customFormat="1" ht="15.75" customHeight="1">
      <c r="A1462" s="46" t="s">
        <v>389</v>
      </c>
      <c r="B1462" s="1031" t="s">
        <v>390</v>
      </c>
      <c r="C1462" s="1031"/>
      <c r="D1462" s="1031"/>
      <c r="E1462" s="1031"/>
      <c r="F1462" s="1031"/>
      <c r="G1462" s="1031"/>
      <c r="H1462" s="1031"/>
      <c r="I1462" s="1031"/>
      <c r="J1462" s="1031"/>
    </row>
    <row r="1463" spans="1:10" s="54" customFormat="1" ht="15.75" customHeight="1">
      <c r="A1463" s="46"/>
      <c r="B1463" s="454"/>
      <c r="C1463" s="454"/>
      <c r="D1463" s="454"/>
      <c r="E1463" s="454"/>
      <c r="F1463" s="454"/>
      <c r="G1463" s="454"/>
      <c r="H1463" s="454"/>
      <c r="I1463" s="454"/>
      <c r="J1463" s="454"/>
    </row>
    <row r="1464" spans="1:10" s="54" customFormat="1" ht="16.5" customHeight="1" thickBot="1">
      <c r="A1464" s="494" t="s">
        <v>1014</v>
      </c>
      <c r="B1464" s="494"/>
      <c r="C1464" s="494"/>
      <c r="D1464" s="494"/>
      <c r="E1464" s="494"/>
      <c r="F1464" s="494"/>
      <c r="G1464" s="55"/>
      <c r="H1464" s="55"/>
      <c r="I1464" s="55"/>
      <c r="J1464" s="55"/>
    </row>
    <row r="1465" spans="1:10" s="54" customFormat="1" ht="30.75" customHeight="1" thickTop="1" thickBot="1">
      <c r="A1465" s="938" t="s">
        <v>5</v>
      </c>
      <c r="B1465" s="939"/>
      <c r="C1465" s="939"/>
      <c r="D1465" s="939"/>
      <c r="E1465" s="939" t="s">
        <v>6</v>
      </c>
      <c r="F1465" s="939"/>
      <c r="G1465" s="1289"/>
      <c r="H1465" s="2427" t="s">
        <v>7</v>
      </c>
      <c r="I1465" s="939"/>
      <c r="J1465" s="2428"/>
    </row>
    <row r="1466" spans="1:10" s="54" customFormat="1" ht="30" hidden="1" customHeight="1" thickTop="1" thickBot="1">
      <c r="A1466" s="1221" t="s">
        <v>1013</v>
      </c>
      <c r="B1466" s="1222"/>
      <c r="C1466" s="1222"/>
      <c r="D1466" s="1222"/>
      <c r="E1466" s="1223" t="str">
        <f>IF(IF(E1467="",0,E1467)+IF(E1473="",0,E1473)+IF(E1478="",0,E1478)+IF(E1483="",0,E1483)+IF(E1488="",0,E1488)+IF(E1493="",0,E1493)=0,"",IF(E1467="",0,E1467)+IF(E1473="",0,E1473)+IF(E1478="",0,E1478)+IF(E1483="",0,E1483)+IF(E1488="",0,E1488)+IF(E1493="",0,E1493))</f>
        <v/>
      </c>
      <c r="F1466" s="1223"/>
      <c r="G1466" s="1224"/>
      <c r="H1466" s="1225" t="str">
        <f>IF(IF(H1467="",0,H1467)+IF(H1473="",0,H1473)+IF(H1478="",0,H1478)+IF(H1483="",0,H1483)+IF(H1488="",0,H1488)+IF(H1493="",0,H1493)=0,"",IF(H1467="",0,H1467)+IF(H1473="",0,H1473)+IF(H1478="",0,H1478)+IF(H1483="",0,H1483)+IF(H1488="",0,H1488)+IF(H1493="",0,H1493))</f>
        <v/>
      </c>
      <c r="I1466" s="1223"/>
      <c r="J1466" s="1226"/>
    </row>
    <row r="1467" spans="1:10" s="54" customFormat="1" ht="30" customHeight="1">
      <c r="A1467" s="2420" t="s">
        <v>921</v>
      </c>
      <c r="B1467" s="2421"/>
      <c r="C1467" s="2421"/>
      <c r="D1467" s="2421"/>
      <c r="E1467" s="2422" t="str">
        <f>IF(SUM(E1468:G1472)=0,"",SUM(E1468:G1472))</f>
        <v/>
      </c>
      <c r="F1467" s="2422"/>
      <c r="G1467" s="2423"/>
      <c r="H1467" s="2424" t="str">
        <f>IF(SUM(H1468:J1472)=0,"",SUM(H1468:J1472))</f>
        <v/>
      </c>
      <c r="I1467" s="2425"/>
      <c r="J1467" s="2426"/>
    </row>
    <row r="1468" spans="1:10" s="54" customFormat="1" ht="26.25" customHeight="1">
      <c r="A1468" s="975" t="s">
        <v>391</v>
      </c>
      <c r="B1468" s="976"/>
      <c r="C1468" s="976"/>
      <c r="D1468" s="976"/>
      <c r="E1468" s="1077"/>
      <c r="F1468" s="1077"/>
      <c r="G1468" s="1078"/>
      <c r="H1468" s="1079"/>
      <c r="I1468" s="1077"/>
      <c r="J1468" s="1080"/>
    </row>
    <row r="1469" spans="1:10" s="54" customFormat="1" ht="16.5" customHeight="1">
      <c r="A1469" s="975" t="s">
        <v>392</v>
      </c>
      <c r="B1469" s="976"/>
      <c r="C1469" s="976"/>
      <c r="D1469" s="976"/>
      <c r="E1469" s="1077"/>
      <c r="F1469" s="1077"/>
      <c r="G1469" s="1078"/>
      <c r="H1469" s="1079"/>
      <c r="I1469" s="1077"/>
      <c r="J1469" s="1080"/>
    </row>
    <row r="1470" spans="1:10" s="54" customFormat="1" ht="16.5" customHeight="1">
      <c r="A1470" s="975" t="s">
        <v>393</v>
      </c>
      <c r="B1470" s="976"/>
      <c r="C1470" s="976"/>
      <c r="D1470" s="976"/>
      <c r="E1470" s="1077"/>
      <c r="F1470" s="1077"/>
      <c r="G1470" s="1078"/>
      <c r="H1470" s="1079"/>
      <c r="I1470" s="1077"/>
      <c r="J1470" s="1080"/>
    </row>
    <row r="1471" spans="1:10" s="54" customFormat="1" ht="16.5" customHeight="1">
      <c r="A1471" s="975" t="s">
        <v>394</v>
      </c>
      <c r="B1471" s="976"/>
      <c r="C1471" s="976"/>
      <c r="D1471" s="976"/>
      <c r="E1471" s="1077"/>
      <c r="F1471" s="1077"/>
      <c r="G1471" s="1078"/>
      <c r="H1471" s="1079"/>
      <c r="I1471" s="1077"/>
      <c r="J1471" s="1080"/>
    </row>
    <row r="1472" spans="1:10" s="54" customFormat="1" ht="16.5" customHeight="1" thickBot="1">
      <c r="A1472" s="1107" t="s">
        <v>395</v>
      </c>
      <c r="B1472" s="1108"/>
      <c r="C1472" s="1108"/>
      <c r="D1472" s="1108"/>
      <c r="E1472" s="1109"/>
      <c r="F1472" s="1109"/>
      <c r="G1472" s="1110"/>
      <c r="H1472" s="1111"/>
      <c r="I1472" s="1109"/>
      <c r="J1472" s="1112"/>
    </row>
    <row r="1473" spans="1:10" s="54" customFormat="1" ht="30" customHeight="1" thickBot="1">
      <c r="A1473" s="1094" t="s">
        <v>396</v>
      </c>
      <c r="B1473" s="1095">
        <v>7642</v>
      </c>
      <c r="C1473" s="1095"/>
      <c r="D1473" s="1095"/>
      <c r="E1473" s="1090"/>
      <c r="F1473" s="1090"/>
      <c r="G1473" s="1091"/>
      <c r="H1473" s="1092" t="str">
        <f>IF(SUM(H1474:J1477)=0,"",SUM(H1474:J1477))</f>
        <v/>
      </c>
      <c r="I1473" s="1090"/>
      <c r="J1473" s="1093"/>
    </row>
    <row r="1474" spans="1:10" s="54" customFormat="1" ht="16.5" customHeight="1">
      <c r="A1474" s="1101"/>
      <c r="B1474" s="1102"/>
      <c r="C1474" s="1102"/>
      <c r="D1474" s="1102"/>
      <c r="E1474" s="1103"/>
      <c r="F1474" s="1103"/>
      <c r="G1474" s="1104"/>
      <c r="H1474" s="1105"/>
      <c r="I1474" s="1103"/>
      <c r="J1474" s="1106"/>
    </row>
    <row r="1475" spans="1:10" s="54" customFormat="1" ht="16.5" customHeight="1">
      <c r="A1475" s="1075"/>
      <c r="B1475" s="1076"/>
      <c r="C1475" s="1076"/>
      <c r="D1475" s="1076"/>
      <c r="E1475" s="1077"/>
      <c r="F1475" s="1077"/>
      <c r="G1475" s="1078"/>
      <c r="H1475" s="1079"/>
      <c r="I1475" s="1077"/>
      <c r="J1475" s="1080"/>
    </row>
    <row r="1476" spans="1:10" s="54" customFormat="1" ht="16.5" customHeight="1">
      <c r="A1476" s="1075"/>
      <c r="B1476" s="1076"/>
      <c r="C1476" s="1076"/>
      <c r="D1476" s="1076"/>
      <c r="E1476" s="1077"/>
      <c r="F1476" s="1077"/>
      <c r="G1476" s="1078"/>
      <c r="H1476" s="1079"/>
      <c r="I1476" s="1077"/>
      <c r="J1476" s="1080"/>
    </row>
    <row r="1477" spans="1:10" s="54" customFormat="1" ht="16.5" customHeight="1" thickBot="1">
      <c r="A1477" s="1082"/>
      <c r="B1477" s="1083"/>
      <c r="C1477" s="1083"/>
      <c r="D1477" s="1083"/>
      <c r="E1477" s="1084"/>
      <c r="F1477" s="1084"/>
      <c r="G1477" s="1085"/>
      <c r="H1477" s="1086"/>
      <c r="I1477" s="1084"/>
      <c r="J1477" s="1087"/>
    </row>
    <row r="1478" spans="1:10" s="54" customFormat="1" ht="30" customHeight="1" thickBot="1">
      <c r="A1478" s="1088" t="s">
        <v>397</v>
      </c>
      <c r="B1478" s="1089">
        <v>2742</v>
      </c>
      <c r="C1478" s="1089"/>
      <c r="D1478" s="1089"/>
      <c r="E1478" s="1090"/>
      <c r="F1478" s="1090"/>
      <c r="G1478" s="1091"/>
      <c r="H1478" s="1092" t="str">
        <f>IF(SUM(H1479:J1482)=0,"",SUM(H1479:J1482))</f>
        <v/>
      </c>
      <c r="I1478" s="1090"/>
      <c r="J1478" s="1093"/>
    </row>
    <row r="1479" spans="1:10" s="54" customFormat="1" ht="16.5" customHeight="1">
      <c r="A1479" s="1063"/>
      <c r="B1479" s="1064"/>
      <c r="C1479" s="1064"/>
      <c r="D1479" s="1064"/>
      <c r="E1479" s="1065"/>
      <c r="F1479" s="1065"/>
      <c r="G1479" s="1066"/>
      <c r="H1479" s="1067"/>
      <c r="I1479" s="1065"/>
      <c r="J1479" s="1068"/>
    </row>
    <row r="1480" spans="1:10" s="54" customFormat="1" ht="16.5" customHeight="1">
      <c r="A1480" s="1075"/>
      <c r="B1480" s="1076"/>
      <c r="C1480" s="1076"/>
      <c r="D1480" s="1076"/>
      <c r="E1480" s="1077"/>
      <c r="F1480" s="1077"/>
      <c r="G1480" s="1078"/>
      <c r="H1480" s="1079"/>
      <c r="I1480" s="1077"/>
      <c r="J1480" s="1080"/>
    </row>
    <row r="1481" spans="1:10" s="54" customFormat="1" ht="16.5" customHeight="1">
      <c r="A1481" s="1075"/>
      <c r="B1481" s="1076"/>
      <c r="C1481" s="1076"/>
      <c r="D1481" s="1076"/>
      <c r="E1481" s="1077"/>
      <c r="F1481" s="1077"/>
      <c r="G1481" s="1078"/>
      <c r="H1481" s="1079"/>
      <c r="I1481" s="1077"/>
      <c r="J1481" s="1080"/>
    </row>
    <row r="1482" spans="1:10" s="54" customFormat="1" ht="16.5" customHeight="1" thickBot="1">
      <c r="A1482" s="1082"/>
      <c r="B1482" s="1083"/>
      <c r="C1482" s="1083"/>
      <c r="D1482" s="1083"/>
      <c r="E1482" s="1084"/>
      <c r="F1482" s="1084"/>
      <c r="G1482" s="1085"/>
      <c r="H1482" s="1086"/>
      <c r="I1482" s="1084"/>
      <c r="J1482" s="1087"/>
    </row>
    <row r="1483" spans="1:10" s="54" customFormat="1" ht="30" customHeight="1" thickBot="1">
      <c r="A1483" s="1088" t="s">
        <v>398</v>
      </c>
      <c r="B1483" s="1089">
        <v>129</v>
      </c>
      <c r="C1483" s="1089"/>
      <c r="D1483" s="1089"/>
      <c r="E1483" s="1090"/>
      <c r="F1483" s="1090"/>
      <c r="G1483" s="1091"/>
      <c r="H1483" s="1092" t="str">
        <f>IF(SUM(H1484+H1486+H1487)=0,"",SUM(H1484+H1486+H1487))</f>
        <v/>
      </c>
      <c r="I1483" s="1090"/>
      <c r="J1483" s="1093"/>
    </row>
    <row r="1484" spans="1:10" s="54" customFormat="1" ht="30" customHeight="1">
      <c r="A1484" s="1096" t="s">
        <v>399</v>
      </c>
      <c r="B1484" s="1097"/>
      <c r="C1484" s="1097"/>
      <c r="D1484" s="1097"/>
      <c r="E1484" s="1098"/>
      <c r="F1484" s="1098"/>
      <c r="G1484" s="596"/>
      <c r="H1484" s="1099"/>
      <c r="I1484" s="1098"/>
      <c r="J1484" s="1100"/>
    </row>
    <row r="1485" spans="1:10" s="54" customFormat="1" ht="30" customHeight="1">
      <c r="A1485" s="975" t="s">
        <v>400</v>
      </c>
      <c r="B1485" s="976"/>
      <c r="C1485" s="976"/>
      <c r="D1485" s="976"/>
      <c r="E1485" s="1077"/>
      <c r="F1485" s="1077"/>
      <c r="G1485" s="1078"/>
      <c r="H1485" s="1079"/>
      <c r="I1485" s="1077"/>
      <c r="J1485" s="1080"/>
    </row>
    <row r="1486" spans="1:10" s="54" customFormat="1" ht="16.5" customHeight="1">
      <c r="A1486" s="1075"/>
      <c r="B1486" s="1076"/>
      <c r="C1486" s="1076"/>
      <c r="D1486" s="1076"/>
      <c r="E1486" s="1077"/>
      <c r="F1486" s="1077"/>
      <c r="G1486" s="1078"/>
      <c r="H1486" s="1079"/>
      <c r="I1486" s="1077"/>
      <c r="J1486" s="1080"/>
    </row>
    <row r="1487" spans="1:10" s="54" customFormat="1" ht="16.5" customHeight="1" thickBot="1">
      <c r="A1487" s="1082"/>
      <c r="B1487" s="1083"/>
      <c r="C1487" s="1083"/>
      <c r="D1487" s="1083"/>
      <c r="E1487" s="1084"/>
      <c r="F1487" s="1084"/>
      <c r="G1487" s="1085"/>
      <c r="H1487" s="1086"/>
      <c r="I1487" s="1084"/>
      <c r="J1487" s="1087"/>
    </row>
    <row r="1488" spans="1:10" s="54" customFormat="1" ht="30" customHeight="1" thickBot="1">
      <c r="A1488" s="1094" t="s">
        <v>401</v>
      </c>
      <c r="B1488" s="1095">
        <v>129</v>
      </c>
      <c r="C1488" s="1095"/>
      <c r="D1488" s="1095"/>
      <c r="E1488" s="1090"/>
      <c r="F1488" s="1090"/>
      <c r="G1488" s="1091"/>
      <c r="H1488" s="1092" t="str">
        <f>IF(SUM(H1489:J1492)=0,"",SUM(H1489:J1492))</f>
        <v/>
      </c>
      <c r="I1488" s="1090"/>
      <c r="J1488" s="1093"/>
    </row>
    <row r="1489" spans="1:10" s="54" customFormat="1" ht="16.5" customHeight="1">
      <c r="A1489" s="1063"/>
      <c r="B1489" s="1064"/>
      <c r="C1489" s="1064"/>
      <c r="D1489" s="1064"/>
      <c r="E1489" s="1065"/>
      <c r="F1489" s="1065"/>
      <c r="G1489" s="1066"/>
      <c r="H1489" s="1067"/>
      <c r="I1489" s="1065"/>
      <c r="J1489" s="1068"/>
    </row>
    <row r="1490" spans="1:10" s="54" customFormat="1" ht="16.5" customHeight="1">
      <c r="A1490" s="1075"/>
      <c r="B1490" s="1076"/>
      <c r="C1490" s="1076"/>
      <c r="D1490" s="1076"/>
      <c r="E1490" s="1077"/>
      <c r="F1490" s="1077"/>
      <c r="G1490" s="1078"/>
      <c r="H1490" s="1079"/>
      <c r="I1490" s="1077"/>
      <c r="J1490" s="1080"/>
    </row>
    <row r="1491" spans="1:10" s="54" customFormat="1" ht="16.5" customHeight="1">
      <c r="A1491" s="1075"/>
      <c r="B1491" s="1076"/>
      <c r="C1491" s="1076"/>
      <c r="D1491" s="1076"/>
      <c r="E1491" s="1077"/>
      <c r="F1491" s="1077"/>
      <c r="G1491" s="1078"/>
      <c r="H1491" s="1079"/>
      <c r="I1491" s="1077"/>
      <c r="J1491" s="1080"/>
    </row>
    <row r="1492" spans="1:10" s="54" customFormat="1" ht="16.5" customHeight="1" thickBot="1">
      <c r="A1492" s="1082"/>
      <c r="B1492" s="1083"/>
      <c r="C1492" s="1083"/>
      <c r="D1492" s="1083"/>
      <c r="E1492" s="1084"/>
      <c r="F1492" s="1084"/>
      <c r="G1492" s="1085"/>
      <c r="H1492" s="1086"/>
      <c r="I1492" s="1084"/>
      <c r="J1492" s="1087"/>
    </row>
    <row r="1493" spans="1:10" s="54" customFormat="1" ht="30" customHeight="1" thickBot="1">
      <c r="A1493" s="1088" t="s">
        <v>402</v>
      </c>
      <c r="B1493" s="1089"/>
      <c r="C1493" s="1089"/>
      <c r="D1493" s="1089"/>
      <c r="E1493" s="1090" t="str">
        <f>IF(SUM(E1494:G1497)=0,"",SUM(E1494:G1497))</f>
        <v/>
      </c>
      <c r="F1493" s="1090"/>
      <c r="G1493" s="1091"/>
      <c r="H1493" s="1092" t="str">
        <f>IF(SUM(H1494:J1497)=0,"",SUM(H1494:J1497))</f>
        <v/>
      </c>
      <c r="I1493" s="1090"/>
      <c r="J1493" s="1093"/>
    </row>
    <row r="1494" spans="1:10" s="54" customFormat="1" ht="16.5" customHeight="1">
      <c r="A1494" s="1063"/>
      <c r="B1494" s="1064"/>
      <c r="C1494" s="1064"/>
      <c r="D1494" s="1064"/>
      <c r="E1494" s="1065"/>
      <c r="F1494" s="1065"/>
      <c r="G1494" s="1066"/>
      <c r="H1494" s="1067"/>
      <c r="I1494" s="1065"/>
      <c r="J1494" s="1068"/>
    </row>
    <row r="1495" spans="1:10" s="54" customFormat="1" ht="16.5" customHeight="1">
      <c r="A1495" s="1075"/>
      <c r="B1495" s="1076"/>
      <c r="C1495" s="1076"/>
      <c r="D1495" s="1076"/>
      <c r="E1495" s="1077"/>
      <c r="F1495" s="1077"/>
      <c r="G1495" s="1078"/>
      <c r="H1495" s="1079"/>
      <c r="I1495" s="1077"/>
      <c r="J1495" s="1080"/>
    </row>
    <row r="1496" spans="1:10" s="54" customFormat="1" ht="16.5" customHeight="1">
      <c r="A1496" s="1075"/>
      <c r="B1496" s="1076"/>
      <c r="C1496" s="1076"/>
      <c r="D1496" s="1076"/>
      <c r="E1496" s="1077"/>
      <c r="F1496" s="1077"/>
      <c r="G1496" s="1078"/>
      <c r="H1496" s="1079"/>
      <c r="I1496" s="1077"/>
      <c r="J1496" s="1080"/>
    </row>
    <row r="1497" spans="1:10" s="54" customFormat="1" ht="16.5" customHeight="1" thickBot="1">
      <c r="A1497" s="1069"/>
      <c r="B1497" s="1070"/>
      <c r="C1497" s="1070"/>
      <c r="D1497" s="1070"/>
      <c r="E1497" s="1071"/>
      <c r="F1497" s="1071"/>
      <c r="G1497" s="1072"/>
      <c r="H1497" s="1073"/>
      <c r="I1497" s="1071"/>
      <c r="J1497" s="1074"/>
    </row>
    <row r="1498" spans="1:10" s="54" customFormat="1" ht="16.5" customHeight="1" thickTop="1">
      <c r="A1498" s="41"/>
      <c r="B1498" s="41"/>
      <c r="C1498" s="41"/>
      <c r="D1498" s="41"/>
      <c r="E1498" s="56"/>
      <c r="F1498" s="56"/>
      <c r="G1498" s="56"/>
      <c r="H1498" s="56"/>
      <c r="I1498" s="56"/>
      <c r="J1498" s="56"/>
    </row>
    <row r="1499" spans="1:10" s="54" customFormat="1" ht="16.5" customHeight="1">
      <c r="A1499" s="41"/>
      <c r="B1499" s="41"/>
      <c r="C1499" s="41"/>
      <c r="D1499" s="41"/>
      <c r="E1499" s="56"/>
      <c r="F1499" s="56"/>
      <c r="G1499" s="56"/>
      <c r="H1499" s="56"/>
      <c r="I1499" s="56"/>
      <c r="J1499" s="56"/>
    </row>
    <row r="1500" spans="1:10" s="54" customFormat="1" ht="16.5" customHeight="1">
      <c r="A1500" s="203"/>
      <c r="B1500" s="203"/>
      <c r="C1500" s="203"/>
      <c r="D1500" s="203"/>
      <c r="E1500" s="56"/>
      <c r="F1500" s="56"/>
      <c r="G1500" s="56"/>
      <c r="H1500" s="56"/>
      <c r="I1500" s="56"/>
      <c r="J1500" s="56"/>
    </row>
    <row r="1501" spans="1:10" s="54" customFormat="1" ht="16.5" customHeight="1">
      <c r="A1501" s="203"/>
      <c r="B1501" s="203"/>
      <c r="C1501" s="203"/>
      <c r="D1501" s="203"/>
      <c r="E1501" s="56"/>
      <c r="F1501" s="56"/>
      <c r="G1501" s="56"/>
      <c r="H1501" s="56"/>
      <c r="I1501" s="56"/>
      <c r="J1501" s="56"/>
    </row>
    <row r="1502" spans="1:10" s="54" customFormat="1" ht="16.5" customHeight="1">
      <c r="A1502" s="452"/>
      <c r="B1502" s="452"/>
      <c r="C1502" s="452"/>
      <c r="D1502" s="452"/>
      <c r="E1502" s="56"/>
      <c r="F1502" s="56"/>
      <c r="G1502" s="56"/>
      <c r="H1502" s="56"/>
      <c r="I1502" s="56"/>
      <c r="J1502" s="56"/>
    </row>
    <row r="1503" spans="1:10" s="54" customFormat="1" ht="16.5" customHeight="1">
      <c r="A1503" s="46" t="s">
        <v>403</v>
      </c>
      <c r="B1503" s="1031" t="s">
        <v>404</v>
      </c>
      <c r="C1503" s="1031"/>
      <c r="D1503" s="1031"/>
      <c r="E1503" s="1031"/>
      <c r="F1503" s="1031"/>
      <c r="G1503" s="1031"/>
      <c r="H1503" s="1031"/>
      <c r="I1503" s="1031"/>
      <c r="J1503" s="1031"/>
    </row>
    <row r="1504" spans="1:10" s="54" customFormat="1" ht="16.5" customHeight="1">
      <c r="A1504" s="41"/>
      <c r="B1504" s="41"/>
      <c r="C1504" s="41"/>
      <c r="D1504" s="41"/>
      <c r="E1504" s="56"/>
      <c r="F1504" s="56"/>
      <c r="G1504" s="56"/>
      <c r="H1504" s="56"/>
      <c r="I1504" s="56"/>
      <c r="J1504" s="56"/>
    </row>
    <row r="1505" spans="1:10" s="54" customFormat="1" ht="16.5" customHeight="1">
      <c r="A1505" s="189" t="s">
        <v>923</v>
      </c>
      <c r="B1505" s="974" t="s">
        <v>922</v>
      </c>
      <c r="C1505" s="974"/>
      <c r="D1505" s="974"/>
      <c r="E1505" s="974"/>
      <c r="F1505" s="974"/>
      <c r="G1505" s="974"/>
      <c r="H1505" s="974"/>
      <c r="I1505" s="974"/>
      <c r="J1505" s="974"/>
    </row>
    <row r="1506" spans="1:10" s="54" customFormat="1" ht="16.5" customHeight="1" thickBot="1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</row>
    <row r="1507" spans="1:10" s="54" customFormat="1" ht="34.5" customHeight="1" thickTop="1" thickBot="1">
      <c r="A1507" s="748" t="s">
        <v>290</v>
      </c>
      <c r="B1507" s="630"/>
      <c r="C1507" s="630"/>
      <c r="D1507" s="630"/>
      <c r="E1507" s="630"/>
      <c r="F1507" s="630"/>
      <c r="G1507" s="630" t="s">
        <v>133</v>
      </c>
      <c r="H1507" s="632"/>
      <c r="I1507" s="629" t="s">
        <v>134</v>
      </c>
      <c r="J1507" s="631"/>
    </row>
    <row r="1508" spans="1:10" s="54" customFormat="1" ht="30" customHeight="1" thickTop="1">
      <c r="A1508" s="1057" t="s">
        <v>405</v>
      </c>
      <c r="B1508" s="1058"/>
      <c r="C1508" s="1058"/>
      <c r="D1508" s="1058"/>
      <c r="E1508" s="1058"/>
      <c r="F1508" s="1058"/>
      <c r="G1508" s="1059"/>
      <c r="H1508" s="1060"/>
      <c r="I1508" s="1061"/>
      <c r="J1508" s="1062"/>
    </row>
    <row r="1509" spans="1:10" s="54" customFormat="1" ht="41.25" customHeight="1">
      <c r="A1509" s="570" t="s">
        <v>406</v>
      </c>
      <c r="B1509" s="571"/>
      <c r="C1509" s="571"/>
      <c r="D1509" s="571"/>
      <c r="E1509" s="571"/>
      <c r="F1509" s="571"/>
      <c r="G1509" s="1032"/>
      <c r="H1509" s="1033"/>
      <c r="I1509" s="1034"/>
      <c r="J1509" s="1035"/>
    </row>
    <row r="1510" spans="1:10" s="54" customFormat="1" ht="92.25" customHeight="1">
      <c r="A1510" s="570" t="s">
        <v>407</v>
      </c>
      <c r="B1510" s="571"/>
      <c r="C1510" s="571"/>
      <c r="D1510" s="571"/>
      <c r="E1510" s="571"/>
      <c r="F1510" s="571"/>
      <c r="G1510" s="1032"/>
      <c r="H1510" s="1033"/>
      <c r="I1510" s="1034"/>
      <c r="J1510" s="1035"/>
    </row>
    <row r="1511" spans="1:10" s="54" customFormat="1" ht="60" customHeight="1">
      <c r="A1511" s="570" t="s">
        <v>924</v>
      </c>
      <c r="B1511" s="571"/>
      <c r="C1511" s="571"/>
      <c r="D1511" s="571"/>
      <c r="E1511" s="571"/>
      <c r="F1511" s="571"/>
      <c r="G1511" s="1032"/>
      <c r="H1511" s="1033"/>
      <c r="I1511" s="1034"/>
      <c r="J1511" s="1035"/>
    </row>
    <row r="1512" spans="1:10" s="54" customFormat="1" ht="60" customHeight="1">
      <c r="A1512" s="570" t="s">
        <v>408</v>
      </c>
      <c r="B1512" s="571"/>
      <c r="C1512" s="571"/>
      <c r="D1512" s="571"/>
      <c r="E1512" s="571"/>
      <c r="F1512" s="571"/>
      <c r="G1512" s="1032"/>
      <c r="H1512" s="1033"/>
      <c r="I1512" s="1034"/>
      <c r="J1512" s="1035"/>
    </row>
    <row r="1513" spans="1:10" s="54" customFormat="1" ht="45" customHeight="1" thickBot="1">
      <c r="A1513" s="807" t="s">
        <v>409</v>
      </c>
      <c r="B1513" s="808"/>
      <c r="C1513" s="808"/>
      <c r="D1513" s="808"/>
      <c r="E1513" s="808"/>
      <c r="F1513" s="808"/>
      <c r="G1513" s="1036"/>
      <c r="H1513" s="1037"/>
      <c r="I1513" s="1038"/>
      <c r="J1513" s="1039"/>
    </row>
    <row r="1514" spans="1:10" s="54" customFormat="1" ht="16.5" customHeight="1" thickTop="1">
      <c r="A1514" s="41"/>
      <c r="B1514" s="41"/>
      <c r="C1514" s="41"/>
      <c r="D1514" s="41"/>
      <c r="E1514" s="56"/>
      <c r="F1514" s="56"/>
      <c r="G1514" s="56"/>
      <c r="H1514" s="56"/>
      <c r="I1514" s="56"/>
      <c r="J1514" s="56"/>
    </row>
    <row r="1515" spans="1:10" s="54" customFormat="1" ht="16.5" customHeight="1">
      <c r="A1515" s="41"/>
      <c r="B1515" s="41"/>
      <c r="C1515" s="41"/>
      <c r="D1515" s="41"/>
      <c r="E1515" s="56"/>
      <c r="F1515" s="56"/>
      <c r="G1515" s="56"/>
      <c r="H1515" s="56"/>
      <c r="I1515" s="56"/>
      <c r="J1515" s="56"/>
    </row>
    <row r="1516" spans="1:10" s="54" customFormat="1" ht="16.5" customHeight="1">
      <c r="A1516" s="189" t="s">
        <v>925</v>
      </c>
      <c r="B1516" s="974" t="s">
        <v>404</v>
      </c>
      <c r="C1516" s="974"/>
      <c r="D1516" s="974"/>
      <c r="E1516" s="974"/>
      <c r="F1516" s="974"/>
      <c r="G1516" s="974"/>
      <c r="H1516" s="974"/>
      <c r="I1516" s="974"/>
      <c r="J1516" s="974"/>
    </row>
    <row r="1517" spans="1:10" s="54" customFormat="1" ht="16.5" customHeight="1" thickBot="1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</row>
    <row r="1518" spans="1:10" s="54" customFormat="1" ht="18.75" customHeight="1" thickTop="1">
      <c r="A1518" s="521" t="s">
        <v>290</v>
      </c>
      <c r="B1518" s="1081"/>
      <c r="C1518" s="1081"/>
      <c r="D1518" s="1081"/>
      <c r="E1518" s="540" t="s">
        <v>133</v>
      </c>
      <c r="F1518" s="541"/>
      <c r="G1518" s="541"/>
      <c r="H1518" s="540" t="s">
        <v>134</v>
      </c>
      <c r="I1518" s="541"/>
      <c r="J1518" s="542"/>
    </row>
    <row r="1519" spans="1:10" s="54" customFormat="1" ht="33" customHeight="1">
      <c r="A1519" s="522"/>
      <c r="B1519" s="544"/>
      <c r="C1519" s="544"/>
      <c r="D1519" s="544"/>
      <c r="E1519" s="192" t="s">
        <v>410</v>
      </c>
      <c r="F1519" s="202" t="s">
        <v>411</v>
      </c>
      <c r="G1519" s="202" t="s">
        <v>412</v>
      </c>
      <c r="H1519" s="192" t="s">
        <v>410</v>
      </c>
      <c r="I1519" s="202" t="s">
        <v>411</v>
      </c>
      <c r="J1519" s="325" t="s">
        <v>412</v>
      </c>
    </row>
    <row r="1520" spans="1:10" s="54" customFormat="1" ht="14.25" customHeight="1" thickBot="1">
      <c r="A1520" s="619" t="s">
        <v>111</v>
      </c>
      <c r="B1520" s="1044"/>
      <c r="C1520" s="1044"/>
      <c r="D1520" s="1044"/>
      <c r="E1520" s="195" t="s">
        <v>112</v>
      </c>
      <c r="F1520" s="187" t="s">
        <v>113</v>
      </c>
      <c r="G1520" s="187" t="s">
        <v>114</v>
      </c>
      <c r="H1520" s="195" t="s">
        <v>115</v>
      </c>
      <c r="I1520" s="187" t="s">
        <v>116</v>
      </c>
      <c r="J1520" s="74" t="s">
        <v>117</v>
      </c>
    </row>
    <row r="1521" spans="1:10" s="54" customFormat="1" ht="30" customHeight="1" thickTop="1">
      <c r="A1521" s="1045" t="s">
        <v>421</v>
      </c>
      <c r="B1521" s="1046"/>
      <c r="C1521" s="1046"/>
      <c r="D1521" s="1046"/>
      <c r="E1521" s="205"/>
      <c r="F1521" s="338" t="s">
        <v>154</v>
      </c>
      <c r="G1521" s="338" t="s">
        <v>154</v>
      </c>
      <c r="H1521" s="205"/>
      <c r="I1521" s="339" t="s">
        <v>154</v>
      </c>
      <c r="J1521" s="340" t="s">
        <v>154</v>
      </c>
    </row>
    <row r="1522" spans="1:10" s="54" customFormat="1" ht="16.5" customHeight="1">
      <c r="A1522" s="1040" t="s">
        <v>413</v>
      </c>
      <c r="B1522" s="1041"/>
      <c r="C1522" s="1041"/>
      <c r="D1522" s="1041"/>
      <c r="E1522" s="337" t="s">
        <v>154</v>
      </c>
      <c r="F1522" s="316">
        <f>E1521*G1522</f>
        <v>0</v>
      </c>
      <c r="G1522" s="461">
        <v>0.22</v>
      </c>
      <c r="H1522" s="337" t="s">
        <v>154</v>
      </c>
      <c r="I1522" s="316"/>
      <c r="J1522" s="462">
        <v>0.23</v>
      </c>
    </row>
    <row r="1523" spans="1:10" s="54" customFormat="1" ht="16.5" customHeight="1">
      <c r="A1523" s="1040" t="s">
        <v>414</v>
      </c>
      <c r="B1523" s="1041">
        <v>39</v>
      </c>
      <c r="C1523" s="1041">
        <v>9</v>
      </c>
      <c r="D1523" s="1041">
        <v>23</v>
      </c>
      <c r="E1523" s="332"/>
      <c r="F1523" s="316">
        <f>E1523*$G$1522</f>
        <v>0</v>
      </c>
      <c r="G1523" s="235" t="e">
        <f>F1523/$E$1521</f>
        <v>#DIV/0!</v>
      </c>
      <c r="H1523" s="332"/>
      <c r="I1523" s="316"/>
      <c r="J1523" s="289"/>
    </row>
    <row r="1524" spans="1:10" s="54" customFormat="1" ht="16.5" customHeight="1">
      <c r="A1524" s="1040" t="s">
        <v>415</v>
      </c>
      <c r="B1524" s="1041"/>
      <c r="C1524" s="1041"/>
      <c r="D1524" s="1041"/>
      <c r="E1524" s="332"/>
      <c r="F1524" s="455">
        <f t="shared" ref="F1524:F1527" si="42">E1524*$G$1522</f>
        <v>0</v>
      </c>
      <c r="G1524" s="235" t="e">
        <f t="shared" ref="G1524:G1527" si="43">F1524/$E$1521</f>
        <v>#DIV/0!</v>
      </c>
      <c r="H1524" s="332"/>
      <c r="I1524" s="316"/>
      <c r="J1524" s="289"/>
    </row>
    <row r="1525" spans="1:10" s="54" customFormat="1" ht="16.5" customHeight="1">
      <c r="A1525" s="491" t="s">
        <v>926</v>
      </c>
      <c r="B1525" s="492"/>
      <c r="C1525" s="492"/>
      <c r="D1525" s="492"/>
      <c r="E1525" s="332"/>
      <c r="F1525" s="455">
        <f t="shared" si="42"/>
        <v>0</v>
      </c>
      <c r="G1525" s="235" t="e">
        <f t="shared" si="43"/>
        <v>#DIV/0!</v>
      </c>
      <c r="H1525" s="332"/>
      <c r="I1525" s="316"/>
      <c r="J1525" s="289"/>
    </row>
    <row r="1526" spans="1:10" s="54" customFormat="1" ht="16.5" customHeight="1">
      <c r="A1526" s="1040" t="s">
        <v>416</v>
      </c>
      <c r="B1526" s="1041"/>
      <c r="C1526" s="1041"/>
      <c r="D1526" s="1041"/>
      <c r="E1526" s="332"/>
      <c r="F1526" s="455">
        <f t="shared" si="42"/>
        <v>0</v>
      </c>
      <c r="G1526" s="235" t="e">
        <f t="shared" si="43"/>
        <v>#DIV/0!</v>
      </c>
      <c r="H1526" s="332"/>
      <c r="I1526" s="316"/>
      <c r="J1526" s="289"/>
    </row>
    <row r="1527" spans="1:10" s="54" customFormat="1" ht="16.5" customHeight="1">
      <c r="A1527" s="1040" t="s">
        <v>417</v>
      </c>
      <c r="B1527" s="1041"/>
      <c r="C1527" s="1041"/>
      <c r="D1527" s="1041"/>
      <c r="E1527" s="332"/>
      <c r="F1527" s="455">
        <f t="shared" si="42"/>
        <v>0</v>
      </c>
      <c r="G1527" s="235" t="e">
        <f t="shared" si="43"/>
        <v>#DIV/0!</v>
      </c>
      <c r="H1527" s="332"/>
      <c r="I1527" s="316"/>
      <c r="J1527" s="289"/>
    </row>
    <row r="1528" spans="1:10" s="54" customFormat="1" ht="16.5" customHeight="1" thickBot="1">
      <c r="A1528" s="562" t="s">
        <v>300</v>
      </c>
      <c r="B1528" s="563"/>
      <c r="C1528" s="563"/>
      <c r="D1528" s="563"/>
      <c r="E1528" s="206"/>
      <c r="F1528" s="209"/>
      <c r="G1528" s="236">
        <v>22</v>
      </c>
      <c r="H1528" s="206"/>
      <c r="I1528" s="209"/>
      <c r="J1528" s="290"/>
    </row>
    <row r="1529" spans="1:10" s="54" customFormat="1" ht="16.5" customHeight="1" thickBot="1">
      <c r="A1529" s="947" t="s">
        <v>110</v>
      </c>
      <c r="B1529" s="948">
        <v>2595</v>
      </c>
      <c r="C1529" s="948">
        <v>597</v>
      </c>
      <c r="D1529" s="948">
        <v>23</v>
      </c>
      <c r="E1529" s="333"/>
      <c r="F1529" s="334" t="str">
        <f>IF(SUM(F1522:F1528)=0,"",SUM(F1522:F1528))</f>
        <v/>
      </c>
      <c r="G1529" s="328">
        <v>22</v>
      </c>
      <c r="H1529" s="333" t="str">
        <f>IF(H1521+SUM(H1523:H1528)=0,"",H1521+SUM(H1523:H1528))</f>
        <v/>
      </c>
      <c r="I1529" s="334" t="str">
        <f>IF(SUM(I1522:I1528)=0,"",SUM(I1522:I1528))</f>
        <v/>
      </c>
      <c r="J1529" s="291"/>
    </row>
    <row r="1530" spans="1:10" s="54" customFormat="1" ht="16.5" customHeight="1">
      <c r="A1530" s="1042" t="s">
        <v>418</v>
      </c>
      <c r="B1530" s="1043"/>
      <c r="C1530" s="1043"/>
      <c r="D1530" s="1043">
        <v>23</v>
      </c>
      <c r="E1530" s="341" t="s">
        <v>154</v>
      </c>
      <c r="F1530" s="331"/>
      <c r="G1530" s="234">
        <v>22</v>
      </c>
      <c r="H1530" s="341" t="s">
        <v>154</v>
      </c>
      <c r="I1530" s="336"/>
      <c r="J1530" s="292"/>
    </row>
    <row r="1531" spans="1:10" s="54" customFormat="1" ht="16.5" customHeight="1" thickBot="1">
      <c r="A1531" s="947" t="s">
        <v>419</v>
      </c>
      <c r="B1531" s="948" t="s">
        <v>154</v>
      </c>
      <c r="C1531" s="948"/>
      <c r="D1531" s="948"/>
      <c r="E1531" s="342" t="s">
        <v>154</v>
      </c>
      <c r="F1531" s="171"/>
      <c r="G1531" s="329">
        <v>22</v>
      </c>
      <c r="H1531" s="342" t="s">
        <v>154</v>
      </c>
      <c r="I1531" s="319"/>
      <c r="J1531" s="326"/>
    </row>
    <row r="1532" spans="1:10" s="54" customFormat="1" ht="16.5" customHeight="1" thickBot="1">
      <c r="A1532" s="1054" t="s">
        <v>420</v>
      </c>
      <c r="B1532" s="1055" t="s">
        <v>154</v>
      </c>
      <c r="C1532" s="1055">
        <v>798</v>
      </c>
      <c r="D1532" s="1055">
        <v>23</v>
      </c>
      <c r="E1532" s="343" t="s">
        <v>154</v>
      </c>
      <c r="F1532" s="344" t="str">
        <f>IF(F1530+F1531=0,"",F1530+F1531)</f>
        <v/>
      </c>
      <c r="G1532" s="330">
        <v>22</v>
      </c>
      <c r="H1532" s="343" t="s">
        <v>154</v>
      </c>
      <c r="I1532" s="345" t="str">
        <f>IF(I1530+I1531=0,"",I1530+I1531)</f>
        <v/>
      </c>
      <c r="J1532" s="327"/>
    </row>
    <row r="1533" spans="1:10" s="54" customFormat="1" ht="16.5" customHeight="1" thickTop="1">
      <c r="A1533" s="41"/>
      <c r="B1533" s="41"/>
      <c r="C1533" s="41"/>
      <c r="D1533" s="41"/>
      <c r="E1533" s="56"/>
      <c r="F1533" s="56"/>
      <c r="G1533" s="56"/>
      <c r="H1533" s="56"/>
      <c r="I1533" s="56"/>
      <c r="J1533" s="56"/>
    </row>
    <row r="1534" spans="1:10" s="54" customFormat="1" ht="16.5" hidden="1" customHeight="1">
      <c r="A1534" s="41"/>
      <c r="B1534" s="41"/>
      <c r="C1534" s="41"/>
      <c r="D1534" s="41"/>
      <c r="E1534" s="56"/>
      <c r="F1534" s="56"/>
      <c r="G1534" s="56"/>
      <c r="H1534" s="56"/>
      <c r="I1534" s="56"/>
      <c r="J1534" s="56"/>
    </row>
    <row r="1535" spans="1:10" s="54" customFormat="1" ht="16.5" hidden="1" customHeight="1">
      <c r="A1535" s="203"/>
      <c r="B1535" s="203"/>
      <c r="C1535" s="203"/>
      <c r="D1535" s="203"/>
      <c r="E1535" s="56"/>
      <c r="F1535" s="56"/>
      <c r="G1535" s="56"/>
      <c r="H1535" s="56"/>
      <c r="I1535" s="56"/>
      <c r="J1535" s="56"/>
    </row>
    <row r="1536" spans="1:10" s="54" customFormat="1" ht="16.5" customHeight="1">
      <c r="A1536" s="46" t="s">
        <v>422</v>
      </c>
      <c r="B1536" s="1031" t="s">
        <v>423</v>
      </c>
      <c r="C1536" s="1031"/>
      <c r="D1536" s="1031"/>
      <c r="E1536" s="1031"/>
      <c r="F1536" s="1031"/>
      <c r="G1536" s="1031"/>
      <c r="H1536" s="1031"/>
      <c r="I1536" s="1031"/>
      <c r="J1536" s="1031"/>
    </row>
    <row r="1537" spans="1:10" s="54" customFormat="1" ht="16.5" customHeight="1" thickBot="1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</row>
    <row r="1538" spans="1:10" s="54" customFormat="1" ht="16.5" customHeight="1" thickTop="1" thickBot="1">
      <c r="A1538" s="1051" t="s">
        <v>5</v>
      </c>
      <c r="B1538" s="1052"/>
      <c r="C1538" s="1052"/>
      <c r="D1538" s="1053"/>
      <c r="E1538" s="1048" t="s">
        <v>133</v>
      </c>
      <c r="F1538" s="1048"/>
      <c r="G1538" s="1050"/>
      <c r="H1538" s="1047" t="s">
        <v>134</v>
      </c>
      <c r="I1538" s="1048"/>
      <c r="J1538" s="1049"/>
    </row>
    <row r="1539" spans="1:10" s="54" customFormat="1" ht="16.5" customHeight="1" thickTop="1">
      <c r="A1539" s="1022" t="s">
        <v>424</v>
      </c>
      <c r="B1539" s="1023"/>
      <c r="C1539" s="1023"/>
      <c r="D1539" s="1029"/>
      <c r="E1539" s="1024"/>
      <c r="F1539" s="1024"/>
      <c r="G1539" s="1030"/>
      <c r="H1539" s="1026"/>
      <c r="I1539" s="1024"/>
      <c r="J1539" s="1027"/>
    </row>
    <row r="1540" spans="1:10" s="54" customFormat="1" ht="16.5" customHeight="1">
      <c r="A1540" s="975" t="s">
        <v>425</v>
      </c>
      <c r="B1540" s="976"/>
      <c r="C1540" s="976"/>
      <c r="D1540" s="977"/>
      <c r="E1540" s="995"/>
      <c r="F1540" s="995"/>
      <c r="G1540" s="1028"/>
      <c r="H1540" s="997"/>
      <c r="I1540" s="995"/>
      <c r="J1540" s="998"/>
    </row>
    <row r="1541" spans="1:10" s="54" customFormat="1" ht="16.5" customHeight="1">
      <c r="A1541" s="975" t="s">
        <v>426</v>
      </c>
      <c r="B1541" s="976"/>
      <c r="C1541" s="976"/>
      <c r="D1541" s="977"/>
      <c r="E1541" s="995"/>
      <c r="F1541" s="995"/>
      <c r="G1541" s="1028"/>
      <c r="H1541" s="997"/>
      <c r="I1541" s="995"/>
      <c r="J1541" s="998"/>
    </row>
    <row r="1542" spans="1:10" s="54" customFormat="1" ht="16.5" customHeight="1">
      <c r="A1542" s="975" t="s">
        <v>427</v>
      </c>
      <c r="B1542" s="976"/>
      <c r="C1542" s="976"/>
      <c r="D1542" s="977"/>
      <c r="E1542" s="995"/>
      <c r="F1542" s="995"/>
      <c r="G1542" s="1028"/>
      <c r="H1542" s="997"/>
      <c r="I1542" s="995"/>
      <c r="J1542" s="998"/>
    </row>
    <row r="1543" spans="1:10" s="54" customFormat="1" ht="16.5" customHeight="1">
      <c r="A1543" s="975" t="s">
        <v>428</v>
      </c>
      <c r="B1543" s="976"/>
      <c r="C1543" s="976"/>
      <c r="D1543" s="977"/>
      <c r="E1543" s="995"/>
      <c r="F1543" s="995"/>
      <c r="G1543" s="1028"/>
      <c r="H1543" s="997"/>
      <c r="I1543" s="995"/>
      <c r="J1543" s="998"/>
    </row>
    <row r="1544" spans="1:10" s="54" customFormat="1" ht="16.5" customHeight="1">
      <c r="A1544" s="975" t="s">
        <v>429</v>
      </c>
      <c r="B1544" s="976"/>
      <c r="C1544" s="976"/>
      <c r="D1544" s="977"/>
      <c r="E1544" s="995"/>
      <c r="F1544" s="995"/>
      <c r="G1544" s="1028"/>
      <c r="H1544" s="997"/>
      <c r="I1544" s="995"/>
      <c r="J1544" s="998"/>
    </row>
    <row r="1545" spans="1:10" s="54" customFormat="1" ht="16.5" customHeight="1">
      <c r="A1545" s="975" t="s">
        <v>430</v>
      </c>
      <c r="B1545" s="976"/>
      <c r="C1545" s="976"/>
      <c r="D1545" s="977"/>
      <c r="E1545" s="995"/>
      <c r="F1545" s="995"/>
      <c r="G1545" s="1028"/>
      <c r="H1545" s="997"/>
      <c r="I1545" s="995"/>
      <c r="J1545" s="998"/>
    </row>
    <row r="1546" spans="1:10" s="54" customFormat="1" ht="16.5" customHeight="1">
      <c r="A1546" s="975" t="s">
        <v>431</v>
      </c>
      <c r="B1546" s="976"/>
      <c r="C1546" s="976"/>
      <c r="D1546" s="977"/>
      <c r="E1546" s="995"/>
      <c r="F1546" s="995"/>
      <c r="G1546" s="1028"/>
      <c r="H1546" s="997"/>
      <c r="I1546" s="995"/>
      <c r="J1546" s="998"/>
    </row>
    <row r="1547" spans="1:10" s="54" customFormat="1" ht="16.5" customHeight="1" thickBot="1">
      <c r="A1547" s="982" t="s">
        <v>432</v>
      </c>
      <c r="B1547" s="983"/>
      <c r="C1547" s="983"/>
      <c r="D1547" s="984"/>
      <c r="E1547" s="991"/>
      <c r="F1547" s="991"/>
      <c r="G1547" s="1056"/>
      <c r="H1547" s="993"/>
      <c r="I1547" s="991"/>
      <c r="J1547" s="994"/>
    </row>
    <row r="1548" spans="1:10" s="54" customFormat="1" ht="16.5" customHeight="1" thickTop="1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</row>
    <row r="1549" spans="1:10" s="54" customFormat="1" ht="16.5" hidden="1" customHeight="1">
      <c r="A1549" s="974" t="s">
        <v>927</v>
      </c>
      <c r="B1549" s="974"/>
      <c r="C1549" s="974"/>
      <c r="D1549" s="974"/>
      <c r="E1549" s="974"/>
      <c r="F1549" s="974"/>
      <c r="G1549" s="974"/>
      <c r="H1549" s="974"/>
      <c r="I1549" s="974"/>
      <c r="J1549" s="974"/>
    </row>
    <row r="1550" spans="1:10" s="54" customFormat="1" ht="16.5" hidden="1" customHeight="1">
      <c r="A1550" s="474"/>
      <c r="B1550" s="474"/>
      <c r="C1550" s="474"/>
      <c r="D1550" s="474"/>
      <c r="E1550" s="474"/>
      <c r="F1550" s="474"/>
      <c r="G1550" s="474"/>
      <c r="H1550" s="474"/>
      <c r="I1550" s="474"/>
      <c r="J1550" s="474"/>
    </row>
    <row r="1551" spans="1:10" s="54" customFormat="1" ht="16.5" hidden="1" customHeight="1">
      <c r="A1551" s="474"/>
      <c r="B1551" s="474"/>
      <c r="C1551" s="474"/>
      <c r="D1551" s="474"/>
      <c r="E1551" s="474"/>
      <c r="F1551" s="474"/>
      <c r="G1551" s="474"/>
      <c r="H1551" s="474"/>
      <c r="I1551" s="474"/>
      <c r="J1551" s="474"/>
    </row>
    <row r="1552" spans="1:10" s="54" customFormat="1" ht="16.5" hidden="1" customHeight="1">
      <c r="A1552" s="474"/>
      <c r="B1552" s="474"/>
      <c r="C1552" s="474"/>
      <c r="D1552" s="474"/>
      <c r="E1552" s="474"/>
      <c r="F1552" s="474"/>
      <c r="G1552" s="474"/>
      <c r="H1552" s="474"/>
      <c r="I1552" s="474"/>
      <c r="J1552" s="474"/>
    </row>
    <row r="1553" spans="1:10" s="54" customFormat="1" ht="16.5" hidden="1" customHeight="1">
      <c r="A1553" s="474"/>
      <c r="B1553" s="474"/>
      <c r="C1553" s="474"/>
      <c r="D1553" s="474"/>
      <c r="E1553" s="474"/>
      <c r="F1553" s="474"/>
      <c r="G1553" s="474"/>
      <c r="H1553" s="474"/>
      <c r="I1553" s="474"/>
      <c r="J1553" s="474"/>
    </row>
    <row r="1554" spans="1:10" s="54" customFormat="1" ht="16.5" hidden="1" customHeight="1">
      <c r="A1554" s="474"/>
      <c r="B1554" s="474"/>
      <c r="C1554" s="474"/>
      <c r="D1554" s="474"/>
      <c r="E1554" s="474"/>
      <c r="F1554" s="474"/>
      <c r="G1554" s="474"/>
      <c r="H1554" s="474"/>
      <c r="I1554" s="474"/>
      <c r="J1554" s="474"/>
    </row>
    <row r="1555" spans="1:10" s="54" customFormat="1" ht="16.5" hidden="1" customHeight="1">
      <c r="A1555" s="474"/>
      <c r="B1555" s="474"/>
      <c r="C1555" s="474"/>
      <c r="D1555" s="474"/>
      <c r="E1555" s="474"/>
      <c r="F1555" s="474"/>
      <c r="G1555" s="474"/>
      <c r="H1555" s="474"/>
      <c r="I1555" s="474"/>
      <c r="J1555" s="474"/>
    </row>
    <row r="1556" spans="1:10" s="54" customFormat="1" ht="16.5" hidden="1" customHeight="1">
      <c r="A1556" s="474"/>
      <c r="B1556" s="474"/>
      <c r="C1556" s="474"/>
      <c r="D1556" s="474"/>
      <c r="E1556" s="474"/>
      <c r="F1556" s="474"/>
      <c r="G1556" s="474"/>
      <c r="H1556" s="474"/>
      <c r="I1556" s="474"/>
      <c r="J1556" s="474"/>
    </row>
    <row r="1557" spans="1:10" s="54" customFormat="1" hidden="1">
      <c r="A1557" s="474"/>
      <c r="B1557" s="474"/>
      <c r="C1557" s="474"/>
      <c r="D1557" s="474"/>
      <c r="E1557" s="474"/>
      <c r="F1557" s="474"/>
      <c r="G1557" s="474"/>
      <c r="H1557" s="474"/>
      <c r="I1557" s="474"/>
      <c r="J1557" s="474"/>
    </row>
    <row r="1558" spans="1:10" s="54" customFormat="1" ht="16.5" customHeight="1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</row>
    <row r="1559" spans="1:10" s="54" customFormat="1" ht="16.5" customHeight="1">
      <c r="A1559" s="46" t="s">
        <v>433</v>
      </c>
      <c r="B1559" s="1031" t="s">
        <v>434</v>
      </c>
      <c r="C1559" s="1031"/>
      <c r="D1559" s="1031"/>
      <c r="E1559" s="1031"/>
      <c r="F1559" s="1031"/>
      <c r="G1559" s="1031"/>
      <c r="H1559" s="1031"/>
      <c r="I1559" s="1031"/>
      <c r="J1559" s="1031"/>
    </row>
    <row r="1560" spans="1:10" s="54" customFormat="1" ht="16.5" customHeight="1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</row>
    <row r="1561" spans="1:10" s="54" customFormat="1" ht="16.5" customHeight="1">
      <c r="A1561" s="189" t="s">
        <v>931</v>
      </c>
      <c r="B1561" s="974" t="s">
        <v>928</v>
      </c>
      <c r="C1561" s="974"/>
      <c r="D1561" s="974"/>
      <c r="E1561" s="974"/>
      <c r="F1561" s="974"/>
      <c r="G1561" s="974"/>
      <c r="H1561" s="974"/>
      <c r="I1561" s="974"/>
      <c r="J1561" s="974"/>
    </row>
    <row r="1562" spans="1:10" s="54" customFormat="1" ht="16.5" customHeight="1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</row>
    <row r="1563" spans="1:10" s="54" customFormat="1" ht="16.5" customHeight="1" thickBot="1">
      <c r="A1563" s="999" t="s">
        <v>289</v>
      </c>
      <c r="B1563" s="999"/>
      <c r="C1563" s="15"/>
      <c r="D1563" s="15"/>
      <c r="E1563" s="15"/>
      <c r="F1563" s="15"/>
      <c r="G1563" s="15"/>
      <c r="H1563" s="15"/>
      <c r="I1563" s="15"/>
      <c r="J1563" s="15"/>
    </row>
    <row r="1564" spans="1:10" s="54" customFormat="1" ht="16.5" customHeight="1" thickTop="1" thickBot="1">
      <c r="A1564" s="1000" t="s">
        <v>37</v>
      </c>
      <c r="B1564" s="1001"/>
      <c r="C1564" s="1001"/>
      <c r="D1564" s="1001"/>
      <c r="E1564" s="1001"/>
      <c r="F1564" s="1002"/>
      <c r="G1564" s="942" t="s">
        <v>6</v>
      </c>
      <c r="H1564" s="942"/>
      <c r="I1564" s="942"/>
      <c r="J1564" s="943"/>
    </row>
    <row r="1565" spans="1:10" s="54" customFormat="1" ht="16.5" customHeight="1" thickBot="1">
      <c r="A1565" s="1003"/>
      <c r="B1565" s="1004"/>
      <c r="C1565" s="1004"/>
      <c r="D1565" s="1004"/>
      <c r="E1565" s="1004"/>
      <c r="F1565" s="1005"/>
      <c r="G1565" s="1006" t="s">
        <v>38</v>
      </c>
      <c r="H1565" s="1007"/>
      <c r="I1565" s="1008" t="s">
        <v>929</v>
      </c>
      <c r="J1565" s="1009"/>
    </row>
    <row r="1566" spans="1:10" s="54" customFormat="1" ht="16.5" customHeight="1" thickTop="1">
      <c r="A1566" s="1010" t="s">
        <v>39</v>
      </c>
      <c r="B1566" s="1011"/>
      <c r="C1566" s="1011"/>
      <c r="D1566" s="1011"/>
      <c r="E1566" s="1011"/>
      <c r="F1566" s="1012"/>
      <c r="G1566" s="1013"/>
      <c r="H1566" s="1014"/>
      <c r="I1566" s="1015"/>
      <c r="J1566" s="1016"/>
    </row>
    <row r="1567" spans="1:10" s="54" customFormat="1" ht="16.5" customHeight="1">
      <c r="A1567" s="975" t="s">
        <v>40</v>
      </c>
      <c r="B1567" s="976"/>
      <c r="C1567" s="976"/>
      <c r="D1567" s="976"/>
      <c r="E1567" s="976"/>
      <c r="F1567" s="977"/>
      <c r="G1567" s="978"/>
      <c r="H1567" s="979"/>
      <c r="I1567" s="980"/>
      <c r="J1567" s="981"/>
    </row>
    <row r="1568" spans="1:10" s="54" customFormat="1" ht="16.5" customHeight="1">
      <c r="A1568" s="975" t="s">
        <v>41</v>
      </c>
      <c r="B1568" s="976"/>
      <c r="C1568" s="976"/>
      <c r="D1568" s="976"/>
      <c r="E1568" s="976"/>
      <c r="F1568" s="977"/>
      <c r="G1568" s="978"/>
      <c r="H1568" s="979"/>
      <c r="I1568" s="980"/>
      <c r="J1568" s="981"/>
    </row>
    <row r="1569" spans="1:10" s="54" customFormat="1" ht="16.5" customHeight="1">
      <c r="A1569" s="975" t="s">
        <v>42</v>
      </c>
      <c r="B1569" s="976"/>
      <c r="C1569" s="976"/>
      <c r="D1569" s="976"/>
      <c r="E1569" s="976"/>
      <c r="F1569" s="977"/>
      <c r="G1569" s="978"/>
      <c r="H1569" s="979"/>
      <c r="I1569" s="980"/>
      <c r="J1569" s="981"/>
    </row>
    <row r="1570" spans="1:10" s="54" customFormat="1" ht="16.5" customHeight="1">
      <c r="A1570" s="975" t="s">
        <v>43</v>
      </c>
      <c r="B1570" s="976"/>
      <c r="C1570" s="976"/>
      <c r="D1570" s="976"/>
      <c r="E1570" s="976"/>
      <c r="F1570" s="977"/>
      <c r="G1570" s="978"/>
      <c r="H1570" s="979"/>
      <c r="I1570" s="980"/>
      <c r="J1570" s="981"/>
    </row>
    <row r="1571" spans="1:10" s="54" customFormat="1" ht="16.5" customHeight="1" thickBot="1">
      <c r="A1571" s="982" t="s">
        <v>44</v>
      </c>
      <c r="B1571" s="983"/>
      <c r="C1571" s="983"/>
      <c r="D1571" s="983"/>
      <c r="E1571" s="983"/>
      <c r="F1571" s="984"/>
      <c r="G1571" s="985"/>
      <c r="H1571" s="986"/>
      <c r="I1571" s="987"/>
      <c r="J1571" s="988"/>
    </row>
    <row r="1572" spans="1:10" s="54" customFormat="1" ht="16.5" customHeight="1" thickTop="1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</row>
    <row r="1573" spans="1:10" s="54" customFormat="1" ht="16.5" customHeight="1" thickBot="1">
      <c r="A1573" s="999" t="s">
        <v>126</v>
      </c>
      <c r="B1573" s="999"/>
      <c r="C1573" s="15"/>
      <c r="D1573" s="15"/>
      <c r="E1573" s="15"/>
      <c r="F1573" s="15"/>
      <c r="G1573" s="15"/>
      <c r="H1573" s="15"/>
      <c r="I1573" s="15"/>
      <c r="J1573" s="15"/>
    </row>
    <row r="1574" spans="1:10" s="54" customFormat="1" ht="30" customHeight="1" thickTop="1" thickBot="1">
      <c r="A1574" s="1000" t="s">
        <v>37</v>
      </c>
      <c r="B1574" s="1001"/>
      <c r="C1574" s="1001"/>
      <c r="D1574" s="1001"/>
      <c r="E1574" s="1001"/>
      <c r="F1574" s="1002"/>
      <c r="G1574" s="942" t="s">
        <v>7</v>
      </c>
      <c r="H1574" s="942"/>
      <c r="I1574" s="942"/>
      <c r="J1574" s="943"/>
    </row>
    <row r="1575" spans="1:10" s="54" customFormat="1" ht="16.5" customHeight="1" thickBot="1">
      <c r="A1575" s="1003"/>
      <c r="B1575" s="1004"/>
      <c r="C1575" s="1004"/>
      <c r="D1575" s="1004"/>
      <c r="E1575" s="1004"/>
      <c r="F1575" s="1005"/>
      <c r="G1575" s="1006" t="s">
        <v>38</v>
      </c>
      <c r="H1575" s="1007"/>
      <c r="I1575" s="1008" t="s">
        <v>929</v>
      </c>
      <c r="J1575" s="1009"/>
    </row>
    <row r="1576" spans="1:10" s="54" customFormat="1" ht="16.5" customHeight="1" thickTop="1">
      <c r="A1576" s="1010" t="s">
        <v>39</v>
      </c>
      <c r="B1576" s="1011"/>
      <c r="C1576" s="1011"/>
      <c r="D1576" s="1011"/>
      <c r="E1576" s="1011"/>
      <c r="F1576" s="1012"/>
      <c r="G1576" s="1013"/>
      <c r="H1576" s="1014"/>
      <c r="I1576" s="1015"/>
      <c r="J1576" s="1016"/>
    </row>
    <row r="1577" spans="1:10" s="54" customFormat="1" ht="16.5" customHeight="1">
      <c r="A1577" s="975" t="s">
        <v>40</v>
      </c>
      <c r="B1577" s="976"/>
      <c r="C1577" s="976"/>
      <c r="D1577" s="976"/>
      <c r="E1577" s="976"/>
      <c r="F1577" s="977"/>
      <c r="G1577" s="978"/>
      <c r="H1577" s="979"/>
      <c r="I1577" s="980"/>
      <c r="J1577" s="981"/>
    </row>
    <row r="1578" spans="1:10" s="54" customFormat="1" ht="16.5" customHeight="1">
      <c r="A1578" s="975" t="s">
        <v>41</v>
      </c>
      <c r="B1578" s="976"/>
      <c r="C1578" s="976"/>
      <c r="D1578" s="976"/>
      <c r="E1578" s="976"/>
      <c r="F1578" s="977"/>
      <c r="G1578" s="978"/>
      <c r="H1578" s="979"/>
      <c r="I1578" s="980"/>
      <c r="J1578" s="981"/>
    </row>
    <row r="1579" spans="1:10" s="54" customFormat="1" ht="16.5" customHeight="1">
      <c r="A1579" s="975" t="s">
        <v>42</v>
      </c>
      <c r="B1579" s="976"/>
      <c r="C1579" s="976"/>
      <c r="D1579" s="976"/>
      <c r="E1579" s="976"/>
      <c r="F1579" s="977"/>
      <c r="G1579" s="978"/>
      <c r="H1579" s="979"/>
      <c r="I1579" s="980"/>
      <c r="J1579" s="981"/>
    </row>
    <row r="1580" spans="1:10" s="54" customFormat="1" ht="16.5" customHeight="1">
      <c r="A1580" s="975" t="s">
        <v>43</v>
      </c>
      <c r="B1580" s="976"/>
      <c r="C1580" s="976"/>
      <c r="D1580" s="976"/>
      <c r="E1580" s="976"/>
      <c r="F1580" s="977"/>
      <c r="G1580" s="978"/>
      <c r="H1580" s="979"/>
      <c r="I1580" s="980"/>
      <c r="J1580" s="981"/>
    </row>
    <row r="1581" spans="1:10" s="54" customFormat="1" ht="16.5" customHeight="1" thickBot="1">
      <c r="A1581" s="982" t="s">
        <v>44</v>
      </c>
      <c r="B1581" s="983"/>
      <c r="C1581" s="983"/>
      <c r="D1581" s="983"/>
      <c r="E1581" s="983"/>
      <c r="F1581" s="984"/>
      <c r="G1581" s="985"/>
      <c r="H1581" s="986"/>
      <c r="I1581" s="987"/>
      <c r="J1581" s="988"/>
    </row>
    <row r="1582" spans="1:10" s="54" customFormat="1" ht="16.5" customHeight="1" thickTop="1">
      <c r="A1582" s="41"/>
      <c r="B1582" s="41"/>
      <c r="C1582" s="41"/>
      <c r="D1582" s="41"/>
      <c r="E1582" s="41"/>
      <c r="F1582" s="41"/>
      <c r="G1582" s="23"/>
      <c r="H1582" s="23"/>
      <c r="I1582" s="23"/>
      <c r="J1582" s="23"/>
    </row>
    <row r="1583" spans="1:10" s="54" customFormat="1" ht="16.5" hidden="1" customHeight="1">
      <c r="A1583" s="974" t="s">
        <v>930</v>
      </c>
      <c r="B1583" s="974"/>
      <c r="C1583" s="974"/>
      <c r="D1583" s="974"/>
      <c r="E1583" s="974"/>
      <c r="F1583" s="974"/>
      <c r="G1583" s="974"/>
      <c r="H1583" s="974"/>
      <c r="I1583" s="974"/>
      <c r="J1583" s="974"/>
    </row>
    <row r="1584" spans="1:10" s="54" customFormat="1" ht="16.5" hidden="1" customHeight="1">
      <c r="A1584" s="474"/>
      <c r="B1584" s="474"/>
      <c r="C1584" s="474"/>
      <c r="D1584" s="474"/>
      <c r="E1584" s="474"/>
      <c r="F1584" s="474"/>
      <c r="G1584" s="474"/>
      <c r="H1584" s="474"/>
      <c r="I1584" s="474"/>
      <c r="J1584" s="474"/>
    </row>
    <row r="1585" spans="1:10" s="54" customFormat="1" ht="16.5" hidden="1" customHeight="1">
      <c r="A1585" s="474"/>
      <c r="B1585" s="474"/>
      <c r="C1585" s="474"/>
      <c r="D1585" s="474"/>
      <c r="E1585" s="474"/>
      <c r="F1585" s="474"/>
      <c r="G1585" s="474"/>
      <c r="H1585" s="474"/>
      <c r="I1585" s="474"/>
      <c r="J1585" s="474"/>
    </row>
    <row r="1586" spans="1:10" s="54" customFormat="1" ht="16.5" hidden="1" customHeight="1">
      <c r="A1586" s="474"/>
      <c r="B1586" s="474"/>
      <c r="C1586" s="474"/>
      <c r="D1586" s="474"/>
      <c r="E1586" s="474"/>
      <c r="F1586" s="474"/>
      <c r="G1586" s="474"/>
      <c r="H1586" s="474"/>
      <c r="I1586" s="474"/>
      <c r="J1586" s="474"/>
    </row>
    <row r="1587" spans="1:10" s="54" customFormat="1" ht="16.5" hidden="1" customHeight="1">
      <c r="A1587" s="474"/>
      <c r="B1587" s="474"/>
      <c r="C1587" s="474"/>
      <c r="D1587" s="474"/>
      <c r="E1587" s="474"/>
      <c r="F1587" s="474"/>
      <c r="G1587" s="474"/>
      <c r="H1587" s="474"/>
      <c r="I1587" s="474"/>
      <c r="J1587" s="474"/>
    </row>
    <row r="1588" spans="1:10" s="54" customFormat="1" ht="16.5" hidden="1" customHeight="1">
      <c r="A1588" s="474"/>
      <c r="B1588" s="474"/>
      <c r="C1588" s="474"/>
      <c r="D1588" s="474"/>
      <c r="E1588" s="474"/>
      <c r="F1588" s="474"/>
      <c r="G1588" s="474"/>
      <c r="H1588" s="474"/>
      <c r="I1588" s="474"/>
      <c r="J1588" s="474"/>
    </row>
    <row r="1589" spans="1:10" s="54" customFormat="1" ht="16.5" hidden="1" customHeight="1">
      <c r="A1589" s="474"/>
      <c r="B1589" s="474"/>
      <c r="C1589" s="474"/>
      <c r="D1589" s="474"/>
      <c r="E1589" s="474"/>
      <c r="F1589" s="474"/>
      <c r="G1589" s="474"/>
      <c r="H1589" s="474"/>
      <c r="I1589" s="474"/>
      <c r="J1589" s="474"/>
    </row>
    <row r="1590" spans="1:10" s="54" customFormat="1" ht="16.5" hidden="1" customHeight="1">
      <c r="A1590" s="474"/>
      <c r="B1590" s="474"/>
      <c r="C1590" s="474"/>
      <c r="D1590" s="474"/>
      <c r="E1590" s="474"/>
      <c r="F1590" s="474"/>
      <c r="G1590" s="474"/>
      <c r="H1590" s="474"/>
      <c r="I1590" s="474"/>
      <c r="J1590" s="474"/>
    </row>
    <row r="1591" spans="1:10" s="54" customFormat="1" ht="16.5" hidden="1" customHeight="1">
      <c r="A1591" s="474"/>
      <c r="B1591" s="474"/>
      <c r="C1591" s="474"/>
      <c r="D1591" s="474"/>
      <c r="E1591" s="474"/>
      <c r="F1591" s="474"/>
      <c r="G1591" s="474"/>
      <c r="H1591" s="474"/>
      <c r="I1591" s="474"/>
      <c r="J1591" s="474"/>
    </row>
    <row r="1592" spans="1:10" s="54" customFormat="1" ht="16.5" customHeight="1">
      <c r="A1592" s="41"/>
      <c r="B1592" s="41"/>
      <c r="C1592" s="41"/>
      <c r="D1592" s="41"/>
      <c r="E1592" s="41"/>
      <c r="F1592" s="41"/>
      <c r="G1592" s="23"/>
      <c r="H1592" s="23"/>
      <c r="I1592" s="23"/>
      <c r="J1592" s="23"/>
    </row>
    <row r="1593" spans="1:10" s="54" customFormat="1" ht="16.5" hidden="1" customHeight="1">
      <c r="A1593" s="189" t="s">
        <v>933</v>
      </c>
      <c r="B1593" s="974" t="s">
        <v>932</v>
      </c>
      <c r="C1593" s="974"/>
      <c r="D1593" s="974"/>
      <c r="E1593" s="974"/>
      <c r="F1593" s="974"/>
      <c r="G1593" s="974"/>
      <c r="H1593" s="974"/>
      <c r="I1593" s="974"/>
      <c r="J1593" s="974"/>
    </row>
    <row r="1594" spans="1:10" s="54" customFormat="1" ht="16.5" hidden="1" customHeight="1" thickBot="1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</row>
    <row r="1595" spans="1:10" s="54" customFormat="1" ht="16.5" hidden="1" customHeight="1" thickTop="1" thickBot="1">
      <c r="A1595" s="1021" t="s">
        <v>435</v>
      </c>
      <c r="B1595" s="1018"/>
      <c r="C1595" s="1018"/>
      <c r="D1595" s="1018"/>
      <c r="E1595" s="1018" t="s">
        <v>133</v>
      </c>
      <c r="F1595" s="1018"/>
      <c r="G1595" s="1020"/>
      <c r="H1595" s="1017" t="s">
        <v>134</v>
      </c>
      <c r="I1595" s="1018"/>
      <c r="J1595" s="1019"/>
    </row>
    <row r="1596" spans="1:10" s="54" customFormat="1" ht="16.5" hidden="1" customHeight="1" thickTop="1">
      <c r="A1596" s="1022" t="s">
        <v>436</v>
      </c>
      <c r="B1596" s="1023"/>
      <c r="C1596" s="1023"/>
      <c r="D1596" s="1023"/>
      <c r="E1596" s="1024"/>
      <c r="F1596" s="1024"/>
      <c r="G1596" s="1025"/>
      <c r="H1596" s="1026"/>
      <c r="I1596" s="1024"/>
      <c r="J1596" s="1027"/>
    </row>
    <row r="1597" spans="1:10" s="54" customFormat="1" ht="16.5" hidden="1" customHeight="1">
      <c r="A1597" s="975" t="s">
        <v>437</v>
      </c>
      <c r="B1597" s="976"/>
      <c r="C1597" s="976"/>
      <c r="D1597" s="976"/>
      <c r="E1597" s="995"/>
      <c r="F1597" s="995"/>
      <c r="G1597" s="996"/>
      <c r="H1597" s="997"/>
      <c r="I1597" s="995"/>
      <c r="J1597" s="998"/>
    </row>
    <row r="1598" spans="1:10" s="54" customFormat="1" ht="15.75" hidden="1" customHeight="1">
      <c r="A1598" s="975" t="s">
        <v>438</v>
      </c>
      <c r="B1598" s="976"/>
      <c r="C1598" s="976"/>
      <c r="D1598" s="976"/>
      <c r="E1598" s="995"/>
      <c r="F1598" s="995"/>
      <c r="G1598" s="996"/>
      <c r="H1598" s="997"/>
      <c r="I1598" s="995"/>
      <c r="J1598" s="998"/>
    </row>
    <row r="1599" spans="1:10" s="54" customFormat="1" ht="16.5" hidden="1" customHeight="1">
      <c r="A1599" s="975" t="s">
        <v>439</v>
      </c>
      <c r="B1599" s="976"/>
      <c r="C1599" s="976"/>
      <c r="D1599" s="976"/>
      <c r="E1599" s="995"/>
      <c r="F1599" s="995"/>
      <c r="G1599" s="996"/>
      <c r="H1599" s="997"/>
      <c r="I1599" s="995"/>
      <c r="J1599" s="998"/>
    </row>
    <row r="1600" spans="1:10" s="54" customFormat="1" ht="16.5" hidden="1" customHeight="1">
      <c r="A1600" s="975" t="s">
        <v>442</v>
      </c>
      <c r="B1600" s="976"/>
      <c r="C1600" s="976"/>
      <c r="D1600" s="976"/>
      <c r="E1600" s="995"/>
      <c r="F1600" s="995"/>
      <c r="G1600" s="996"/>
      <c r="H1600" s="997"/>
      <c r="I1600" s="995"/>
      <c r="J1600" s="998"/>
    </row>
    <row r="1601" spans="1:13" s="54" customFormat="1" ht="16.5" hidden="1" customHeight="1">
      <c r="A1601" s="975" t="s">
        <v>443</v>
      </c>
      <c r="B1601" s="976"/>
      <c r="C1601" s="976"/>
      <c r="D1601" s="976"/>
      <c r="E1601" s="995"/>
      <c r="F1601" s="995"/>
      <c r="G1601" s="996"/>
      <c r="H1601" s="997"/>
      <c r="I1601" s="995"/>
      <c r="J1601" s="998"/>
    </row>
    <row r="1602" spans="1:13" s="54" customFormat="1" ht="16.5" hidden="1" customHeight="1">
      <c r="A1602" s="975" t="s">
        <v>440</v>
      </c>
      <c r="B1602" s="976"/>
      <c r="C1602" s="976"/>
      <c r="D1602" s="976"/>
      <c r="E1602" s="995"/>
      <c r="F1602" s="995"/>
      <c r="G1602" s="996"/>
      <c r="H1602" s="997"/>
      <c r="I1602" s="995"/>
      <c r="J1602" s="998"/>
    </row>
    <row r="1603" spans="1:13" s="54" customFormat="1" ht="16.5" hidden="1" customHeight="1" thickBot="1">
      <c r="A1603" s="982" t="s">
        <v>441</v>
      </c>
      <c r="B1603" s="983"/>
      <c r="C1603" s="983"/>
      <c r="D1603" s="983"/>
      <c r="E1603" s="991"/>
      <c r="F1603" s="991"/>
      <c r="G1603" s="992"/>
      <c r="H1603" s="993"/>
      <c r="I1603" s="991"/>
      <c r="J1603" s="994"/>
    </row>
    <row r="1604" spans="1:13" s="54" customFormat="1" ht="16.5" hidden="1" customHeight="1" thickTop="1">
      <c r="A1604" s="41"/>
      <c r="B1604" s="41"/>
      <c r="C1604" s="41"/>
      <c r="D1604" s="41"/>
      <c r="E1604" s="41"/>
      <c r="F1604" s="41"/>
      <c r="G1604" s="23"/>
      <c r="H1604" s="23"/>
      <c r="I1604" s="23"/>
      <c r="J1604" s="23"/>
    </row>
    <row r="1605" spans="1:13" s="54" customFormat="1" ht="16.5" hidden="1" customHeight="1">
      <c r="A1605" s="974" t="s">
        <v>934</v>
      </c>
      <c r="B1605" s="974"/>
      <c r="C1605" s="974"/>
      <c r="D1605" s="974"/>
      <c r="E1605" s="974"/>
      <c r="F1605" s="974"/>
      <c r="G1605" s="974"/>
      <c r="H1605" s="974"/>
      <c r="I1605" s="974"/>
      <c r="J1605" s="974"/>
    </row>
    <row r="1606" spans="1:13" s="54" customFormat="1" ht="16.5" hidden="1" customHeight="1">
      <c r="A1606" s="474"/>
      <c r="B1606" s="474"/>
      <c r="C1606" s="474"/>
      <c r="D1606" s="474"/>
      <c r="E1606" s="474"/>
      <c r="F1606" s="474"/>
      <c r="G1606" s="474"/>
      <c r="H1606" s="474"/>
      <c r="I1606" s="474"/>
      <c r="J1606" s="474"/>
    </row>
    <row r="1607" spans="1:13" s="54" customFormat="1" ht="16.5" hidden="1" customHeight="1">
      <c r="A1607" s="474"/>
      <c r="B1607" s="474"/>
      <c r="C1607" s="474"/>
      <c r="D1607" s="474"/>
      <c r="E1607" s="474"/>
      <c r="F1607" s="474"/>
      <c r="G1607" s="474"/>
      <c r="H1607" s="474"/>
      <c r="I1607" s="474"/>
      <c r="J1607" s="474"/>
    </row>
    <row r="1608" spans="1:13" s="54" customFormat="1" ht="16.5" hidden="1" customHeight="1">
      <c r="A1608" s="474"/>
      <c r="B1608" s="474"/>
      <c r="C1608" s="474"/>
      <c r="D1608" s="474"/>
      <c r="E1608" s="474"/>
      <c r="F1608" s="474"/>
      <c r="G1608" s="474"/>
      <c r="H1608" s="474"/>
      <c r="I1608" s="474"/>
      <c r="J1608" s="474"/>
    </row>
    <row r="1609" spans="1:13" s="54" customFormat="1" ht="16.5" hidden="1" customHeight="1">
      <c r="A1609" s="474"/>
      <c r="B1609" s="474"/>
      <c r="C1609" s="474"/>
      <c r="D1609" s="474"/>
      <c r="E1609" s="474"/>
      <c r="F1609" s="474"/>
      <c r="G1609" s="474"/>
      <c r="H1609" s="474"/>
      <c r="I1609" s="474"/>
      <c r="J1609" s="474"/>
      <c r="M1609" s="191"/>
    </row>
    <row r="1610" spans="1:13" s="54" customFormat="1" ht="16.5" hidden="1" customHeight="1">
      <c r="A1610" s="474"/>
      <c r="B1610" s="474"/>
      <c r="C1610" s="474"/>
      <c r="D1610" s="474"/>
      <c r="E1610" s="474"/>
      <c r="F1610" s="474"/>
      <c r="G1610" s="474"/>
      <c r="H1610" s="474"/>
      <c r="I1610" s="474"/>
      <c r="J1610" s="474"/>
    </row>
    <row r="1611" spans="1:13" s="54" customFormat="1" ht="31.5" hidden="1" customHeight="1">
      <c r="A1611" s="474"/>
      <c r="B1611" s="474"/>
      <c r="C1611" s="474"/>
      <c r="D1611" s="474"/>
      <c r="E1611" s="474"/>
      <c r="F1611" s="474"/>
      <c r="G1611" s="474"/>
      <c r="H1611" s="474"/>
      <c r="I1611" s="474"/>
      <c r="J1611" s="474"/>
    </row>
    <row r="1612" spans="1:13" s="54" customFormat="1" ht="16.5" hidden="1" customHeight="1">
      <c r="A1612" s="474"/>
      <c r="B1612" s="474"/>
      <c r="C1612" s="474"/>
      <c r="D1612" s="474"/>
      <c r="E1612" s="474"/>
      <c r="F1612" s="474"/>
      <c r="G1612" s="474"/>
      <c r="H1612" s="474"/>
      <c r="I1612" s="474"/>
      <c r="J1612" s="474"/>
    </row>
    <row r="1613" spans="1:13" s="54" customFormat="1" ht="16.5" hidden="1" customHeight="1">
      <c r="A1613" s="474"/>
      <c r="B1613" s="474"/>
      <c r="C1613" s="474"/>
      <c r="D1613" s="474"/>
      <c r="E1613" s="474"/>
      <c r="F1613" s="474"/>
      <c r="G1613" s="474"/>
      <c r="H1613" s="474"/>
      <c r="I1613" s="474"/>
      <c r="J1613" s="474"/>
    </row>
    <row r="1614" spans="1:13" s="54" customFormat="1" ht="16.5" hidden="1" customHeight="1">
      <c r="A1614" s="474"/>
      <c r="B1614" s="474"/>
      <c r="C1614" s="474"/>
      <c r="D1614" s="474"/>
      <c r="E1614" s="474"/>
      <c r="F1614" s="474"/>
      <c r="G1614" s="474"/>
      <c r="H1614" s="474"/>
      <c r="I1614" s="474"/>
      <c r="J1614" s="474"/>
    </row>
    <row r="1615" spans="1:13" s="54" customFormat="1" ht="16.5" hidden="1" customHeight="1">
      <c r="A1615" s="474"/>
      <c r="B1615" s="474"/>
      <c r="C1615" s="474"/>
      <c r="D1615" s="474"/>
      <c r="E1615" s="474"/>
      <c r="F1615" s="474"/>
      <c r="G1615" s="474"/>
      <c r="H1615" s="474"/>
      <c r="I1615" s="474"/>
      <c r="J1615" s="474"/>
    </row>
    <row r="1616" spans="1:13" s="54" customFormat="1" ht="16.5" hidden="1" customHeight="1">
      <c r="A1616" s="474"/>
      <c r="B1616" s="474"/>
      <c r="C1616" s="474"/>
      <c r="D1616" s="474"/>
      <c r="E1616" s="474"/>
      <c r="F1616" s="474"/>
      <c r="G1616" s="474"/>
      <c r="H1616" s="474"/>
      <c r="I1616" s="474"/>
      <c r="J1616" s="474"/>
    </row>
    <row r="1617" spans="1:10" s="54" customFormat="1" ht="16.5" hidden="1" customHeight="1">
      <c r="A1617" s="474"/>
      <c r="B1617" s="474"/>
      <c r="C1617" s="474"/>
      <c r="D1617" s="474"/>
      <c r="E1617" s="474"/>
      <c r="F1617" s="474"/>
      <c r="G1617" s="474"/>
      <c r="H1617" s="474"/>
      <c r="I1617" s="474"/>
      <c r="J1617" s="474"/>
    </row>
    <row r="1618" spans="1:10" s="54" customFormat="1" ht="16.5" hidden="1" customHeight="1">
      <c r="A1618" s="474"/>
      <c r="B1618" s="474"/>
      <c r="C1618" s="474"/>
      <c r="D1618" s="474"/>
      <c r="E1618" s="474"/>
      <c r="F1618" s="474"/>
      <c r="G1618" s="474"/>
      <c r="H1618" s="474"/>
      <c r="I1618" s="474"/>
      <c r="J1618" s="474"/>
    </row>
    <row r="1619" spans="1:10" s="54" customFormat="1" ht="16.5" hidden="1" customHeight="1">
      <c r="A1619" s="474"/>
      <c r="B1619" s="474"/>
      <c r="C1619" s="474"/>
      <c r="D1619" s="474"/>
      <c r="E1619" s="474"/>
      <c r="F1619" s="474"/>
      <c r="G1619" s="474"/>
      <c r="H1619" s="474"/>
      <c r="I1619" s="474"/>
      <c r="J1619" s="474"/>
    </row>
    <row r="1620" spans="1:10" s="54" customFormat="1" ht="16.5" hidden="1" customHeight="1">
      <c r="A1620" s="474"/>
      <c r="B1620" s="474"/>
      <c r="C1620" s="474"/>
      <c r="D1620" s="474"/>
      <c r="E1620" s="474"/>
      <c r="F1620" s="474"/>
      <c r="G1620" s="474"/>
      <c r="H1620" s="474"/>
      <c r="I1620" s="474"/>
      <c r="J1620" s="474"/>
    </row>
    <row r="1621" spans="1:10" s="54" customFormat="1" ht="16.5" hidden="1" customHeight="1">
      <c r="A1621" s="474"/>
      <c r="B1621" s="474"/>
      <c r="C1621" s="474"/>
      <c r="D1621" s="474"/>
      <c r="E1621" s="474"/>
      <c r="F1621" s="474"/>
      <c r="G1621" s="474"/>
      <c r="H1621" s="474"/>
      <c r="I1621" s="474"/>
      <c r="J1621" s="474"/>
    </row>
    <row r="1622" spans="1:10" s="54" customFormat="1" ht="16.5" hidden="1" customHeight="1">
      <c r="A1622" s="474"/>
      <c r="B1622" s="474"/>
      <c r="C1622" s="474"/>
      <c r="D1622" s="474"/>
      <c r="E1622" s="474"/>
      <c r="F1622" s="474"/>
      <c r="G1622" s="474"/>
      <c r="H1622" s="474"/>
      <c r="I1622" s="474"/>
      <c r="J1622" s="474"/>
    </row>
    <row r="1623" spans="1:10" s="54" customFormat="1" ht="16.5" hidden="1" customHeight="1">
      <c r="A1623" s="203"/>
      <c r="B1623" s="203"/>
      <c r="C1623" s="203"/>
      <c r="D1623" s="203"/>
      <c r="E1623" s="203"/>
      <c r="F1623" s="203"/>
      <c r="G1623" s="23"/>
      <c r="H1623" s="23"/>
      <c r="I1623" s="23"/>
      <c r="J1623" s="23"/>
    </row>
    <row r="1624" spans="1:10" s="54" customFormat="1" ht="16.5" hidden="1" customHeight="1">
      <c r="A1624" s="203"/>
      <c r="B1624" s="203"/>
      <c r="C1624" s="203"/>
      <c r="D1624" s="203"/>
      <c r="E1624" s="203"/>
      <c r="F1624" s="203"/>
      <c r="G1624" s="23"/>
      <c r="H1624" s="23"/>
      <c r="I1624" s="23"/>
      <c r="J1624" s="23"/>
    </row>
    <row r="1625" spans="1:10" s="54" customFormat="1" ht="16.5" hidden="1" customHeight="1">
      <c r="A1625" s="444"/>
      <c r="B1625" s="444"/>
      <c r="C1625" s="444"/>
      <c r="D1625" s="444"/>
      <c r="E1625" s="444"/>
      <c r="F1625" s="444"/>
      <c r="G1625" s="23"/>
      <c r="H1625" s="23"/>
      <c r="I1625" s="23"/>
      <c r="J1625" s="23"/>
    </row>
    <row r="1626" spans="1:10" s="54" customFormat="1" ht="16.5" hidden="1" customHeight="1">
      <c r="A1626" s="203"/>
      <c r="B1626" s="203"/>
      <c r="C1626" s="203"/>
      <c r="D1626" s="203"/>
      <c r="E1626" s="203"/>
      <c r="F1626" s="203"/>
      <c r="G1626" s="23"/>
      <c r="H1626" s="23"/>
      <c r="I1626" s="23"/>
      <c r="J1626" s="23"/>
    </row>
    <row r="1627" spans="1:10" s="54" customFormat="1" ht="16.5" hidden="1" customHeight="1">
      <c r="A1627" s="440"/>
      <c r="B1627" s="440"/>
      <c r="C1627" s="440"/>
      <c r="D1627" s="440"/>
      <c r="E1627" s="440"/>
      <c r="F1627" s="440"/>
      <c r="G1627" s="23"/>
      <c r="H1627" s="23"/>
      <c r="I1627" s="23"/>
      <c r="J1627" s="23"/>
    </row>
    <row r="1628" spans="1:10" s="54" customFormat="1" ht="16.5" hidden="1" customHeight="1">
      <c r="A1628" s="203"/>
      <c r="B1628" s="203"/>
      <c r="C1628" s="203"/>
      <c r="D1628" s="203"/>
      <c r="E1628" s="203"/>
      <c r="F1628" s="203"/>
      <c r="G1628" s="23"/>
      <c r="H1628" s="23"/>
      <c r="I1628" s="23"/>
      <c r="J1628" s="23"/>
    </row>
    <row r="1629" spans="1:10" s="54" customFormat="1" ht="16.5" customHeight="1">
      <c r="A1629" s="203"/>
      <c r="B1629" s="203"/>
      <c r="C1629" s="203"/>
      <c r="D1629" s="203"/>
      <c r="E1629" s="203"/>
      <c r="F1629" s="203"/>
      <c r="G1629" s="23"/>
      <c r="H1629" s="23"/>
      <c r="I1629" s="23"/>
      <c r="J1629" s="23"/>
    </row>
    <row r="1630" spans="1:10" s="54" customFormat="1" ht="16.5" customHeight="1">
      <c r="A1630" s="452"/>
      <c r="B1630" s="452"/>
      <c r="C1630" s="452"/>
      <c r="D1630" s="452"/>
      <c r="E1630" s="452"/>
      <c r="F1630" s="452"/>
      <c r="G1630" s="23"/>
      <c r="H1630" s="23"/>
      <c r="I1630" s="23"/>
      <c r="J1630" s="23"/>
    </row>
    <row r="1631" spans="1:10" s="54" customFormat="1" ht="16.5" customHeight="1">
      <c r="A1631" s="452"/>
      <c r="B1631" s="452"/>
      <c r="C1631" s="452"/>
      <c r="D1631" s="452"/>
      <c r="E1631" s="452"/>
      <c r="F1631" s="452"/>
      <c r="G1631" s="23"/>
      <c r="H1631" s="23"/>
      <c r="I1631" s="23"/>
      <c r="J1631" s="23"/>
    </row>
    <row r="1632" spans="1:10" s="54" customFormat="1" ht="16.5" customHeight="1">
      <c r="A1632" s="452"/>
      <c r="B1632" s="452"/>
      <c r="C1632" s="452"/>
      <c r="D1632" s="452"/>
      <c r="E1632" s="452"/>
      <c r="F1632" s="452"/>
      <c r="G1632" s="23"/>
      <c r="H1632" s="23"/>
      <c r="I1632" s="23"/>
      <c r="J1632" s="23"/>
    </row>
    <row r="1633" spans="1:10" s="54" customFormat="1" ht="16.5" customHeight="1">
      <c r="A1633" s="452"/>
      <c r="B1633" s="452"/>
      <c r="C1633" s="452"/>
      <c r="D1633" s="452"/>
      <c r="E1633" s="452"/>
      <c r="F1633" s="452"/>
      <c r="G1633" s="23"/>
      <c r="H1633" s="23"/>
      <c r="I1633" s="23"/>
      <c r="J1633" s="23"/>
    </row>
    <row r="1634" spans="1:10" s="54" customFormat="1" ht="16.5" customHeight="1">
      <c r="A1634" s="452"/>
      <c r="B1634" s="452"/>
      <c r="C1634" s="452"/>
      <c r="D1634" s="452"/>
      <c r="E1634" s="452"/>
      <c r="F1634" s="452"/>
      <c r="G1634" s="23"/>
      <c r="H1634" s="23"/>
      <c r="I1634" s="23"/>
      <c r="J1634" s="23"/>
    </row>
    <row r="1635" spans="1:10" s="54" customFormat="1" ht="16.5" customHeight="1">
      <c r="A1635" s="452"/>
      <c r="B1635" s="452"/>
      <c r="C1635" s="452"/>
      <c r="D1635" s="452"/>
      <c r="E1635" s="452"/>
      <c r="F1635" s="452"/>
      <c r="G1635" s="23"/>
      <c r="H1635" s="23"/>
      <c r="I1635" s="23"/>
      <c r="J1635" s="23"/>
    </row>
    <row r="1636" spans="1:10" s="54" customFormat="1" ht="16.5" customHeight="1">
      <c r="A1636" s="452"/>
      <c r="B1636" s="452"/>
      <c r="C1636" s="452"/>
      <c r="D1636" s="452"/>
      <c r="E1636" s="452"/>
      <c r="F1636" s="452"/>
      <c r="G1636" s="23"/>
      <c r="H1636" s="23"/>
      <c r="I1636" s="23"/>
      <c r="J1636" s="23"/>
    </row>
    <row r="1637" spans="1:10" s="54" customFormat="1" ht="16.5" hidden="1" customHeight="1">
      <c r="A1637" s="452"/>
      <c r="B1637" s="452"/>
      <c r="C1637" s="452"/>
      <c r="D1637" s="452"/>
      <c r="E1637" s="452"/>
      <c r="F1637" s="452"/>
      <c r="G1637" s="23"/>
      <c r="H1637" s="23"/>
      <c r="I1637" s="23"/>
      <c r="J1637" s="23"/>
    </row>
    <row r="1638" spans="1:10" s="54" customFormat="1" ht="34.5" customHeight="1">
      <c r="A1638" s="346" t="s">
        <v>444</v>
      </c>
      <c r="B1638" s="762" t="s">
        <v>935</v>
      </c>
      <c r="C1638" s="762"/>
      <c r="D1638" s="762"/>
      <c r="E1638" s="762"/>
      <c r="F1638" s="762"/>
      <c r="G1638" s="762"/>
      <c r="H1638" s="762"/>
      <c r="I1638" s="762"/>
      <c r="J1638" s="762"/>
    </row>
    <row r="1639" spans="1:10" ht="16.5" customHeight="1" thickBot="1">
      <c r="A1639" s="41"/>
      <c r="B1639" s="41"/>
      <c r="C1639" s="41"/>
      <c r="D1639" s="41"/>
      <c r="E1639" s="41"/>
      <c r="F1639" s="41"/>
      <c r="G1639" s="23"/>
      <c r="H1639" s="23"/>
      <c r="I1639" s="23"/>
      <c r="J1639" s="23"/>
    </row>
    <row r="1640" spans="1:10" ht="30" customHeight="1" thickTop="1">
      <c r="A1640" s="964" t="s">
        <v>31</v>
      </c>
      <c r="B1640" s="965"/>
      <c r="C1640" s="965"/>
      <c r="D1640" s="965"/>
      <c r="E1640" s="989" t="s">
        <v>30</v>
      </c>
      <c r="F1640" s="989"/>
      <c r="G1640" s="989"/>
      <c r="H1640" s="989" t="s">
        <v>445</v>
      </c>
      <c r="I1640" s="989"/>
      <c r="J1640" s="990"/>
    </row>
    <row r="1641" spans="1:10" ht="17.25" customHeight="1">
      <c r="A1641" s="966"/>
      <c r="B1641" s="967"/>
      <c r="C1641" s="967"/>
      <c r="D1641" s="967"/>
      <c r="E1641" s="363" t="s">
        <v>446</v>
      </c>
      <c r="F1641" s="365" t="s">
        <v>447</v>
      </c>
      <c r="G1641" s="364" t="s">
        <v>448</v>
      </c>
      <c r="H1641" s="363" t="s">
        <v>446</v>
      </c>
      <c r="I1641" s="365" t="s">
        <v>447</v>
      </c>
      <c r="J1641" s="366" t="s">
        <v>448</v>
      </c>
    </row>
    <row r="1642" spans="1:10">
      <c r="A1642" s="966"/>
      <c r="B1642" s="967"/>
      <c r="C1642" s="967"/>
      <c r="D1642" s="967"/>
      <c r="E1642" s="957" t="s">
        <v>936</v>
      </c>
      <c r="F1642" s="958"/>
      <c r="G1642" s="970"/>
      <c r="H1642" s="957" t="s">
        <v>938</v>
      </c>
      <c r="I1642" s="958"/>
      <c r="J1642" s="959"/>
    </row>
    <row r="1643" spans="1:10" ht="15" thickBot="1">
      <c r="A1643" s="968"/>
      <c r="B1643" s="969"/>
      <c r="C1643" s="969"/>
      <c r="D1643" s="969"/>
      <c r="E1643" s="960" t="s">
        <v>937</v>
      </c>
      <c r="F1643" s="961"/>
      <c r="G1643" s="962"/>
      <c r="H1643" s="960" t="s">
        <v>937</v>
      </c>
      <c r="I1643" s="961"/>
      <c r="J1643" s="963"/>
    </row>
    <row r="1644" spans="1:10" ht="15.75" thickTop="1" thickBot="1">
      <c r="A1644" s="971" t="s">
        <v>449</v>
      </c>
      <c r="B1644" s="972"/>
      <c r="C1644" s="972"/>
      <c r="D1644" s="972"/>
      <c r="E1644" s="355"/>
      <c r="F1644" s="347"/>
      <c r="G1644" s="359"/>
      <c r="H1644" s="355"/>
      <c r="I1644" s="347"/>
      <c r="J1644" s="348"/>
    </row>
    <row r="1645" spans="1:10" ht="15" thickBot="1">
      <c r="A1645" s="949"/>
      <c r="B1645" s="950"/>
      <c r="C1645" s="950"/>
      <c r="D1645" s="950"/>
      <c r="E1645" s="356"/>
      <c r="F1645" s="349"/>
      <c r="G1645" s="360"/>
      <c r="H1645" s="356"/>
      <c r="I1645" s="349"/>
      <c r="J1645" s="350"/>
    </row>
    <row r="1646" spans="1:10" ht="15" thickBot="1">
      <c r="A1646" s="947" t="s">
        <v>450</v>
      </c>
      <c r="B1646" s="948"/>
      <c r="C1646" s="948"/>
      <c r="D1646" s="948"/>
      <c r="E1646" s="357"/>
      <c r="F1646" s="351"/>
      <c r="G1646" s="361"/>
      <c r="H1646" s="357"/>
      <c r="I1646" s="351"/>
      <c r="J1646" s="352"/>
    </row>
    <row r="1647" spans="1:10" ht="15" thickBot="1">
      <c r="A1647" s="949"/>
      <c r="B1647" s="950"/>
      <c r="C1647" s="950"/>
      <c r="D1647" s="950"/>
      <c r="E1647" s="356"/>
      <c r="F1647" s="349"/>
      <c r="G1647" s="360"/>
      <c r="H1647" s="356"/>
      <c r="I1647" s="349"/>
      <c r="J1647" s="350"/>
    </row>
    <row r="1648" spans="1:10" ht="15" thickBot="1">
      <c r="A1648" s="947" t="s">
        <v>451</v>
      </c>
      <c r="B1648" s="948"/>
      <c r="C1648" s="948"/>
      <c r="D1648" s="948"/>
      <c r="E1648" s="357"/>
      <c r="F1648" s="351"/>
      <c r="G1648" s="361"/>
      <c r="H1648" s="357"/>
      <c r="I1648" s="351"/>
      <c r="J1648" s="352"/>
    </row>
    <row r="1649" spans="1:10" ht="15" thickBot="1">
      <c r="A1649" s="949"/>
      <c r="B1649" s="950"/>
      <c r="C1649" s="950"/>
      <c r="D1649" s="950"/>
      <c r="E1649" s="356"/>
      <c r="F1649" s="349"/>
      <c r="G1649" s="360"/>
      <c r="H1649" s="356"/>
      <c r="I1649" s="349"/>
      <c r="J1649" s="350"/>
    </row>
    <row r="1650" spans="1:10" ht="15" thickBot="1">
      <c r="A1650" s="947" t="s">
        <v>452</v>
      </c>
      <c r="B1650" s="948"/>
      <c r="C1650" s="948"/>
      <c r="D1650" s="948"/>
      <c r="E1650" s="357"/>
      <c r="F1650" s="351"/>
      <c r="G1650" s="361"/>
      <c r="H1650" s="357"/>
      <c r="I1650" s="351"/>
      <c r="J1650" s="352"/>
    </row>
    <row r="1651" spans="1:10" ht="15" thickBot="1">
      <c r="A1651" s="949"/>
      <c r="B1651" s="950"/>
      <c r="C1651" s="950"/>
      <c r="D1651" s="950"/>
      <c r="E1651" s="356"/>
      <c r="F1651" s="349"/>
      <c r="G1651" s="360"/>
      <c r="H1651" s="356"/>
      <c r="I1651" s="349"/>
      <c r="J1651" s="350"/>
    </row>
    <row r="1652" spans="1:10" ht="15" thickBot="1">
      <c r="A1652" s="947" t="s">
        <v>453</v>
      </c>
      <c r="B1652" s="948"/>
      <c r="C1652" s="948"/>
      <c r="D1652" s="948"/>
      <c r="E1652" s="357"/>
      <c r="F1652" s="351"/>
      <c r="G1652" s="361"/>
      <c r="H1652" s="357"/>
      <c r="I1652" s="351"/>
      <c r="J1652" s="352"/>
    </row>
    <row r="1653" spans="1:10" ht="15" thickBot="1">
      <c r="A1653" s="949"/>
      <c r="B1653" s="950"/>
      <c r="C1653" s="950"/>
      <c r="D1653" s="950"/>
      <c r="E1653" s="356"/>
      <c r="F1653" s="349"/>
      <c r="G1653" s="360"/>
      <c r="H1653" s="356"/>
      <c r="I1653" s="349"/>
      <c r="J1653" s="350"/>
    </row>
    <row r="1654" spans="1:10" ht="15" thickBot="1">
      <c r="A1654" s="947" t="s">
        <v>454</v>
      </c>
      <c r="B1654" s="948"/>
      <c r="C1654" s="948"/>
      <c r="D1654" s="948"/>
      <c r="E1654" s="357"/>
      <c r="F1654" s="351"/>
      <c r="G1654" s="361"/>
      <c r="H1654" s="357"/>
      <c r="I1654" s="351"/>
      <c r="J1654" s="352"/>
    </row>
    <row r="1655" spans="1:10" ht="15" thickBot="1">
      <c r="A1655" s="949"/>
      <c r="B1655" s="950"/>
      <c r="C1655" s="950"/>
      <c r="D1655" s="950"/>
      <c r="E1655" s="356"/>
      <c r="F1655" s="349"/>
      <c r="G1655" s="360"/>
      <c r="H1655" s="356"/>
      <c r="I1655" s="349"/>
      <c r="J1655" s="350"/>
    </row>
    <row r="1656" spans="1:10" ht="15" thickBot="1">
      <c r="A1656" s="947" t="s">
        <v>455</v>
      </c>
      <c r="B1656" s="948"/>
      <c r="C1656" s="948"/>
      <c r="D1656" s="948"/>
      <c r="E1656" s="357"/>
      <c r="F1656" s="351"/>
      <c r="G1656" s="361"/>
      <c r="H1656" s="357"/>
      <c r="I1656" s="351"/>
      <c r="J1656" s="352"/>
    </row>
    <row r="1657" spans="1:10" ht="15" thickBot="1">
      <c r="A1657" s="949"/>
      <c r="B1657" s="950"/>
      <c r="C1657" s="950"/>
      <c r="D1657" s="950"/>
      <c r="E1657" s="356"/>
      <c r="F1657" s="349"/>
      <c r="G1657" s="360"/>
      <c r="H1657" s="356"/>
      <c r="I1657" s="349"/>
      <c r="J1657" s="350"/>
    </row>
    <row r="1658" spans="1:10">
      <c r="A1658" s="951" t="s">
        <v>940</v>
      </c>
      <c r="B1658" s="952"/>
      <c r="C1658" s="952"/>
      <c r="D1658" s="953"/>
      <c r="E1658" s="357"/>
      <c r="F1658" s="351"/>
      <c r="G1658" s="361"/>
      <c r="H1658" s="357"/>
      <c r="I1658" s="351"/>
      <c r="J1658" s="352"/>
    </row>
    <row r="1659" spans="1:10" s="54" customFormat="1" ht="16.5" customHeight="1" thickBot="1">
      <c r="A1659" s="954"/>
      <c r="B1659" s="955"/>
      <c r="C1659" s="955"/>
      <c r="D1659" s="956"/>
      <c r="E1659" s="358"/>
      <c r="F1659" s="353"/>
      <c r="G1659" s="362"/>
      <c r="H1659" s="358"/>
      <c r="I1659" s="353"/>
      <c r="J1659" s="354"/>
    </row>
    <row r="1660" spans="1:10" s="54" customFormat="1" ht="16.5" customHeight="1" thickTop="1">
      <c r="A1660" s="946"/>
      <c r="B1660" s="946"/>
      <c r="C1660" s="946"/>
      <c r="D1660" s="946"/>
      <c r="E1660" s="25"/>
      <c r="F1660" s="25"/>
      <c r="G1660" s="25"/>
      <c r="H1660" s="25"/>
      <c r="I1660" s="25"/>
      <c r="J1660" s="25"/>
    </row>
    <row r="1661" spans="1:10" s="54" customFormat="1" ht="66" hidden="1" customHeight="1">
      <c r="A1661" s="817" t="s">
        <v>939</v>
      </c>
      <c r="B1661" s="817"/>
      <c r="C1661" s="817"/>
      <c r="D1661" s="817"/>
      <c r="E1661" s="817"/>
      <c r="F1661" s="817"/>
      <c r="G1661" s="817"/>
      <c r="H1661" s="817"/>
      <c r="I1661" s="817"/>
      <c r="J1661" s="817"/>
    </row>
    <row r="1662" spans="1:10" s="54" customFormat="1" ht="16.5" hidden="1" customHeight="1">
      <c r="A1662" s="474"/>
      <c r="B1662" s="474"/>
      <c r="C1662" s="474"/>
      <c r="D1662" s="474"/>
      <c r="E1662" s="474"/>
      <c r="F1662" s="474"/>
      <c r="G1662" s="474"/>
      <c r="H1662" s="474"/>
      <c r="I1662" s="474"/>
      <c r="J1662" s="474"/>
    </row>
    <row r="1663" spans="1:10" s="54" customFormat="1" ht="16.5" hidden="1" customHeight="1">
      <c r="A1663" s="474"/>
      <c r="B1663" s="474"/>
      <c r="C1663" s="474"/>
      <c r="D1663" s="474"/>
      <c r="E1663" s="474"/>
      <c r="F1663" s="474"/>
      <c r="G1663" s="474"/>
      <c r="H1663" s="474"/>
      <c r="I1663" s="474"/>
      <c r="J1663" s="474"/>
    </row>
    <row r="1664" spans="1:10" s="54" customFormat="1" ht="16.5" hidden="1" customHeight="1">
      <c r="A1664" s="474"/>
      <c r="B1664" s="474"/>
      <c r="C1664" s="474"/>
      <c r="D1664" s="474"/>
      <c r="E1664" s="474"/>
      <c r="F1664" s="474"/>
      <c r="G1664" s="474"/>
      <c r="H1664" s="474"/>
      <c r="I1664" s="474"/>
      <c r="J1664" s="474"/>
    </row>
    <row r="1665" spans="1:10" s="54" customFormat="1" ht="16.5" hidden="1" customHeight="1">
      <c r="A1665" s="474"/>
      <c r="B1665" s="474"/>
      <c r="C1665" s="474"/>
      <c r="D1665" s="474"/>
      <c r="E1665" s="474"/>
      <c r="F1665" s="474"/>
      <c r="G1665" s="474"/>
      <c r="H1665" s="474"/>
      <c r="I1665" s="474"/>
      <c r="J1665" s="474"/>
    </row>
    <row r="1666" spans="1:10" s="54" customFormat="1" ht="16.5" hidden="1" customHeight="1">
      <c r="A1666" s="474"/>
      <c r="B1666" s="474"/>
      <c r="C1666" s="474"/>
      <c r="D1666" s="474"/>
      <c r="E1666" s="474"/>
      <c r="F1666" s="474"/>
      <c r="G1666" s="474"/>
      <c r="H1666" s="474"/>
      <c r="I1666" s="474"/>
      <c r="J1666" s="474"/>
    </row>
    <row r="1667" spans="1:10" s="54" customFormat="1" ht="16.5" hidden="1" customHeight="1">
      <c r="A1667" s="474"/>
      <c r="B1667" s="474"/>
      <c r="C1667" s="474"/>
      <c r="D1667" s="474"/>
      <c r="E1667" s="474"/>
      <c r="F1667" s="474"/>
      <c r="G1667" s="474"/>
      <c r="H1667" s="474"/>
      <c r="I1667" s="474"/>
      <c r="J1667" s="474"/>
    </row>
    <row r="1668" spans="1:10" s="54" customFormat="1" ht="16.5" hidden="1" customHeight="1">
      <c r="A1668" s="474"/>
      <c r="B1668" s="474"/>
      <c r="C1668" s="474"/>
      <c r="D1668" s="474"/>
      <c r="E1668" s="474"/>
      <c r="F1668" s="474"/>
      <c r="G1668" s="474"/>
      <c r="H1668" s="474"/>
      <c r="I1668" s="474"/>
      <c r="J1668" s="474"/>
    </row>
    <row r="1669" spans="1:10" s="54" customFormat="1" ht="16.5" hidden="1" customHeight="1">
      <c r="A1669" s="474"/>
      <c r="B1669" s="474"/>
      <c r="C1669" s="474"/>
      <c r="D1669" s="474"/>
      <c r="E1669" s="474"/>
      <c r="F1669" s="474"/>
      <c r="G1669" s="474"/>
      <c r="H1669" s="474"/>
      <c r="I1669" s="474"/>
      <c r="J1669" s="474"/>
    </row>
    <row r="1670" spans="1:10" s="54" customFormat="1" ht="16.5" customHeight="1">
      <c r="A1670" s="41"/>
      <c r="B1670" s="41"/>
      <c r="C1670" s="41"/>
      <c r="D1670" s="41"/>
      <c r="E1670" s="41"/>
      <c r="F1670" s="41"/>
      <c r="G1670" s="23"/>
      <c r="H1670" s="23"/>
      <c r="I1670" s="23"/>
      <c r="J1670" s="23"/>
    </row>
    <row r="1671" spans="1:10" s="54" customFormat="1" ht="16.5" customHeight="1">
      <c r="A1671" s="346" t="s">
        <v>456</v>
      </c>
      <c r="B1671" s="762" t="s">
        <v>457</v>
      </c>
      <c r="C1671" s="762"/>
      <c r="D1671" s="762"/>
      <c r="E1671" s="762"/>
      <c r="F1671" s="762"/>
      <c r="G1671" s="762"/>
      <c r="H1671" s="762"/>
      <c r="I1671" s="762"/>
      <c r="J1671" s="762"/>
    </row>
    <row r="1672" spans="1:10" s="54" customFormat="1" ht="16.5" customHeight="1">
      <c r="A1672" s="41"/>
      <c r="B1672" s="41"/>
      <c r="C1672" s="41"/>
      <c r="D1672" s="41"/>
      <c r="E1672" s="41"/>
      <c r="F1672" s="41"/>
      <c r="G1672" s="23"/>
      <c r="H1672" s="23"/>
      <c r="I1672" s="23"/>
      <c r="J1672" s="23"/>
    </row>
    <row r="1673" spans="1:10" s="54" customFormat="1" ht="15.75" customHeight="1">
      <c r="A1673" s="30"/>
      <c r="B1673" s="30"/>
      <c r="C1673" s="30"/>
      <c r="D1673" s="30"/>
      <c r="E1673" s="30"/>
      <c r="F1673" s="30"/>
      <c r="G1673" s="30"/>
      <c r="H1673" s="30"/>
      <c r="I1673" s="30"/>
      <c r="J1673" s="30"/>
    </row>
    <row r="1674" spans="1:10" s="54" customFormat="1" ht="15.75" customHeight="1" thickBot="1">
      <c r="A1674" s="881" t="s">
        <v>106</v>
      </c>
      <c r="B1674" s="881"/>
      <c r="C1674" s="41"/>
      <c r="D1674" s="41"/>
      <c r="E1674" s="41"/>
      <c r="F1674" s="41"/>
      <c r="G1674" s="23"/>
      <c r="H1674" s="23"/>
      <c r="I1674" s="23"/>
      <c r="J1674" s="23"/>
    </row>
    <row r="1675" spans="1:10" s="54" customFormat="1" ht="15.75" customHeight="1" thickTop="1" thickBot="1">
      <c r="A1675" s="938" t="s">
        <v>460</v>
      </c>
      <c r="B1675" s="939"/>
      <c r="C1675" s="939"/>
      <c r="D1675" s="939"/>
      <c r="E1675" s="939" t="s">
        <v>458</v>
      </c>
      <c r="F1675" s="939"/>
      <c r="G1675" s="942" t="s">
        <v>459</v>
      </c>
      <c r="H1675" s="942"/>
      <c r="I1675" s="942"/>
      <c r="J1675" s="943"/>
    </row>
    <row r="1676" spans="1:10" s="54" customFormat="1" ht="16.5" customHeight="1">
      <c r="A1676" s="940"/>
      <c r="B1676" s="941"/>
      <c r="C1676" s="941"/>
      <c r="D1676" s="941"/>
      <c r="E1676" s="941"/>
      <c r="F1676" s="941"/>
      <c r="G1676" s="944" t="s">
        <v>133</v>
      </c>
      <c r="H1676" s="944"/>
      <c r="I1676" s="944" t="s">
        <v>134</v>
      </c>
      <c r="J1676" s="945"/>
    </row>
    <row r="1677" spans="1:10" s="54" customFormat="1" ht="16.5" customHeight="1" thickBot="1">
      <c r="A1677" s="907" t="s">
        <v>111</v>
      </c>
      <c r="B1677" s="908"/>
      <c r="C1677" s="908"/>
      <c r="D1677" s="908"/>
      <c r="E1677" s="908" t="s">
        <v>112</v>
      </c>
      <c r="F1677" s="908"/>
      <c r="G1677" s="908" t="s">
        <v>113</v>
      </c>
      <c r="H1677" s="908"/>
      <c r="I1677" s="908" t="s">
        <v>114</v>
      </c>
      <c r="J1677" s="909"/>
    </row>
    <row r="1678" spans="1:10" s="54" customFormat="1" ht="16.5" customHeight="1" thickTop="1">
      <c r="A1678" s="910"/>
      <c r="B1678" s="911"/>
      <c r="C1678" s="911"/>
      <c r="D1678" s="911"/>
      <c r="E1678" s="912"/>
      <c r="F1678" s="913"/>
      <c r="G1678" s="914"/>
      <c r="H1678" s="915"/>
      <c r="I1678" s="916"/>
      <c r="J1678" s="917"/>
    </row>
    <row r="1679" spans="1:10" s="54" customFormat="1" ht="16.5" customHeight="1">
      <c r="A1679" s="933"/>
      <c r="B1679" s="934"/>
      <c r="C1679" s="934"/>
      <c r="D1679" s="934"/>
      <c r="E1679" s="934"/>
      <c r="F1679" s="934"/>
      <c r="G1679" s="935"/>
      <c r="H1679" s="935"/>
      <c r="I1679" s="935"/>
      <c r="J1679" s="936"/>
    </row>
    <row r="1680" spans="1:10" s="54" customFormat="1" ht="16.5" customHeight="1">
      <c r="A1680" s="933"/>
      <c r="B1680" s="934"/>
      <c r="C1680" s="934"/>
      <c r="D1680" s="934"/>
      <c r="E1680" s="934"/>
      <c r="F1680" s="934"/>
      <c r="G1680" s="935"/>
      <c r="H1680" s="935"/>
      <c r="I1680" s="935"/>
      <c r="J1680" s="936"/>
    </row>
    <row r="1681" spans="1:10" s="54" customFormat="1" ht="16.5" customHeight="1">
      <c r="A1681" s="933"/>
      <c r="B1681" s="934"/>
      <c r="C1681" s="934"/>
      <c r="D1681" s="934"/>
      <c r="E1681" s="934"/>
      <c r="F1681" s="934"/>
      <c r="G1681" s="935"/>
      <c r="H1681" s="935"/>
      <c r="I1681" s="935"/>
      <c r="J1681" s="936"/>
    </row>
    <row r="1682" spans="1:10" s="54" customFormat="1" ht="16.5" customHeight="1">
      <c r="A1682" s="933"/>
      <c r="B1682" s="934"/>
      <c r="C1682" s="934"/>
      <c r="D1682" s="934"/>
      <c r="E1682" s="934"/>
      <c r="F1682" s="934"/>
      <c r="G1682" s="935"/>
      <c r="H1682" s="935"/>
      <c r="I1682" s="935"/>
      <c r="J1682" s="936"/>
    </row>
    <row r="1683" spans="1:10" s="54" customFormat="1" ht="16.5" customHeight="1" thickBot="1">
      <c r="A1683" s="973"/>
      <c r="B1683" s="937"/>
      <c r="C1683" s="937"/>
      <c r="D1683" s="937"/>
      <c r="E1683" s="937"/>
      <c r="F1683" s="937"/>
      <c r="G1683" s="905"/>
      <c r="H1683" s="905"/>
      <c r="I1683" s="905"/>
      <c r="J1683" s="906"/>
    </row>
    <row r="1684" spans="1:10" s="54" customFormat="1" ht="15" thickTop="1">
      <c r="A1684" s="30"/>
      <c r="B1684" s="30"/>
      <c r="C1684" s="30"/>
      <c r="D1684" s="30"/>
      <c r="E1684" s="30"/>
      <c r="F1684" s="30"/>
      <c r="G1684" s="30"/>
      <c r="H1684" s="30"/>
      <c r="I1684" s="30"/>
      <c r="J1684" s="30"/>
    </row>
    <row r="1685" spans="1:10" s="54" customFormat="1" ht="15">
      <c r="A1685" s="974" t="s">
        <v>1009</v>
      </c>
      <c r="B1685" s="974"/>
      <c r="C1685" s="974"/>
      <c r="D1685" s="974"/>
      <c r="E1685" s="974"/>
      <c r="F1685" s="974"/>
      <c r="G1685" s="974"/>
      <c r="H1685" s="974"/>
      <c r="I1685" s="974"/>
      <c r="J1685" s="974"/>
    </row>
    <row r="1686" spans="1:10" s="54" customFormat="1">
      <c r="A1686" s="474" t="s">
        <v>1010</v>
      </c>
      <c r="B1686" s="474"/>
      <c r="C1686" s="474"/>
      <c r="D1686" s="474"/>
      <c r="E1686" s="474"/>
      <c r="F1686" s="474"/>
      <c r="G1686" s="474"/>
      <c r="H1686" s="474"/>
      <c r="I1686" s="474"/>
      <c r="J1686" s="474"/>
    </row>
    <row r="1687" spans="1:10" s="54" customFormat="1">
      <c r="A1687" s="474"/>
      <c r="B1687" s="474"/>
      <c r="C1687" s="474"/>
      <c r="D1687" s="474"/>
      <c r="E1687" s="474"/>
      <c r="F1687" s="474"/>
      <c r="G1687" s="474"/>
      <c r="H1687" s="474"/>
      <c r="I1687" s="474"/>
      <c r="J1687" s="474"/>
    </row>
    <row r="1688" spans="1:10" s="54" customFormat="1">
      <c r="A1688" s="474"/>
      <c r="B1688" s="474"/>
      <c r="C1688" s="474"/>
      <c r="D1688" s="474"/>
      <c r="E1688" s="474"/>
      <c r="F1688" s="474"/>
      <c r="G1688" s="474"/>
      <c r="H1688" s="474"/>
      <c r="I1688" s="474"/>
      <c r="J1688" s="474"/>
    </row>
    <row r="1689" spans="1:10" s="54" customFormat="1">
      <c r="A1689" s="474"/>
      <c r="B1689" s="474"/>
      <c r="C1689" s="474"/>
      <c r="D1689" s="474"/>
      <c r="E1689" s="474"/>
      <c r="F1689" s="474"/>
      <c r="G1689" s="474"/>
      <c r="H1689" s="474"/>
      <c r="I1689" s="474"/>
      <c r="J1689" s="474"/>
    </row>
    <row r="1690" spans="1:10" s="54" customFormat="1">
      <c r="A1690" s="474"/>
      <c r="B1690" s="474"/>
      <c r="C1690" s="474"/>
      <c r="D1690" s="474"/>
      <c r="E1690" s="474"/>
      <c r="F1690" s="474"/>
      <c r="G1690" s="474"/>
      <c r="H1690" s="474"/>
      <c r="I1690" s="474"/>
      <c r="J1690" s="474"/>
    </row>
    <row r="1691" spans="1:10" s="54" customFormat="1">
      <c r="A1691" s="474"/>
      <c r="B1691" s="474"/>
      <c r="C1691" s="474"/>
      <c r="D1691" s="474"/>
      <c r="E1691" s="474"/>
      <c r="F1691" s="474"/>
      <c r="G1691" s="474"/>
      <c r="H1691" s="474"/>
      <c r="I1691" s="474"/>
      <c r="J1691" s="474"/>
    </row>
    <row r="1692" spans="1:10" s="54" customFormat="1">
      <c r="A1692" s="474"/>
      <c r="B1692" s="474"/>
      <c r="C1692" s="474"/>
      <c r="D1692" s="474"/>
      <c r="E1692" s="474"/>
      <c r="F1692" s="474"/>
      <c r="G1692" s="474"/>
      <c r="H1692" s="474"/>
      <c r="I1692" s="474"/>
      <c r="J1692" s="474"/>
    </row>
    <row r="1693" spans="1:10" s="54" customFormat="1">
      <c r="A1693" s="474"/>
      <c r="B1693" s="474"/>
      <c r="C1693" s="474"/>
      <c r="D1693" s="474"/>
      <c r="E1693" s="474"/>
      <c r="F1693" s="474"/>
      <c r="G1693" s="474"/>
      <c r="H1693" s="474"/>
      <c r="I1693" s="474"/>
      <c r="J1693" s="474"/>
    </row>
    <row r="1694" spans="1:10" s="54" customFormat="1">
      <c r="A1694" s="474"/>
      <c r="B1694" s="474"/>
      <c r="C1694" s="474"/>
      <c r="D1694" s="474"/>
      <c r="E1694" s="474"/>
      <c r="F1694" s="474"/>
      <c r="G1694" s="474"/>
      <c r="H1694" s="474"/>
      <c r="I1694" s="474"/>
      <c r="J1694" s="474"/>
    </row>
    <row r="1695" spans="1:10" s="54" customFormat="1">
      <c r="A1695" s="448"/>
      <c r="B1695" s="448"/>
      <c r="C1695" s="448"/>
      <c r="D1695" s="448"/>
      <c r="E1695" s="448"/>
      <c r="F1695" s="448"/>
      <c r="G1695" s="448"/>
      <c r="H1695" s="448"/>
      <c r="I1695" s="448"/>
      <c r="J1695" s="448"/>
    </row>
    <row r="1696" spans="1:10" s="54" customFormat="1" hidden="1">
      <c r="A1696" s="448"/>
      <c r="B1696" s="448"/>
      <c r="C1696" s="448"/>
      <c r="D1696" s="448"/>
      <c r="E1696" s="448"/>
      <c r="F1696" s="448"/>
      <c r="G1696" s="448"/>
      <c r="H1696" s="448"/>
      <c r="I1696" s="448"/>
      <c r="J1696" s="448"/>
    </row>
    <row r="1697" spans="1:10" s="54" customFormat="1" hidden="1">
      <c r="A1697" s="448"/>
      <c r="B1697" s="448"/>
      <c r="C1697" s="448"/>
      <c r="D1697" s="448"/>
      <c r="E1697" s="448"/>
      <c r="F1697" s="448"/>
      <c r="G1697" s="448"/>
      <c r="H1697" s="448"/>
      <c r="I1697" s="448"/>
      <c r="J1697" s="448"/>
    </row>
    <row r="1698" spans="1:10" s="54" customFormat="1" hidden="1">
      <c r="A1698" s="448"/>
      <c r="B1698" s="448"/>
      <c r="C1698" s="448"/>
      <c r="D1698" s="448"/>
      <c r="E1698" s="448"/>
      <c r="F1698" s="448"/>
      <c r="G1698" s="448"/>
      <c r="H1698" s="448"/>
      <c r="I1698" s="448"/>
      <c r="J1698" s="448"/>
    </row>
    <row r="1699" spans="1:10" s="54" customFormat="1" hidden="1">
      <c r="A1699" s="198"/>
      <c r="B1699" s="198"/>
      <c r="C1699" s="198"/>
      <c r="D1699" s="198"/>
      <c r="E1699" s="198"/>
      <c r="F1699" s="198"/>
      <c r="G1699" s="198"/>
      <c r="H1699" s="198"/>
      <c r="I1699" s="198"/>
      <c r="J1699" s="198"/>
    </row>
    <row r="1700" spans="1:10" s="54" customFormat="1" ht="30" customHeight="1">
      <c r="A1700" s="346" t="s">
        <v>462</v>
      </c>
      <c r="B1700" s="762" t="s">
        <v>461</v>
      </c>
      <c r="C1700" s="762"/>
      <c r="D1700" s="762"/>
      <c r="E1700" s="762"/>
      <c r="F1700" s="762"/>
      <c r="G1700" s="762"/>
      <c r="H1700" s="762"/>
      <c r="I1700" s="762"/>
      <c r="J1700" s="762"/>
    </row>
    <row r="1701" spans="1:10" s="54" customFormat="1" ht="25.5" customHeight="1" thickBot="1">
      <c r="A1701" s="30"/>
      <c r="B1701" s="30"/>
      <c r="C1701" s="30"/>
      <c r="D1701" s="30"/>
      <c r="E1701" s="30"/>
      <c r="F1701" s="30"/>
      <c r="G1701" s="30"/>
      <c r="H1701" s="30"/>
      <c r="I1701" s="30"/>
      <c r="J1701" s="30"/>
    </row>
    <row r="1702" spans="1:10" s="54" customFormat="1" ht="28.5" customHeight="1" thickTop="1" thickBot="1">
      <c r="A1702" s="922" t="s">
        <v>463</v>
      </c>
      <c r="B1702" s="923"/>
      <c r="C1702" s="923"/>
      <c r="D1702" s="923"/>
      <c r="E1702" s="926" t="s">
        <v>464</v>
      </c>
      <c r="F1702" s="927"/>
      <c r="G1702" s="930" t="s">
        <v>29</v>
      </c>
      <c r="H1702" s="931"/>
      <c r="I1702" s="931"/>
      <c r="J1702" s="932"/>
    </row>
    <row r="1703" spans="1:10" s="54" customFormat="1" ht="49.5" customHeight="1" thickBot="1">
      <c r="A1703" s="924"/>
      <c r="B1703" s="925"/>
      <c r="C1703" s="925"/>
      <c r="D1703" s="925"/>
      <c r="E1703" s="928"/>
      <c r="F1703" s="929"/>
      <c r="G1703" s="920" t="s">
        <v>133</v>
      </c>
      <c r="H1703" s="921"/>
      <c r="I1703" s="918" t="s">
        <v>134</v>
      </c>
      <c r="J1703" s="919"/>
    </row>
    <row r="1704" spans="1:10" s="54" customFormat="1" ht="75" customHeight="1" thickTop="1">
      <c r="A1704" s="896" t="s">
        <v>465</v>
      </c>
      <c r="B1704" s="897"/>
      <c r="C1704" s="897"/>
      <c r="D1704" s="897"/>
      <c r="E1704" s="898"/>
      <c r="F1704" s="899"/>
      <c r="G1704" s="900"/>
      <c r="H1704" s="901"/>
      <c r="I1704" s="900"/>
      <c r="J1704" s="902"/>
    </row>
    <row r="1705" spans="1:10" s="54" customFormat="1" ht="45" customHeight="1">
      <c r="A1705" s="777" t="s">
        <v>466</v>
      </c>
      <c r="B1705" s="778"/>
      <c r="C1705" s="778"/>
      <c r="D1705" s="778"/>
      <c r="E1705" s="771"/>
      <c r="F1705" s="772"/>
      <c r="G1705" s="773"/>
      <c r="H1705" s="774"/>
      <c r="I1705" s="773"/>
      <c r="J1705" s="775"/>
    </row>
    <row r="1706" spans="1:10" s="54" customFormat="1" ht="30" customHeight="1">
      <c r="A1706" s="777" t="s">
        <v>467</v>
      </c>
      <c r="B1706" s="778"/>
      <c r="C1706" s="778"/>
      <c r="D1706" s="778"/>
      <c r="E1706" s="771"/>
      <c r="F1706" s="772"/>
      <c r="G1706" s="773"/>
      <c r="H1706" s="774"/>
      <c r="I1706" s="773"/>
      <c r="J1706" s="775"/>
    </row>
    <row r="1707" spans="1:10" s="54" customFormat="1" ht="30" customHeight="1">
      <c r="A1707" s="777" t="s">
        <v>468</v>
      </c>
      <c r="B1707" s="778"/>
      <c r="C1707" s="778"/>
      <c r="D1707" s="778"/>
      <c r="E1707" s="771"/>
      <c r="F1707" s="772"/>
      <c r="G1707" s="773"/>
      <c r="H1707" s="774"/>
      <c r="I1707" s="773"/>
      <c r="J1707" s="775"/>
    </row>
    <row r="1708" spans="1:10" s="54" customFormat="1" ht="28.5" customHeight="1">
      <c r="A1708" s="777" t="s">
        <v>469</v>
      </c>
      <c r="B1708" s="778"/>
      <c r="C1708" s="778"/>
      <c r="D1708" s="778"/>
      <c r="E1708" s="771"/>
      <c r="F1708" s="772"/>
      <c r="G1708" s="773"/>
      <c r="H1708" s="774"/>
      <c r="I1708" s="773"/>
      <c r="J1708" s="775"/>
    </row>
    <row r="1709" spans="1:10" s="54" customFormat="1" ht="30" customHeight="1">
      <c r="A1709" s="777" t="s">
        <v>470</v>
      </c>
      <c r="B1709" s="778"/>
      <c r="C1709" s="778"/>
      <c r="D1709" s="778"/>
      <c r="E1709" s="771"/>
      <c r="F1709" s="772"/>
      <c r="G1709" s="773"/>
      <c r="H1709" s="774"/>
      <c r="I1709" s="773"/>
      <c r="J1709" s="775"/>
    </row>
    <row r="1710" spans="1:10" s="54" customFormat="1" ht="30" customHeight="1">
      <c r="A1710" s="777" t="s">
        <v>471</v>
      </c>
      <c r="B1710" s="778"/>
      <c r="C1710" s="778"/>
      <c r="D1710" s="778"/>
      <c r="E1710" s="771"/>
      <c r="F1710" s="772"/>
      <c r="G1710" s="773"/>
      <c r="H1710" s="774"/>
      <c r="I1710" s="773"/>
      <c r="J1710" s="775"/>
    </row>
    <row r="1711" spans="1:10" s="54" customFormat="1" ht="30" customHeight="1">
      <c r="A1711" s="777" t="s">
        <v>472</v>
      </c>
      <c r="B1711" s="778"/>
      <c r="C1711" s="778"/>
      <c r="D1711" s="778"/>
      <c r="E1711" s="771"/>
      <c r="F1711" s="772"/>
      <c r="G1711" s="773"/>
      <c r="H1711" s="774"/>
      <c r="I1711" s="773"/>
      <c r="J1711" s="775"/>
    </row>
    <row r="1712" spans="1:10" s="54" customFormat="1" ht="30" customHeight="1">
      <c r="A1712" s="777" t="s">
        <v>941</v>
      </c>
      <c r="B1712" s="778"/>
      <c r="C1712" s="778"/>
      <c r="D1712" s="778"/>
      <c r="E1712" s="771"/>
      <c r="F1712" s="772"/>
      <c r="G1712" s="773"/>
      <c r="H1712" s="774"/>
      <c r="I1712" s="773"/>
      <c r="J1712" s="775"/>
    </row>
    <row r="1713" spans="1:10" s="54" customFormat="1" ht="48" customHeight="1" thickBot="1">
      <c r="A1713" s="758" t="s">
        <v>473</v>
      </c>
      <c r="B1713" s="759"/>
      <c r="C1713" s="759"/>
      <c r="D1713" s="759"/>
      <c r="E1713" s="753"/>
      <c r="F1713" s="754"/>
      <c r="G1713" s="755"/>
      <c r="H1713" s="756"/>
      <c r="I1713" s="755"/>
      <c r="J1713" s="776"/>
    </row>
    <row r="1714" spans="1:10" s="54" customFormat="1" ht="16.5" customHeight="1" thickTop="1">
      <c r="A1714" s="51"/>
      <c r="B1714" s="51"/>
      <c r="C1714" s="51"/>
      <c r="D1714" s="51"/>
      <c r="E1714" s="53"/>
      <c r="F1714" s="53"/>
      <c r="G1714" s="53"/>
      <c r="H1714" s="53"/>
      <c r="I1714" s="53"/>
      <c r="J1714" s="53"/>
    </row>
    <row r="1715" spans="1:10" s="54" customFormat="1" ht="30" hidden="1" customHeight="1">
      <c r="A1715" s="473" t="s">
        <v>942</v>
      </c>
      <c r="B1715" s="473"/>
      <c r="C1715" s="473"/>
      <c r="D1715" s="473"/>
      <c r="E1715" s="473"/>
      <c r="F1715" s="473"/>
      <c r="G1715" s="473"/>
      <c r="H1715" s="473"/>
      <c r="I1715" s="473"/>
      <c r="J1715" s="473"/>
    </row>
    <row r="1716" spans="1:10" s="54" customFormat="1" ht="16.5" hidden="1" customHeight="1">
      <c r="A1716" s="474"/>
      <c r="B1716" s="474"/>
      <c r="C1716" s="474"/>
      <c r="D1716" s="474"/>
      <c r="E1716" s="474"/>
      <c r="F1716" s="474"/>
      <c r="G1716" s="474"/>
      <c r="H1716" s="474"/>
      <c r="I1716" s="474"/>
      <c r="J1716" s="474"/>
    </row>
    <row r="1717" spans="1:10" s="54" customFormat="1" ht="16.5" hidden="1" customHeight="1">
      <c r="A1717" s="474"/>
      <c r="B1717" s="474"/>
      <c r="C1717" s="474"/>
      <c r="D1717" s="474"/>
      <c r="E1717" s="474"/>
      <c r="F1717" s="474"/>
      <c r="G1717" s="474"/>
      <c r="H1717" s="474"/>
      <c r="I1717" s="474"/>
      <c r="J1717" s="474"/>
    </row>
    <row r="1718" spans="1:10" s="54" customFormat="1" ht="16.5" hidden="1" customHeight="1">
      <c r="A1718" s="474"/>
      <c r="B1718" s="474"/>
      <c r="C1718" s="474"/>
      <c r="D1718" s="474"/>
      <c r="E1718" s="474"/>
      <c r="F1718" s="474"/>
      <c r="G1718" s="474"/>
      <c r="H1718" s="474"/>
      <c r="I1718" s="474"/>
      <c r="J1718" s="474"/>
    </row>
    <row r="1719" spans="1:10" s="54" customFormat="1" ht="16.5" hidden="1" customHeight="1">
      <c r="A1719" s="474"/>
      <c r="B1719" s="474"/>
      <c r="C1719" s="474"/>
      <c r="D1719" s="474"/>
      <c r="E1719" s="474"/>
      <c r="F1719" s="474"/>
      <c r="G1719" s="474"/>
      <c r="H1719" s="474"/>
      <c r="I1719" s="474"/>
      <c r="J1719" s="474"/>
    </row>
    <row r="1720" spans="1:10" s="54" customFormat="1" ht="16.5" hidden="1" customHeight="1">
      <c r="A1720" s="474"/>
      <c r="B1720" s="474"/>
      <c r="C1720" s="474"/>
      <c r="D1720" s="474"/>
      <c r="E1720" s="474"/>
      <c r="F1720" s="474"/>
      <c r="G1720" s="474"/>
      <c r="H1720" s="474"/>
      <c r="I1720" s="474"/>
      <c r="J1720" s="474"/>
    </row>
    <row r="1721" spans="1:10" s="54" customFormat="1" ht="16.5" hidden="1" customHeight="1">
      <c r="A1721" s="474"/>
      <c r="B1721" s="474"/>
      <c r="C1721" s="474"/>
      <c r="D1721" s="474"/>
      <c r="E1721" s="474"/>
      <c r="F1721" s="474"/>
      <c r="G1721" s="474"/>
      <c r="H1721" s="474"/>
      <c r="I1721" s="474"/>
      <c r="J1721" s="474"/>
    </row>
    <row r="1722" spans="1:10" s="54" customFormat="1" ht="16.5" hidden="1" customHeight="1">
      <c r="A1722" s="474"/>
      <c r="B1722" s="474"/>
      <c r="C1722" s="474"/>
      <c r="D1722" s="474"/>
      <c r="E1722" s="474"/>
      <c r="F1722" s="474"/>
      <c r="G1722" s="474"/>
      <c r="H1722" s="474"/>
      <c r="I1722" s="474"/>
      <c r="J1722" s="474"/>
    </row>
    <row r="1723" spans="1:10" s="54" customFormat="1" ht="16.5" hidden="1" customHeight="1">
      <c r="A1723" s="474"/>
      <c r="B1723" s="474"/>
      <c r="C1723" s="474"/>
      <c r="D1723" s="474"/>
      <c r="E1723" s="474"/>
      <c r="F1723" s="474"/>
      <c r="G1723" s="474"/>
      <c r="H1723" s="474"/>
      <c r="I1723" s="474"/>
      <c r="J1723" s="474"/>
    </row>
    <row r="1724" spans="1:10" s="54" customFormat="1" ht="16.5" hidden="1" customHeight="1">
      <c r="A1724" s="474"/>
      <c r="B1724" s="474"/>
      <c r="C1724" s="474"/>
      <c r="D1724" s="474"/>
      <c r="E1724" s="474"/>
      <c r="F1724" s="474"/>
      <c r="G1724" s="474"/>
      <c r="H1724" s="474"/>
      <c r="I1724" s="474"/>
      <c r="J1724" s="474"/>
    </row>
    <row r="1725" spans="1:10" s="54" customFormat="1" ht="16.5" hidden="1" customHeight="1">
      <c r="A1725" s="51"/>
      <c r="B1725" s="51"/>
      <c r="C1725" s="51"/>
      <c r="D1725" s="51"/>
      <c r="E1725" s="53"/>
      <c r="F1725" s="53"/>
      <c r="G1725" s="53"/>
      <c r="H1725" s="53"/>
      <c r="I1725" s="53"/>
      <c r="J1725" s="53"/>
    </row>
    <row r="1726" spans="1:10" s="54" customFormat="1" ht="16.5" hidden="1" customHeight="1">
      <c r="A1726" s="51"/>
      <c r="B1726" s="51"/>
      <c r="C1726" s="51"/>
      <c r="D1726" s="51"/>
      <c r="E1726" s="53"/>
      <c r="F1726" s="53"/>
      <c r="G1726" s="53"/>
      <c r="H1726" s="53"/>
      <c r="I1726" s="53"/>
      <c r="J1726" s="53"/>
    </row>
    <row r="1727" spans="1:10" s="54" customFormat="1" ht="16.5" hidden="1" customHeight="1">
      <c r="A1727" s="51"/>
      <c r="B1727" s="51"/>
      <c r="C1727" s="51"/>
      <c r="D1727" s="51"/>
      <c r="E1727" s="53"/>
      <c r="F1727" s="53"/>
      <c r="G1727" s="53"/>
      <c r="H1727" s="53"/>
      <c r="I1727" s="53"/>
      <c r="J1727" s="53"/>
    </row>
    <row r="1728" spans="1:10" s="54" customFormat="1" ht="16.5" hidden="1" customHeight="1">
      <c r="A1728" s="51"/>
      <c r="B1728" s="51"/>
      <c r="C1728" s="51"/>
      <c r="D1728" s="51"/>
      <c r="E1728" s="53"/>
      <c r="F1728" s="53"/>
      <c r="G1728" s="53"/>
      <c r="H1728" s="53"/>
      <c r="I1728" s="53"/>
      <c r="J1728" s="53"/>
    </row>
    <row r="1729" spans="1:10" s="54" customFormat="1" ht="16.5" hidden="1" customHeight="1">
      <c r="A1729" s="51"/>
      <c r="B1729" s="51"/>
      <c r="C1729" s="51"/>
      <c r="D1729" s="51"/>
      <c r="E1729" s="53"/>
      <c r="F1729" s="53"/>
      <c r="G1729" s="53"/>
      <c r="H1729" s="53"/>
      <c r="I1729" s="53"/>
      <c r="J1729" s="53"/>
    </row>
    <row r="1730" spans="1:10" s="54" customFormat="1" ht="16.5" hidden="1" customHeight="1">
      <c r="A1730" s="51"/>
      <c r="B1730" s="51"/>
      <c r="C1730" s="51"/>
      <c r="D1730" s="51"/>
      <c r="E1730" s="53"/>
      <c r="F1730" s="53"/>
      <c r="G1730" s="53"/>
      <c r="H1730" s="53"/>
      <c r="I1730" s="53"/>
      <c r="J1730" s="53"/>
    </row>
    <row r="1731" spans="1:10" s="54" customFormat="1" ht="16.5" customHeight="1">
      <c r="A1731" s="51"/>
      <c r="B1731" s="51"/>
      <c r="C1731" s="51"/>
      <c r="D1731" s="51"/>
      <c r="E1731" s="53"/>
      <c r="F1731" s="53"/>
      <c r="G1731" s="53"/>
      <c r="H1731" s="53"/>
      <c r="I1731" s="53"/>
      <c r="J1731" s="53"/>
    </row>
    <row r="1732" spans="1:10" s="54" customFormat="1" ht="16.5" customHeight="1">
      <c r="A1732" s="51"/>
      <c r="B1732" s="51"/>
      <c r="C1732" s="51"/>
      <c r="D1732" s="51"/>
      <c r="E1732" s="53"/>
      <c r="F1732" s="53"/>
      <c r="G1732" s="53"/>
      <c r="H1732" s="53"/>
      <c r="I1732" s="53"/>
      <c r="J1732" s="53"/>
    </row>
    <row r="1733" spans="1:10" s="54" customFormat="1" ht="16.5" customHeight="1">
      <c r="A1733" s="51"/>
      <c r="B1733" s="51"/>
      <c r="C1733" s="51"/>
      <c r="D1733" s="51"/>
      <c r="E1733" s="53"/>
      <c r="F1733" s="53"/>
      <c r="G1733" s="53"/>
      <c r="H1733" s="53"/>
      <c r="I1733" s="53"/>
      <c r="J1733" s="53"/>
    </row>
    <row r="1734" spans="1:10" s="54" customFormat="1" ht="16.5" customHeight="1">
      <c r="A1734" s="51"/>
      <c r="B1734" s="51"/>
      <c r="C1734" s="51"/>
      <c r="D1734" s="51"/>
      <c r="E1734" s="53"/>
      <c r="F1734" s="53"/>
      <c r="G1734" s="53"/>
      <c r="H1734" s="53"/>
      <c r="I1734" s="53"/>
      <c r="J1734" s="53"/>
    </row>
    <row r="1735" spans="1:10" s="54" customFormat="1" ht="16.5" customHeight="1">
      <c r="A1735" s="51"/>
      <c r="B1735" s="51"/>
      <c r="C1735" s="51"/>
      <c r="D1735" s="51"/>
      <c r="E1735" s="53"/>
      <c r="F1735" s="53"/>
      <c r="G1735" s="53"/>
      <c r="H1735" s="53"/>
      <c r="I1735" s="53"/>
      <c r="J1735" s="53"/>
    </row>
    <row r="1736" spans="1:10" s="54" customFormat="1" ht="16.5" customHeight="1">
      <c r="A1736" s="51"/>
      <c r="B1736" s="51"/>
      <c r="C1736" s="51"/>
      <c r="D1736" s="51"/>
      <c r="E1736" s="53"/>
      <c r="F1736" s="53"/>
      <c r="G1736" s="53"/>
      <c r="H1736" s="53"/>
      <c r="I1736" s="53"/>
      <c r="J1736" s="53"/>
    </row>
    <row r="1737" spans="1:10" s="54" customFormat="1" ht="16.5" customHeight="1">
      <c r="A1737" s="51"/>
      <c r="B1737" s="51"/>
      <c r="C1737" s="51"/>
      <c r="D1737" s="51"/>
      <c r="E1737" s="53"/>
      <c r="F1737" s="53"/>
      <c r="G1737" s="53"/>
      <c r="H1737" s="53"/>
      <c r="I1737" s="53"/>
      <c r="J1737" s="53"/>
    </row>
    <row r="1738" spans="1:10" s="54" customFormat="1" ht="16.5" customHeight="1">
      <c r="A1738" s="51"/>
      <c r="B1738" s="51"/>
      <c r="C1738" s="51"/>
      <c r="D1738" s="51"/>
      <c r="E1738" s="53"/>
      <c r="F1738" s="53"/>
      <c r="G1738" s="53"/>
      <c r="H1738" s="53"/>
      <c r="I1738" s="53"/>
      <c r="J1738" s="53"/>
    </row>
    <row r="1739" spans="1:10" s="54" customFormat="1" ht="16.5" customHeight="1">
      <c r="A1739" s="51"/>
      <c r="B1739" s="51"/>
      <c r="C1739" s="51"/>
      <c r="D1739" s="51"/>
      <c r="E1739" s="53"/>
      <c r="F1739" s="53"/>
      <c r="G1739" s="53"/>
      <c r="H1739" s="53"/>
      <c r="I1739" s="53"/>
      <c r="J1739" s="53"/>
    </row>
    <row r="1740" spans="1:10" s="54" customFormat="1" ht="16.5" customHeight="1">
      <c r="A1740" s="51"/>
      <c r="B1740" s="51"/>
      <c r="C1740" s="51"/>
      <c r="D1740" s="51"/>
      <c r="E1740" s="53"/>
      <c r="F1740" s="53"/>
      <c r="G1740" s="53"/>
      <c r="H1740" s="53"/>
      <c r="I1740" s="53"/>
      <c r="J1740" s="53"/>
    </row>
    <row r="1741" spans="1:10" s="54" customFormat="1" ht="16.5" customHeight="1">
      <c r="A1741" s="51"/>
      <c r="B1741" s="51"/>
      <c r="C1741" s="51"/>
      <c r="D1741" s="51"/>
      <c r="E1741" s="53"/>
      <c r="F1741" s="53"/>
      <c r="G1741" s="53"/>
      <c r="H1741" s="53"/>
      <c r="I1741" s="53"/>
      <c r="J1741" s="53"/>
    </row>
    <row r="1742" spans="1:10" s="54" customFormat="1" ht="16.5" customHeight="1">
      <c r="A1742" s="51"/>
      <c r="B1742" s="51"/>
      <c r="C1742" s="51"/>
      <c r="D1742" s="51"/>
      <c r="E1742" s="53"/>
      <c r="F1742" s="53"/>
      <c r="G1742" s="53"/>
      <c r="H1742" s="53"/>
      <c r="I1742" s="53"/>
      <c r="J1742" s="53"/>
    </row>
    <row r="1743" spans="1:10" s="54" customFormat="1" ht="16.5" customHeight="1">
      <c r="A1743" s="51"/>
      <c r="B1743" s="51"/>
      <c r="C1743" s="51"/>
      <c r="D1743" s="51"/>
      <c r="E1743" s="53"/>
      <c r="F1743" s="53"/>
      <c r="G1743" s="53"/>
      <c r="H1743" s="53"/>
      <c r="I1743" s="53"/>
      <c r="J1743" s="53"/>
    </row>
    <row r="1744" spans="1:10" s="54" customFormat="1" ht="16.5" customHeight="1">
      <c r="A1744" s="51"/>
      <c r="B1744" s="51"/>
      <c r="C1744" s="51"/>
      <c r="D1744" s="51"/>
      <c r="E1744" s="53"/>
      <c r="F1744" s="53"/>
      <c r="G1744" s="53"/>
      <c r="H1744" s="53"/>
      <c r="I1744" s="53"/>
      <c r="J1744" s="53"/>
    </row>
    <row r="1745" spans="1:10" s="54" customFormat="1" ht="16.5" customHeight="1">
      <c r="A1745" s="51"/>
      <c r="B1745" s="51"/>
      <c r="C1745" s="51"/>
      <c r="D1745" s="51"/>
      <c r="E1745" s="53"/>
      <c r="F1745" s="53"/>
      <c r="G1745" s="53"/>
      <c r="H1745" s="53"/>
      <c r="I1745" s="53"/>
      <c r="J1745" s="53"/>
    </row>
    <row r="1746" spans="1:10" s="54" customFormat="1" ht="16.5" hidden="1" customHeight="1">
      <c r="A1746" s="51"/>
      <c r="B1746" s="51"/>
      <c r="C1746" s="51"/>
      <c r="D1746" s="51"/>
      <c r="E1746" s="53"/>
      <c r="F1746" s="53"/>
      <c r="G1746" s="53"/>
      <c r="H1746" s="53"/>
      <c r="I1746" s="53"/>
      <c r="J1746" s="53"/>
    </row>
    <row r="1747" spans="1:10" s="54" customFormat="1" ht="16.5" hidden="1" customHeight="1">
      <c r="A1747" s="51"/>
      <c r="B1747" s="51"/>
      <c r="C1747" s="51"/>
      <c r="D1747" s="51"/>
      <c r="E1747" s="53"/>
      <c r="F1747" s="53"/>
      <c r="G1747" s="53"/>
      <c r="H1747" s="53"/>
      <c r="I1747" s="53"/>
      <c r="J1747" s="53"/>
    </row>
    <row r="1748" spans="1:10" s="54" customFormat="1" ht="16.5" hidden="1" customHeight="1">
      <c r="A1748" s="51"/>
      <c r="B1748" s="51"/>
      <c r="C1748" s="51"/>
      <c r="D1748" s="51"/>
      <c r="E1748" s="53"/>
      <c r="F1748" s="53"/>
      <c r="G1748" s="53"/>
      <c r="H1748" s="53"/>
      <c r="I1748" s="53"/>
      <c r="J1748" s="53"/>
    </row>
    <row r="1749" spans="1:10" s="54" customFormat="1" ht="16.5" customHeight="1">
      <c r="A1749" s="51"/>
      <c r="B1749" s="51"/>
      <c r="C1749" s="51"/>
      <c r="D1749" s="51"/>
      <c r="E1749" s="53"/>
      <c r="F1749" s="53"/>
      <c r="G1749" s="53"/>
      <c r="H1749" s="53"/>
      <c r="I1749" s="53"/>
      <c r="J1749" s="53"/>
    </row>
    <row r="1750" spans="1:10" s="54" customFormat="1" ht="16.5" customHeight="1">
      <c r="A1750" s="346" t="s">
        <v>474</v>
      </c>
      <c r="B1750" s="762" t="s">
        <v>943</v>
      </c>
      <c r="C1750" s="762"/>
      <c r="D1750" s="762"/>
      <c r="E1750" s="762"/>
      <c r="F1750" s="762"/>
      <c r="G1750" s="762"/>
      <c r="H1750" s="762"/>
      <c r="I1750" s="762"/>
      <c r="J1750" s="762"/>
    </row>
    <row r="1751" spans="1:10" s="54" customFormat="1" ht="16.5" customHeight="1">
      <c r="A1751" s="24"/>
      <c r="B1751" s="40"/>
      <c r="C1751" s="40"/>
      <c r="D1751" s="40"/>
      <c r="E1751" s="40"/>
      <c r="F1751" s="40"/>
      <c r="G1751" s="40"/>
      <c r="H1751" s="40"/>
      <c r="I1751" s="40"/>
      <c r="J1751" s="40"/>
    </row>
    <row r="1752" spans="1:10" s="54" customFormat="1" ht="16.5" customHeight="1" thickBot="1">
      <c r="A1752" s="757" t="s">
        <v>289</v>
      </c>
      <c r="B1752" s="757"/>
      <c r="C1752" s="40"/>
      <c r="D1752" s="40"/>
      <c r="E1752" s="40"/>
      <c r="F1752" s="40"/>
      <c r="G1752" s="40"/>
      <c r="H1752" s="40"/>
      <c r="I1752" s="40"/>
      <c r="J1752" s="40"/>
    </row>
    <row r="1753" spans="1:10" s="54" customFormat="1" ht="16.5" customHeight="1" thickTop="1" thickBot="1">
      <c r="A1753" s="786" t="s">
        <v>475</v>
      </c>
      <c r="B1753" s="787"/>
      <c r="C1753" s="788"/>
      <c r="D1753" s="782" t="s">
        <v>6</v>
      </c>
      <c r="E1753" s="782"/>
      <c r="F1753" s="782"/>
      <c r="G1753" s="782"/>
      <c r="H1753" s="782"/>
      <c r="I1753" s="782"/>
      <c r="J1753" s="783"/>
    </row>
    <row r="1754" spans="1:10" s="54" customFormat="1" ht="67.5" customHeight="1">
      <c r="A1754" s="789"/>
      <c r="B1754" s="790"/>
      <c r="C1754" s="791"/>
      <c r="D1754" s="781" t="s">
        <v>476</v>
      </c>
      <c r="E1754" s="543"/>
      <c r="F1754" s="197" t="s">
        <v>32</v>
      </c>
      <c r="G1754" s="197" t="s">
        <v>33</v>
      </c>
      <c r="H1754" s="197" t="s">
        <v>121</v>
      </c>
      <c r="I1754" s="779" t="s">
        <v>251</v>
      </c>
      <c r="J1754" s="780"/>
    </row>
    <row r="1755" spans="1:10" s="54" customFormat="1" ht="14.25" customHeight="1" thickBot="1">
      <c r="A1755" s="784" t="s">
        <v>111</v>
      </c>
      <c r="B1755" s="785"/>
      <c r="C1755" s="477"/>
      <c r="D1755" s="785" t="s">
        <v>112</v>
      </c>
      <c r="E1755" s="477"/>
      <c r="F1755" s="368" t="s">
        <v>113</v>
      </c>
      <c r="G1755" s="368" t="s">
        <v>114</v>
      </c>
      <c r="H1755" s="368" t="s">
        <v>115</v>
      </c>
      <c r="I1755" s="792" t="s">
        <v>116</v>
      </c>
      <c r="J1755" s="793"/>
    </row>
    <row r="1756" spans="1:10" s="54" customFormat="1" ht="16.5" customHeight="1" thickTop="1">
      <c r="A1756" s="794" t="s">
        <v>947</v>
      </c>
      <c r="B1756" s="795"/>
      <c r="C1756" s="796"/>
      <c r="D1756" s="797">
        <v>5000</v>
      </c>
      <c r="E1756" s="798"/>
      <c r="F1756" s="147"/>
      <c r="G1756" s="147"/>
      <c r="H1756" s="147"/>
      <c r="I1756" s="760">
        <f>IF(D1756+F1756-G1756+H1756=0,"",D1756+F1756-G1756+H1756)</f>
        <v>5000</v>
      </c>
      <c r="J1756" s="761"/>
    </row>
    <row r="1757" spans="1:10" s="54" customFormat="1" ht="16.5" customHeight="1">
      <c r="A1757" s="510" t="s">
        <v>477</v>
      </c>
      <c r="B1757" s="511"/>
      <c r="C1757" s="512"/>
      <c r="D1757" s="513"/>
      <c r="E1757" s="489"/>
      <c r="F1757" s="377"/>
      <c r="G1757" s="377"/>
      <c r="H1757" s="377"/>
      <c r="I1757" s="514" t="str">
        <f t="shared" ref="I1757:I1769" si="44">IF(D1757+F1757-G1757+H1757=0,"",D1757+F1757-G1757+H1757)</f>
        <v/>
      </c>
      <c r="J1757" s="515"/>
    </row>
    <row r="1758" spans="1:10" s="54" customFormat="1" ht="16.5" hidden="1" customHeight="1">
      <c r="A1758" s="510" t="s">
        <v>478</v>
      </c>
      <c r="B1758" s="511"/>
      <c r="C1758" s="512"/>
      <c r="D1758" s="513"/>
      <c r="E1758" s="489"/>
      <c r="F1758" s="377"/>
      <c r="G1758" s="377"/>
      <c r="H1758" s="377"/>
      <c r="I1758" s="514" t="str">
        <f t="shared" si="44"/>
        <v/>
      </c>
      <c r="J1758" s="515"/>
    </row>
    <row r="1759" spans="1:10" s="54" customFormat="1" ht="16.5" customHeight="1">
      <c r="A1759" s="510" t="s">
        <v>962</v>
      </c>
      <c r="B1759" s="511"/>
      <c r="C1759" s="512"/>
      <c r="D1759" s="513"/>
      <c r="E1759" s="489"/>
      <c r="F1759" s="377"/>
      <c r="G1759" s="377"/>
      <c r="H1759" s="377"/>
      <c r="I1759" s="514" t="str">
        <f t="shared" si="44"/>
        <v/>
      </c>
      <c r="J1759" s="515"/>
    </row>
    <row r="1760" spans="1:10" s="54" customFormat="1" ht="16.5" customHeight="1">
      <c r="A1760" s="510" t="s">
        <v>480</v>
      </c>
      <c r="B1760" s="511"/>
      <c r="C1760" s="512"/>
      <c r="D1760" s="513"/>
      <c r="E1760" s="489"/>
      <c r="F1760" s="377"/>
      <c r="G1760" s="377"/>
      <c r="H1760" s="377"/>
      <c r="I1760" s="514" t="str">
        <f t="shared" si="44"/>
        <v/>
      </c>
      <c r="J1760" s="515"/>
    </row>
    <row r="1761" spans="1:10" s="54" customFormat="1" ht="28.5" customHeight="1">
      <c r="A1761" s="570" t="s">
        <v>963</v>
      </c>
      <c r="B1761" s="571"/>
      <c r="C1761" s="799"/>
      <c r="D1761" s="513"/>
      <c r="E1761" s="489"/>
      <c r="F1761" s="377"/>
      <c r="G1761" s="377"/>
      <c r="H1761" s="377"/>
      <c r="I1761" s="514" t="str">
        <f t="shared" si="44"/>
        <v/>
      </c>
      <c r="J1761" s="515"/>
    </row>
    <row r="1762" spans="1:10" s="54" customFormat="1" ht="27" customHeight="1">
      <c r="A1762" s="800" t="s">
        <v>481</v>
      </c>
      <c r="B1762" s="801"/>
      <c r="C1762" s="802"/>
      <c r="D1762" s="803"/>
      <c r="E1762" s="804"/>
      <c r="F1762" s="170"/>
      <c r="G1762" s="170"/>
      <c r="H1762" s="170"/>
      <c r="I1762" s="805" t="str">
        <f t="shared" si="44"/>
        <v/>
      </c>
      <c r="J1762" s="806"/>
    </row>
    <row r="1763" spans="1:10" s="54" customFormat="1" ht="26.25" customHeight="1">
      <c r="A1763" s="800" t="s">
        <v>964</v>
      </c>
      <c r="B1763" s="801"/>
      <c r="C1763" s="802"/>
      <c r="D1763" s="803"/>
      <c r="E1763" s="804"/>
      <c r="F1763" s="170"/>
      <c r="G1763" s="170"/>
      <c r="H1763" s="170"/>
      <c r="I1763" s="805" t="str">
        <f t="shared" si="44"/>
        <v/>
      </c>
      <c r="J1763" s="806"/>
    </row>
    <row r="1764" spans="1:10" s="54" customFormat="1" ht="16.5" customHeight="1">
      <c r="A1764" s="570" t="s">
        <v>944</v>
      </c>
      <c r="B1764" s="571"/>
      <c r="C1764" s="799"/>
      <c r="D1764" s="513"/>
      <c r="E1764" s="489"/>
      <c r="F1764" s="377"/>
      <c r="G1764" s="377"/>
      <c r="H1764" s="377"/>
      <c r="I1764" s="514" t="str">
        <f t="shared" si="44"/>
        <v/>
      </c>
      <c r="J1764" s="515"/>
    </row>
    <row r="1765" spans="1:10" s="54" customFormat="1" ht="30" customHeight="1">
      <c r="A1765" s="570" t="s">
        <v>1011</v>
      </c>
      <c r="B1765" s="571"/>
      <c r="C1765" s="799"/>
      <c r="D1765" s="513">
        <v>-1629</v>
      </c>
      <c r="E1765" s="489"/>
      <c r="F1765" s="377"/>
      <c r="G1765" s="377"/>
      <c r="H1765" s="377"/>
      <c r="I1765" s="514">
        <f t="shared" si="44"/>
        <v>-1629</v>
      </c>
      <c r="J1765" s="515"/>
    </row>
    <row r="1766" spans="1:10" s="54" customFormat="1" ht="16.5" customHeight="1">
      <c r="A1766" s="570" t="s">
        <v>965</v>
      </c>
      <c r="B1766" s="571"/>
      <c r="C1766" s="799">
        <v>2634</v>
      </c>
      <c r="D1766" s="513">
        <v>-108839</v>
      </c>
      <c r="E1766" s="489"/>
      <c r="F1766" s="377"/>
      <c r="G1766" s="377"/>
      <c r="H1766" s="377"/>
      <c r="I1766" s="514">
        <f t="shared" si="44"/>
        <v>-108839</v>
      </c>
      <c r="J1766" s="515"/>
    </row>
    <row r="1767" spans="1:10" s="54" customFormat="1" ht="16.5" customHeight="1">
      <c r="A1767" s="570" t="s">
        <v>482</v>
      </c>
      <c r="B1767" s="571"/>
      <c r="C1767" s="799"/>
      <c r="D1767" s="513"/>
      <c r="E1767" s="489"/>
      <c r="F1767" s="377"/>
      <c r="G1767" s="377"/>
      <c r="H1767" s="377"/>
      <c r="I1767" s="514" t="str">
        <f t="shared" si="44"/>
        <v/>
      </c>
      <c r="J1767" s="515"/>
    </row>
    <row r="1768" spans="1:10" s="54" customFormat="1" ht="16.5" hidden="1" customHeight="1">
      <c r="A1768" s="570" t="s">
        <v>946</v>
      </c>
      <c r="B1768" s="571"/>
      <c r="C1768" s="799"/>
      <c r="D1768" s="513"/>
      <c r="E1768" s="489"/>
      <c r="F1768" s="377"/>
      <c r="G1768" s="377"/>
      <c r="H1768" s="377"/>
      <c r="I1768" s="514" t="str">
        <f t="shared" si="44"/>
        <v/>
      </c>
      <c r="J1768" s="515"/>
    </row>
    <row r="1769" spans="1:10" s="54" customFormat="1" ht="30" customHeight="1" thickBot="1">
      <c r="A1769" s="807" t="s">
        <v>801</v>
      </c>
      <c r="B1769" s="808"/>
      <c r="C1769" s="809"/>
      <c r="D1769" s="810">
        <f>SUM(D1756:E1767)</f>
        <v>-105468</v>
      </c>
      <c r="E1769" s="811"/>
      <c r="F1769" s="463">
        <f>SUM(F1756:F1766)</f>
        <v>0</v>
      </c>
      <c r="G1769" s="463">
        <f>SUM(G1756:G1767)</f>
        <v>0</v>
      </c>
      <c r="H1769" s="463">
        <f>SUM(H1756:H1767)</f>
        <v>0</v>
      </c>
      <c r="I1769" s="812">
        <f t="shared" si="44"/>
        <v>-105468</v>
      </c>
      <c r="J1769" s="813"/>
    </row>
    <row r="1770" spans="1:10" s="54" customFormat="1" ht="16.5" customHeight="1" thickTop="1">
      <c r="A1770" s="24"/>
      <c r="B1770" s="40"/>
      <c r="C1770" s="40"/>
      <c r="D1770" s="40"/>
      <c r="E1770" s="40"/>
      <c r="F1770" s="40"/>
      <c r="G1770" s="40"/>
      <c r="H1770" s="40"/>
      <c r="I1770" s="40"/>
      <c r="J1770" s="40"/>
    </row>
    <row r="1771" spans="1:10" s="54" customFormat="1" ht="16.5" customHeight="1" thickBot="1">
      <c r="A1771" s="757" t="s">
        <v>215</v>
      </c>
      <c r="B1771" s="757"/>
      <c r="C1771" s="379"/>
      <c r="D1771" s="379"/>
      <c r="E1771" s="379"/>
      <c r="F1771" s="379"/>
      <c r="G1771" s="379"/>
      <c r="H1771" s="379"/>
      <c r="I1771" s="379"/>
      <c r="J1771" s="379"/>
    </row>
    <row r="1772" spans="1:10" s="54" customFormat="1" ht="16.5" customHeight="1" thickTop="1" thickBot="1">
      <c r="A1772" s="786" t="s">
        <v>475</v>
      </c>
      <c r="B1772" s="787"/>
      <c r="C1772" s="788"/>
      <c r="D1772" s="782" t="s">
        <v>7</v>
      </c>
      <c r="E1772" s="782"/>
      <c r="F1772" s="782"/>
      <c r="G1772" s="782"/>
      <c r="H1772" s="782"/>
      <c r="I1772" s="782"/>
      <c r="J1772" s="783"/>
    </row>
    <row r="1773" spans="1:10" s="54" customFormat="1" ht="46.5" customHeight="1">
      <c r="A1773" s="789"/>
      <c r="B1773" s="790"/>
      <c r="C1773" s="791"/>
      <c r="D1773" s="781" t="s">
        <v>476</v>
      </c>
      <c r="E1773" s="543"/>
      <c r="F1773" s="373" t="s">
        <v>32</v>
      </c>
      <c r="G1773" s="373" t="s">
        <v>33</v>
      </c>
      <c r="H1773" s="373" t="s">
        <v>121</v>
      </c>
      <c r="I1773" s="779" t="s">
        <v>251</v>
      </c>
      <c r="J1773" s="780"/>
    </row>
    <row r="1774" spans="1:10" s="54" customFormat="1" ht="14.25" customHeight="1" thickBot="1">
      <c r="A1774" s="784" t="s">
        <v>111</v>
      </c>
      <c r="B1774" s="785"/>
      <c r="C1774" s="477"/>
      <c r="D1774" s="785" t="s">
        <v>112</v>
      </c>
      <c r="E1774" s="477"/>
      <c r="F1774" s="368" t="s">
        <v>113</v>
      </c>
      <c r="G1774" s="368" t="s">
        <v>114</v>
      </c>
      <c r="H1774" s="368" t="s">
        <v>115</v>
      </c>
      <c r="I1774" s="792" t="s">
        <v>116</v>
      </c>
      <c r="J1774" s="793"/>
    </row>
    <row r="1775" spans="1:10" s="54" customFormat="1" ht="16.5" customHeight="1" thickTop="1">
      <c r="A1775" s="794" t="s">
        <v>947</v>
      </c>
      <c r="B1775" s="795"/>
      <c r="C1775" s="796"/>
      <c r="D1775" s="797">
        <v>5000</v>
      </c>
      <c r="E1775" s="798"/>
      <c r="F1775" s="147"/>
      <c r="G1775" s="147"/>
      <c r="H1775" s="147"/>
      <c r="I1775" s="760">
        <f>IF(D1775+F1775-G1775+H1775=0,"",D1775+F1775-G1775+H1775)</f>
        <v>5000</v>
      </c>
      <c r="J1775" s="761"/>
    </row>
    <row r="1776" spans="1:10" s="54" customFormat="1" ht="16.5" customHeight="1">
      <c r="A1776" s="510" t="s">
        <v>477</v>
      </c>
      <c r="B1776" s="511"/>
      <c r="C1776" s="512"/>
      <c r="D1776" s="513"/>
      <c r="E1776" s="489"/>
      <c r="F1776" s="377"/>
      <c r="G1776" s="377"/>
      <c r="H1776" s="377"/>
      <c r="I1776" s="514" t="str">
        <f t="shared" ref="I1776:I1789" si="45">IF(D1776+F1776-G1776+H1776=0,"",D1776+F1776-G1776+H1776)</f>
        <v/>
      </c>
      <c r="J1776" s="515"/>
    </row>
    <row r="1777" spans="1:10" s="54" customFormat="1" ht="16.5" hidden="1" customHeight="1">
      <c r="A1777" s="510" t="s">
        <v>478</v>
      </c>
      <c r="B1777" s="511"/>
      <c r="C1777" s="512"/>
      <c r="D1777" s="513"/>
      <c r="E1777" s="489"/>
      <c r="F1777" s="377"/>
      <c r="G1777" s="377"/>
      <c r="H1777" s="377"/>
      <c r="I1777" s="514" t="str">
        <f t="shared" si="45"/>
        <v/>
      </c>
      <c r="J1777" s="515"/>
    </row>
    <row r="1778" spans="1:10" s="54" customFormat="1" hidden="1">
      <c r="A1778" s="510" t="s">
        <v>479</v>
      </c>
      <c r="B1778" s="511"/>
      <c r="C1778" s="512"/>
      <c r="D1778" s="513"/>
      <c r="E1778" s="489"/>
      <c r="F1778" s="377"/>
      <c r="G1778" s="377"/>
      <c r="H1778" s="377"/>
      <c r="I1778" s="514" t="str">
        <f t="shared" si="45"/>
        <v/>
      </c>
      <c r="J1778" s="515"/>
    </row>
    <row r="1779" spans="1:10" s="54" customFormat="1">
      <c r="A1779" s="510" t="s">
        <v>962</v>
      </c>
      <c r="B1779" s="511"/>
      <c r="C1779" s="512"/>
      <c r="D1779" s="513"/>
      <c r="E1779" s="489"/>
      <c r="F1779" s="377"/>
      <c r="G1779" s="377"/>
      <c r="H1779" s="377"/>
      <c r="I1779" s="514" t="str">
        <f t="shared" si="45"/>
        <v/>
      </c>
      <c r="J1779" s="515"/>
    </row>
    <row r="1780" spans="1:10" s="54" customFormat="1">
      <c r="A1780" s="510" t="s">
        <v>480</v>
      </c>
      <c r="B1780" s="511"/>
      <c r="C1780" s="512"/>
      <c r="D1780" s="513"/>
      <c r="E1780" s="489"/>
      <c r="F1780" s="377"/>
      <c r="G1780" s="377"/>
      <c r="H1780" s="377"/>
      <c r="I1780" s="514" t="str">
        <f t="shared" si="45"/>
        <v/>
      </c>
      <c r="J1780" s="515"/>
    </row>
    <row r="1781" spans="1:10" s="54" customFormat="1" ht="30.75" customHeight="1">
      <c r="A1781" s="491" t="s">
        <v>963</v>
      </c>
      <c r="B1781" s="492"/>
      <c r="C1781" s="493"/>
      <c r="D1781" s="489"/>
      <c r="E1781" s="490"/>
      <c r="F1781" s="377"/>
      <c r="G1781" s="377"/>
      <c r="H1781" s="377"/>
      <c r="I1781" s="487" t="str">
        <f t="shared" si="45"/>
        <v/>
      </c>
      <c r="J1781" s="488"/>
    </row>
    <row r="1782" spans="1:10" s="54" customFormat="1" ht="35.25" customHeight="1">
      <c r="A1782" s="491" t="s">
        <v>481</v>
      </c>
      <c r="B1782" s="492"/>
      <c r="C1782" s="493"/>
      <c r="D1782" s="489"/>
      <c r="E1782" s="490"/>
      <c r="F1782" s="170"/>
      <c r="G1782" s="170"/>
      <c r="H1782" s="170"/>
      <c r="I1782" s="487" t="str">
        <f t="shared" si="45"/>
        <v/>
      </c>
      <c r="J1782" s="488"/>
    </row>
    <row r="1783" spans="1:10" s="54" customFormat="1">
      <c r="A1783" s="800" t="s">
        <v>964</v>
      </c>
      <c r="B1783" s="801"/>
      <c r="C1783" s="802"/>
      <c r="D1783" s="803"/>
      <c r="E1783" s="804"/>
      <c r="F1783" s="170"/>
      <c r="G1783" s="170"/>
      <c r="H1783" s="170"/>
      <c r="I1783" s="805" t="str">
        <f t="shared" si="45"/>
        <v/>
      </c>
      <c r="J1783" s="806"/>
    </row>
    <row r="1784" spans="1:10" s="54" customFormat="1">
      <c r="A1784" s="570" t="s">
        <v>944</v>
      </c>
      <c r="B1784" s="571"/>
      <c r="C1784" s="799"/>
      <c r="D1784" s="513"/>
      <c r="E1784" s="489"/>
      <c r="F1784" s="377"/>
      <c r="G1784" s="377"/>
      <c r="H1784" s="377"/>
      <c r="I1784" s="514" t="str">
        <f t="shared" si="45"/>
        <v/>
      </c>
      <c r="J1784" s="515"/>
    </row>
    <row r="1785" spans="1:10" s="54" customFormat="1">
      <c r="A1785" s="570" t="s">
        <v>945</v>
      </c>
      <c r="B1785" s="571"/>
      <c r="C1785" s="799"/>
      <c r="D1785" s="513">
        <v>-1629</v>
      </c>
      <c r="E1785" s="489"/>
      <c r="F1785" s="377"/>
      <c r="G1785" s="377"/>
      <c r="H1785" s="377"/>
      <c r="I1785" s="514">
        <f t="shared" si="45"/>
        <v>-1629</v>
      </c>
      <c r="J1785" s="515"/>
    </row>
    <row r="1786" spans="1:10" s="54" customFormat="1" ht="16.5" customHeight="1">
      <c r="A1786" s="570" t="s">
        <v>965</v>
      </c>
      <c r="B1786" s="571"/>
      <c r="C1786" s="799">
        <v>2634</v>
      </c>
      <c r="D1786" s="513">
        <v>-108839</v>
      </c>
      <c r="E1786" s="489"/>
      <c r="F1786" s="377"/>
      <c r="G1786" s="377"/>
      <c r="H1786" s="377"/>
      <c r="I1786" s="514">
        <f t="shared" si="45"/>
        <v>-108839</v>
      </c>
      <c r="J1786" s="515"/>
    </row>
    <row r="1787" spans="1:10" s="54" customFormat="1" ht="16.5" customHeight="1">
      <c r="A1787" s="570" t="s">
        <v>482</v>
      </c>
      <c r="B1787" s="571"/>
      <c r="C1787" s="799"/>
      <c r="D1787" s="513"/>
      <c r="E1787" s="489"/>
      <c r="F1787" s="377"/>
      <c r="G1787" s="377"/>
      <c r="H1787" s="377"/>
      <c r="I1787" s="514" t="str">
        <f t="shared" si="45"/>
        <v/>
      </c>
      <c r="J1787" s="515"/>
    </row>
    <row r="1788" spans="1:10" s="54" customFormat="1" ht="16.5" hidden="1" customHeight="1">
      <c r="A1788" s="570" t="s">
        <v>946</v>
      </c>
      <c r="B1788" s="571"/>
      <c r="C1788" s="799"/>
      <c r="D1788" s="513"/>
      <c r="E1788" s="489"/>
      <c r="F1788" s="377"/>
      <c r="G1788" s="377"/>
      <c r="H1788" s="377"/>
      <c r="I1788" s="514" t="str">
        <f t="shared" si="45"/>
        <v/>
      </c>
      <c r="J1788" s="515"/>
    </row>
    <row r="1789" spans="1:10" s="54" customFormat="1" ht="35.25" customHeight="1" thickBot="1">
      <c r="A1789" s="807" t="s">
        <v>801</v>
      </c>
      <c r="B1789" s="808"/>
      <c r="C1789" s="809"/>
      <c r="D1789" s="870">
        <f>SUM(D1775:E1787)</f>
        <v>-105468</v>
      </c>
      <c r="E1789" s="871"/>
      <c r="F1789" s="335">
        <f>SUM(F1775:F1787)</f>
        <v>0</v>
      </c>
      <c r="G1789" s="335">
        <f>SUM(G1775:G1787)</f>
        <v>0</v>
      </c>
      <c r="H1789" s="335">
        <f>SUM(H1775:H1787)</f>
        <v>0</v>
      </c>
      <c r="I1789" s="812">
        <f t="shared" si="45"/>
        <v>-105468</v>
      </c>
      <c r="J1789" s="813"/>
    </row>
    <row r="1790" spans="1:10" s="54" customFormat="1" ht="16.5" customHeight="1" thickTop="1">
      <c r="A1790" s="24"/>
      <c r="B1790" s="379"/>
      <c r="C1790" s="379"/>
      <c r="D1790" s="379"/>
      <c r="E1790" s="379"/>
      <c r="F1790" s="379"/>
      <c r="G1790" s="379"/>
      <c r="H1790" s="379"/>
      <c r="I1790" s="379"/>
      <c r="J1790" s="379"/>
    </row>
    <row r="1791" spans="1:10" s="54" customFormat="1" ht="16.5" hidden="1" customHeight="1">
      <c r="A1791" s="473" t="s">
        <v>966</v>
      </c>
      <c r="B1791" s="473"/>
      <c r="C1791" s="473"/>
      <c r="D1791" s="473"/>
      <c r="E1791" s="473"/>
      <c r="F1791" s="473"/>
      <c r="G1791" s="473"/>
      <c r="H1791" s="473"/>
      <c r="I1791" s="473"/>
      <c r="J1791" s="473"/>
    </row>
    <row r="1792" spans="1:10" s="54" customFormat="1" ht="16.5" hidden="1" customHeight="1">
      <c r="A1792" s="474"/>
      <c r="B1792" s="474"/>
      <c r="C1792" s="474"/>
      <c r="D1792" s="474"/>
      <c r="E1792" s="474"/>
      <c r="F1792" s="474"/>
      <c r="G1792" s="474"/>
      <c r="H1792" s="474"/>
      <c r="I1792" s="474"/>
      <c r="J1792" s="474"/>
    </row>
    <row r="1793" spans="1:10" s="54" customFormat="1" ht="16.5" hidden="1" customHeight="1">
      <c r="A1793" s="474"/>
      <c r="B1793" s="474"/>
      <c r="C1793" s="474"/>
      <c r="D1793" s="474"/>
      <c r="E1793" s="474"/>
      <c r="F1793" s="474"/>
      <c r="G1793" s="474"/>
      <c r="H1793" s="474"/>
      <c r="I1793" s="474"/>
      <c r="J1793" s="474"/>
    </row>
    <row r="1794" spans="1:10" s="54" customFormat="1" ht="16.5" hidden="1" customHeight="1">
      <c r="A1794" s="369"/>
      <c r="B1794" s="369"/>
      <c r="C1794" s="369"/>
      <c r="D1794" s="369"/>
      <c r="E1794" s="369"/>
      <c r="F1794" s="369"/>
      <c r="G1794" s="369"/>
      <c r="H1794" s="369"/>
      <c r="I1794" s="369"/>
      <c r="J1794" s="369"/>
    </row>
    <row r="1795" spans="1:10" s="54" customFormat="1" ht="16.5" hidden="1" customHeight="1">
      <c r="A1795" s="346" t="s">
        <v>967</v>
      </c>
      <c r="B1795" s="762" t="s">
        <v>968</v>
      </c>
      <c r="C1795" s="762"/>
      <c r="D1795" s="762"/>
      <c r="E1795" s="762"/>
      <c r="F1795" s="762"/>
      <c r="G1795" s="762"/>
      <c r="H1795" s="762"/>
      <c r="I1795" s="762"/>
      <c r="J1795" s="762"/>
    </row>
    <row r="1796" spans="1:10" s="54" customFormat="1" ht="16.5" hidden="1" customHeight="1">
      <c r="A1796" s="369"/>
      <c r="B1796" s="369"/>
      <c r="C1796" s="369"/>
      <c r="D1796" s="369"/>
      <c r="E1796" s="369"/>
      <c r="F1796" s="369"/>
      <c r="G1796" s="369"/>
      <c r="H1796" s="369"/>
      <c r="I1796" s="369"/>
      <c r="J1796" s="369"/>
    </row>
    <row r="1797" spans="1:10" s="54" customFormat="1" ht="48" hidden="1" customHeight="1">
      <c r="A1797" s="817" t="s">
        <v>969</v>
      </c>
      <c r="B1797" s="817"/>
      <c r="C1797" s="817"/>
      <c r="D1797" s="817"/>
      <c r="E1797" s="817"/>
      <c r="F1797" s="817"/>
      <c r="G1797" s="817"/>
      <c r="H1797" s="817"/>
      <c r="I1797" s="817"/>
      <c r="J1797" s="817"/>
    </row>
    <row r="1798" spans="1:10" s="54" customFormat="1" ht="16.5" hidden="1" customHeight="1">
      <c r="A1798" s="474"/>
      <c r="B1798" s="474"/>
      <c r="C1798" s="474"/>
      <c r="D1798" s="474"/>
      <c r="E1798" s="474"/>
      <c r="F1798" s="474"/>
      <c r="G1798" s="474"/>
      <c r="H1798" s="474"/>
      <c r="I1798" s="474"/>
      <c r="J1798" s="474"/>
    </row>
    <row r="1799" spans="1:10" s="54" customFormat="1" ht="16.5" hidden="1" customHeight="1">
      <c r="A1799" s="474"/>
      <c r="B1799" s="474"/>
      <c r="C1799" s="474"/>
      <c r="D1799" s="474"/>
      <c r="E1799" s="474"/>
      <c r="F1799" s="474"/>
      <c r="G1799" s="474"/>
      <c r="H1799" s="474"/>
      <c r="I1799" s="474"/>
      <c r="J1799" s="474"/>
    </row>
    <row r="1800" spans="1:10" s="54" customFormat="1" ht="16.5" hidden="1" customHeight="1">
      <c r="A1800" s="474"/>
      <c r="B1800" s="474"/>
      <c r="C1800" s="474"/>
      <c r="D1800" s="474"/>
      <c r="E1800" s="474"/>
      <c r="F1800" s="474"/>
      <c r="G1800" s="474"/>
      <c r="H1800" s="474"/>
      <c r="I1800" s="474"/>
      <c r="J1800" s="474"/>
    </row>
    <row r="1801" spans="1:10" s="54" customFormat="1" ht="16.5" hidden="1" customHeight="1">
      <c r="A1801" s="474"/>
      <c r="B1801" s="474"/>
      <c r="C1801" s="474"/>
      <c r="D1801" s="474"/>
      <c r="E1801" s="474"/>
      <c r="F1801" s="474"/>
      <c r="G1801" s="474"/>
      <c r="H1801" s="474"/>
      <c r="I1801" s="474"/>
      <c r="J1801" s="474"/>
    </row>
    <row r="1802" spans="1:10" s="54" customFormat="1" ht="16.5" hidden="1" customHeight="1">
      <c r="A1802" s="474"/>
      <c r="B1802" s="474"/>
      <c r="C1802" s="474"/>
      <c r="D1802" s="474"/>
      <c r="E1802" s="474"/>
      <c r="F1802" s="474"/>
      <c r="G1802" s="474"/>
      <c r="H1802" s="474"/>
      <c r="I1802" s="474"/>
      <c r="J1802" s="474"/>
    </row>
    <row r="1803" spans="1:10" s="54" customFormat="1" ht="16.5" hidden="1" customHeight="1">
      <c r="A1803" s="474"/>
      <c r="B1803" s="474"/>
      <c r="C1803" s="474"/>
      <c r="D1803" s="474"/>
      <c r="E1803" s="474"/>
      <c r="F1803" s="474"/>
      <c r="G1803" s="474"/>
      <c r="H1803" s="474"/>
      <c r="I1803" s="474"/>
      <c r="J1803" s="474"/>
    </row>
    <row r="1804" spans="1:10" s="54" customFormat="1" ht="16.5" hidden="1" customHeight="1">
      <c r="A1804" s="474"/>
      <c r="B1804" s="474"/>
      <c r="C1804" s="474"/>
      <c r="D1804" s="474"/>
      <c r="E1804" s="474"/>
      <c r="F1804" s="474"/>
      <c r="G1804" s="474"/>
      <c r="H1804" s="474"/>
      <c r="I1804" s="474"/>
      <c r="J1804" s="474"/>
    </row>
    <row r="1805" spans="1:10" s="54" customFormat="1" ht="16.5" hidden="1" customHeight="1">
      <c r="A1805" s="474"/>
      <c r="B1805" s="474"/>
      <c r="C1805" s="474"/>
      <c r="D1805" s="474"/>
      <c r="E1805" s="474"/>
      <c r="F1805" s="474"/>
      <c r="G1805" s="474"/>
      <c r="H1805" s="474"/>
      <c r="I1805" s="474"/>
      <c r="J1805" s="474"/>
    </row>
    <row r="1806" spans="1:10" s="54" customFormat="1" ht="16.5" hidden="1" customHeight="1">
      <c r="A1806" s="474"/>
      <c r="B1806" s="474"/>
      <c r="C1806" s="474"/>
      <c r="D1806" s="474"/>
      <c r="E1806" s="474"/>
      <c r="F1806" s="474"/>
      <c r="G1806" s="474"/>
      <c r="H1806" s="474"/>
      <c r="I1806" s="474"/>
      <c r="J1806" s="474"/>
    </row>
    <row r="1807" spans="1:10" s="54" customFormat="1" ht="16.5" hidden="1" customHeight="1">
      <c r="A1807" s="474"/>
      <c r="B1807" s="474"/>
      <c r="C1807" s="474"/>
      <c r="D1807" s="474"/>
      <c r="E1807" s="474"/>
      <c r="F1807" s="474"/>
      <c r="G1807" s="474"/>
      <c r="H1807" s="474"/>
      <c r="I1807" s="474"/>
      <c r="J1807" s="474"/>
    </row>
    <row r="1808" spans="1:10" s="54" customFormat="1" ht="16.5" hidden="1" customHeight="1">
      <c r="A1808" s="474"/>
      <c r="B1808" s="474"/>
      <c r="C1808" s="474"/>
      <c r="D1808" s="474"/>
      <c r="E1808" s="474"/>
      <c r="F1808" s="474"/>
      <c r="G1808" s="474"/>
      <c r="H1808" s="474"/>
      <c r="I1808" s="474"/>
      <c r="J1808" s="474"/>
    </row>
    <row r="1809" spans="1:10" s="54" customFormat="1" ht="16.5" hidden="1" customHeight="1">
      <c r="A1809" s="474"/>
      <c r="B1809" s="474"/>
      <c r="C1809" s="474"/>
      <c r="D1809" s="474"/>
      <c r="E1809" s="474"/>
      <c r="F1809" s="474"/>
      <c r="G1809" s="474"/>
      <c r="H1809" s="474"/>
      <c r="I1809" s="474"/>
      <c r="J1809" s="474"/>
    </row>
    <row r="1810" spans="1:10" s="54" customFormat="1" ht="16.5" hidden="1" customHeight="1">
      <c r="A1810" s="369"/>
      <c r="B1810" s="369"/>
      <c r="C1810" s="369"/>
      <c r="D1810" s="369"/>
      <c r="E1810" s="369"/>
      <c r="F1810" s="369"/>
      <c r="G1810" s="369"/>
      <c r="H1810" s="369"/>
      <c r="I1810" s="369"/>
      <c r="J1810" s="369"/>
    </row>
    <row r="1811" spans="1:10" s="54" customFormat="1" ht="16.5" hidden="1" customHeight="1">
      <c r="A1811" s="346" t="s">
        <v>970</v>
      </c>
      <c r="B1811" s="762" t="s">
        <v>971</v>
      </c>
      <c r="C1811" s="762"/>
      <c r="D1811" s="762"/>
      <c r="E1811" s="762"/>
      <c r="F1811" s="762"/>
      <c r="G1811" s="762"/>
      <c r="H1811" s="762"/>
      <c r="I1811" s="762"/>
      <c r="J1811" s="762"/>
    </row>
    <row r="1812" spans="1:10" s="54" customFormat="1" ht="16.5" hidden="1" customHeight="1">
      <c r="A1812" s="369"/>
      <c r="B1812" s="369"/>
      <c r="C1812" s="369"/>
      <c r="D1812" s="369"/>
      <c r="E1812" s="369"/>
      <c r="F1812" s="369"/>
      <c r="G1812" s="369"/>
      <c r="H1812" s="369"/>
      <c r="I1812" s="369"/>
      <c r="J1812" s="369"/>
    </row>
    <row r="1813" spans="1:10" s="54" customFormat="1" ht="46.5" hidden="1" customHeight="1">
      <c r="A1813" s="817" t="s">
        <v>972</v>
      </c>
      <c r="B1813" s="817"/>
      <c r="C1813" s="817"/>
      <c r="D1813" s="817"/>
      <c r="E1813" s="817"/>
      <c r="F1813" s="817"/>
      <c r="G1813" s="817"/>
      <c r="H1813" s="817"/>
      <c r="I1813" s="817"/>
      <c r="J1813" s="817"/>
    </row>
    <row r="1814" spans="1:10" s="54" customFormat="1" ht="16.5" hidden="1" customHeight="1">
      <c r="A1814" s="474"/>
      <c r="B1814" s="474"/>
      <c r="C1814" s="474"/>
      <c r="D1814" s="474"/>
      <c r="E1814" s="474"/>
      <c r="F1814" s="474"/>
      <c r="G1814" s="474"/>
      <c r="H1814" s="474"/>
      <c r="I1814" s="474"/>
      <c r="J1814" s="474"/>
    </row>
    <row r="1815" spans="1:10" s="54" customFormat="1" ht="16.5" hidden="1" customHeight="1">
      <c r="A1815" s="474"/>
      <c r="B1815" s="474"/>
      <c r="C1815" s="474"/>
      <c r="D1815" s="474"/>
      <c r="E1815" s="474"/>
      <c r="F1815" s="474"/>
      <c r="G1815" s="474"/>
      <c r="H1815" s="474"/>
      <c r="I1815" s="474"/>
      <c r="J1815" s="474"/>
    </row>
    <row r="1816" spans="1:10" s="54" customFormat="1" ht="16.5" hidden="1" customHeight="1">
      <c r="A1816" s="474"/>
      <c r="B1816" s="474"/>
      <c r="C1816" s="474"/>
      <c r="D1816" s="474"/>
      <c r="E1816" s="474"/>
      <c r="F1816" s="474"/>
      <c r="G1816" s="474"/>
      <c r="H1816" s="474"/>
      <c r="I1816" s="474"/>
      <c r="J1816" s="474"/>
    </row>
    <row r="1817" spans="1:10" s="54" customFormat="1" ht="16.5" hidden="1" customHeight="1">
      <c r="A1817" s="474"/>
      <c r="B1817" s="474"/>
      <c r="C1817" s="474"/>
      <c r="D1817" s="474"/>
      <c r="E1817" s="474"/>
      <c r="F1817" s="474"/>
      <c r="G1817" s="474"/>
      <c r="H1817" s="474"/>
      <c r="I1817" s="474"/>
      <c r="J1817" s="474"/>
    </row>
    <row r="1818" spans="1:10" s="54" customFormat="1" ht="16.5" hidden="1" customHeight="1">
      <c r="A1818" s="474"/>
      <c r="B1818" s="474"/>
      <c r="C1818" s="474"/>
      <c r="D1818" s="474"/>
      <c r="E1818" s="474"/>
      <c r="F1818" s="474"/>
      <c r="G1818" s="474"/>
      <c r="H1818" s="474"/>
      <c r="I1818" s="474"/>
      <c r="J1818" s="474"/>
    </row>
    <row r="1819" spans="1:10" s="54" customFormat="1" ht="16.5" hidden="1" customHeight="1">
      <c r="A1819" s="474"/>
      <c r="B1819" s="474"/>
      <c r="C1819" s="474"/>
      <c r="D1819" s="474"/>
      <c r="E1819" s="474"/>
      <c r="F1819" s="474"/>
      <c r="G1819" s="474"/>
      <c r="H1819" s="474"/>
      <c r="I1819" s="474"/>
      <c r="J1819" s="474"/>
    </row>
    <row r="1820" spans="1:10" s="54" customFormat="1" ht="16.5" hidden="1" customHeight="1">
      <c r="A1820" s="474"/>
      <c r="B1820" s="474"/>
      <c r="C1820" s="474"/>
      <c r="D1820" s="474"/>
      <c r="E1820" s="474"/>
      <c r="F1820" s="474"/>
      <c r="G1820" s="474"/>
      <c r="H1820" s="474"/>
      <c r="I1820" s="474"/>
      <c r="J1820" s="474"/>
    </row>
    <row r="1821" spans="1:10" s="54" customFormat="1" ht="16.5" hidden="1" customHeight="1">
      <c r="A1821" s="474"/>
      <c r="B1821" s="474"/>
      <c r="C1821" s="474"/>
      <c r="D1821" s="474"/>
      <c r="E1821" s="474"/>
      <c r="F1821" s="474"/>
      <c r="G1821" s="474"/>
      <c r="H1821" s="474"/>
      <c r="I1821" s="474"/>
      <c r="J1821" s="474"/>
    </row>
    <row r="1822" spans="1:10" s="54" customFormat="1" ht="16.5" hidden="1" customHeight="1">
      <c r="A1822" s="474"/>
      <c r="B1822" s="474"/>
      <c r="C1822" s="474"/>
      <c r="D1822" s="474"/>
      <c r="E1822" s="474"/>
      <c r="F1822" s="474"/>
      <c r="G1822" s="474"/>
      <c r="H1822" s="474"/>
      <c r="I1822" s="474"/>
      <c r="J1822" s="474"/>
    </row>
    <row r="1823" spans="1:10" s="54" customFormat="1" ht="16.5" hidden="1" customHeight="1">
      <c r="A1823" s="474"/>
      <c r="B1823" s="474"/>
      <c r="C1823" s="474"/>
      <c r="D1823" s="474"/>
      <c r="E1823" s="474"/>
      <c r="F1823" s="474"/>
      <c r="G1823" s="474"/>
      <c r="H1823" s="474"/>
      <c r="I1823" s="474"/>
      <c r="J1823" s="474"/>
    </row>
    <row r="1824" spans="1:10" s="54" customFormat="1" ht="16.5" hidden="1" customHeight="1">
      <c r="A1824" s="474"/>
      <c r="B1824" s="474"/>
      <c r="C1824" s="474"/>
      <c r="D1824" s="474"/>
      <c r="E1824" s="474"/>
      <c r="F1824" s="474"/>
      <c r="G1824" s="474"/>
      <c r="H1824" s="474"/>
      <c r="I1824" s="474"/>
      <c r="J1824" s="474"/>
    </row>
    <row r="1825" spans="1:10" s="54" customFormat="1" ht="16.5" hidden="1" customHeight="1">
      <c r="A1825" s="474"/>
      <c r="B1825" s="474"/>
      <c r="C1825" s="474"/>
      <c r="D1825" s="474"/>
      <c r="E1825" s="474"/>
      <c r="F1825" s="474"/>
      <c r="G1825" s="474"/>
      <c r="H1825" s="474"/>
      <c r="I1825" s="474"/>
      <c r="J1825" s="474"/>
    </row>
    <row r="1826" spans="1:10" s="54" customFormat="1" ht="16.5" hidden="1" customHeight="1">
      <c r="A1826" s="369"/>
      <c r="B1826" s="369"/>
      <c r="C1826" s="369"/>
      <c r="D1826" s="369"/>
      <c r="E1826" s="369"/>
      <c r="F1826" s="369"/>
      <c r="G1826" s="369"/>
      <c r="H1826" s="369"/>
      <c r="I1826" s="369"/>
      <c r="J1826" s="369"/>
    </row>
    <row r="1827" spans="1:10" s="54" customFormat="1" ht="16.5" hidden="1" customHeight="1">
      <c r="A1827" s="346" t="s">
        <v>973</v>
      </c>
      <c r="B1827" s="762" t="s">
        <v>974</v>
      </c>
      <c r="C1827" s="762"/>
      <c r="D1827" s="762"/>
      <c r="E1827" s="762"/>
      <c r="F1827" s="762"/>
      <c r="G1827" s="762"/>
      <c r="H1827" s="762"/>
      <c r="I1827" s="762"/>
      <c r="J1827" s="762"/>
    </row>
    <row r="1828" spans="1:10" s="54" customFormat="1" ht="16.5" hidden="1" customHeight="1">
      <c r="A1828" s="369"/>
      <c r="B1828" s="369"/>
      <c r="C1828" s="369"/>
      <c r="D1828" s="369"/>
      <c r="E1828" s="369"/>
      <c r="F1828" s="369"/>
      <c r="G1828" s="369"/>
      <c r="H1828" s="369"/>
      <c r="I1828" s="369"/>
      <c r="J1828" s="369"/>
    </row>
    <row r="1829" spans="1:10" s="54" customFormat="1" ht="30" hidden="1" customHeight="1">
      <c r="A1829" s="817" t="s">
        <v>975</v>
      </c>
      <c r="B1829" s="817"/>
      <c r="C1829" s="817"/>
      <c r="D1829" s="817"/>
      <c r="E1829" s="817"/>
      <c r="F1829" s="817"/>
      <c r="G1829" s="817"/>
      <c r="H1829" s="817"/>
      <c r="I1829" s="817"/>
      <c r="J1829" s="817"/>
    </row>
    <row r="1830" spans="1:10" s="54" customFormat="1" ht="16.5" hidden="1" customHeight="1">
      <c r="A1830" s="369"/>
      <c r="B1830" s="369"/>
      <c r="C1830" s="369"/>
      <c r="D1830" s="369"/>
      <c r="E1830" s="369"/>
      <c r="F1830" s="369"/>
      <c r="G1830" s="369"/>
      <c r="H1830" s="369"/>
      <c r="I1830" s="369"/>
      <c r="J1830" s="369"/>
    </row>
    <row r="1831" spans="1:10" s="54" customFormat="1" ht="16.5" hidden="1" customHeight="1">
      <c r="A1831" s="818"/>
      <c r="B1831" s="818"/>
      <c r="C1831" s="818"/>
      <c r="D1831" s="818"/>
      <c r="E1831" s="818"/>
      <c r="F1831" s="818"/>
      <c r="G1831" s="818"/>
      <c r="H1831" s="818"/>
      <c r="I1831" s="818"/>
      <c r="J1831" s="818"/>
    </row>
    <row r="1832" spans="1:10" s="54" customFormat="1" ht="16.5" hidden="1" customHeight="1">
      <c r="A1832" s="818"/>
      <c r="B1832" s="818"/>
      <c r="C1832" s="818"/>
      <c r="D1832" s="818"/>
      <c r="E1832" s="818"/>
      <c r="F1832" s="818"/>
      <c r="G1832" s="818"/>
      <c r="H1832" s="818"/>
      <c r="I1832" s="818"/>
      <c r="J1832" s="818"/>
    </row>
    <row r="1833" spans="1:10" s="54" customFormat="1" ht="16.5" hidden="1" customHeight="1">
      <c r="A1833" s="818"/>
      <c r="B1833" s="818"/>
      <c r="C1833" s="818"/>
      <c r="D1833" s="818"/>
      <c r="E1833" s="818"/>
      <c r="F1833" s="818"/>
      <c r="G1833" s="818"/>
      <c r="H1833" s="818"/>
      <c r="I1833" s="818"/>
      <c r="J1833" s="818"/>
    </row>
    <row r="1834" spans="1:10" s="54" customFormat="1" ht="16.5" hidden="1" customHeight="1">
      <c r="A1834" s="818"/>
      <c r="B1834" s="818"/>
      <c r="C1834" s="818"/>
      <c r="D1834" s="818"/>
      <c r="E1834" s="818"/>
      <c r="F1834" s="818"/>
      <c r="G1834" s="818"/>
      <c r="H1834" s="818"/>
      <c r="I1834" s="818"/>
      <c r="J1834" s="818"/>
    </row>
    <row r="1835" spans="1:10" s="54" customFormat="1" ht="16.5" hidden="1" customHeight="1">
      <c r="A1835" s="818"/>
      <c r="B1835" s="818"/>
      <c r="C1835" s="818"/>
      <c r="D1835" s="818"/>
      <c r="E1835" s="818"/>
      <c r="F1835" s="818"/>
      <c r="G1835" s="818"/>
      <c r="H1835" s="818"/>
      <c r="I1835" s="818"/>
      <c r="J1835" s="818"/>
    </row>
    <row r="1836" spans="1:10" s="54" customFormat="1" ht="16.5" hidden="1" customHeight="1">
      <c r="A1836" s="818"/>
      <c r="B1836" s="818"/>
      <c r="C1836" s="818"/>
      <c r="D1836" s="818"/>
      <c r="E1836" s="818"/>
      <c r="F1836" s="818"/>
      <c r="G1836" s="818"/>
      <c r="H1836" s="818"/>
      <c r="I1836" s="818"/>
      <c r="J1836" s="818"/>
    </row>
    <row r="1837" spans="1:10" s="54" customFormat="1" ht="16.5" hidden="1" customHeight="1">
      <c r="A1837" s="369"/>
      <c r="B1837" s="369"/>
      <c r="C1837" s="369"/>
      <c r="D1837" s="369"/>
      <c r="E1837" s="369"/>
      <c r="F1837" s="369"/>
      <c r="G1837" s="369"/>
      <c r="H1837" s="369"/>
      <c r="I1837" s="369"/>
      <c r="J1837" s="369"/>
    </row>
    <row r="1838" spans="1:10" s="54" customFormat="1" ht="16.5" hidden="1" customHeight="1">
      <c r="A1838" s="346" t="s">
        <v>483</v>
      </c>
      <c r="B1838" s="762" t="s">
        <v>484</v>
      </c>
      <c r="C1838" s="762"/>
      <c r="D1838" s="762"/>
      <c r="E1838" s="762"/>
      <c r="F1838" s="762"/>
      <c r="G1838" s="762"/>
      <c r="H1838" s="762"/>
      <c r="I1838" s="762"/>
      <c r="J1838" s="762"/>
    </row>
    <row r="1839" spans="1:10" s="54" customFormat="1" ht="16.5" hidden="1" customHeight="1" thickBot="1">
      <c r="A1839" s="24"/>
      <c r="B1839" s="379"/>
      <c r="C1839" s="379"/>
      <c r="D1839" s="379"/>
      <c r="E1839" s="379"/>
      <c r="F1839" s="379"/>
      <c r="G1839" s="379"/>
      <c r="H1839" s="379"/>
      <c r="I1839" s="379"/>
      <c r="J1839" s="379"/>
    </row>
    <row r="1840" spans="1:10" s="54" customFormat="1" ht="16.5" hidden="1" customHeight="1" thickTop="1" thickBot="1">
      <c r="A1840" s="822" t="s">
        <v>487</v>
      </c>
      <c r="B1840" s="823"/>
      <c r="C1840" s="819" t="s">
        <v>489</v>
      </c>
      <c r="D1840" s="824"/>
      <c r="E1840" s="824"/>
      <c r="F1840" s="821"/>
      <c r="G1840" s="819" t="s">
        <v>133</v>
      </c>
      <c r="H1840" s="821"/>
      <c r="I1840" s="819" t="s">
        <v>134</v>
      </c>
      <c r="J1840" s="820"/>
    </row>
    <row r="1841" spans="1:10" s="54" customFormat="1" ht="15.75" hidden="1" customHeight="1" thickTop="1">
      <c r="A1841" s="825" t="s">
        <v>491</v>
      </c>
      <c r="B1841" s="826"/>
      <c r="C1841" s="827" t="s">
        <v>490</v>
      </c>
      <c r="D1841" s="828"/>
      <c r="E1841" s="828"/>
      <c r="F1841" s="829"/>
      <c r="G1841" s="830"/>
      <c r="H1841" s="831"/>
      <c r="I1841" s="830"/>
      <c r="J1841" s="832"/>
    </row>
    <row r="1842" spans="1:10" s="54" customFormat="1" ht="15.75" hidden="1" customHeight="1">
      <c r="A1842" s="814" t="s">
        <v>493</v>
      </c>
      <c r="B1842" s="815"/>
      <c r="C1842" s="728" t="s">
        <v>492</v>
      </c>
      <c r="D1842" s="729"/>
      <c r="E1842" s="729"/>
      <c r="F1842" s="816"/>
      <c r="G1842" s="731"/>
      <c r="H1842" s="732"/>
      <c r="I1842" s="731"/>
      <c r="J1842" s="733"/>
    </row>
    <row r="1843" spans="1:10" s="54" customFormat="1" ht="15.75" hidden="1" customHeight="1">
      <c r="A1843" s="814" t="s">
        <v>496</v>
      </c>
      <c r="B1843" s="815"/>
      <c r="C1843" s="728" t="s">
        <v>494</v>
      </c>
      <c r="D1843" s="729"/>
      <c r="E1843" s="729"/>
      <c r="F1843" s="816"/>
      <c r="G1843" s="731"/>
      <c r="H1843" s="732"/>
      <c r="I1843" s="731"/>
      <c r="J1843" s="733"/>
    </row>
    <row r="1844" spans="1:10" s="54" customFormat="1" ht="15.75" hidden="1" customHeight="1">
      <c r="A1844" s="814" t="s">
        <v>497</v>
      </c>
      <c r="B1844" s="815"/>
      <c r="C1844" s="728" t="s">
        <v>495</v>
      </c>
      <c r="D1844" s="729"/>
      <c r="E1844" s="729"/>
      <c r="F1844" s="816"/>
      <c r="G1844" s="731"/>
      <c r="H1844" s="732"/>
      <c r="I1844" s="731"/>
      <c r="J1844" s="733"/>
    </row>
    <row r="1845" spans="1:10" s="54" customFormat="1" ht="30" hidden="1" customHeight="1">
      <c r="A1845" s="814" t="s">
        <v>498</v>
      </c>
      <c r="B1845" s="815"/>
      <c r="C1845" s="728" t="s">
        <v>509</v>
      </c>
      <c r="D1845" s="729"/>
      <c r="E1845" s="729"/>
      <c r="F1845" s="816"/>
      <c r="G1845" s="731"/>
      <c r="H1845" s="732"/>
      <c r="I1845" s="731"/>
      <c r="J1845" s="733"/>
    </row>
    <row r="1846" spans="1:10" s="54" customFormat="1" ht="16.5" hidden="1" customHeight="1">
      <c r="A1846" s="814" t="s">
        <v>499</v>
      </c>
      <c r="B1846" s="815"/>
      <c r="C1846" s="728" t="s">
        <v>504</v>
      </c>
      <c r="D1846" s="729"/>
      <c r="E1846" s="729"/>
      <c r="F1846" s="816"/>
      <c r="G1846" s="731"/>
      <c r="H1846" s="732"/>
      <c r="I1846" s="731"/>
      <c r="J1846" s="733"/>
    </row>
    <row r="1847" spans="1:10" s="54" customFormat="1" ht="16.5" hidden="1" customHeight="1">
      <c r="A1847" s="814" t="s">
        <v>500</v>
      </c>
      <c r="B1847" s="815"/>
      <c r="C1847" s="728" t="s">
        <v>505</v>
      </c>
      <c r="D1847" s="729"/>
      <c r="E1847" s="729"/>
      <c r="F1847" s="816"/>
      <c r="G1847" s="731"/>
      <c r="H1847" s="732"/>
      <c r="I1847" s="731"/>
      <c r="J1847" s="733"/>
    </row>
    <row r="1848" spans="1:10" s="54" customFormat="1" ht="30" hidden="1" customHeight="1">
      <c r="A1848" s="814" t="s">
        <v>501</v>
      </c>
      <c r="B1848" s="815"/>
      <c r="C1848" s="728" t="s">
        <v>948</v>
      </c>
      <c r="D1848" s="729"/>
      <c r="E1848" s="729"/>
      <c r="F1848" s="816"/>
      <c r="G1848" s="731"/>
      <c r="H1848" s="732"/>
      <c r="I1848" s="731"/>
      <c r="J1848" s="733"/>
    </row>
    <row r="1849" spans="1:10" s="54" customFormat="1" ht="30" hidden="1" customHeight="1">
      <c r="A1849" s="814" t="s">
        <v>502</v>
      </c>
      <c r="B1849" s="815"/>
      <c r="C1849" s="728" t="s">
        <v>510</v>
      </c>
      <c r="D1849" s="729"/>
      <c r="E1849" s="729"/>
      <c r="F1849" s="816"/>
      <c r="G1849" s="731"/>
      <c r="H1849" s="732"/>
      <c r="I1849" s="731"/>
      <c r="J1849" s="733"/>
    </row>
    <row r="1850" spans="1:10" s="54" customFormat="1" ht="30" hidden="1" customHeight="1">
      <c r="A1850" s="814" t="s">
        <v>503</v>
      </c>
      <c r="B1850" s="815"/>
      <c r="C1850" s="728" t="s">
        <v>522</v>
      </c>
      <c r="D1850" s="729"/>
      <c r="E1850" s="729"/>
      <c r="F1850" s="816"/>
      <c r="G1850" s="731"/>
      <c r="H1850" s="732"/>
      <c r="I1850" s="731"/>
      <c r="J1850" s="733"/>
    </row>
    <row r="1851" spans="1:10" s="54" customFormat="1" ht="45" hidden="1" customHeight="1">
      <c r="A1851" s="814" t="s">
        <v>506</v>
      </c>
      <c r="B1851" s="815"/>
      <c r="C1851" s="728" t="s">
        <v>521</v>
      </c>
      <c r="D1851" s="729"/>
      <c r="E1851" s="729"/>
      <c r="F1851" s="816"/>
      <c r="G1851" s="731"/>
      <c r="H1851" s="732"/>
      <c r="I1851" s="731"/>
      <c r="J1851" s="733"/>
    </row>
    <row r="1852" spans="1:10" s="54" customFormat="1" ht="45" hidden="1" customHeight="1">
      <c r="A1852" s="814" t="s">
        <v>507</v>
      </c>
      <c r="B1852" s="815"/>
      <c r="C1852" s="728" t="s">
        <v>511</v>
      </c>
      <c r="D1852" s="729"/>
      <c r="E1852" s="729"/>
      <c r="F1852" s="816"/>
      <c r="G1852" s="731"/>
      <c r="H1852" s="732"/>
      <c r="I1852" s="731"/>
      <c r="J1852" s="733"/>
    </row>
    <row r="1853" spans="1:10" s="54" customFormat="1" ht="60" hidden="1" customHeight="1">
      <c r="A1853" s="814" t="s">
        <v>508</v>
      </c>
      <c r="B1853" s="815"/>
      <c r="C1853" s="728" t="s">
        <v>512</v>
      </c>
      <c r="D1853" s="729"/>
      <c r="E1853" s="729"/>
      <c r="F1853" s="816"/>
      <c r="G1853" s="731"/>
      <c r="H1853" s="732"/>
      <c r="I1853" s="731"/>
      <c r="J1853" s="733"/>
    </row>
    <row r="1854" spans="1:10" s="54" customFormat="1" ht="60" hidden="1" customHeight="1">
      <c r="A1854" s="814" t="s">
        <v>513</v>
      </c>
      <c r="B1854" s="815"/>
      <c r="C1854" s="728" t="s">
        <v>949</v>
      </c>
      <c r="D1854" s="729"/>
      <c r="E1854" s="729"/>
      <c r="F1854" s="816"/>
      <c r="G1854" s="731"/>
      <c r="H1854" s="732"/>
      <c r="I1854" s="731"/>
      <c r="J1854" s="733"/>
    </row>
    <row r="1855" spans="1:10" s="54" customFormat="1" ht="45" hidden="1" customHeight="1">
      <c r="A1855" s="814" t="s">
        <v>514</v>
      </c>
      <c r="B1855" s="815"/>
      <c r="C1855" s="728" t="s">
        <v>523</v>
      </c>
      <c r="D1855" s="729"/>
      <c r="E1855" s="729"/>
      <c r="F1855" s="816"/>
      <c r="G1855" s="731"/>
      <c r="H1855" s="732"/>
      <c r="I1855" s="731"/>
      <c r="J1855" s="733"/>
    </row>
    <row r="1856" spans="1:10" s="54" customFormat="1" ht="45" hidden="1" customHeight="1" thickBot="1">
      <c r="A1856" s="833" t="s">
        <v>515</v>
      </c>
      <c r="B1856" s="834"/>
      <c r="C1856" s="734" t="s">
        <v>524</v>
      </c>
      <c r="D1856" s="735"/>
      <c r="E1856" s="735"/>
      <c r="F1856" s="835"/>
      <c r="G1856" s="737"/>
      <c r="H1856" s="738"/>
      <c r="I1856" s="737"/>
      <c r="J1856" s="739"/>
    </row>
    <row r="1857" spans="1:10" s="54" customFormat="1" ht="60" hidden="1" customHeight="1" thickBot="1">
      <c r="A1857" s="836" t="s">
        <v>516</v>
      </c>
      <c r="B1857" s="837"/>
      <c r="C1857" s="696" t="s">
        <v>950</v>
      </c>
      <c r="D1857" s="697"/>
      <c r="E1857" s="697"/>
      <c r="F1857" s="838"/>
      <c r="G1857" s="699" t="str">
        <f>IF(SUM(G1841:H1856)=0,"",SUM(G1841:H1856))</f>
        <v/>
      </c>
      <c r="H1857" s="700"/>
      <c r="I1857" s="699" t="str">
        <f>IF(SUM(I1841:J1856)=0,"",SUM(I1841:J1856))</f>
        <v/>
      </c>
      <c r="J1857" s="701"/>
    </row>
    <row r="1858" spans="1:10" s="54" customFormat="1" ht="30" hidden="1" customHeight="1">
      <c r="A1858" s="839" t="s">
        <v>517</v>
      </c>
      <c r="B1858" s="840"/>
      <c r="C1858" s="722" t="s">
        <v>671</v>
      </c>
      <c r="D1858" s="723"/>
      <c r="E1858" s="723"/>
      <c r="F1858" s="841"/>
      <c r="G1858" s="725"/>
      <c r="H1858" s="726"/>
      <c r="I1858" s="725"/>
      <c r="J1858" s="727"/>
    </row>
    <row r="1859" spans="1:10" s="54" customFormat="1" ht="30" hidden="1" customHeight="1">
      <c r="A1859" s="814" t="s">
        <v>518</v>
      </c>
      <c r="B1859" s="815"/>
      <c r="C1859" s="728" t="s">
        <v>525</v>
      </c>
      <c r="D1859" s="729"/>
      <c r="E1859" s="729"/>
      <c r="F1859" s="816"/>
      <c r="G1859" s="731"/>
      <c r="H1859" s="732"/>
      <c r="I1859" s="731"/>
      <c r="J1859" s="733"/>
    </row>
    <row r="1860" spans="1:10" s="54" customFormat="1" ht="45" hidden="1" customHeight="1">
      <c r="A1860" s="814" t="s">
        <v>519</v>
      </c>
      <c r="B1860" s="815"/>
      <c r="C1860" s="728" t="s">
        <v>526</v>
      </c>
      <c r="D1860" s="729"/>
      <c r="E1860" s="729"/>
      <c r="F1860" s="816"/>
      <c r="G1860" s="731"/>
      <c r="H1860" s="732"/>
      <c r="I1860" s="731"/>
      <c r="J1860" s="733"/>
    </row>
    <row r="1861" spans="1:10" s="54" customFormat="1" ht="16.5" hidden="1" customHeight="1">
      <c r="A1861" s="403"/>
      <c r="B1861" s="403"/>
      <c r="C1861" s="404"/>
      <c r="D1861" s="404"/>
      <c r="E1861" s="404"/>
      <c r="F1861" s="404"/>
      <c r="G1861" s="405"/>
      <c r="H1861" s="405"/>
      <c r="I1861" s="405"/>
      <c r="J1861" s="405"/>
    </row>
    <row r="1862" spans="1:10" s="54" customFormat="1" ht="16.5" hidden="1" customHeight="1">
      <c r="A1862" s="409"/>
      <c r="B1862" s="409"/>
      <c r="C1862" s="43"/>
      <c r="D1862" s="43"/>
      <c r="E1862" s="43"/>
      <c r="F1862" s="43"/>
      <c r="G1862" s="410"/>
      <c r="H1862" s="410"/>
      <c r="I1862" s="410"/>
      <c r="J1862" s="410"/>
    </row>
    <row r="1863" spans="1:10" s="54" customFormat="1" ht="16.5" hidden="1" customHeight="1">
      <c r="A1863" s="406"/>
      <c r="B1863" s="406"/>
      <c r="C1863" s="407"/>
      <c r="D1863" s="407"/>
      <c r="E1863" s="407"/>
      <c r="F1863" s="407"/>
      <c r="G1863" s="408"/>
      <c r="H1863" s="408"/>
      <c r="I1863" s="408"/>
      <c r="J1863" s="408"/>
    </row>
    <row r="1864" spans="1:10" s="54" customFormat="1" ht="45" hidden="1" customHeight="1" thickBot="1">
      <c r="A1864" s="833" t="s">
        <v>520</v>
      </c>
      <c r="B1864" s="834"/>
      <c r="C1864" s="734" t="s">
        <v>527</v>
      </c>
      <c r="D1864" s="735"/>
      <c r="E1864" s="735"/>
      <c r="F1864" s="835"/>
      <c r="G1864" s="737"/>
      <c r="H1864" s="738"/>
      <c r="I1864" s="737"/>
      <c r="J1864" s="739"/>
    </row>
    <row r="1865" spans="1:10" s="54" customFormat="1" ht="30" hidden="1" customHeight="1" thickBot="1">
      <c r="A1865" s="836"/>
      <c r="B1865" s="837"/>
      <c r="C1865" s="742" t="s">
        <v>528</v>
      </c>
      <c r="D1865" s="743"/>
      <c r="E1865" s="743"/>
      <c r="F1865" s="842"/>
      <c r="G1865" s="699" t="str">
        <f>IF(SUM(G1858:H1864)=0,"",SUM(G1858:H1864))</f>
        <v/>
      </c>
      <c r="H1865" s="700"/>
      <c r="I1865" s="699" t="str">
        <f>IF(SUM(I1858:J1864)=0,"",SUM(I1858:J1864))</f>
        <v/>
      </c>
      <c r="J1865" s="701"/>
    </row>
    <row r="1866" spans="1:10" s="54" customFormat="1" ht="45" hidden="1" customHeight="1">
      <c r="A1866" s="839" t="s">
        <v>529</v>
      </c>
      <c r="B1866" s="840"/>
      <c r="C1866" s="722" t="s">
        <v>951</v>
      </c>
      <c r="D1866" s="723"/>
      <c r="E1866" s="723"/>
      <c r="F1866" s="841"/>
      <c r="G1866" s="725"/>
      <c r="H1866" s="726"/>
      <c r="I1866" s="725"/>
      <c r="J1866" s="727"/>
    </row>
    <row r="1867" spans="1:10" s="54" customFormat="1" ht="30" hidden="1" customHeight="1">
      <c r="A1867" s="814" t="s">
        <v>530</v>
      </c>
      <c r="B1867" s="815"/>
      <c r="C1867" s="728" t="s">
        <v>533</v>
      </c>
      <c r="D1867" s="729"/>
      <c r="E1867" s="729"/>
      <c r="F1867" s="816"/>
      <c r="G1867" s="731"/>
      <c r="H1867" s="732"/>
      <c r="I1867" s="731"/>
      <c r="J1867" s="733"/>
    </row>
    <row r="1868" spans="1:10" s="54" customFormat="1" ht="30" hidden="1" customHeight="1" thickBot="1">
      <c r="A1868" s="843" t="s">
        <v>531</v>
      </c>
      <c r="B1868" s="844"/>
      <c r="C1868" s="845" t="s">
        <v>534</v>
      </c>
      <c r="D1868" s="846"/>
      <c r="E1868" s="846"/>
      <c r="F1868" s="847"/>
      <c r="G1868" s="848"/>
      <c r="H1868" s="849"/>
      <c r="I1868" s="848"/>
      <c r="J1868" s="850"/>
    </row>
    <row r="1869" spans="1:10" s="54" customFormat="1" ht="30.75" hidden="1" customHeight="1" thickBot="1">
      <c r="A1869" s="694" t="s">
        <v>532</v>
      </c>
      <c r="B1869" s="695"/>
      <c r="C1869" s="696" t="s">
        <v>535</v>
      </c>
      <c r="D1869" s="697"/>
      <c r="E1869" s="697"/>
      <c r="F1869" s="838"/>
      <c r="G1869" s="699" t="str">
        <f>IF(IF(G1857="",0,G1857)+IF(G1865="",0,G1865)+G1866+G1867+G1868=0,"",IF(G1857="",0,G1857)+IF(G1865="",0,G1865)+G1866+G1867+G1868)</f>
        <v/>
      </c>
      <c r="H1869" s="700"/>
      <c r="I1869" s="699" t="str">
        <f>IF(IF(I1857="",0,I1857)+IF(I1865="",0,I1865)+I1866+I1867+I1868=0,"",IF(I1857="",0,I1857)+IF(I1865="",0,I1865)+I1866+I1867+I1868)</f>
        <v/>
      </c>
      <c r="J1869" s="701"/>
    </row>
    <row r="1870" spans="1:10" s="54" customFormat="1" ht="15.75" hidden="1" customHeight="1">
      <c r="A1870" s="851"/>
      <c r="B1870" s="852"/>
      <c r="C1870" s="853" t="s">
        <v>545</v>
      </c>
      <c r="D1870" s="854"/>
      <c r="E1870" s="854"/>
      <c r="F1870" s="855"/>
      <c r="G1870" s="856"/>
      <c r="H1870" s="857"/>
      <c r="I1870" s="856"/>
      <c r="J1870" s="858"/>
    </row>
    <row r="1871" spans="1:10" s="54" customFormat="1" ht="30" hidden="1" customHeight="1">
      <c r="A1871" s="859" t="s">
        <v>536</v>
      </c>
      <c r="B1871" s="860"/>
      <c r="C1871" s="728" t="s">
        <v>541</v>
      </c>
      <c r="D1871" s="729"/>
      <c r="E1871" s="729"/>
      <c r="F1871" s="816"/>
      <c r="G1871" s="731"/>
      <c r="H1871" s="732"/>
      <c r="I1871" s="731"/>
      <c r="J1871" s="733"/>
    </row>
    <row r="1872" spans="1:10" s="54" customFormat="1" ht="31.5" hidden="1" customHeight="1">
      <c r="A1872" s="859" t="s">
        <v>537</v>
      </c>
      <c r="B1872" s="860"/>
      <c r="C1872" s="728" t="s">
        <v>542</v>
      </c>
      <c r="D1872" s="729"/>
      <c r="E1872" s="729"/>
      <c r="F1872" s="816"/>
      <c r="G1872" s="731"/>
      <c r="H1872" s="732"/>
      <c r="I1872" s="731"/>
      <c r="J1872" s="733"/>
    </row>
    <row r="1873" spans="1:10" s="54" customFormat="1" ht="67.5" hidden="1" customHeight="1">
      <c r="A1873" s="859" t="s">
        <v>538</v>
      </c>
      <c r="B1873" s="860"/>
      <c r="C1873" s="728" t="s">
        <v>952</v>
      </c>
      <c r="D1873" s="729"/>
      <c r="E1873" s="729"/>
      <c r="F1873" s="816"/>
      <c r="G1873" s="731"/>
      <c r="H1873" s="732"/>
      <c r="I1873" s="731"/>
      <c r="J1873" s="733"/>
    </row>
    <row r="1874" spans="1:10" s="54" customFormat="1" ht="30" hidden="1" customHeight="1">
      <c r="A1874" s="859" t="s">
        <v>539</v>
      </c>
      <c r="B1874" s="860"/>
      <c r="C1874" s="728" t="s">
        <v>543</v>
      </c>
      <c r="D1874" s="729"/>
      <c r="E1874" s="729"/>
      <c r="F1874" s="816"/>
      <c r="G1874" s="731"/>
      <c r="H1874" s="732"/>
      <c r="I1874" s="731"/>
      <c r="J1874" s="733"/>
    </row>
    <row r="1875" spans="1:10" s="54" customFormat="1" ht="30" hidden="1" customHeight="1">
      <c r="A1875" s="859" t="s">
        <v>540</v>
      </c>
      <c r="B1875" s="860"/>
      <c r="C1875" s="728" t="s">
        <v>544</v>
      </c>
      <c r="D1875" s="729"/>
      <c r="E1875" s="729"/>
      <c r="F1875" s="816"/>
      <c r="G1875" s="731"/>
      <c r="H1875" s="732"/>
      <c r="I1875" s="731"/>
      <c r="J1875" s="733"/>
    </row>
    <row r="1876" spans="1:10" s="54" customFormat="1" ht="67.5" hidden="1" customHeight="1">
      <c r="A1876" s="859" t="s">
        <v>546</v>
      </c>
      <c r="B1876" s="860"/>
      <c r="C1876" s="728" t="s">
        <v>549</v>
      </c>
      <c r="D1876" s="729"/>
      <c r="E1876" s="729"/>
      <c r="F1876" s="816"/>
      <c r="G1876" s="731"/>
      <c r="H1876" s="732"/>
      <c r="I1876" s="731"/>
      <c r="J1876" s="733"/>
    </row>
    <row r="1877" spans="1:10" s="54" customFormat="1" ht="45" hidden="1" customHeight="1">
      <c r="A1877" s="859" t="s">
        <v>547</v>
      </c>
      <c r="B1877" s="860"/>
      <c r="C1877" s="728" t="s">
        <v>550</v>
      </c>
      <c r="D1877" s="729"/>
      <c r="E1877" s="729"/>
      <c r="F1877" s="816"/>
      <c r="G1877" s="731"/>
      <c r="H1877" s="732"/>
      <c r="I1877" s="731"/>
      <c r="J1877" s="733"/>
    </row>
    <row r="1878" spans="1:10" s="54" customFormat="1" ht="60" hidden="1" customHeight="1">
      <c r="A1878" s="859" t="s">
        <v>548</v>
      </c>
      <c r="B1878" s="860"/>
      <c r="C1878" s="728" t="s">
        <v>551</v>
      </c>
      <c r="D1878" s="729"/>
      <c r="E1878" s="729"/>
      <c r="F1878" s="816"/>
      <c r="G1878" s="731"/>
      <c r="H1878" s="732"/>
      <c r="I1878" s="731"/>
      <c r="J1878" s="733"/>
    </row>
    <row r="1879" spans="1:10" s="54" customFormat="1" ht="67.5" hidden="1" customHeight="1">
      <c r="A1879" s="859" t="s">
        <v>562</v>
      </c>
      <c r="B1879" s="860"/>
      <c r="C1879" s="728" t="s">
        <v>564</v>
      </c>
      <c r="D1879" s="729"/>
      <c r="E1879" s="729"/>
      <c r="F1879" s="816"/>
      <c r="G1879" s="731"/>
      <c r="H1879" s="732"/>
      <c r="I1879" s="731"/>
      <c r="J1879" s="733"/>
    </row>
    <row r="1880" spans="1:10" s="54" customFormat="1" ht="67.5" hidden="1" customHeight="1">
      <c r="A1880" s="859" t="s">
        <v>552</v>
      </c>
      <c r="B1880" s="860"/>
      <c r="C1880" s="728" t="s">
        <v>565</v>
      </c>
      <c r="D1880" s="729"/>
      <c r="E1880" s="729"/>
      <c r="F1880" s="816"/>
      <c r="G1880" s="731"/>
      <c r="H1880" s="732"/>
      <c r="I1880" s="731"/>
      <c r="J1880" s="733"/>
    </row>
    <row r="1881" spans="1:10" s="54" customFormat="1" ht="30" hidden="1" customHeight="1">
      <c r="A1881" s="859" t="s">
        <v>553</v>
      </c>
      <c r="B1881" s="860"/>
      <c r="C1881" s="728" t="s">
        <v>566</v>
      </c>
      <c r="D1881" s="729"/>
      <c r="E1881" s="729"/>
      <c r="F1881" s="816"/>
      <c r="G1881" s="731"/>
      <c r="H1881" s="732"/>
      <c r="I1881" s="731"/>
      <c r="J1881" s="733"/>
    </row>
    <row r="1882" spans="1:10" s="54" customFormat="1" ht="16.5" hidden="1" customHeight="1">
      <c r="A1882" s="411"/>
      <c r="B1882" s="411"/>
      <c r="C1882" s="404"/>
      <c r="D1882" s="404"/>
      <c r="E1882" s="404"/>
      <c r="F1882" s="404"/>
      <c r="G1882" s="405"/>
      <c r="H1882" s="405"/>
      <c r="I1882" s="405"/>
      <c r="J1882" s="405"/>
    </row>
    <row r="1883" spans="1:10" s="54" customFormat="1" ht="16.5" hidden="1" customHeight="1">
      <c r="A1883" s="412"/>
      <c r="B1883" s="412"/>
      <c r="C1883" s="407"/>
      <c r="D1883" s="407"/>
      <c r="E1883" s="407"/>
      <c r="F1883" s="407"/>
      <c r="G1883" s="408"/>
      <c r="H1883" s="408"/>
      <c r="I1883" s="408"/>
      <c r="J1883" s="408"/>
    </row>
    <row r="1884" spans="1:10" s="54" customFormat="1" ht="45" hidden="1" customHeight="1">
      <c r="A1884" s="859" t="s">
        <v>554</v>
      </c>
      <c r="B1884" s="860"/>
      <c r="C1884" s="728" t="s">
        <v>567</v>
      </c>
      <c r="D1884" s="729"/>
      <c r="E1884" s="729"/>
      <c r="F1884" s="816"/>
      <c r="G1884" s="731"/>
      <c r="H1884" s="732"/>
      <c r="I1884" s="731"/>
      <c r="J1884" s="733"/>
    </row>
    <row r="1885" spans="1:10" s="54" customFormat="1" ht="60" hidden="1" customHeight="1">
      <c r="A1885" s="859" t="s">
        <v>555</v>
      </c>
      <c r="B1885" s="860"/>
      <c r="C1885" s="728" t="s">
        <v>568</v>
      </c>
      <c r="D1885" s="729"/>
      <c r="E1885" s="729"/>
      <c r="F1885" s="816"/>
      <c r="G1885" s="731"/>
      <c r="H1885" s="732"/>
      <c r="I1885" s="731"/>
      <c r="J1885" s="733"/>
    </row>
    <row r="1886" spans="1:10" s="54" customFormat="1" ht="60" hidden="1" customHeight="1">
      <c r="A1886" s="859" t="s">
        <v>556</v>
      </c>
      <c r="B1886" s="860"/>
      <c r="C1886" s="728" t="s">
        <v>569</v>
      </c>
      <c r="D1886" s="729"/>
      <c r="E1886" s="729"/>
      <c r="F1886" s="816"/>
      <c r="G1886" s="731"/>
      <c r="H1886" s="732"/>
      <c r="I1886" s="731"/>
      <c r="J1886" s="733"/>
    </row>
    <row r="1887" spans="1:10" s="54" customFormat="1" ht="30" hidden="1" customHeight="1">
      <c r="A1887" s="859" t="s">
        <v>557</v>
      </c>
      <c r="B1887" s="860"/>
      <c r="C1887" s="728" t="s">
        <v>570</v>
      </c>
      <c r="D1887" s="729"/>
      <c r="E1887" s="729"/>
      <c r="F1887" s="816"/>
      <c r="G1887" s="731"/>
      <c r="H1887" s="732"/>
      <c r="I1887" s="731"/>
      <c r="J1887" s="733"/>
    </row>
    <row r="1888" spans="1:10" s="54" customFormat="1" ht="30" hidden="1" customHeight="1">
      <c r="A1888" s="859" t="s">
        <v>558</v>
      </c>
      <c r="B1888" s="860"/>
      <c r="C1888" s="728" t="s">
        <v>563</v>
      </c>
      <c r="D1888" s="729"/>
      <c r="E1888" s="729"/>
      <c r="F1888" s="816"/>
      <c r="G1888" s="731"/>
      <c r="H1888" s="732"/>
      <c r="I1888" s="731"/>
      <c r="J1888" s="733"/>
    </row>
    <row r="1889" spans="1:14" s="54" customFormat="1" ht="30" hidden="1" customHeight="1">
      <c r="A1889" s="859" t="s">
        <v>559</v>
      </c>
      <c r="B1889" s="860"/>
      <c r="C1889" s="728" t="s">
        <v>571</v>
      </c>
      <c r="D1889" s="729"/>
      <c r="E1889" s="729"/>
      <c r="F1889" s="816"/>
      <c r="G1889" s="731"/>
      <c r="H1889" s="732"/>
      <c r="I1889" s="731"/>
      <c r="J1889" s="733"/>
    </row>
    <row r="1890" spans="1:14" s="54" customFormat="1" ht="30" hidden="1" customHeight="1">
      <c r="A1890" s="859" t="s">
        <v>560</v>
      </c>
      <c r="B1890" s="860"/>
      <c r="C1890" s="728" t="s">
        <v>572</v>
      </c>
      <c r="D1890" s="729"/>
      <c r="E1890" s="729"/>
      <c r="F1890" s="816"/>
      <c r="G1890" s="731"/>
      <c r="H1890" s="732"/>
      <c r="I1890" s="731"/>
      <c r="J1890" s="733"/>
    </row>
    <row r="1891" spans="1:14" s="54" customFormat="1" ht="30" hidden="1" customHeight="1" thickBot="1">
      <c r="A1891" s="861" t="s">
        <v>561</v>
      </c>
      <c r="B1891" s="862"/>
      <c r="C1891" s="734" t="s">
        <v>573</v>
      </c>
      <c r="D1891" s="735"/>
      <c r="E1891" s="735"/>
      <c r="F1891" s="835"/>
      <c r="G1891" s="737"/>
      <c r="H1891" s="738"/>
      <c r="I1891" s="737"/>
      <c r="J1891" s="739"/>
    </row>
    <row r="1892" spans="1:14" s="54" customFormat="1" ht="30" hidden="1" customHeight="1" thickBot="1">
      <c r="A1892" s="694" t="s">
        <v>574</v>
      </c>
      <c r="B1892" s="695"/>
      <c r="C1892" s="696" t="s">
        <v>575</v>
      </c>
      <c r="D1892" s="743"/>
      <c r="E1892" s="743"/>
      <c r="F1892" s="842"/>
      <c r="G1892" s="699" t="str">
        <f>IF(SUM(G1871:H1891)=0,"",SUM(G1871:H1891))</f>
        <v/>
      </c>
      <c r="H1892" s="700"/>
      <c r="I1892" s="699" t="str">
        <f>IF(SUM(I1871:J1891)=0,"",SUM(I1871:J1891))</f>
        <v/>
      </c>
      <c r="J1892" s="701"/>
    </row>
    <row r="1893" spans="1:14" s="54" customFormat="1" ht="15.75" hidden="1" customHeight="1" thickBot="1">
      <c r="A1893" s="863"/>
      <c r="B1893" s="864"/>
      <c r="C1893" s="742" t="s">
        <v>576</v>
      </c>
      <c r="D1893" s="743"/>
      <c r="E1893" s="743"/>
      <c r="F1893" s="842"/>
      <c r="G1893" s="865"/>
      <c r="H1893" s="866"/>
      <c r="I1893" s="865"/>
      <c r="J1893" s="867"/>
    </row>
    <row r="1894" spans="1:14" s="54" customFormat="1" ht="29.25" hidden="1" customHeight="1" thickBot="1">
      <c r="A1894" s="872" t="s">
        <v>577</v>
      </c>
      <c r="B1894" s="873"/>
      <c r="C1894" s="874" t="s">
        <v>584</v>
      </c>
      <c r="D1894" s="875"/>
      <c r="E1894" s="875"/>
      <c r="F1894" s="876"/>
      <c r="G1894" s="877" t="str">
        <f>IF(SUM(G1895:H1902)=0,"",SUM(G1895:H1902))</f>
        <v/>
      </c>
      <c r="H1894" s="878"/>
      <c r="I1894" s="877" t="str">
        <f>IF(SUM(I1895:J1902)=0,"",SUM(I1895:J1902))</f>
        <v/>
      </c>
      <c r="J1894" s="879"/>
      <c r="N1894" s="388"/>
    </row>
    <row r="1895" spans="1:14" s="54" customFormat="1" ht="29.25" hidden="1" customHeight="1">
      <c r="A1895" s="868" t="s">
        <v>578</v>
      </c>
      <c r="B1895" s="869"/>
      <c r="C1895" s="722" t="s">
        <v>583</v>
      </c>
      <c r="D1895" s="723"/>
      <c r="E1895" s="723"/>
      <c r="F1895" s="841"/>
      <c r="G1895" s="725"/>
      <c r="H1895" s="726"/>
      <c r="I1895" s="725"/>
      <c r="J1895" s="727"/>
    </row>
    <row r="1896" spans="1:14" s="54" customFormat="1" ht="45" hidden="1" customHeight="1">
      <c r="A1896" s="859" t="s">
        <v>579</v>
      </c>
      <c r="B1896" s="860"/>
      <c r="C1896" s="728" t="s">
        <v>585</v>
      </c>
      <c r="D1896" s="729"/>
      <c r="E1896" s="729"/>
      <c r="F1896" s="816"/>
      <c r="G1896" s="731"/>
      <c r="H1896" s="732"/>
      <c r="I1896" s="731"/>
      <c r="J1896" s="733"/>
    </row>
    <row r="1897" spans="1:14" s="54" customFormat="1" ht="15" hidden="1" customHeight="1">
      <c r="A1897" s="859" t="s">
        <v>580</v>
      </c>
      <c r="B1897" s="860"/>
      <c r="C1897" s="728" t="s">
        <v>586</v>
      </c>
      <c r="D1897" s="729"/>
      <c r="E1897" s="729"/>
      <c r="F1897" s="816"/>
      <c r="G1897" s="731"/>
      <c r="H1897" s="732"/>
      <c r="I1897" s="731"/>
      <c r="J1897" s="733"/>
    </row>
    <row r="1898" spans="1:14" s="54" customFormat="1" ht="15" hidden="1" customHeight="1">
      <c r="A1898" s="859" t="s">
        <v>581</v>
      </c>
      <c r="B1898" s="860"/>
      <c r="C1898" s="728" t="s">
        <v>587</v>
      </c>
      <c r="D1898" s="729"/>
      <c r="E1898" s="729"/>
      <c r="F1898" s="816"/>
      <c r="G1898" s="731"/>
      <c r="H1898" s="732"/>
      <c r="I1898" s="731"/>
      <c r="J1898" s="733"/>
    </row>
    <row r="1899" spans="1:14" s="54" customFormat="1" ht="45" hidden="1" customHeight="1">
      <c r="A1899" s="859" t="s">
        <v>582</v>
      </c>
      <c r="B1899" s="860"/>
      <c r="C1899" s="728" t="s">
        <v>692</v>
      </c>
      <c r="D1899" s="729"/>
      <c r="E1899" s="729"/>
      <c r="F1899" s="816"/>
      <c r="G1899" s="731"/>
      <c r="H1899" s="732"/>
      <c r="I1899" s="731"/>
      <c r="J1899" s="733"/>
    </row>
    <row r="1900" spans="1:14" s="54" customFormat="1" ht="30" hidden="1" customHeight="1">
      <c r="A1900" s="859" t="s">
        <v>588</v>
      </c>
      <c r="B1900" s="860"/>
      <c r="C1900" s="728" t="s">
        <v>694</v>
      </c>
      <c r="D1900" s="729"/>
      <c r="E1900" s="729"/>
      <c r="F1900" s="816"/>
      <c r="G1900" s="731"/>
      <c r="H1900" s="732"/>
      <c r="I1900" s="731"/>
      <c r="J1900" s="733"/>
    </row>
    <row r="1901" spans="1:14" s="54" customFormat="1" ht="45" hidden="1" customHeight="1">
      <c r="A1901" s="859" t="s">
        <v>589</v>
      </c>
      <c r="B1901" s="860"/>
      <c r="C1901" s="728" t="s">
        <v>591</v>
      </c>
      <c r="D1901" s="729"/>
      <c r="E1901" s="729"/>
      <c r="F1901" s="816"/>
      <c r="G1901" s="731"/>
      <c r="H1901" s="732"/>
      <c r="I1901" s="731"/>
      <c r="J1901" s="733"/>
    </row>
    <row r="1902" spans="1:14" s="54" customFormat="1" ht="30" hidden="1" customHeight="1" thickBot="1">
      <c r="A1902" s="861" t="s">
        <v>590</v>
      </c>
      <c r="B1902" s="862"/>
      <c r="C1902" s="734" t="s">
        <v>592</v>
      </c>
      <c r="D1902" s="735"/>
      <c r="E1902" s="735"/>
      <c r="F1902" s="835"/>
      <c r="G1902" s="737"/>
      <c r="H1902" s="738"/>
      <c r="I1902" s="737"/>
      <c r="J1902" s="739"/>
    </row>
    <row r="1903" spans="1:14" s="54" customFormat="1" ht="45" hidden="1" customHeight="1" thickBot="1">
      <c r="A1903" s="863" t="s">
        <v>593</v>
      </c>
      <c r="B1903" s="864"/>
      <c r="C1903" s="696" t="s">
        <v>596</v>
      </c>
      <c r="D1903" s="697"/>
      <c r="E1903" s="697"/>
      <c r="F1903" s="838"/>
      <c r="G1903" s="699" t="str">
        <f>IF(SUM(G1904:H1915)=0,"",SUM(G1904:H1915))</f>
        <v/>
      </c>
      <c r="H1903" s="700"/>
      <c r="I1903" s="699" t="str">
        <f>IF(SUM(I1904:J1915)=0,"",SUM(I1904:J1915))</f>
        <v/>
      </c>
      <c r="J1903" s="701"/>
    </row>
    <row r="1904" spans="1:14" s="54" customFormat="1" ht="15.75" hidden="1" customHeight="1">
      <c r="A1904" s="868" t="s">
        <v>594</v>
      </c>
      <c r="B1904" s="869"/>
      <c r="C1904" s="722" t="s">
        <v>597</v>
      </c>
      <c r="D1904" s="723"/>
      <c r="E1904" s="723"/>
      <c r="F1904" s="841"/>
      <c r="G1904" s="725"/>
      <c r="H1904" s="726"/>
      <c r="I1904" s="725"/>
      <c r="J1904" s="727"/>
    </row>
    <row r="1905" spans="1:10" s="54" customFormat="1" ht="30" hidden="1" customHeight="1">
      <c r="A1905" s="859" t="s">
        <v>595</v>
      </c>
      <c r="B1905" s="860"/>
      <c r="C1905" s="728" t="s">
        <v>598</v>
      </c>
      <c r="D1905" s="729"/>
      <c r="E1905" s="729"/>
      <c r="F1905" s="816"/>
      <c r="G1905" s="731"/>
      <c r="H1905" s="732"/>
      <c r="I1905" s="731"/>
      <c r="J1905" s="733"/>
    </row>
    <row r="1906" spans="1:10" s="54" customFormat="1" ht="16.5" hidden="1" customHeight="1">
      <c r="A1906" s="411"/>
      <c r="B1906" s="411"/>
      <c r="C1906" s="404"/>
      <c r="D1906" s="404"/>
      <c r="E1906" s="404"/>
      <c r="F1906" s="404"/>
      <c r="G1906" s="405"/>
      <c r="H1906" s="405"/>
      <c r="I1906" s="405"/>
      <c r="J1906" s="405"/>
    </row>
    <row r="1907" spans="1:10" s="54" customFormat="1" ht="16.5" hidden="1" customHeight="1">
      <c r="A1907" s="413"/>
      <c r="B1907" s="413"/>
      <c r="C1907" s="43"/>
      <c r="D1907" s="43"/>
      <c r="E1907" s="43"/>
      <c r="F1907" s="43"/>
      <c r="G1907" s="410"/>
      <c r="H1907" s="410"/>
      <c r="I1907" s="410"/>
      <c r="J1907" s="410"/>
    </row>
    <row r="1908" spans="1:10" s="54" customFormat="1" ht="16.5" hidden="1" customHeight="1">
      <c r="A1908" s="412"/>
      <c r="B1908" s="412"/>
      <c r="C1908" s="407"/>
      <c r="D1908" s="407"/>
      <c r="E1908" s="407"/>
      <c r="F1908" s="407"/>
      <c r="G1908" s="408"/>
      <c r="H1908" s="408"/>
      <c r="I1908" s="408"/>
      <c r="J1908" s="408"/>
    </row>
    <row r="1909" spans="1:10" s="54" customFormat="1" ht="67.5" hidden="1" customHeight="1">
      <c r="A1909" s="859" t="s">
        <v>599</v>
      </c>
      <c r="B1909" s="860"/>
      <c r="C1909" s="728" t="s">
        <v>605</v>
      </c>
      <c r="D1909" s="729"/>
      <c r="E1909" s="729"/>
      <c r="F1909" s="816"/>
      <c r="G1909" s="731"/>
      <c r="H1909" s="732"/>
      <c r="I1909" s="731"/>
      <c r="J1909" s="733"/>
    </row>
    <row r="1910" spans="1:10" s="54" customFormat="1" ht="67.5" hidden="1" customHeight="1">
      <c r="A1910" s="859" t="s">
        <v>600</v>
      </c>
      <c r="B1910" s="860"/>
      <c r="C1910" s="728" t="s">
        <v>953</v>
      </c>
      <c r="D1910" s="729"/>
      <c r="E1910" s="729"/>
      <c r="F1910" s="816"/>
      <c r="G1910" s="731"/>
      <c r="H1910" s="732"/>
      <c r="I1910" s="731"/>
      <c r="J1910" s="733"/>
    </row>
    <row r="1911" spans="1:10" s="54" customFormat="1" ht="15.75" hidden="1" customHeight="1">
      <c r="A1911" s="859" t="s">
        <v>601</v>
      </c>
      <c r="B1911" s="860"/>
      <c r="C1911" s="728" t="s">
        <v>606</v>
      </c>
      <c r="D1911" s="729"/>
      <c r="E1911" s="729"/>
      <c r="F1911" s="816"/>
      <c r="G1911" s="731"/>
      <c r="H1911" s="732"/>
      <c r="I1911" s="731"/>
      <c r="J1911" s="733"/>
    </row>
    <row r="1912" spans="1:10" s="54" customFormat="1" ht="15.75" hidden="1" customHeight="1">
      <c r="A1912" s="859" t="s">
        <v>602</v>
      </c>
      <c r="B1912" s="860"/>
      <c r="C1912" s="728" t="s">
        <v>607</v>
      </c>
      <c r="D1912" s="729"/>
      <c r="E1912" s="729"/>
      <c r="F1912" s="816"/>
      <c r="G1912" s="731"/>
      <c r="H1912" s="732"/>
      <c r="I1912" s="731"/>
      <c r="J1912" s="733"/>
    </row>
    <row r="1913" spans="1:10" s="54" customFormat="1" ht="45" hidden="1" customHeight="1">
      <c r="A1913" s="859" t="s">
        <v>603</v>
      </c>
      <c r="B1913" s="860"/>
      <c r="C1913" s="728" t="s">
        <v>609</v>
      </c>
      <c r="D1913" s="729"/>
      <c r="E1913" s="729"/>
      <c r="F1913" s="816"/>
      <c r="G1913" s="731"/>
      <c r="H1913" s="732"/>
      <c r="I1913" s="731"/>
      <c r="J1913" s="733"/>
    </row>
    <row r="1914" spans="1:10" s="54" customFormat="1" ht="67.5" hidden="1" customHeight="1">
      <c r="A1914" s="859" t="s">
        <v>604</v>
      </c>
      <c r="B1914" s="860"/>
      <c r="C1914" s="728" t="s">
        <v>610</v>
      </c>
      <c r="D1914" s="729"/>
      <c r="E1914" s="729"/>
      <c r="F1914" s="816"/>
      <c r="G1914" s="731"/>
      <c r="H1914" s="732"/>
      <c r="I1914" s="731"/>
      <c r="J1914" s="733"/>
    </row>
    <row r="1915" spans="1:10" s="54" customFormat="1" ht="67.5" hidden="1" customHeight="1">
      <c r="A1915" s="859" t="s">
        <v>608</v>
      </c>
      <c r="B1915" s="860"/>
      <c r="C1915" s="728" t="s">
        <v>611</v>
      </c>
      <c r="D1915" s="729"/>
      <c r="E1915" s="729"/>
      <c r="F1915" s="816"/>
      <c r="G1915" s="731"/>
      <c r="H1915" s="732"/>
      <c r="I1915" s="731"/>
      <c r="J1915" s="733"/>
    </row>
    <row r="1916" spans="1:10" s="54" customFormat="1" ht="30" hidden="1" customHeight="1">
      <c r="A1916" s="859" t="s">
        <v>612</v>
      </c>
      <c r="B1916" s="860"/>
      <c r="C1916" s="728" t="s">
        <v>616</v>
      </c>
      <c r="D1916" s="729"/>
      <c r="E1916" s="729"/>
      <c r="F1916" s="816"/>
      <c r="G1916" s="731"/>
      <c r="H1916" s="732"/>
      <c r="I1916" s="731"/>
      <c r="J1916" s="733"/>
    </row>
    <row r="1917" spans="1:10" s="54" customFormat="1" ht="45" hidden="1" customHeight="1">
      <c r="A1917" s="859" t="s">
        <v>613</v>
      </c>
      <c r="B1917" s="860"/>
      <c r="C1917" s="728" t="s">
        <v>617</v>
      </c>
      <c r="D1917" s="729"/>
      <c r="E1917" s="729" t="s">
        <v>38</v>
      </c>
      <c r="F1917" s="816"/>
      <c r="G1917" s="731"/>
      <c r="H1917" s="732"/>
      <c r="I1917" s="731"/>
      <c r="J1917" s="733"/>
    </row>
    <row r="1918" spans="1:10" s="54" customFormat="1" ht="60" hidden="1" customHeight="1">
      <c r="A1918" s="859" t="s">
        <v>614</v>
      </c>
      <c r="B1918" s="860"/>
      <c r="C1918" s="728" t="s">
        <v>618</v>
      </c>
      <c r="D1918" s="729"/>
      <c r="E1918" s="729"/>
      <c r="F1918" s="816"/>
      <c r="G1918" s="731"/>
      <c r="H1918" s="732"/>
      <c r="I1918" s="731"/>
      <c r="J1918" s="733"/>
    </row>
    <row r="1919" spans="1:10" s="54" customFormat="1" ht="60" hidden="1" customHeight="1">
      <c r="A1919" s="859" t="s">
        <v>615</v>
      </c>
      <c r="B1919" s="860"/>
      <c r="C1919" s="728" t="s">
        <v>619</v>
      </c>
      <c r="D1919" s="729"/>
      <c r="E1919" s="729"/>
      <c r="F1919" s="816"/>
      <c r="G1919" s="731"/>
      <c r="H1919" s="732"/>
      <c r="I1919" s="731"/>
      <c r="J1919" s="733"/>
    </row>
    <row r="1920" spans="1:10" s="54" customFormat="1" ht="30" hidden="1" customHeight="1">
      <c r="A1920" s="859" t="s">
        <v>620</v>
      </c>
      <c r="B1920" s="860"/>
      <c r="C1920" s="728" t="s">
        <v>954</v>
      </c>
      <c r="D1920" s="729"/>
      <c r="E1920" s="729"/>
      <c r="F1920" s="816"/>
      <c r="G1920" s="731"/>
      <c r="H1920" s="732"/>
      <c r="I1920" s="731"/>
      <c r="J1920" s="733"/>
    </row>
    <row r="1921" spans="1:10" s="54" customFormat="1" ht="30" hidden="1" customHeight="1">
      <c r="A1921" s="859" t="s">
        <v>621</v>
      </c>
      <c r="B1921" s="860"/>
      <c r="C1921" s="728" t="s">
        <v>623</v>
      </c>
      <c r="D1921" s="729"/>
      <c r="E1921" s="729"/>
      <c r="F1921" s="816"/>
      <c r="G1921" s="731"/>
      <c r="H1921" s="732"/>
      <c r="I1921" s="731"/>
      <c r="J1921" s="733"/>
    </row>
    <row r="1922" spans="1:10" s="54" customFormat="1" ht="30" hidden="1" customHeight="1" thickBot="1">
      <c r="A1922" s="861" t="s">
        <v>622</v>
      </c>
      <c r="B1922" s="862"/>
      <c r="C1922" s="734" t="s">
        <v>624</v>
      </c>
      <c r="D1922" s="735"/>
      <c r="E1922" s="735"/>
      <c r="F1922" s="835"/>
      <c r="G1922" s="737"/>
      <c r="H1922" s="738"/>
      <c r="I1922" s="737"/>
      <c r="J1922" s="739"/>
    </row>
    <row r="1923" spans="1:10" s="54" customFormat="1" ht="30" hidden="1" customHeight="1" thickBot="1">
      <c r="A1923" s="694" t="s">
        <v>78</v>
      </c>
      <c r="B1923" s="695"/>
      <c r="C1923" s="696" t="s">
        <v>625</v>
      </c>
      <c r="D1923" s="697"/>
      <c r="E1923" s="697"/>
      <c r="F1923" s="838"/>
      <c r="G1923" s="699" t="str">
        <f>IF((IF(G1894="",0,G1894)+IF(G1903="",0,G1903)+G1916+G1917+G1918+G1919+G1920+G1921+G1922)=0,"",IF(G1894="",0,G1894)+IF(G1903="",0,G1903)+G1916+G1917+G1918+G1919+G1920+G1921+G1922)</f>
        <v/>
      </c>
      <c r="H1923" s="700"/>
      <c r="I1923" s="699" t="str">
        <f>IF((IF(I1894="",0,I1894)+IF(I1903="",0,I1903)+I1916+I1917+I1918+I1919+I1920+I1921+I1922)=0,"",IF(I1894="",0,I1894)+IF(I1903="",0,I1903)+I1916+I1917+I1918+I1919+I1920+I1921+I1922)</f>
        <v/>
      </c>
      <c r="J1923" s="701"/>
    </row>
    <row r="1924" spans="1:10" s="54" customFormat="1" ht="45" hidden="1" customHeight="1" thickBot="1">
      <c r="A1924" s="694" t="s">
        <v>626</v>
      </c>
      <c r="B1924" s="695"/>
      <c r="C1924" s="696" t="s">
        <v>705</v>
      </c>
      <c r="D1924" s="697"/>
      <c r="E1924" s="697"/>
      <c r="F1924" s="838"/>
      <c r="G1924" s="699" t="str">
        <f>IF(IF(G1869="",0,G1869)+IF(G1892="",0,G1892)+IF(G1923="",0,G1923)=0,"",IF(G1869="",0,G1869)+IF(G1892="",0,G1892)+IF(G1923="",0,G1923))</f>
        <v/>
      </c>
      <c r="H1924" s="700"/>
      <c r="I1924" s="699" t="str">
        <f>IF(IF(I1869="",0,I1869)+IF(I1892="",0,I1892)+IF(I1923="",0,I1923)=0,"",IF(I1869="",0,I1869)+IF(I1892="",0,I1892)+IF(I1923="",0,I1923))</f>
        <v/>
      </c>
      <c r="J1924" s="701"/>
    </row>
    <row r="1925" spans="1:10" s="54" customFormat="1" ht="45" hidden="1" customHeight="1" thickBot="1">
      <c r="A1925" s="694" t="s">
        <v>87</v>
      </c>
      <c r="B1925" s="695"/>
      <c r="C1925" s="696" t="s">
        <v>706</v>
      </c>
      <c r="D1925" s="697"/>
      <c r="E1925" s="697"/>
      <c r="F1925" s="838"/>
      <c r="G1925" s="745"/>
      <c r="H1925" s="747"/>
      <c r="I1925" s="745"/>
      <c r="J1925" s="746"/>
    </row>
    <row r="1926" spans="1:10" s="54" customFormat="1" ht="16.5" hidden="1" customHeight="1">
      <c r="A1926" s="419"/>
      <c r="B1926" s="419"/>
      <c r="C1926" s="420"/>
      <c r="D1926" s="420"/>
      <c r="E1926" s="420"/>
      <c r="F1926" s="420"/>
      <c r="G1926" s="421"/>
      <c r="H1926" s="421"/>
      <c r="I1926" s="421"/>
      <c r="J1926" s="421"/>
    </row>
    <row r="1927" spans="1:10" s="54" customFormat="1" ht="16.5" hidden="1" customHeight="1" thickBot="1">
      <c r="A1927" s="422"/>
      <c r="B1927" s="422"/>
      <c r="C1927" s="423"/>
      <c r="D1927" s="423"/>
      <c r="E1927" s="423"/>
      <c r="F1927" s="423"/>
      <c r="G1927" s="424"/>
      <c r="H1927" s="424"/>
      <c r="I1927" s="424"/>
      <c r="J1927" s="424"/>
    </row>
    <row r="1928" spans="1:10" s="54" customFormat="1" ht="66.75" hidden="1" customHeight="1" thickBot="1">
      <c r="A1928" s="694" t="s">
        <v>104</v>
      </c>
      <c r="B1928" s="695"/>
      <c r="C1928" s="696" t="s">
        <v>955</v>
      </c>
      <c r="D1928" s="697"/>
      <c r="E1928" s="697"/>
      <c r="F1928" s="838"/>
      <c r="G1928" s="745"/>
      <c r="H1928" s="747"/>
      <c r="I1928" s="745"/>
      <c r="J1928" s="746"/>
    </row>
    <row r="1929" spans="1:10" s="54" customFormat="1" ht="60" hidden="1" customHeight="1" thickBot="1">
      <c r="A1929" s="694" t="s">
        <v>270</v>
      </c>
      <c r="B1929" s="695"/>
      <c r="C1929" s="696" t="s">
        <v>627</v>
      </c>
      <c r="D1929" s="697"/>
      <c r="E1929" s="697"/>
      <c r="F1929" s="838"/>
      <c r="G1929" s="745"/>
      <c r="H1929" s="747"/>
      <c r="I1929" s="745"/>
      <c r="J1929" s="746"/>
    </row>
    <row r="1930" spans="1:10" s="54" customFormat="1" ht="67.5" hidden="1" customHeight="1" thickBot="1">
      <c r="A1930" s="893" t="s">
        <v>370</v>
      </c>
      <c r="B1930" s="894"/>
      <c r="C1930" s="765" t="s">
        <v>628</v>
      </c>
      <c r="D1930" s="766"/>
      <c r="E1930" s="766"/>
      <c r="F1930" s="895"/>
      <c r="G1930" s="768"/>
      <c r="H1930" s="769"/>
      <c r="I1930" s="768"/>
      <c r="J1930" s="770"/>
    </row>
    <row r="1931" spans="1:10" s="54" customFormat="1" ht="15.75" hidden="1" customHeight="1" thickTop="1">
      <c r="A1931" s="414"/>
      <c r="B1931" s="414"/>
      <c r="C1931" s="415"/>
      <c r="D1931" s="415"/>
      <c r="E1931" s="415"/>
      <c r="F1931" s="415"/>
      <c r="G1931" s="416"/>
      <c r="H1931" s="416"/>
      <c r="I1931" s="416"/>
      <c r="J1931" s="416"/>
    </row>
    <row r="1932" spans="1:10" s="54" customFormat="1" ht="15.75" hidden="1" customHeight="1">
      <c r="A1932" s="414"/>
      <c r="B1932" s="414"/>
      <c r="C1932" s="415"/>
      <c r="D1932" s="415"/>
      <c r="E1932" s="415"/>
      <c r="F1932" s="415"/>
      <c r="G1932" s="416"/>
      <c r="H1932" s="416"/>
      <c r="I1932" s="416"/>
      <c r="J1932" s="416"/>
    </row>
    <row r="1933" spans="1:10" s="54" customFormat="1" ht="15.75" hidden="1" customHeight="1">
      <c r="A1933" s="414"/>
      <c r="B1933" s="414"/>
      <c r="C1933" s="415"/>
      <c r="D1933" s="415"/>
      <c r="E1933" s="415"/>
      <c r="F1933" s="415"/>
      <c r="G1933" s="416"/>
      <c r="H1933" s="416"/>
      <c r="I1933" s="416"/>
      <c r="J1933" s="416"/>
    </row>
    <row r="1934" spans="1:10" s="54" customFormat="1" ht="15.75" hidden="1" customHeight="1">
      <c r="A1934" s="414"/>
      <c r="B1934" s="414"/>
      <c r="C1934" s="415"/>
      <c r="D1934" s="415"/>
      <c r="E1934" s="415"/>
      <c r="F1934" s="415"/>
      <c r="G1934" s="416"/>
      <c r="H1934" s="416"/>
      <c r="I1934" s="416"/>
      <c r="J1934" s="416"/>
    </row>
    <row r="1935" spans="1:10" s="54" customFormat="1" ht="15.75" hidden="1" customHeight="1">
      <c r="A1935" s="414"/>
      <c r="B1935" s="414"/>
      <c r="C1935" s="415"/>
      <c r="D1935" s="415"/>
      <c r="E1935" s="415"/>
      <c r="F1935" s="415"/>
      <c r="G1935" s="416"/>
      <c r="H1935" s="416"/>
      <c r="I1935" s="416"/>
      <c r="J1935" s="416"/>
    </row>
    <row r="1936" spans="1:10" s="54" customFormat="1" ht="15.75" hidden="1" customHeight="1">
      <c r="A1936" s="414"/>
      <c r="B1936" s="414"/>
      <c r="C1936" s="415"/>
      <c r="D1936" s="415"/>
      <c r="E1936" s="415"/>
      <c r="F1936" s="415"/>
      <c r="G1936" s="416"/>
      <c r="H1936" s="416"/>
      <c r="I1936" s="416"/>
      <c r="J1936" s="416"/>
    </row>
    <row r="1937" spans="1:10" s="54" customFormat="1" ht="15.75" hidden="1" customHeight="1">
      <c r="A1937" s="414"/>
      <c r="B1937" s="414"/>
      <c r="C1937" s="415"/>
      <c r="D1937" s="415"/>
      <c r="E1937" s="415"/>
      <c r="F1937" s="415"/>
      <c r="G1937" s="416"/>
      <c r="H1937" s="416"/>
      <c r="I1937" s="416"/>
      <c r="J1937" s="416"/>
    </row>
    <row r="1938" spans="1:10" s="54" customFormat="1" ht="15.75" hidden="1" customHeight="1">
      <c r="A1938" s="414"/>
      <c r="B1938" s="414"/>
      <c r="C1938" s="415"/>
      <c r="D1938" s="415"/>
      <c r="E1938" s="415"/>
      <c r="F1938" s="415"/>
      <c r="G1938" s="416"/>
      <c r="H1938" s="416"/>
      <c r="I1938" s="416"/>
      <c r="J1938" s="416"/>
    </row>
    <row r="1939" spans="1:10" s="54" customFormat="1" ht="15.75" hidden="1" customHeight="1">
      <c r="A1939" s="414"/>
      <c r="B1939" s="414"/>
      <c r="C1939" s="415"/>
      <c r="D1939" s="415"/>
      <c r="E1939" s="415"/>
      <c r="F1939" s="415"/>
      <c r="G1939" s="416"/>
      <c r="H1939" s="416"/>
      <c r="I1939" s="416"/>
      <c r="J1939" s="416"/>
    </row>
    <row r="1940" spans="1:10" s="54" customFormat="1" ht="15.75" hidden="1" customHeight="1">
      <c r="A1940" s="414"/>
      <c r="B1940" s="414"/>
      <c r="C1940" s="415"/>
      <c r="D1940" s="415"/>
      <c r="E1940" s="415"/>
      <c r="F1940" s="415"/>
      <c r="G1940" s="416"/>
      <c r="H1940" s="416"/>
      <c r="I1940" s="416"/>
      <c r="J1940" s="416"/>
    </row>
    <row r="1941" spans="1:10" s="54" customFormat="1" ht="15.75" hidden="1" customHeight="1">
      <c r="A1941" s="414"/>
      <c r="B1941" s="414"/>
      <c r="C1941" s="415"/>
      <c r="D1941" s="415"/>
      <c r="E1941" s="415"/>
      <c r="F1941" s="415"/>
      <c r="G1941" s="416"/>
      <c r="H1941" s="416"/>
      <c r="I1941" s="416"/>
      <c r="J1941" s="416"/>
    </row>
    <row r="1942" spans="1:10" s="54" customFormat="1" ht="15.75" hidden="1" customHeight="1">
      <c r="A1942" s="414"/>
      <c r="B1942" s="414"/>
      <c r="C1942" s="415"/>
      <c r="D1942" s="415"/>
      <c r="E1942" s="415"/>
      <c r="F1942" s="415"/>
      <c r="G1942" s="416"/>
      <c r="H1942" s="416"/>
      <c r="I1942" s="416"/>
      <c r="J1942" s="416"/>
    </row>
    <row r="1943" spans="1:10" s="54" customFormat="1" ht="15.75" hidden="1" customHeight="1">
      <c r="A1943" s="414"/>
      <c r="B1943" s="414"/>
      <c r="C1943" s="415"/>
      <c r="D1943" s="415"/>
      <c r="E1943" s="415"/>
      <c r="F1943" s="415"/>
      <c r="G1943" s="416"/>
      <c r="H1943" s="416"/>
      <c r="I1943" s="416"/>
      <c r="J1943" s="416"/>
    </row>
    <row r="1944" spans="1:10" s="54" customFormat="1" ht="15.75" hidden="1" customHeight="1">
      <c r="A1944" s="414"/>
      <c r="B1944" s="414"/>
      <c r="C1944" s="415"/>
      <c r="D1944" s="415"/>
      <c r="E1944" s="415"/>
      <c r="F1944" s="415"/>
      <c r="G1944" s="416"/>
      <c r="H1944" s="416"/>
      <c r="I1944" s="416"/>
      <c r="J1944" s="416"/>
    </row>
    <row r="1945" spans="1:10" s="54" customFormat="1" ht="15.75" hidden="1" customHeight="1">
      <c r="A1945" s="414"/>
      <c r="B1945" s="414"/>
      <c r="C1945" s="415"/>
      <c r="D1945" s="415"/>
      <c r="E1945" s="415"/>
      <c r="F1945" s="415"/>
      <c r="G1945" s="416"/>
      <c r="H1945" s="416"/>
      <c r="I1945" s="416"/>
      <c r="J1945" s="416"/>
    </row>
    <row r="1946" spans="1:10" s="54" customFormat="1" ht="15.75" hidden="1" customHeight="1">
      <c r="A1946" s="414"/>
      <c r="B1946" s="414"/>
      <c r="C1946" s="415"/>
      <c r="D1946" s="415"/>
      <c r="E1946" s="415"/>
      <c r="F1946" s="415"/>
      <c r="G1946" s="416"/>
      <c r="H1946" s="416"/>
      <c r="I1946" s="416"/>
      <c r="J1946" s="416"/>
    </row>
    <row r="1947" spans="1:10" s="54" customFormat="1" ht="15.75" hidden="1" customHeight="1">
      <c r="A1947" s="414"/>
      <c r="B1947" s="414"/>
      <c r="C1947" s="415"/>
      <c r="D1947" s="415"/>
      <c r="E1947" s="415"/>
      <c r="F1947" s="415"/>
      <c r="G1947" s="416"/>
      <c r="H1947" s="416"/>
      <c r="I1947" s="416"/>
      <c r="J1947" s="416"/>
    </row>
    <row r="1948" spans="1:10" s="54" customFormat="1" ht="15.75" hidden="1" customHeight="1">
      <c r="A1948" s="414"/>
      <c r="B1948" s="414"/>
      <c r="C1948" s="415"/>
      <c r="D1948" s="415"/>
      <c r="E1948" s="415"/>
      <c r="F1948" s="415"/>
      <c r="G1948" s="416"/>
      <c r="H1948" s="416"/>
      <c r="I1948" s="416"/>
      <c r="J1948" s="416"/>
    </row>
    <row r="1949" spans="1:10" s="54" customFormat="1" ht="15.75" hidden="1" customHeight="1">
      <c r="A1949" s="414"/>
      <c r="B1949" s="414"/>
      <c r="C1949" s="415"/>
      <c r="D1949" s="415"/>
      <c r="E1949" s="415"/>
      <c r="F1949" s="415"/>
      <c r="G1949" s="416"/>
      <c r="H1949" s="416"/>
      <c r="I1949" s="416"/>
      <c r="J1949" s="416"/>
    </row>
    <row r="1950" spans="1:10" s="54" customFormat="1" ht="15.75" hidden="1" customHeight="1">
      <c r="A1950" s="414"/>
      <c r="B1950" s="414"/>
      <c r="C1950" s="415"/>
      <c r="D1950" s="415"/>
      <c r="E1950" s="415"/>
      <c r="F1950" s="415"/>
      <c r="G1950" s="416"/>
      <c r="H1950" s="416"/>
      <c r="I1950" s="416"/>
      <c r="J1950" s="416"/>
    </row>
    <row r="1951" spans="1:10" s="54" customFormat="1" ht="15.75" hidden="1" customHeight="1">
      <c r="A1951" s="414"/>
      <c r="B1951" s="414"/>
      <c r="C1951" s="415"/>
      <c r="D1951" s="415"/>
      <c r="E1951" s="415"/>
      <c r="F1951" s="415"/>
      <c r="G1951" s="416"/>
      <c r="H1951" s="416"/>
      <c r="I1951" s="416"/>
      <c r="J1951" s="416"/>
    </row>
    <row r="1952" spans="1:10" s="54" customFormat="1" ht="15.75" hidden="1" customHeight="1">
      <c r="A1952" s="414"/>
      <c r="B1952" s="414"/>
      <c r="C1952" s="415"/>
      <c r="D1952" s="415"/>
      <c r="E1952" s="415"/>
      <c r="F1952" s="415"/>
      <c r="G1952" s="416"/>
      <c r="H1952" s="416"/>
      <c r="I1952" s="416"/>
      <c r="J1952" s="416"/>
    </row>
    <row r="1953" spans="1:10" s="54" customFormat="1" ht="15.75" hidden="1" customHeight="1">
      <c r="A1953" s="414"/>
      <c r="B1953" s="414"/>
      <c r="C1953" s="415"/>
      <c r="D1953" s="415"/>
      <c r="E1953" s="415"/>
      <c r="F1953" s="415"/>
      <c r="G1953" s="416"/>
      <c r="H1953" s="416"/>
      <c r="I1953" s="416"/>
      <c r="J1953" s="416"/>
    </row>
    <row r="1954" spans="1:10" s="54" customFormat="1" ht="15.75" hidden="1" customHeight="1">
      <c r="A1954" s="414"/>
      <c r="B1954" s="414"/>
      <c r="C1954" s="415"/>
      <c r="D1954" s="415"/>
      <c r="E1954" s="415"/>
      <c r="F1954" s="415"/>
      <c r="G1954" s="416"/>
      <c r="H1954" s="416"/>
      <c r="I1954" s="416"/>
      <c r="J1954" s="416"/>
    </row>
    <row r="1955" spans="1:10" s="54" customFormat="1" ht="15.75" hidden="1" customHeight="1">
      <c r="A1955" s="414"/>
      <c r="B1955" s="414"/>
      <c r="C1955" s="415"/>
      <c r="D1955" s="415"/>
      <c r="E1955" s="415"/>
      <c r="F1955" s="415"/>
      <c r="G1955" s="416"/>
      <c r="H1955" s="416"/>
      <c r="I1955" s="416"/>
      <c r="J1955" s="416"/>
    </row>
    <row r="1956" spans="1:10" s="54" customFormat="1" ht="15.75" hidden="1" customHeight="1">
      <c r="A1956" s="414"/>
      <c r="B1956" s="414"/>
      <c r="C1956" s="415"/>
      <c r="D1956" s="415"/>
      <c r="E1956" s="415"/>
      <c r="F1956" s="415"/>
      <c r="G1956" s="416"/>
      <c r="H1956" s="416"/>
      <c r="I1956" s="416"/>
      <c r="J1956" s="416"/>
    </row>
    <row r="1957" spans="1:10" s="54" customFormat="1" ht="15.75" hidden="1" customHeight="1">
      <c r="A1957" s="414"/>
      <c r="B1957" s="414"/>
      <c r="C1957" s="415"/>
      <c r="D1957" s="415"/>
      <c r="E1957" s="415"/>
      <c r="F1957" s="415"/>
      <c r="G1957" s="416"/>
      <c r="H1957" s="416"/>
      <c r="I1957" s="416"/>
      <c r="J1957" s="416"/>
    </row>
    <row r="1958" spans="1:10" s="54" customFormat="1" ht="15.75" hidden="1" customHeight="1">
      <c r="B1958" s="414"/>
      <c r="C1958" s="415"/>
      <c r="D1958" s="415"/>
      <c r="E1958" s="415"/>
      <c r="F1958" s="415"/>
      <c r="G1958" s="416"/>
      <c r="H1958" s="416"/>
      <c r="I1958" s="416"/>
      <c r="J1958" s="416"/>
    </row>
    <row r="1959" spans="1:10" s="54" customFormat="1" ht="15.75" hidden="1" customHeight="1">
      <c r="B1959" s="414"/>
      <c r="C1959" s="415"/>
      <c r="D1959" s="415"/>
      <c r="E1959" s="415"/>
      <c r="F1959" s="415"/>
      <c r="G1959" s="416"/>
      <c r="H1959" s="416"/>
      <c r="I1959" s="416"/>
      <c r="J1959" s="416"/>
    </row>
    <row r="1960" spans="1:10" s="54" customFormat="1" ht="15.75" hidden="1" customHeight="1">
      <c r="B1960" s="414"/>
      <c r="C1960" s="415"/>
      <c r="D1960" s="415"/>
      <c r="E1960" s="415"/>
      <c r="F1960" s="415"/>
      <c r="G1960" s="416"/>
      <c r="H1960" s="416"/>
      <c r="I1960" s="416"/>
      <c r="J1960" s="416"/>
    </row>
    <row r="1961" spans="1:10" s="54" customFormat="1" ht="15.75" hidden="1" customHeight="1">
      <c r="B1961" s="414"/>
      <c r="C1961" s="415"/>
      <c r="D1961" s="415"/>
      <c r="E1961" s="415"/>
      <c r="F1961" s="415"/>
      <c r="G1961" s="416"/>
      <c r="H1961" s="416"/>
      <c r="I1961" s="416"/>
      <c r="J1961" s="416"/>
    </row>
    <row r="1962" spans="1:10" s="54" customFormat="1" ht="15.75" hidden="1" customHeight="1">
      <c r="A1962" s="414"/>
      <c r="B1962" s="414"/>
      <c r="C1962" s="415"/>
      <c r="D1962" s="415"/>
      <c r="E1962" s="415"/>
      <c r="F1962" s="415"/>
      <c r="G1962" s="416"/>
      <c r="H1962" s="416"/>
      <c r="I1962" s="416"/>
      <c r="J1962" s="416"/>
    </row>
    <row r="1963" spans="1:10" s="54" customFormat="1" ht="16.5" hidden="1" customHeight="1">
      <c r="A1963" s="880"/>
      <c r="B1963" s="880"/>
      <c r="C1963" s="881"/>
      <c r="D1963" s="881"/>
      <c r="E1963" s="881"/>
      <c r="F1963" s="881"/>
      <c r="G1963" s="544"/>
      <c r="H1963" s="544"/>
      <c r="I1963" s="544"/>
      <c r="J1963" s="544"/>
    </row>
    <row r="1964" spans="1:10" s="54" customFormat="1" ht="16.5" hidden="1" customHeight="1">
      <c r="A1964" s="380"/>
      <c r="B1964" s="380"/>
      <c r="C1964" s="378"/>
      <c r="D1964" s="378"/>
      <c r="E1964" s="378"/>
      <c r="F1964" s="378"/>
      <c r="G1964" s="370"/>
      <c r="H1964" s="370"/>
      <c r="I1964" s="370"/>
      <c r="J1964" s="370"/>
    </row>
    <row r="1965" spans="1:10" s="54" customFormat="1" ht="16.5" hidden="1" customHeight="1">
      <c r="A1965" s="380"/>
      <c r="B1965" s="380"/>
      <c r="C1965" s="378"/>
      <c r="D1965" s="378"/>
      <c r="E1965" s="378"/>
      <c r="F1965" s="378"/>
      <c r="G1965" s="370"/>
      <c r="H1965" s="370"/>
      <c r="I1965" s="370"/>
      <c r="J1965" s="370"/>
    </row>
    <row r="1966" spans="1:10" s="54" customFormat="1" ht="16.5" hidden="1" customHeight="1">
      <c r="A1966" s="414"/>
      <c r="B1966" s="380"/>
      <c r="C1966" s="378"/>
      <c r="D1966" s="378"/>
      <c r="E1966" s="378"/>
      <c r="F1966" s="378"/>
      <c r="G1966" s="370"/>
      <c r="H1966" s="370"/>
      <c r="I1966" s="370"/>
      <c r="J1966" s="370"/>
    </row>
    <row r="1967" spans="1:10" s="54" customFormat="1" ht="16.5" hidden="1" customHeight="1">
      <c r="A1967" s="380"/>
      <c r="B1967" s="380"/>
      <c r="C1967" s="378"/>
      <c r="D1967" s="378"/>
      <c r="E1967" s="378"/>
      <c r="F1967" s="378"/>
      <c r="G1967" s="370"/>
      <c r="H1967" s="370"/>
      <c r="I1967" s="370"/>
      <c r="J1967" s="370"/>
    </row>
    <row r="1968" spans="1:10" s="54" customFormat="1" ht="16.5" hidden="1" customHeight="1">
      <c r="A1968" s="346" t="s">
        <v>629</v>
      </c>
      <c r="B1968" s="762" t="s">
        <v>630</v>
      </c>
      <c r="C1968" s="762"/>
      <c r="D1968" s="762"/>
      <c r="E1968" s="762"/>
      <c r="F1968" s="762"/>
      <c r="G1968" s="762"/>
      <c r="H1968" s="762"/>
      <c r="I1968" s="762"/>
      <c r="J1968" s="762"/>
    </row>
    <row r="1969" spans="1:10" s="54" customFormat="1" ht="16.5" hidden="1" customHeight="1" thickBot="1">
      <c r="A1969" s="880"/>
      <c r="B1969" s="880"/>
      <c r="C1969" s="881"/>
      <c r="D1969" s="881"/>
      <c r="E1969" s="881"/>
      <c r="F1969" s="881"/>
      <c r="G1969" s="544"/>
      <c r="H1969" s="544"/>
      <c r="I1969" s="544"/>
      <c r="J1969" s="544"/>
    </row>
    <row r="1970" spans="1:10" s="54" customFormat="1" ht="45" hidden="1" customHeight="1" thickTop="1" thickBot="1">
      <c r="A1970" s="890" t="s">
        <v>487</v>
      </c>
      <c r="B1970" s="891"/>
      <c r="C1970" s="629" t="s">
        <v>489</v>
      </c>
      <c r="D1970" s="630"/>
      <c r="E1970" s="630"/>
      <c r="F1970" s="892"/>
      <c r="G1970" s="629" t="s">
        <v>6</v>
      </c>
      <c r="H1970" s="632"/>
      <c r="I1970" s="629" t="s">
        <v>488</v>
      </c>
      <c r="J1970" s="631"/>
    </row>
    <row r="1971" spans="1:10" s="54" customFormat="1" ht="15.75" hidden="1" customHeight="1" thickTop="1" thickBot="1">
      <c r="A1971" s="882"/>
      <c r="B1971" s="883"/>
      <c r="C1971" s="884" t="s">
        <v>631</v>
      </c>
      <c r="D1971" s="885"/>
      <c r="E1971" s="885"/>
      <c r="F1971" s="886"/>
      <c r="G1971" s="887"/>
      <c r="H1971" s="888"/>
      <c r="I1971" s="887"/>
      <c r="J1971" s="889"/>
    </row>
    <row r="1972" spans="1:10" s="54" customFormat="1" ht="30" hidden="1" customHeight="1" thickBot="1">
      <c r="A1972" s="903" t="s">
        <v>632</v>
      </c>
      <c r="B1972" s="904"/>
      <c r="C1972" s="707" t="s">
        <v>634</v>
      </c>
      <c r="D1972" s="708"/>
      <c r="E1972" s="708"/>
      <c r="F1972" s="709"/>
      <c r="G1972" s="716"/>
      <c r="H1972" s="717"/>
      <c r="I1972" s="716"/>
      <c r="J1972" s="718"/>
    </row>
    <row r="1973" spans="1:10" s="54" customFormat="1" ht="52.5" hidden="1" customHeight="1" thickBot="1">
      <c r="A1973" s="903" t="s">
        <v>485</v>
      </c>
      <c r="B1973" s="904"/>
      <c r="C1973" s="707" t="s">
        <v>956</v>
      </c>
      <c r="D1973" s="708"/>
      <c r="E1973" s="708"/>
      <c r="F1973" s="709"/>
      <c r="G1973" s="710" t="str">
        <f>IF(SUM(G1974:H1986)=0,"",SUM(G1974:H1986))</f>
        <v/>
      </c>
      <c r="H1973" s="711"/>
      <c r="I1973" s="710" t="str">
        <f>IF(SUM(I1974:J1986)=0,"",SUM(I1974:J1986))</f>
        <v/>
      </c>
      <c r="J1973" s="712"/>
    </row>
    <row r="1974" spans="1:10" s="54" customFormat="1" ht="30" hidden="1" customHeight="1">
      <c r="A1974" s="652" t="s">
        <v>633</v>
      </c>
      <c r="B1974" s="653"/>
      <c r="C1974" s="654" t="s">
        <v>635</v>
      </c>
      <c r="D1974" s="655"/>
      <c r="E1974" s="655"/>
      <c r="F1974" s="656"/>
      <c r="G1974" s="657"/>
      <c r="H1974" s="658"/>
      <c r="I1974" s="657"/>
      <c r="J1974" s="659"/>
    </row>
    <row r="1975" spans="1:10" s="54" customFormat="1" ht="60" hidden="1" customHeight="1">
      <c r="A1975" s="662" t="s">
        <v>486</v>
      </c>
      <c r="B1975" s="663"/>
      <c r="C1975" s="664" t="s">
        <v>636</v>
      </c>
      <c r="D1975" s="665"/>
      <c r="E1975" s="665"/>
      <c r="F1975" s="666"/>
      <c r="G1975" s="667"/>
      <c r="H1975" s="668"/>
      <c r="I1975" s="667"/>
      <c r="J1975" s="669"/>
    </row>
    <row r="1976" spans="1:10" s="54" customFormat="1" ht="30" hidden="1" customHeight="1">
      <c r="A1976" s="662" t="s">
        <v>637</v>
      </c>
      <c r="B1976" s="663"/>
      <c r="C1976" s="664" t="s">
        <v>643</v>
      </c>
      <c r="D1976" s="665"/>
      <c r="E1976" s="665"/>
      <c r="F1976" s="666"/>
      <c r="G1976" s="667"/>
      <c r="H1976" s="668"/>
      <c r="I1976" s="667"/>
      <c r="J1976" s="669"/>
    </row>
    <row r="1977" spans="1:10" s="54" customFormat="1" ht="15.75" hidden="1" customHeight="1">
      <c r="A1977" s="662" t="s">
        <v>638</v>
      </c>
      <c r="B1977" s="663"/>
      <c r="C1977" s="664" t="s">
        <v>644</v>
      </c>
      <c r="D1977" s="665"/>
      <c r="E1977" s="665"/>
      <c r="F1977" s="666"/>
      <c r="G1977" s="667"/>
      <c r="H1977" s="668"/>
      <c r="I1977" s="667"/>
      <c r="J1977" s="669"/>
    </row>
    <row r="1978" spans="1:10" s="54" customFormat="1" ht="15.75" hidden="1" customHeight="1">
      <c r="A1978" s="662" t="s">
        <v>639</v>
      </c>
      <c r="B1978" s="663"/>
      <c r="C1978" s="664" t="s">
        <v>645</v>
      </c>
      <c r="D1978" s="665"/>
      <c r="E1978" s="665"/>
      <c r="F1978" s="666"/>
      <c r="G1978" s="667"/>
      <c r="H1978" s="668"/>
      <c r="I1978" s="667"/>
      <c r="J1978" s="669"/>
    </row>
    <row r="1979" spans="1:10" s="54" customFormat="1" ht="30" hidden="1" customHeight="1">
      <c r="A1979" s="662" t="s">
        <v>640</v>
      </c>
      <c r="B1979" s="663"/>
      <c r="C1979" s="664" t="s">
        <v>646</v>
      </c>
      <c r="D1979" s="665"/>
      <c r="E1979" s="665"/>
      <c r="F1979" s="666"/>
      <c r="G1979" s="667"/>
      <c r="H1979" s="668"/>
      <c r="I1979" s="667"/>
      <c r="J1979" s="669"/>
    </row>
    <row r="1980" spans="1:10" s="54" customFormat="1" ht="30" hidden="1" customHeight="1">
      <c r="A1980" s="662" t="s">
        <v>641</v>
      </c>
      <c r="B1980" s="663"/>
      <c r="C1980" s="664" t="s">
        <v>647</v>
      </c>
      <c r="D1980" s="665"/>
      <c r="E1980" s="665"/>
      <c r="F1980" s="666"/>
      <c r="G1980" s="667"/>
      <c r="H1980" s="668"/>
      <c r="I1980" s="667"/>
      <c r="J1980" s="669"/>
    </row>
    <row r="1981" spans="1:10" s="54" customFormat="1" ht="15.75" hidden="1" customHeight="1">
      <c r="A1981" s="662" t="s">
        <v>642</v>
      </c>
      <c r="B1981" s="663"/>
      <c r="C1981" s="664" t="s">
        <v>648</v>
      </c>
      <c r="D1981" s="665"/>
      <c r="E1981" s="665"/>
      <c r="F1981" s="666"/>
      <c r="G1981" s="667"/>
      <c r="H1981" s="668"/>
      <c r="I1981" s="667"/>
      <c r="J1981" s="669"/>
    </row>
    <row r="1982" spans="1:10" s="54" customFormat="1" ht="15.75" hidden="1" customHeight="1">
      <c r="A1982" s="662" t="s">
        <v>649</v>
      </c>
      <c r="B1982" s="663"/>
      <c r="C1982" s="664" t="s">
        <v>654</v>
      </c>
      <c r="D1982" s="665"/>
      <c r="E1982" s="665"/>
      <c r="F1982" s="666"/>
      <c r="G1982" s="667"/>
      <c r="H1982" s="668"/>
      <c r="I1982" s="667"/>
      <c r="J1982" s="669"/>
    </row>
    <row r="1983" spans="1:10" s="54" customFormat="1" ht="45" hidden="1" customHeight="1">
      <c r="A1983" s="662" t="s">
        <v>650</v>
      </c>
      <c r="B1983" s="663"/>
      <c r="C1983" s="664" t="s">
        <v>655</v>
      </c>
      <c r="D1983" s="665"/>
      <c r="E1983" s="665"/>
      <c r="F1983" s="666"/>
      <c r="G1983" s="667"/>
      <c r="H1983" s="668"/>
      <c r="I1983" s="667"/>
      <c r="J1983" s="669"/>
    </row>
    <row r="1984" spans="1:10" s="54" customFormat="1" ht="45" hidden="1" customHeight="1">
      <c r="A1984" s="662" t="s">
        <v>651</v>
      </c>
      <c r="B1984" s="663"/>
      <c r="C1984" s="664" t="s">
        <v>957</v>
      </c>
      <c r="D1984" s="665"/>
      <c r="E1984" s="665"/>
      <c r="F1984" s="666"/>
      <c r="G1984" s="667"/>
      <c r="H1984" s="668"/>
      <c r="I1984" s="667"/>
      <c r="J1984" s="669"/>
    </row>
    <row r="1985" spans="1:10" s="54" customFormat="1" ht="45" hidden="1" customHeight="1">
      <c r="A1985" s="662" t="s">
        <v>652</v>
      </c>
      <c r="B1985" s="663"/>
      <c r="C1985" s="664" t="s">
        <v>656</v>
      </c>
      <c r="D1985" s="665"/>
      <c r="E1985" s="665"/>
      <c r="F1985" s="666"/>
      <c r="G1985" s="667"/>
      <c r="H1985" s="668"/>
      <c r="I1985" s="667"/>
      <c r="J1985" s="669"/>
    </row>
    <row r="1986" spans="1:10" s="54" customFormat="1" ht="67.5" hidden="1" customHeight="1" thickBot="1">
      <c r="A1986" s="670" t="s">
        <v>653</v>
      </c>
      <c r="B1986" s="671"/>
      <c r="C1986" s="672" t="s">
        <v>657</v>
      </c>
      <c r="D1986" s="673"/>
      <c r="E1986" s="673"/>
      <c r="F1986" s="674"/>
      <c r="G1986" s="675"/>
      <c r="H1986" s="676"/>
      <c r="I1986" s="675"/>
      <c r="J1986" s="677"/>
    </row>
    <row r="1987" spans="1:10" s="54" customFormat="1" ht="110.25" hidden="1" customHeight="1" thickBot="1">
      <c r="A1987" s="705" t="s">
        <v>658</v>
      </c>
      <c r="B1987" s="706"/>
      <c r="C1987" s="707" t="s">
        <v>958</v>
      </c>
      <c r="D1987" s="708"/>
      <c r="E1987" s="708"/>
      <c r="F1987" s="709"/>
      <c r="G1987" s="710" t="str">
        <f>IF(SUM(G1988:H1992)=0,"",SUM(G1988:H1992))</f>
        <v/>
      </c>
      <c r="H1987" s="711"/>
      <c r="I1987" s="710" t="str">
        <f>IF(SUM(I1988:J1992)=0,"",SUM(I1988:J1992))</f>
        <v/>
      </c>
      <c r="J1987" s="712"/>
    </row>
    <row r="1988" spans="1:10" s="54" customFormat="1" ht="30" hidden="1" customHeight="1">
      <c r="A1988" s="652" t="s">
        <v>659</v>
      </c>
      <c r="B1988" s="653"/>
      <c r="C1988" s="654" t="s">
        <v>664</v>
      </c>
      <c r="D1988" s="655"/>
      <c r="E1988" s="655"/>
      <c r="F1988" s="656"/>
      <c r="G1988" s="657"/>
      <c r="H1988" s="658"/>
      <c r="I1988" s="657"/>
      <c r="J1988" s="659"/>
    </row>
    <row r="1989" spans="1:10" s="54" customFormat="1" ht="16.5" hidden="1" customHeight="1">
      <c r="A1989" s="411"/>
      <c r="B1989" s="411"/>
      <c r="C1989" s="404"/>
      <c r="D1989" s="404"/>
      <c r="E1989" s="404"/>
      <c r="F1989" s="404"/>
      <c r="G1989" s="405"/>
      <c r="H1989" s="405"/>
      <c r="I1989" s="405"/>
      <c r="J1989" s="405"/>
    </row>
    <row r="1990" spans="1:10" s="54" customFormat="1" ht="30" hidden="1" customHeight="1">
      <c r="A1990" s="662" t="s">
        <v>660</v>
      </c>
      <c r="B1990" s="663"/>
      <c r="C1990" s="664" t="s">
        <v>663</v>
      </c>
      <c r="D1990" s="665"/>
      <c r="E1990" s="665"/>
      <c r="F1990" s="666"/>
      <c r="G1990" s="667"/>
      <c r="H1990" s="668"/>
      <c r="I1990" s="667"/>
      <c r="J1990" s="669"/>
    </row>
    <row r="1991" spans="1:10" s="54" customFormat="1" ht="15.75" hidden="1" customHeight="1">
      <c r="A1991" s="662" t="s">
        <v>661</v>
      </c>
      <c r="B1991" s="663"/>
      <c r="C1991" s="664" t="s">
        <v>662</v>
      </c>
      <c r="D1991" s="665"/>
      <c r="E1991" s="665"/>
      <c r="F1991" s="666"/>
      <c r="G1991" s="667"/>
      <c r="H1991" s="668"/>
      <c r="I1991" s="667"/>
      <c r="J1991" s="669"/>
    </row>
    <row r="1992" spans="1:10" s="54" customFormat="1" ht="45" hidden="1" customHeight="1" thickBot="1">
      <c r="A1992" s="670" t="s">
        <v>665</v>
      </c>
      <c r="B1992" s="671"/>
      <c r="C1992" s="672" t="s">
        <v>667</v>
      </c>
      <c r="D1992" s="673"/>
      <c r="E1992" s="673"/>
      <c r="F1992" s="674"/>
      <c r="G1992" s="675"/>
      <c r="H1992" s="676"/>
      <c r="I1992" s="675"/>
      <c r="J1992" s="677"/>
    </row>
    <row r="1993" spans="1:10" s="54" customFormat="1" ht="69" hidden="1" customHeight="1" thickBot="1">
      <c r="A1993" s="660"/>
      <c r="B1993" s="661"/>
      <c r="C1993" s="680" t="s">
        <v>668</v>
      </c>
      <c r="D1993" s="681"/>
      <c r="E1993" s="681"/>
      <c r="F1993" s="682"/>
      <c r="G1993" s="683" t="str">
        <f>IF(IF(G1973="",0,G1973)+IF(G1987="",0,G1987)+G1972=0,"",IF(G1973="",0,G1973)+IF(G1987="",0,G1987)+G1972)</f>
        <v/>
      </c>
      <c r="H1993" s="684"/>
      <c r="I1993" s="683" t="str">
        <f>IF(IF(I1973="",0,I1973)+IF(I1987="",0,I1987)+I1972=0,"",IF(I1973="",0,I1973)+IF(I1987="",0,I1987)+I1972)</f>
        <v/>
      </c>
      <c r="J1993" s="685"/>
    </row>
    <row r="1994" spans="1:10" s="54" customFormat="1" ht="30" hidden="1" customHeight="1">
      <c r="A1994" s="688" t="s">
        <v>666</v>
      </c>
      <c r="B1994" s="689"/>
      <c r="C1994" s="690" t="s">
        <v>671</v>
      </c>
      <c r="D1994" s="691"/>
      <c r="E1994" s="691"/>
      <c r="F1994" s="692"/>
      <c r="G1994" s="686"/>
      <c r="H1994" s="693"/>
      <c r="I1994" s="686"/>
      <c r="J1994" s="687"/>
    </row>
    <row r="1995" spans="1:10" s="54" customFormat="1" ht="30" hidden="1" customHeight="1">
      <c r="A1995" s="662" t="s">
        <v>669</v>
      </c>
      <c r="B1995" s="663"/>
      <c r="C1995" s="664" t="s">
        <v>525</v>
      </c>
      <c r="D1995" s="665"/>
      <c r="E1995" s="665"/>
      <c r="F1995" s="666"/>
      <c r="G1995" s="667"/>
      <c r="H1995" s="668"/>
      <c r="I1995" s="667"/>
      <c r="J1995" s="669"/>
    </row>
    <row r="1996" spans="1:10" s="54" customFormat="1" ht="45" hidden="1" customHeight="1">
      <c r="A1996" s="662" t="s">
        <v>670</v>
      </c>
      <c r="B1996" s="663"/>
      <c r="C1996" s="664" t="s">
        <v>672</v>
      </c>
      <c r="D1996" s="665"/>
      <c r="E1996" s="665"/>
      <c r="F1996" s="666"/>
      <c r="G1996" s="667"/>
      <c r="H1996" s="668"/>
      <c r="I1996" s="667"/>
      <c r="J1996" s="669"/>
    </row>
    <row r="1997" spans="1:10" s="54" customFormat="1" ht="45" hidden="1" customHeight="1" thickBot="1">
      <c r="A1997" s="670" t="s">
        <v>673</v>
      </c>
      <c r="B1997" s="671"/>
      <c r="C1997" s="672" t="s">
        <v>675</v>
      </c>
      <c r="D1997" s="673"/>
      <c r="E1997" s="673"/>
      <c r="F1997" s="674"/>
      <c r="G1997" s="675"/>
      <c r="H1997" s="676"/>
      <c r="I1997" s="675"/>
      <c r="J1997" s="677"/>
    </row>
    <row r="1998" spans="1:10" s="54" customFormat="1" ht="30" hidden="1" customHeight="1" thickBot="1">
      <c r="A1998" s="678"/>
      <c r="B1998" s="679"/>
      <c r="C1998" s="680" t="s">
        <v>676</v>
      </c>
      <c r="D1998" s="681"/>
      <c r="E1998" s="681"/>
      <c r="F1998" s="682"/>
      <c r="G1998" s="683" t="str">
        <f>IF(IF(G1993="",0,G1993)+SUM(G1994:H1997)=0,"",(IF(G1993="",0,G1993)+SUM(G1994:H1997)))</f>
        <v/>
      </c>
      <c r="H1998" s="684"/>
      <c r="I1998" s="683" t="str">
        <f>IF(IF(I1993="",0,I1993)+SUM(I1994:J1997)=0,"",(IF(I1993="",0,I1993)+SUM(I1994:J1997)))</f>
        <v/>
      </c>
      <c r="J1998" s="685"/>
    </row>
    <row r="1999" spans="1:10" s="54" customFormat="1" ht="45" hidden="1" customHeight="1">
      <c r="A1999" s="652" t="s">
        <v>674</v>
      </c>
      <c r="B1999" s="653"/>
      <c r="C1999" s="654" t="s">
        <v>677</v>
      </c>
      <c r="D1999" s="655"/>
      <c r="E1999" s="655"/>
      <c r="F1999" s="656"/>
      <c r="G1999" s="657"/>
      <c r="H1999" s="658"/>
      <c r="I1999" s="657"/>
      <c r="J1999" s="659"/>
    </row>
    <row r="2000" spans="1:10" s="54" customFormat="1" ht="30" hidden="1" customHeight="1">
      <c r="A2000" s="662" t="s">
        <v>678</v>
      </c>
      <c r="B2000" s="663"/>
      <c r="C2000" s="664" t="s">
        <v>533</v>
      </c>
      <c r="D2000" s="665"/>
      <c r="E2000" s="665"/>
      <c r="F2000" s="666"/>
      <c r="G2000" s="667"/>
      <c r="H2000" s="668"/>
      <c r="I2000" s="667"/>
      <c r="J2000" s="669"/>
    </row>
    <row r="2001" spans="1:10" s="54" customFormat="1" ht="30" hidden="1" customHeight="1" thickBot="1">
      <c r="A2001" s="662" t="s">
        <v>679</v>
      </c>
      <c r="B2001" s="663"/>
      <c r="C2001" s="664" t="s">
        <v>534</v>
      </c>
      <c r="D2001" s="665"/>
      <c r="E2001" s="665"/>
      <c r="F2001" s="666"/>
      <c r="G2001" s="667"/>
      <c r="H2001" s="668"/>
      <c r="I2001" s="667"/>
      <c r="J2001" s="669"/>
    </row>
    <row r="2002" spans="1:10" s="54" customFormat="1" ht="30" hidden="1" customHeight="1" thickBot="1">
      <c r="A2002" s="694" t="s">
        <v>680</v>
      </c>
      <c r="B2002" s="695"/>
      <c r="C2002" s="696" t="s">
        <v>681</v>
      </c>
      <c r="D2002" s="697"/>
      <c r="E2002" s="697"/>
      <c r="F2002" s="698"/>
      <c r="G2002" s="699" t="str">
        <f>IF(IF(G1998="",0,G1998)+SUM(G1999:H2001)=0,"",IF(G1998="",0,G1998)+SUM(G1999:H2001))</f>
        <v/>
      </c>
      <c r="H2002" s="700"/>
      <c r="I2002" s="699" t="str">
        <f>IF(IF(I1998="",0,I1998)+SUM(I1999:J2001)=0,"",IF(I1998="",0,I1998)+SUM(I1999:J2001))</f>
        <v/>
      </c>
      <c r="J2002" s="701"/>
    </row>
    <row r="2003" spans="1:10" s="54" customFormat="1" ht="15.75" hidden="1" customHeight="1">
      <c r="A2003" s="688"/>
      <c r="B2003" s="689"/>
      <c r="C2003" s="690" t="s">
        <v>545</v>
      </c>
      <c r="D2003" s="691"/>
      <c r="E2003" s="691"/>
      <c r="F2003" s="692"/>
      <c r="G2003" s="702"/>
      <c r="H2003" s="703"/>
      <c r="I2003" s="702"/>
      <c r="J2003" s="704"/>
    </row>
    <row r="2004" spans="1:10" s="54" customFormat="1" ht="30" hidden="1" customHeight="1">
      <c r="A2004" s="662" t="s">
        <v>536</v>
      </c>
      <c r="B2004" s="663"/>
      <c r="C2004" s="664" t="s">
        <v>541</v>
      </c>
      <c r="D2004" s="665"/>
      <c r="E2004" s="665"/>
      <c r="F2004" s="666"/>
      <c r="G2004" s="667"/>
      <c r="H2004" s="668"/>
      <c r="I2004" s="667"/>
      <c r="J2004" s="669"/>
    </row>
    <row r="2005" spans="1:10" s="54" customFormat="1" ht="30" hidden="1" customHeight="1">
      <c r="A2005" s="662" t="s">
        <v>537</v>
      </c>
      <c r="B2005" s="663"/>
      <c r="C2005" s="664" t="s">
        <v>542</v>
      </c>
      <c r="D2005" s="665"/>
      <c r="E2005" s="665"/>
      <c r="F2005" s="666"/>
      <c r="G2005" s="667"/>
      <c r="H2005" s="668"/>
      <c r="I2005" s="667"/>
      <c r="J2005" s="669"/>
    </row>
    <row r="2006" spans="1:10" s="54" customFormat="1" ht="67.5" hidden="1" customHeight="1">
      <c r="A2006" s="662" t="s">
        <v>538</v>
      </c>
      <c r="B2006" s="663"/>
      <c r="C2006" s="664" t="s">
        <v>952</v>
      </c>
      <c r="D2006" s="665"/>
      <c r="E2006" s="665"/>
      <c r="F2006" s="666"/>
      <c r="G2006" s="667"/>
      <c r="H2006" s="668"/>
      <c r="I2006" s="667"/>
      <c r="J2006" s="669"/>
    </row>
    <row r="2007" spans="1:10" s="54" customFormat="1" ht="30" hidden="1" customHeight="1">
      <c r="A2007" s="662" t="s">
        <v>539</v>
      </c>
      <c r="B2007" s="663"/>
      <c r="C2007" s="664" t="s">
        <v>543</v>
      </c>
      <c r="D2007" s="665"/>
      <c r="E2007" s="665"/>
      <c r="F2007" s="666"/>
      <c r="G2007" s="667"/>
      <c r="H2007" s="668"/>
      <c r="I2007" s="667"/>
      <c r="J2007" s="669"/>
    </row>
    <row r="2008" spans="1:10" s="54" customFormat="1" ht="30" hidden="1" customHeight="1">
      <c r="A2008" s="662" t="s">
        <v>540</v>
      </c>
      <c r="B2008" s="663"/>
      <c r="C2008" s="664" t="s">
        <v>544</v>
      </c>
      <c r="D2008" s="665"/>
      <c r="E2008" s="665"/>
      <c r="F2008" s="666"/>
      <c r="G2008" s="667"/>
      <c r="H2008" s="668"/>
      <c r="I2008" s="667"/>
      <c r="J2008" s="669"/>
    </row>
    <row r="2009" spans="1:10" s="54" customFormat="1" ht="67.5" hidden="1" customHeight="1">
      <c r="A2009" s="662" t="s">
        <v>546</v>
      </c>
      <c r="B2009" s="663"/>
      <c r="C2009" s="664" t="s">
        <v>959</v>
      </c>
      <c r="D2009" s="665"/>
      <c r="E2009" s="665"/>
      <c r="F2009" s="666"/>
      <c r="G2009" s="667"/>
      <c r="H2009" s="668"/>
      <c r="I2009" s="667"/>
      <c r="J2009" s="669"/>
    </row>
    <row r="2010" spans="1:10" s="54" customFormat="1" ht="16.5" hidden="1" customHeight="1">
      <c r="A2010" s="411"/>
      <c r="B2010" s="411"/>
      <c r="C2010" s="404"/>
      <c r="D2010" s="404"/>
      <c r="E2010" s="404"/>
      <c r="F2010" s="404"/>
      <c r="G2010" s="405"/>
      <c r="H2010" s="405"/>
      <c r="I2010" s="405"/>
      <c r="J2010" s="405"/>
    </row>
    <row r="2011" spans="1:10" s="54" customFormat="1" ht="15.75" hidden="1" customHeight="1">
      <c r="A2011" s="412"/>
      <c r="B2011" s="412"/>
      <c r="C2011" s="407"/>
      <c r="D2011" s="407"/>
      <c r="E2011" s="407"/>
      <c r="F2011" s="407"/>
      <c r="G2011" s="408"/>
      <c r="H2011" s="408"/>
      <c r="I2011" s="408"/>
      <c r="J2011" s="408"/>
    </row>
    <row r="2012" spans="1:10" s="54" customFormat="1" ht="45" hidden="1" customHeight="1">
      <c r="A2012" s="662" t="s">
        <v>547</v>
      </c>
      <c r="B2012" s="663"/>
      <c r="C2012" s="664" t="s">
        <v>550</v>
      </c>
      <c r="D2012" s="665"/>
      <c r="E2012" s="665"/>
      <c r="F2012" s="666"/>
      <c r="G2012" s="667"/>
      <c r="H2012" s="668"/>
      <c r="I2012" s="667"/>
      <c r="J2012" s="669"/>
    </row>
    <row r="2013" spans="1:10" s="54" customFormat="1" ht="60" hidden="1" customHeight="1">
      <c r="A2013" s="662" t="s">
        <v>548</v>
      </c>
      <c r="B2013" s="663"/>
      <c r="C2013" s="664" t="s">
        <v>960</v>
      </c>
      <c r="D2013" s="665"/>
      <c r="E2013" s="665"/>
      <c r="F2013" s="666"/>
      <c r="G2013" s="667"/>
      <c r="H2013" s="668"/>
      <c r="I2013" s="667"/>
      <c r="J2013" s="669"/>
    </row>
    <row r="2014" spans="1:10" s="54" customFormat="1" ht="60" hidden="1" customHeight="1">
      <c r="A2014" s="662" t="s">
        <v>562</v>
      </c>
      <c r="B2014" s="663"/>
      <c r="C2014" s="664" t="s">
        <v>682</v>
      </c>
      <c r="D2014" s="665"/>
      <c r="E2014" s="665"/>
      <c r="F2014" s="666"/>
      <c r="G2014" s="667"/>
      <c r="H2014" s="668"/>
      <c r="I2014" s="667"/>
      <c r="J2014" s="669"/>
    </row>
    <row r="2015" spans="1:10" s="54" customFormat="1" ht="67.5" hidden="1" customHeight="1">
      <c r="A2015" s="662" t="s">
        <v>552</v>
      </c>
      <c r="B2015" s="663"/>
      <c r="C2015" s="664" t="s">
        <v>565</v>
      </c>
      <c r="D2015" s="665"/>
      <c r="E2015" s="665"/>
      <c r="F2015" s="666"/>
      <c r="G2015" s="667"/>
      <c r="H2015" s="668"/>
      <c r="I2015" s="667"/>
      <c r="J2015" s="669"/>
    </row>
    <row r="2016" spans="1:10" s="54" customFormat="1" ht="30" hidden="1" customHeight="1">
      <c r="A2016" s="662" t="s">
        <v>553</v>
      </c>
      <c r="B2016" s="663"/>
      <c r="C2016" s="664" t="s">
        <v>683</v>
      </c>
      <c r="D2016" s="665"/>
      <c r="E2016" s="665"/>
      <c r="F2016" s="666"/>
      <c r="G2016" s="667"/>
      <c r="H2016" s="668"/>
      <c r="I2016" s="667"/>
      <c r="J2016" s="669"/>
    </row>
    <row r="2017" spans="1:10" s="54" customFormat="1" ht="45" hidden="1" customHeight="1">
      <c r="A2017" s="662" t="s">
        <v>554</v>
      </c>
      <c r="B2017" s="663"/>
      <c r="C2017" s="664" t="s">
        <v>684</v>
      </c>
      <c r="D2017" s="665"/>
      <c r="E2017" s="665"/>
      <c r="F2017" s="666"/>
      <c r="G2017" s="667"/>
      <c r="H2017" s="668"/>
      <c r="I2017" s="667"/>
      <c r="J2017" s="669"/>
    </row>
    <row r="2018" spans="1:10" s="54" customFormat="1" ht="60" hidden="1" customHeight="1">
      <c r="A2018" s="662" t="s">
        <v>555</v>
      </c>
      <c r="B2018" s="663"/>
      <c r="C2018" s="664" t="s">
        <v>685</v>
      </c>
      <c r="D2018" s="665"/>
      <c r="E2018" s="665"/>
      <c r="F2018" s="666"/>
      <c r="G2018" s="667"/>
      <c r="H2018" s="668"/>
      <c r="I2018" s="667"/>
      <c r="J2018" s="669"/>
    </row>
    <row r="2019" spans="1:10" s="54" customFormat="1" ht="60" hidden="1" customHeight="1">
      <c r="A2019" s="662" t="s">
        <v>556</v>
      </c>
      <c r="B2019" s="663"/>
      <c r="C2019" s="664" t="s">
        <v>686</v>
      </c>
      <c r="D2019" s="665"/>
      <c r="E2019" s="665"/>
      <c r="F2019" s="666"/>
      <c r="G2019" s="667"/>
      <c r="H2019" s="668"/>
      <c r="I2019" s="667"/>
      <c r="J2019" s="669"/>
    </row>
    <row r="2020" spans="1:10" s="54" customFormat="1" ht="30" hidden="1" customHeight="1">
      <c r="A2020" s="662" t="s">
        <v>557</v>
      </c>
      <c r="B2020" s="663"/>
      <c r="C2020" s="664" t="s">
        <v>687</v>
      </c>
      <c r="D2020" s="665"/>
      <c r="E2020" s="665"/>
      <c r="F2020" s="666"/>
      <c r="G2020" s="667"/>
      <c r="H2020" s="668"/>
      <c r="I2020" s="667"/>
      <c r="J2020" s="669"/>
    </row>
    <row r="2021" spans="1:10" s="54" customFormat="1" ht="30" hidden="1" customHeight="1">
      <c r="A2021" s="662" t="s">
        <v>558</v>
      </c>
      <c r="B2021" s="663"/>
      <c r="C2021" s="664" t="s">
        <v>563</v>
      </c>
      <c r="D2021" s="665"/>
      <c r="E2021" s="665"/>
      <c r="F2021" s="666"/>
      <c r="G2021" s="667"/>
      <c r="H2021" s="668"/>
      <c r="I2021" s="667"/>
      <c r="J2021" s="669"/>
    </row>
    <row r="2022" spans="1:10" s="54" customFormat="1" ht="30" hidden="1" customHeight="1">
      <c r="A2022" s="662" t="s">
        <v>559</v>
      </c>
      <c r="B2022" s="663"/>
      <c r="C2022" s="664" t="s">
        <v>571</v>
      </c>
      <c r="D2022" s="665"/>
      <c r="E2022" s="665"/>
      <c r="F2022" s="666"/>
      <c r="G2022" s="667"/>
      <c r="H2022" s="668"/>
      <c r="I2022" s="667"/>
      <c r="J2022" s="669"/>
    </row>
    <row r="2023" spans="1:10" s="54" customFormat="1" ht="34.5" hidden="1" customHeight="1">
      <c r="A2023" s="662" t="s">
        <v>560</v>
      </c>
      <c r="B2023" s="663"/>
      <c r="C2023" s="664" t="s">
        <v>572</v>
      </c>
      <c r="D2023" s="665"/>
      <c r="E2023" s="665"/>
      <c r="F2023" s="666"/>
      <c r="G2023" s="667"/>
      <c r="H2023" s="668"/>
      <c r="I2023" s="667"/>
      <c r="J2023" s="669"/>
    </row>
    <row r="2024" spans="1:10" s="54" customFormat="1" ht="30" hidden="1" customHeight="1" thickBot="1">
      <c r="A2024" s="670" t="s">
        <v>561</v>
      </c>
      <c r="B2024" s="671"/>
      <c r="C2024" s="672" t="s">
        <v>688</v>
      </c>
      <c r="D2024" s="673"/>
      <c r="E2024" s="673"/>
      <c r="F2024" s="674"/>
      <c r="G2024" s="675"/>
      <c r="H2024" s="676"/>
      <c r="I2024" s="675"/>
      <c r="J2024" s="677"/>
    </row>
    <row r="2025" spans="1:10" s="54" customFormat="1" ht="28.5" hidden="1" customHeight="1" thickBot="1">
      <c r="A2025" s="678" t="s">
        <v>689</v>
      </c>
      <c r="B2025" s="679"/>
      <c r="C2025" s="680" t="s">
        <v>690</v>
      </c>
      <c r="D2025" s="681"/>
      <c r="E2025" s="681"/>
      <c r="F2025" s="682"/>
      <c r="G2025" s="683" t="str">
        <f>IF(SUM(G2004:H2024)=0,"",SUM(G2004:H2024))</f>
        <v/>
      </c>
      <c r="H2025" s="684"/>
      <c r="I2025" s="683" t="str">
        <f>IF(SUM(I2004:J2024)=0,"",SUM(I2004:J2024))</f>
        <v/>
      </c>
      <c r="J2025" s="685"/>
    </row>
    <row r="2026" spans="1:10" s="54" customFormat="1" ht="15.75" hidden="1" customHeight="1" thickBot="1">
      <c r="A2026" s="705"/>
      <c r="B2026" s="706"/>
      <c r="C2026" s="713" t="s">
        <v>576</v>
      </c>
      <c r="D2026" s="714"/>
      <c r="E2026" s="714"/>
      <c r="F2026" s="715"/>
      <c r="G2026" s="716"/>
      <c r="H2026" s="717"/>
      <c r="I2026" s="716"/>
      <c r="J2026" s="718"/>
    </row>
    <row r="2027" spans="1:10" s="54" customFormat="1" ht="29.25" hidden="1" customHeight="1" thickBot="1">
      <c r="A2027" s="705" t="s">
        <v>577</v>
      </c>
      <c r="B2027" s="706"/>
      <c r="C2027" s="719" t="s">
        <v>691</v>
      </c>
      <c r="D2027" s="720"/>
      <c r="E2027" s="720"/>
      <c r="F2027" s="721"/>
      <c r="G2027" s="683" t="str">
        <f>IF(SUM(G2028:H2036)=0,"",SUM(G2028:H2036))</f>
        <v/>
      </c>
      <c r="H2027" s="684"/>
      <c r="I2027" s="683" t="str">
        <f>IF(SUM(I2028:J2036)=0,"",SUM(I2028:J2036))</f>
        <v/>
      </c>
      <c r="J2027" s="685"/>
    </row>
    <row r="2028" spans="1:10" s="54" customFormat="1" ht="30" hidden="1" customHeight="1">
      <c r="A2028" s="652" t="s">
        <v>578</v>
      </c>
      <c r="B2028" s="653"/>
      <c r="C2028" s="722" t="s">
        <v>583</v>
      </c>
      <c r="D2028" s="723"/>
      <c r="E2028" s="723"/>
      <c r="F2028" s="724"/>
      <c r="G2028" s="725"/>
      <c r="H2028" s="726"/>
      <c r="I2028" s="725"/>
      <c r="J2028" s="727"/>
    </row>
    <row r="2029" spans="1:10" s="54" customFormat="1" ht="45" hidden="1" customHeight="1">
      <c r="A2029" s="662" t="s">
        <v>579</v>
      </c>
      <c r="B2029" s="663"/>
      <c r="C2029" s="728" t="s">
        <v>693</v>
      </c>
      <c r="D2029" s="729"/>
      <c r="E2029" s="729"/>
      <c r="F2029" s="730"/>
      <c r="G2029" s="731"/>
      <c r="H2029" s="732"/>
      <c r="I2029" s="731"/>
      <c r="J2029" s="733"/>
    </row>
    <row r="2030" spans="1:10" s="54" customFormat="1" ht="15.75" hidden="1" customHeight="1">
      <c r="A2030" s="662" t="s">
        <v>580</v>
      </c>
      <c r="B2030" s="663"/>
      <c r="C2030" s="728" t="s">
        <v>586</v>
      </c>
      <c r="D2030" s="729"/>
      <c r="E2030" s="729"/>
      <c r="F2030" s="730"/>
      <c r="G2030" s="731"/>
      <c r="H2030" s="732"/>
      <c r="I2030" s="731"/>
      <c r="J2030" s="733"/>
    </row>
    <row r="2031" spans="1:10" s="54" customFormat="1" ht="15.75" hidden="1" customHeight="1">
      <c r="A2031" s="662" t="s">
        <v>581</v>
      </c>
      <c r="B2031" s="663"/>
      <c r="C2031" s="728" t="s">
        <v>587</v>
      </c>
      <c r="D2031" s="729"/>
      <c r="E2031" s="729"/>
      <c r="F2031" s="730"/>
      <c r="G2031" s="731"/>
      <c r="H2031" s="732"/>
      <c r="I2031" s="731"/>
      <c r="J2031" s="733"/>
    </row>
    <row r="2032" spans="1:10" s="54" customFormat="1" ht="15.75" hidden="1" customHeight="1">
      <c r="A2032" s="411"/>
      <c r="B2032" s="411"/>
      <c r="C2032" s="404"/>
      <c r="D2032" s="404"/>
      <c r="E2032" s="404"/>
      <c r="F2032" s="404"/>
      <c r="G2032" s="405"/>
      <c r="H2032" s="405"/>
      <c r="I2032" s="405"/>
      <c r="J2032" s="405"/>
    </row>
    <row r="2033" spans="1:10" s="54" customFormat="1" ht="45" hidden="1" customHeight="1">
      <c r="A2033" s="662" t="s">
        <v>582</v>
      </c>
      <c r="B2033" s="663"/>
      <c r="C2033" s="728" t="s">
        <v>692</v>
      </c>
      <c r="D2033" s="729"/>
      <c r="E2033" s="729"/>
      <c r="F2033" s="730"/>
      <c r="G2033" s="731"/>
      <c r="H2033" s="732"/>
      <c r="I2033" s="731"/>
      <c r="J2033" s="733"/>
    </row>
    <row r="2034" spans="1:10" s="54" customFormat="1" ht="30" hidden="1" customHeight="1">
      <c r="A2034" s="662" t="s">
        <v>588</v>
      </c>
      <c r="B2034" s="663"/>
      <c r="C2034" s="728" t="s">
        <v>694</v>
      </c>
      <c r="D2034" s="729"/>
      <c r="E2034" s="729"/>
      <c r="F2034" s="730"/>
      <c r="G2034" s="731"/>
      <c r="H2034" s="732"/>
      <c r="I2034" s="731"/>
      <c r="J2034" s="733"/>
    </row>
    <row r="2035" spans="1:10" s="54" customFormat="1" ht="45" hidden="1" customHeight="1">
      <c r="A2035" s="662" t="s">
        <v>589</v>
      </c>
      <c r="B2035" s="663"/>
      <c r="C2035" s="728" t="s">
        <v>695</v>
      </c>
      <c r="D2035" s="729"/>
      <c r="E2035" s="729"/>
      <c r="F2035" s="730"/>
      <c r="G2035" s="731"/>
      <c r="H2035" s="732"/>
      <c r="I2035" s="731"/>
      <c r="J2035" s="733"/>
    </row>
    <row r="2036" spans="1:10" s="54" customFormat="1" ht="30" hidden="1" customHeight="1" thickBot="1">
      <c r="A2036" s="670" t="s">
        <v>590</v>
      </c>
      <c r="B2036" s="671"/>
      <c r="C2036" s="734" t="s">
        <v>696</v>
      </c>
      <c r="D2036" s="735"/>
      <c r="E2036" s="735"/>
      <c r="F2036" s="736"/>
      <c r="G2036" s="737"/>
      <c r="H2036" s="738"/>
      <c r="I2036" s="737"/>
      <c r="J2036" s="739"/>
    </row>
    <row r="2037" spans="1:10" s="54" customFormat="1" ht="45" hidden="1" customHeight="1" thickBot="1">
      <c r="A2037" s="740" t="s">
        <v>593</v>
      </c>
      <c r="B2037" s="741"/>
      <c r="C2037" s="742" t="s">
        <v>697</v>
      </c>
      <c r="D2037" s="743"/>
      <c r="E2037" s="743"/>
      <c r="F2037" s="744"/>
      <c r="G2037" s="683" t="str">
        <f>IF(SUM(G2038:H2046)=0,"",SUM(G2038:H2046))</f>
        <v/>
      </c>
      <c r="H2037" s="684"/>
      <c r="I2037" s="683" t="str">
        <f>IF(SUM(I2038:J2046)=0,"",SUM(I2038:J2046))</f>
        <v/>
      </c>
      <c r="J2037" s="685"/>
    </row>
    <row r="2038" spans="1:10" s="54" customFormat="1" ht="15" hidden="1" customHeight="1">
      <c r="A2038" s="652" t="s">
        <v>594</v>
      </c>
      <c r="B2038" s="653"/>
      <c r="C2038" s="722" t="s">
        <v>597</v>
      </c>
      <c r="D2038" s="723"/>
      <c r="E2038" s="723"/>
      <c r="F2038" s="724"/>
      <c r="G2038" s="725"/>
      <c r="H2038" s="726"/>
      <c r="I2038" s="725"/>
      <c r="J2038" s="727"/>
    </row>
    <row r="2039" spans="1:10" s="54" customFormat="1" ht="15.75" hidden="1" customHeight="1">
      <c r="A2039" s="662" t="s">
        <v>595</v>
      </c>
      <c r="B2039" s="663"/>
      <c r="C2039" s="728" t="s">
        <v>698</v>
      </c>
      <c r="D2039" s="729"/>
      <c r="E2039" s="729"/>
      <c r="F2039" s="730"/>
      <c r="G2039" s="731"/>
      <c r="H2039" s="732"/>
      <c r="I2039" s="731"/>
      <c r="J2039" s="733"/>
    </row>
    <row r="2040" spans="1:10" s="54" customFormat="1" ht="67.5" hidden="1" customHeight="1">
      <c r="A2040" s="662" t="s">
        <v>599</v>
      </c>
      <c r="B2040" s="663"/>
      <c r="C2040" s="728" t="s">
        <v>605</v>
      </c>
      <c r="D2040" s="729"/>
      <c r="E2040" s="729"/>
      <c r="F2040" s="730"/>
      <c r="G2040" s="731"/>
      <c r="H2040" s="732"/>
      <c r="I2040" s="731"/>
      <c r="J2040" s="733"/>
    </row>
    <row r="2041" spans="1:10" s="54" customFormat="1" ht="67.5" hidden="1" customHeight="1">
      <c r="A2041" s="662" t="s">
        <v>600</v>
      </c>
      <c r="B2041" s="663"/>
      <c r="C2041" s="728" t="s">
        <v>699</v>
      </c>
      <c r="D2041" s="729"/>
      <c r="E2041" s="729"/>
      <c r="F2041" s="730"/>
      <c r="G2041" s="731"/>
      <c r="H2041" s="732"/>
      <c r="I2041" s="731"/>
      <c r="J2041" s="733"/>
    </row>
    <row r="2042" spans="1:10" s="54" customFormat="1" ht="15.75" hidden="1" customHeight="1">
      <c r="A2042" s="662" t="s">
        <v>601</v>
      </c>
      <c r="B2042" s="663"/>
      <c r="C2042" s="728" t="s">
        <v>606</v>
      </c>
      <c r="D2042" s="729"/>
      <c r="E2042" s="729"/>
      <c r="F2042" s="730"/>
      <c r="G2042" s="731"/>
      <c r="H2042" s="732"/>
      <c r="I2042" s="731"/>
      <c r="J2042" s="733"/>
    </row>
    <row r="2043" spans="1:10" s="54" customFormat="1" ht="15.75" hidden="1" customHeight="1">
      <c r="A2043" s="662" t="s">
        <v>602</v>
      </c>
      <c r="B2043" s="663"/>
      <c r="C2043" s="728" t="s">
        <v>607</v>
      </c>
      <c r="D2043" s="729"/>
      <c r="E2043" s="729"/>
      <c r="F2043" s="730"/>
      <c r="G2043" s="731"/>
      <c r="H2043" s="732"/>
      <c r="I2043" s="731"/>
      <c r="J2043" s="733"/>
    </row>
    <row r="2044" spans="1:10" s="54" customFormat="1" ht="45" hidden="1" customHeight="1">
      <c r="A2044" s="662" t="s">
        <v>603</v>
      </c>
      <c r="B2044" s="663"/>
      <c r="C2044" s="728" t="s">
        <v>609</v>
      </c>
      <c r="D2044" s="729"/>
      <c r="E2044" s="729"/>
      <c r="F2044" s="730"/>
      <c r="G2044" s="731"/>
      <c r="H2044" s="732"/>
      <c r="I2044" s="731"/>
      <c r="J2044" s="733"/>
    </row>
    <row r="2045" spans="1:10" s="54" customFormat="1" ht="67.5" hidden="1" customHeight="1">
      <c r="A2045" s="662" t="s">
        <v>604</v>
      </c>
      <c r="B2045" s="663"/>
      <c r="C2045" s="728" t="s">
        <v>700</v>
      </c>
      <c r="D2045" s="729"/>
      <c r="E2045" s="729"/>
      <c r="F2045" s="730"/>
      <c r="G2045" s="731"/>
      <c r="H2045" s="732"/>
      <c r="I2045" s="731"/>
      <c r="J2045" s="733"/>
    </row>
    <row r="2046" spans="1:10" s="54" customFormat="1" ht="83.25" hidden="1" customHeight="1">
      <c r="A2046" s="662" t="s">
        <v>608</v>
      </c>
      <c r="B2046" s="663"/>
      <c r="C2046" s="728" t="s">
        <v>701</v>
      </c>
      <c r="D2046" s="729"/>
      <c r="E2046" s="729"/>
      <c r="F2046" s="730"/>
      <c r="G2046" s="731"/>
      <c r="H2046" s="732"/>
      <c r="I2046" s="731"/>
      <c r="J2046" s="733"/>
    </row>
    <row r="2047" spans="1:10" s="54" customFormat="1" ht="30" hidden="1" customHeight="1">
      <c r="A2047" s="662" t="s">
        <v>612</v>
      </c>
      <c r="B2047" s="663"/>
      <c r="C2047" s="728" t="s">
        <v>702</v>
      </c>
      <c r="D2047" s="729"/>
      <c r="E2047" s="729"/>
      <c r="F2047" s="730"/>
      <c r="G2047" s="731"/>
      <c r="H2047" s="732"/>
      <c r="I2047" s="731"/>
      <c r="J2047" s="733"/>
    </row>
    <row r="2048" spans="1:10" s="54" customFormat="1" ht="45" hidden="1" customHeight="1">
      <c r="A2048" s="662" t="s">
        <v>613</v>
      </c>
      <c r="B2048" s="663"/>
      <c r="C2048" s="728" t="s">
        <v>703</v>
      </c>
      <c r="D2048" s="729"/>
      <c r="E2048" s="729"/>
      <c r="F2048" s="730"/>
      <c r="G2048" s="731"/>
      <c r="H2048" s="732"/>
      <c r="I2048" s="731"/>
      <c r="J2048" s="733"/>
    </row>
    <row r="2049" spans="1:10" s="54" customFormat="1" ht="60" hidden="1" customHeight="1">
      <c r="A2049" s="662" t="s">
        <v>614</v>
      </c>
      <c r="B2049" s="663"/>
      <c r="C2049" s="728" t="s">
        <v>961</v>
      </c>
      <c r="D2049" s="729"/>
      <c r="E2049" s="729"/>
      <c r="F2049" s="730"/>
      <c r="G2049" s="731"/>
      <c r="H2049" s="732"/>
      <c r="I2049" s="731"/>
      <c r="J2049" s="733"/>
    </row>
    <row r="2050" spans="1:10" s="54" customFormat="1" ht="16.5" hidden="1" customHeight="1">
      <c r="A2050" s="411"/>
      <c r="B2050" s="411"/>
      <c r="C2050" s="404"/>
      <c r="D2050" s="404"/>
      <c r="E2050" s="404"/>
      <c r="F2050" s="404"/>
      <c r="G2050" s="405"/>
      <c r="H2050" s="405"/>
      <c r="I2050" s="417"/>
      <c r="J2050" s="417"/>
    </row>
    <row r="2051" spans="1:10" s="54" customFormat="1" ht="16.5" hidden="1" customHeight="1">
      <c r="A2051" s="413"/>
      <c r="B2051" s="413"/>
      <c r="C2051" s="43"/>
      <c r="D2051" s="43"/>
      <c r="E2051" s="43"/>
      <c r="F2051" s="43"/>
      <c r="G2051" s="410"/>
      <c r="H2051" s="410"/>
      <c r="I2051" s="416"/>
      <c r="J2051" s="416"/>
    </row>
    <row r="2052" spans="1:10" s="54" customFormat="1" ht="16.5" hidden="1" customHeight="1">
      <c r="A2052" s="413"/>
      <c r="B2052" s="413"/>
      <c r="C2052" s="43"/>
      <c r="D2052" s="43"/>
      <c r="E2052" s="43"/>
      <c r="F2052" s="43"/>
      <c r="G2052" s="410"/>
      <c r="H2052" s="410"/>
      <c r="I2052" s="416"/>
      <c r="J2052" s="416"/>
    </row>
    <row r="2053" spans="1:10" s="54" customFormat="1" ht="16.5" hidden="1" customHeight="1">
      <c r="A2053" s="412"/>
      <c r="B2053" s="412"/>
      <c r="C2053" s="438"/>
      <c r="D2053" s="438"/>
      <c r="E2053" s="438"/>
      <c r="F2053" s="438"/>
      <c r="G2053" s="439"/>
      <c r="H2053" s="439"/>
      <c r="I2053" s="418"/>
      <c r="J2053" s="418"/>
    </row>
    <row r="2054" spans="1:10" s="54" customFormat="1" ht="60" hidden="1" customHeight="1">
      <c r="A2054" s="662" t="s">
        <v>615</v>
      </c>
      <c r="B2054" s="663"/>
      <c r="C2054" s="728" t="s">
        <v>619</v>
      </c>
      <c r="D2054" s="729"/>
      <c r="E2054" s="729"/>
      <c r="F2054" s="730"/>
      <c r="G2054" s="731"/>
      <c r="H2054" s="732"/>
      <c r="I2054" s="731"/>
      <c r="J2054" s="733"/>
    </row>
    <row r="2055" spans="1:10" s="54" customFormat="1" ht="30" hidden="1" customHeight="1">
      <c r="A2055" s="662" t="s">
        <v>620</v>
      </c>
      <c r="B2055" s="663"/>
      <c r="C2055" s="728" t="s">
        <v>704</v>
      </c>
      <c r="D2055" s="729"/>
      <c r="E2055" s="729"/>
      <c r="F2055" s="730"/>
      <c r="G2055" s="731"/>
      <c r="H2055" s="732"/>
      <c r="I2055" s="731"/>
      <c r="J2055" s="733"/>
    </row>
    <row r="2056" spans="1:10" s="54" customFormat="1" ht="30" hidden="1" customHeight="1">
      <c r="A2056" s="662" t="s">
        <v>621</v>
      </c>
      <c r="B2056" s="663"/>
      <c r="C2056" s="728" t="s">
        <v>623</v>
      </c>
      <c r="D2056" s="729"/>
      <c r="E2056" s="729"/>
      <c r="F2056" s="730"/>
      <c r="G2056" s="731"/>
      <c r="H2056" s="732"/>
      <c r="I2056" s="731"/>
      <c r="J2056" s="733"/>
    </row>
    <row r="2057" spans="1:10" s="54" customFormat="1" ht="30" hidden="1" customHeight="1" thickBot="1">
      <c r="A2057" s="670" t="s">
        <v>622</v>
      </c>
      <c r="B2057" s="671"/>
      <c r="C2057" s="734" t="s">
        <v>624</v>
      </c>
      <c r="D2057" s="735"/>
      <c r="E2057" s="735"/>
      <c r="F2057" s="736"/>
      <c r="G2057" s="737"/>
      <c r="H2057" s="738"/>
      <c r="I2057" s="737"/>
      <c r="J2057" s="739"/>
    </row>
    <row r="2058" spans="1:10" s="54" customFormat="1" ht="30" hidden="1" customHeight="1" thickBot="1">
      <c r="A2058" s="678" t="s">
        <v>78</v>
      </c>
      <c r="B2058" s="679"/>
      <c r="C2058" s="696" t="s">
        <v>625</v>
      </c>
      <c r="D2058" s="697"/>
      <c r="E2058" s="697"/>
      <c r="F2058" s="698"/>
      <c r="G2058" s="699" t="str">
        <f>IF(IF(G2027="",0,G2027)+IF(G2037="",0,G2037)+SUM(G2047:H2057)=0,"",IF(G2027="",0,G2027)+IF(G2037="",0,G2037)+SUM(G2047:H2057))</f>
        <v/>
      </c>
      <c r="H2058" s="700"/>
      <c r="I2058" s="699" t="str">
        <f>IF(IF(I2027="",0,I2027)+IF(I2037="",0,I2037)+SUM(I2047:J2057)=0,"",IF(I2027="",0,I2027)+IF(I2037="",0,I2037)+SUM(I2047:J2057))</f>
        <v/>
      </c>
      <c r="J2058" s="701"/>
    </row>
    <row r="2059" spans="1:10" s="54" customFormat="1" ht="45" hidden="1" customHeight="1" thickBot="1">
      <c r="A2059" s="678" t="s">
        <v>626</v>
      </c>
      <c r="B2059" s="679"/>
      <c r="C2059" s="696" t="s">
        <v>705</v>
      </c>
      <c r="D2059" s="697"/>
      <c r="E2059" s="697"/>
      <c r="F2059" s="698"/>
      <c r="G2059" s="699" t="str">
        <f>IF(IF(G2002="",0,G2002)+IF(G2025="",0,G2025)+IF(G2058="",0,G2058)=0,"",IF(G2002="",0,G2002)+IF(G2025="",0,G2025)+IF(G2058="",0,G2058))</f>
        <v/>
      </c>
      <c r="H2059" s="700"/>
      <c r="I2059" s="699" t="str">
        <f>IF(IF(I2002="",0,I2002)+IF(I2025="",0,I2025)+IF(I2058="",0,I2058)=0,"",IF(I2002="",0,I2002)+IF(I2025="",0,I2025)+IF(I2058="",0,I2058))</f>
        <v/>
      </c>
      <c r="J2059" s="701"/>
    </row>
    <row r="2060" spans="1:10" s="54" customFormat="1" ht="45" hidden="1" customHeight="1" thickBot="1">
      <c r="A2060" s="678" t="s">
        <v>87</v>
      </c>
      <c r="B2060" s="679"/>
      <c r="C2060" s="696" t="s">
        <v>706</v>
      </c>
      <c r="D2060" s="697"/>
      <c r="E2060" s="697"/>
      <c r="F2060" s="698"/>
      <c r="G2060" s="745"/>
      <c r="H2060" s="747"/>
      <c r="I2060" s="745"/>
      <c r="J2060" s="746"/>
    </row>
    <row r="2061" spans="1:10" s="54" customFormat="1" ht="66.75" hidden="1" customHeight="1" thickBot="1">
      <c r="A2061" s="678" t="s">
        <v>104</v>
      </c>
      <c r="B2061" s="679"/>
      <c r="C2061" s="696" t="s">
        <v>707</v>
      </c>
      <c r="D2061" s="697"/>
      <c r="E2061" s="697"/>
      <c r="F2061" s="698"/>
      <c r="G2061" s="745"/>
      <c r="H2061" s="747"/>
      <c r="I2061" s="745"/>
      <c r="J2061" s="746"/>
    </row>
    <row r="2062" spans="1:10" s="54" customFormat="1" ht="60" hidden="1" customHeight="1" thickBot="1">
      <c r="A2062" s="678" t="s">
        <v>270</v>
      </c>
      <c r="B2062" s="679"/>
      <c r="C2062" s="696" t="s">
        <v>708</v>
      </c>
      <c r="D2062" s="697"/>
      <c r="E2062" s="697"/>
      <c r="F2062" s="698"/>
      <c r="G2062" s="745"/>
      <c r="H2062" s="747"/>
      <c r="I2062" s="745"/>
      <c r="J2062" s="746"/>
    </row>
    <row r="2063" spans="1:10" s="54" customFormat="1" ht="67.5" hidden="1" customHeight="1" thickBot="1">
      <c r="A2063" s="763" t="s">
        <v>370</v>
      </c>
      <c r="B2063" s="764"/>
      <c r="C2063" s="765" t="s">
        <v>628</v>
      </c>
      <c r="D2063" s="766"/>
      <c r="E2063" s="766"/>
      <c r="F2063" s="767"/>
      <c r="G2063" s="768"/>
      <c r="H2063" s="769"/>
      <c r="I2063" s="768"/>
      <c r="J2063" s="770"/>
    </row>
    <row r="2064" spans="1:10" s="54" customFormat="1" ht="16.5" hidden="1" customHeight="1" thickTop="1">
      <c r="A2064" s="26"/>
      <c r="B2064" s="26"/>
      <c r="C2064" s="49"/>
      <c r="D2064" s="49"/>
      <c r="E2064" s="49"/>
      <c r="F2064" s="49"/>
      <c r="G2064" s="42"/>
      <c r="H2064" s="42"/>
      <c r="I2064" s="42"/>
      <c r="J2064" s="42"/>
    </row>
    <row r="2065" spans="1:5" hidden="1">
      <c r="A2065" s="2154" t="s">
        <v>49</v>
      </c>
      <c r="B2065" s="2154"/>
      <c r="C2065" s="2154"/>
      <c r="D2065" s="2154"/>
      <c r="E2065" s="2154"/>
    </row>
    <row r="2066" spans="1:5" hidden="1">
      <c r="A2066" s="2153" t="s">
        <v>50</v>
      </c>
      <c r="B2066" s="2153"/>
      <c r="C2066" s="2153"/>
      <c r="D2066" s="2153"/>
    </row>
    <row r="2067" spans="1:5" hidden="1"/>
  </sheetData>
  <dataConsolidate/>
  <mergeCells count="3221">
    <mergeCell ref="E1450:G1450"/>
    <mergeCell ref="H1450:J1450"/>
    <mergeCell ref="A1451:D1451"/>
    <mergeCell ref="E1451:G1451"/>
    <mergeCell ref="A1447:D1447"/>
    <mergeCell ref="A1467:D1467"/>
    <mergeCell ref="E1467:G1467"/>
    <mergeCell ref="H1467:J1467"/>
    <mergeCell ref="B1462:J1462"/>
    <mergeCell ref="H1465:J1465"/>
    <mergeCell ref="H1486:J1486"/>
    <mergeCell ref="B1505:J1505"/>
    <mergeCell ref="B1516:J1516"/>
    <mergeCell ref="A1685:J1685"/>
    <mergeCell ref="E1490:G1490"/>
    <mergeCell ref="H1490:J1490"/>
    <mergeCell ref="A1495:D1495"/>
    <mergeCell ref="E1495:G1495"/>
    <mergeCell ref="A1487:D1487"/>
    <mergeCell ref="A1491:D1491"/>
    <mergeCell ref="A1453:D1453"/>
    <mergeCell ref="E1453:G1453"/>
    <mergeCell ref="H1453:J1453"/>
    <mergeCell ref="E1447:G1447"/>
    <mergeCell ref="H1447:J1447"/>
    <mergeCell ref="H1451:J1451"/>
    <mergeCell ref="A1448:D1448"/>
    <mergeCell ref="E1448:G1448"/>
    <mergeCell ref="H1448:J1448"/>
    <mergeCell ref="A1449:D1449"/>
    <mergeCell ref="E1449:G1449"/>
    <mergeCell ref="H1449:J1449"/>
    <mergeCell ref="A1324:D1324"/>
    <mergeCell ref="E1324:G1324"/>
    <mergeCell ref="H1324:J1324"/>
    <mergeCell ref="A1377:B1377"/>
    <mergeCell ref="A1420:D1420"/>
    <mergeCell ref="E1420:G1420"/>
    <mergeCell ref="H1420:J1420"/>
    <mergeCell ref="H1393:I1393"/>
    <mergeCell ref="H1394:I1394"/>
    <mergeCell ref="H1395:I1395"/>
    <mergeCell ref="H1396:I1396"/>
    <mergeCell ref="H1397:I1397"/>
    <mergeCell ref="H1398:I1398"/>
    <mergeCell ref="A1419:D1419"/>
    <mergeCell ref="A1432:D1432"/>
    <mergeCell ref="E1432:G1432"/>
    <mergeCell ref="H1432:J1432"/>
    <mergeCell ref="H1399:I1399"/>
    <mergeCell ref="H1400:I1400"/>
    <mergeCell ref="H1401:I1401"/>
    <mergeCell ref="A1430:D1430"/>
    <mergeCell ref="E1430:G1430"/>
    <mergeCell ref="H1430:J1430"/>
    <mergeCell ref="A1426:D1426"/>
    <mergeCell ref="A1424:D1424"/>
    <mergeCell ref="E1424:G1424"/>
    <mergeCell ref="H1424:J1424"/>
    <mergeCell ref="A1431:D1431"/>
    <mergeCell ref="E1431:G1431"/>
    <mergeCell ref="H1431:J1431"/>
    <mergeCell ref="A1418:D1418"/>
    <mergeCell ref="E1418:G1418"/>
    <mergeCell ref="A1172:D1172"/>
    <mergeCell ref="E1172:G1172"/>
    <mergeCell ref="H1172:J1172"/>
    <mergeCell ref="H1171:J1171"/>
    <mergeCell ref="A941:D941"/>
    <mergeCell ref="E941:G941"/>
    <mergeCell ref="H941:J941"/>
    <mergeCell ref="E942:G942"/>
    <mergeCell ref="H942:J942"/>
    <mergeCell ref="F1223:G1223"/>
    <mergeCell ref="I1223:J1223"/>
    <mergeCell ref="A1224:B1224"/>
    <mergeCell ref="F1224:G1224"/>
    <mergeCell ref="I1224:J1224"/>
    <mergeCell ref="A1155:J1155"/>
    <mergeCell ref="B1169:J1169"/>
    <mergeCell ref="A1180:J1180"/>
    <mergeCell ref="B1185:J1185"/>
    <mergeCell ref="A1191:J1191"/>
    <mergeCell ref="A1156:J1166"/>
    <mergeCell ref="A1152:D1152"/>
    <mergeCell ref="E1152:G1152"/>
    <mergeCell ref="H1152:J1152"/>
    <mergeCell ref="A1153:D1153"/>
    <mergeCell ref="E1153:G1153"/>
    <mergeCell ref="H1153:J1153"/>
    <mergeCell ref="A1144:D1144"/>
    <mergeCell ref="E1144:G1144"/>
    <mergeCell ref="H1144:J1144"/>
    <mergeCell ref="A1143:D1143"/>
    <mergeCell ref="E1143:G1143"/>
    <mergeCell ref="H1143:J1143"/>
    <mergeCell ref="A930:D930"/>
    <mergeCell ref="E930:G930"/>
    <mergeCell ref="H930:J930"/>
    <mergeCell ref="A927:D927"/>
    <mergeCell ref="E928:G928"/>
    <mergeCell ref="E938:G938"/>
    <mergeCell ref="H938:J938"/>
    <mergeCell ref="A935:D935"/>
    <mergeCell ref="E935:G935"/>
    <mergeCell ref="H935:J935"/>
    <mergeCell ref="A936:D936"/>
    <mergeCell ref="E936:G936"/>
    <mergeCell ref="H936:J936"/>
    <mergeCell ref="A943:D943"/>
    <mergeCell ref="E943:G943"/>
    <mergeCell ref="H943:J943"/>
    <mergeCell ref="A937:D937"/>
    <mergeCell ref="E937:G937"/>
    <mergeCell ref="H937:J937"/>
    <mergeCell ref="A940:D940"/>
    <mergeCell ref="E940:G940"/>
    <mergeCell ref="H940:J940"/>
    <mergeCell ref="A938:D938"/>
    <mergeCell ref="A934:D934"/>
    <mergeCell ref="E934:G934"/>
    <mergeCell ref="H934:J934"/>
    <mergeCell ref="H932:J932"/>
    <mergeCell ref="A939:D939"/>
    <mergeCell ref="E939:G939"/>
    <mergeCell ref="H939:J939"/>
    <mergeCell ref="A942:D942"/>
    <mergeCell ref="A933:D933"/>
    <mergeCell ref="A917:D917"/>
    <mergeCell ref="A900:B903"/>
    <mergeCell ref="A922:D922"/>
    <mergeCell ref="E922:G922"/>
    <mergeCell ref="H922:J922"/>
    <mergeCell ref="A924:J924"/>
    <mergeCell ref="A920:D920"/>
    <mergeCell ref="E920:G920"/>
    <mergeCell ref="H920:J920"/>
    <mergeCell ref="A921:D921"/>
    <mergeCell ref="E921:G921"/>
    <mergeCell ref="H921:J921"/>
    <mergeCell ref="A923:D923"/>
    <mergeCell ref="E923:G923"/>
    <mergeCell ref="A929:D929"/>
    <mergeCell ref="E929:G929"/>
    <mergeCell ref="H929:J929"/>
    <mergeCell ref="B915:J915"/>
    <mergeCell ref="E902:F902"/>
    <mergeCell ref="G902:H902"/>
    <mergeCell ref="I447:J447"/>
    <mergeCell ref="E448:F448"/>
    <mergeCell ref="G448:H448"/>
    <mergeCell ref="I448:J448"/>
    <mergeCell ref="G445:H445"/>
    <mergeCell ref="A446:J446"/>
    <mergeCell ref="A447:B447"/>
    <mergeCell ref="G449:H449"/>
    <mergeCell ref="I449:J449"/>
    <mergeCell ref="A450:H450"/>
    <mergeCell ref="I450:J450"/>
    <mergeCell ref="B452:J452"/>
    <mergeCell ref="A477:J477"/>
    <mergeCell ref="A472:J472"/>
    <mergeCell ref="F456:F458"/>
    <mergeCell ref="G456:G458"/>
    <mergeCell ref="H456:H458"/>
    <mergeCell ref="A448:B448"/>
    <mergeCell ref="I433:J433"/>
    <mergeCell ref="E435:F435"/>
    <mergeCell ref="G433:H433"/>
    <mergeCell ref="A435:B435"/>
    <mergeCell ref="E436:F436"/>
    <mergeCell ref="E437:F437"/>
    <mergeCell ref="G435:H435"/>
    <mergeCell ref="G436:H436"/>
    <mergeCell ref="G437:H437"/>
    <mergeCell ref="I435:J435"/>
    <mergeCell ref="I436:J436"/>
    <mergeCell ref="I437:J437"/>
    <mergeCell ref="E439:F439"/>
    <mergeCell ref="G439:H439"/>
    <mergeCell ref="I439:J439"/>
    <mergeCell ref="E440:F440"/>
    <mergeCell ref="G440:H440"/>
    <mergeCell ref="I440:J440"/>
    <mergeCell ref="G441:H441"/>
    <mergeCell ref="I441:J441"/>
    <mergeCell ref="E443:F443"/>
    <mergeCell ref="G443:H443"/>
    <mergeCell ref="I443:J443"/>
    <mergeCell ref="E444:F444"/>
    <mergeCell ref="G444:H444"/>
    <mergeCell ref="I444:J444"/>
    <mergeCell ref="A442:J442"/>
    <mergeCell ref="A443:B443"/>
    <mergeCell ref="I445:J445"/>
    <mergeCell ref="E447:F447"/>
    <mergeCell ref="G447:H447"/>
    <mergeCell ref="A548:C548"/>
    <mergeCell ref="D548:F548"/>
    <mergeCell ref="G548:H548"/>
    <mergeCell ref="I548:J548"/>
    <mergeCell ref="G546:H546"/>
    <mergeCell ref="B542:J542"/>
    <mergeCell ref="I545:J545"/>
    <mergeCell ref="A537:F537"/>
    <mergeCell ref="G537:J537"/>
    <mergeCell ref="A538:F538"/>
    <mergeCell ref="G538:J538"/>
    <mergeCell ref="B535:J535"/>
    <mergeCell ref="G544:J544"/>
    <mergeCell ref="A539:F539"/>
    <mergeCell ref="G539:J539"/>
    <mergeCell ref="A466:J466"/>
    <mergeCell ref="A515:J515"/>
    <mergeCell ref="A520:J520"/>
    <mergeCell ref="A521:J533"/>
    <mergeCell ref="E933:G933"/>
    <mergeCell ref="H933:J933"/>
    <mergeCell ref="A397:J402"/>
    <mergeCell ref="A384:D384"/>
    <mergeCell ref="E384:G384"/>
    <mergeCell ref="H384:J384"/>
    <mergeCell ref="E390:G390"/>
    <mergeCell ref="H390:J390"/>
    <mergeCell ref="A392:D392"/>
    <mergeCell ref="E392:G392"/>
    <mergeCell ref="H392:J392"/>
    <mergeCell ref="A393:D393"/>
    <mergeCell ref="C415:D415"/>
    <mergeCell ref="A460:J460"/>
    <mergeCell ref="A420:J420"/>
    <mergeCell ref="A421:J426"/>
    <mergeCell ref="A454:B454"/>
    <mergeCell ref="A455:A458"/>
    <mergeCell ref="B455:J455"/>
    <mergeCell ref="A931:D931"/>
    <mergeCell ref="E931:G931"/>
    <mergeCell ref="H931:J931"/>
    <mergeCell ref="A932:D932"/>
    <mergeCell ref="E932:G932"/>
    <mergeCell ref="C900:D903"/>
    <mergeCell ref="E900:F900"/>
    <mergeCell ref="E927:G927"/>
    <mergeCell ref="H927:J927"/>
    <mergeCell ref="A928:D928"/>
    <mergeCell ref="A433:B433"/>
    <mergeCell ref="B456:B458"/>
    <mergeCell ref="I891:J891"/>
    <mergeCell ref="A1145:D1145"/>
    <mergeCell ref="E1145:G1145"/>
    <mergeCell ref="H1145:J1145"/>
    <mergeCell ref="A1146:D1146"/>
    <mergeCell ref="E1146:G1146"/>
    <mergeCell ref="H1146:J1146"/>
    <mergeCell ref="A1151:D1151"/>
    <mergeCell ref="E1151:G1151"/>
    <mergeCell ref="H1151:J1151"/>
    <mergeCell ref="A1147:D1147"/>
    <mergeCell ref="E1147:G1147"/>
    <mergeCell ref="H1147:J1147"/>
    <mergeCell ref="A1148:D1148"/>
    <mergeCell ref="E1148:G1148"/>
    <mergeCell ref="H1148:J1148"/>
    <mergeCell ref="A1149:D1149"/>
    <mergeCell ref="E1149:G1149"/>
    <mergeCell ref="H1149:J1149"/>
    <mergeCell ref="A1150:D1150"/>
    <mergeCell ref="E1150:G1150"/>
    <mergeCell ref="H1150:J1150"/>
    <mergeCell ref="A1137:D1137"/>
    <mergeCell ref="E1137:G1137"/>
    <mergeCell ref="H1137:J1137"/>
    <mergeCell ref="A1138:D1138"/>
    <mergeCell ref="E1138:G1138"/>
    <mergeCell ref="H1138:J1138"/>
    <mergeCell ref="E1139:G1139"/>
    <mergeCell ref="H1139:J1139"/>
    <mergeCell ref="A1140:D1140"/>
    <mergeCell ref="E1140:G1140"/>
    <mergeCell ref="H1140:J1140"/>
    <mergeCell ref="A1141:D1141"/>
    <mergeCell ref="E1141:G1141"/>
    <mergeCell ref="H1141:J1141"/>
    <mergeCell ref="A1139:D1139"/>
    <mergeCell ref="A1142:D1142"/>
    <mergeCell ref="E1142:G1142"/>
    <mergeCell ref="H1142:J1142"/>
    <mergeCell ref="A1136:D1136"/>
    <mergeCell ref="E1136:G1136"/>
    <mergeCell ref="H1136:J1136"/>
    <mergeCell ref="A1104:D1104"/>
    <mergeCell ref="E1104:G1104"/>
    <mergeCell ref="H1104:J1104"/>
    <mergeCell ref="A1105:D1105"/>
    <mergeCell ref="E1105:G1105"/>
    <mergeCell ref="H1105:J1105"/>
    <mergeCell ref="A1106:D1106"/>
    <mergeCell ref="E1107:G1107"/>
    <mergeCell ref="H1107:J1107"/>
    <mergeCell ref="A1108:D1108"/>
    <mergeCell ref="E1108:G1108"/>
    <mergeCell ref="H1108:J1108"/>
    <mergeCell ref="A1109:D1109"/>
    <mergeCell ref="E1109:G1109"/>
    <mergeCell ref="H1109:J1109"/>
    <mergeCell ref="A1112:J1115"/>
    <mergeCell ref="H1135:J1135"/>
    <mergeCell ref="E1135:G1135"/>
    <mergeCell ref="A1135:D1135"/>
    <mergeCell ref="B1133:J1133"/>
    <mergeCell ref="I1124:J1124"/>
    <mergeCell ref="I1125:J1125"/>
    <mergeCell ref="A1121:F1121"/>
    <mergeCell ref="A1122:F1122"/>
    <mergeCell ref="A1124:F1124"/>
    <mergeCell ref="H1103:J1103"/>
    <mergeCell ref="E1103:G1103"/>
    <mergeCell ref="A1103:D1103"/>
    <mergeCell ref="E1106:G1106"/>
    <mergeCell ref="A1051:J1054"/>
    <mergeCell ref="A1058:B1058"/>
    <mergeCell ref="I1063:J1063"/>
    <mergeCell ref="I1065:J1065"/>
    <mergeCell ref="A1059:C1060"/>
    <mergeCell ref="I1067:J1067"/>
    <mergeCell ref="I1070:J1070"/>
    <mergeCell ref="A1127:J1127"/>
    <mergeCell ref="A1128:J1131"/>
    <mergeCell ref="D1067:E1067"/>
    <mergeCell ref="I1121:J1121"/>
    <mergeCell ref="I1122:J1122"/>
    <mergeCell ref="I1123:J1123"/>
    <mergeCell ref="H1106:J1106"/>
    <mergeCell ref="A1107:D1107"/>
    <mergeCell ref="D1060:E1060"/>
    <mergeCell ref="I1060:J1060"/>
    <mergeCell ref="A1067:C1067"/>
    <mergeCell ref="A1063:C1063"/>
    <mergeCell ref="A1065:C1065"/>
    <mergeCell ref="D1063:E1063"/>
    <mergeCell ref="D1062:E1062"/>
    <mergeCell ref="I1062:J1062"/>
    <mergeCell ref="A1066:C1066"/>
    <mergeCell ref="D1065:E1065"/>
    <mergeCell ref="A1090:C1090"/>
    <mergeCell ref="D1090:E1090"/>
    <mergeCell ref="I1090:J1090"/>
    <mergeCell ref="A1040:G1040"/>
    <mergeCell ref="H1040:J1040"/>
    <mergeCell ref="A1038:B1038"/>
    <mergeCell ref="I1069:J1069"/>
    <mergeCell ref="A1064:C1064"/>
    <mergeCell ref="D1064:E1064"/>
    <mergeCell ref="I1064:J1064"/>
    <mergeCell ref="A1068:C1068"/>
    <mergeCell ref="A1041:G1041"/>
    <mergeCell ref="H1041:J1041"/>
    <mergeCell ref="A1042:G1042"/>
    <mergeCell ref="H1042:J1042"/>
    <mergeCell ref="A1043:G1043"/>
    <mergeCell ref="H1043:J1043"/>
    <mergeCell ref="H1049:J1049"/>
    <mergeCell ref="A1044:G1044"/>
    <mergeCell ref="H1044:J1044"/>
    <mergeCell ref="A1045:G1045"/>
    <mergeCell ref="H1045:J1045"/>
    <mergeCell ref="A1046:G1046"/>
    <mergeCell ref="H1046:J1046"/>
    <mergeCell ref="D1059:J1059"/>
    <mergeCell ref="A1061:C1061"/>
    <mergeCell ref="D1061:E1061"/>
    <mergeCell ref="I1061:J1061"/>
    <mergeCell ref="A1062:C1062"/>
    <mergeCell ref="A1047:G1047"/>
    <mergeCell ref="H1047:J1047"/>
    <mergeCell ref="A1048:G1048"/>
    <mergeCell ref="H1048:J1048"/>
    <mergeCell ref="A1049:G1049"/>
    <mergeCell ref="D1066:E1066"/>
    <mergeCell ref="A1029:G1029"/>
    <mergeCell ref="H1029:J1029"/>
    <mergeCell ref="A1030:G1030"/>
    <mergeCell ref="H1030:J1030"/>
    <mergeCell ref="A1031:G1031"/>
    <mergeCell ref="H1031:J1031"/>
    <mergeCell ref="A1032:G1032"/>
    <mergeCell ref="H1032:J1032"/>
    <mergeCell ref="A1033:G1033"/>
    <mergeCell ref="H1033:J1033"/>
    <mergeCell ref="A1034:G1034"/>
    <mergeCell ref="H1034:J1034"/>
    <mergeCell ref="A1035:G1035"/>
    <mergeCell ref="H1035:J1035"/>
    <mergeCell ref="A1036:G1036"/>
    <mergeCell ref="H1036:J1036"/>
    <mergeCell ref="A1039:G1039"/>
    <mergeCell ref="H1039:J1039"/>
    <mergeCell ref="A1003:F1003"/>
    <mergeCell ref="G1003:H1003"/>
    <mergeCell ref="I1003:J1003"/>
    <mergeCell ref="A1002:F1002"/>
    <mergeCell ref="G1002:H1002"/>
    <mergeCell ref="I1002:J1002"/>
    <mergeCell ref="A1004:F1004"/>
    <mergeCell ref="G1004:H1004"/>
    <mergeCell ref="I1004:J1004"/>
    <mergeCell ref="B1117:J1117"/>
    <mergeCell ref="I1120:J1120"/>
    <mergeCell ref="G1120:H1120"/>
    <mergeCell ref="G1119:J1119"/>
    <mergeCell ref="A1119:F1120"/>
    <mergeCell ref="A1069:C1069"/>
    <mergeCell ref="D1069:E1069"/>
    <mergeCell ref="A1125:F1125"/>
    <mergeCell ref="G1121:H1121"/>
    <mergeCell ref="G1122:H1122"/>
    <mergeCell ref="G1124:H1124"/>
    <mergeCell ref="G1125:H1125"/>
    <mergeCell ref="A1123:F1123"/>
    <mergeCell ref="G1123:H1123"/>
    <mergeCell ref="A1023:B1023"/>
    <mergeCell ref="H1025:J1025"/>
    <mergeCell ref="A1025:G1025"/>
    <mergeCell ref="A1026:G1026"/>
    <mergeCell ref="H1026:J1026"/>
    <mergeCell ref="A1027:G1027"/>
    <mergeCell ref="H1027:J1027"/>
    <mergeCell ref="A1028:G1028"/>
    <mergeCell ref="H1028:J1028"/>
    <mergeCell ref="A984:F984"/>
    <mergeCell ref="G984:H984"/>
    <mergeCell ref="I984:J984"/>
    <mergeCell ref="A985:F985"/>
    <mergeCell ref="G985:H985"/>
    <mergeCell ref="I985:J985"/>
    <mergeCell ref="A986:F986"/>
    <mergeCell ref="G986:H986"/>
    <mergeCell ref="I986:J986"/>
    <mergeCell ref="G999:H999"/>
    <mergeCell ref="I999:J999"/>
    <mergeCell ref="A1000:F1000"/>
    <mergeCell ref="G1000:H1000"/>
    <mergeCell ref="I1000:J1000"/>
    <mergeCell ref="A1001:F1001"/>
    <mergeCell ref="G1001:H1001"/>
    <mergeCell ref="I1001:J1001"/>
    <mergeCell ref="A999:F999"/>
    <mergeCell ref="A988:J988"/>
    <mergeCell ref="I976:J976"/>
    <mergeCell ref="A979:F979"/>
    <mergeCell ref="G979:H979"/>
    <mergeCell ref="I979:J979"/>
    <mergeCell ref="A977:F977"/>
    <mergeCell ref="G977:H977"/>
    <mergeCell ref="I977:J977"/>
    <mergeCell ref="A980:F980"/>
    <mergeCell ref="G980:H980"/>
    <mergeCell ref="I980:J980"/>
    <mergeCell ref="A982:F982"/>
    <mergeCell ref="G982:H982"/>
    <mergeCell ref="I982:J982"/>
    <mergeCell ref="I981:J981"/>
    <mergeCell ref="A983:F983"/>
    <mergeCell ref="G983:H983"/>
    <mergeCell ref="I983:J983"/>
    <mergeCell ref="A978:F978"/>
    <mergeCell ref="G978:H978"/>
    <mergeCell ref="I978:J978"/>
    <mergeCell ref="E944:G944"/>
    <mergeCell ref="H944:J944"/>
    <mergeCell ref="A944:D944"/>
    <mergeCell ref="A947:J952"/>
    <mergeCell ref="H956:J956"/>
    <mergeCell ref="E956:G956"/>
    <mergeCell ref="A956:D958"/>
    <mergeCell ref="A946:J946"/>
    <mergeCell ref="H957:J957"/>
    <mergeCell ref="E957:G957"/>
    <mergeCell ref="A959:D959"/>
    <mergeCell ref="B970:J970"/>
    <mergeCell ref="B972:J972"/>
    <mergeCell ref="A973:J973"/>
    <mergeCell ref="E898:F898"/>
    <mergeCell ref="G898:H898"/>
    <mergeCell ref="E899:F899"/>
    <mergeCell ref="G899:H899"/>
    <mergeCell ref="G900:H900"/>
    <mergeCell ref="E901:F901"/>
    <mergeCell ref="G901:H901"/>
    <mergeCell ref="H928:J928"/>
    <mergeCell ref="A918:D918"/>
    <mergeCell ref="E918:G918"/>
    <mergeCell ref="H918:J918"/>
    <mergeCell ref="E903:F903"/>
    <mergeCell ref="G903:H903"/>
    <mergeCell ref="H923:J923"/>
    <mergeCell ref="A906:J911"/>
    <mergeCell ref="H917:J917"/>
    <mergeCell ref="E917:G917"/>
    <mergeCell ref="I898:J898"/>
    <mergeCell ref="A878:C878"/>
    <mergeCell ref="D878:E878"/>
    <mergeCell ref="F876:H876"/>
    <mergeCell ref="F878:H878"/>
    <mergeCell ref="E891:F891"/>
    <mergeCell ref="G891:H891"/>
    <mergeCell ref="E896:F896"/>
    <mergeCell ref="G896:H896"/>
    <mergeCell ref="A890:B895"/>
    <mergeCell ref="C890:J890"/>
    <mergeCell ref="C891:D895"/>
    <mergeCell ref="E897:F897"/>
    <mergeCell ref="G897:H897"/>
    <mergeCell ref="E893:F893"/>
    <mergeCell ref="G893:H893"/>
    <mergeCell ref="E894:F894"/>
    <mergeCell ref="A880:J880"/>
    <mergeCell ref="B888:J888"/>
    <mergeCell ref="E712:F712"/>
    <mergeCell ref="E846:F846"/>
    <mergeCell ref="A847:B847"/>
    <mergeCell ref="E847:F847"/>
    <mergeCell ref="I846:J846"/>
    <mergeCell ref="A848:B848"/>
    <mergeCell ref="B857:J857"/>
    <mergeCell ref="I848:J848"/>
    <mergeCell ref="I849:J849"/>
    <mergeCell ref="C848:D848"/>
    <mergeCell ref="C849:D849"/>
    <mergeCell ref="H861:J861"/>
    <mergeCell ref="A864:J867"/>
    <mergeCell ref="D871:E872"/>
    <mergeCell ref="A871:C872"/>
    <mergeCell ref="F874:H874"/>
    <mergeCell ref="I871:J872"/>
    <mergeCell ref="F871:H872"/>
    <mergeCell ref="I873:J873"/>
    <mergeCell ref="I874:J874"/>
    <mergeCell ref="A874:C874"/>
    <mergeCell ref="D874:E874"/>
    <mergeCell ref="A861:G861"/>
    <mergeCell ref="A863:J863"/>
    <mergeCell ref="B869:J869"/>
    <mergeCell ref="D873:E873"/>
    <mergeCell ref="E713:F713"/>
    <mergeCell ref="A715:B715"/>
    <mergeCell ref="C715:D715"/>
    <mergeCell ref="A716:B716"/>
    <mergeCell ref="C716:D716"/>
    <mergeCell ref="A717:B717"/>
    <mergeCell ref="G554:H555"/>
    <mergeCell ref="I554:J555"/>
    <mergeCell ref="A497:B497"/>
    <mergeCell ref="A556:B556"/>
    <mergeCell ref="A2066:D2066"/>
    <mergeCell ref="A2065:E2065"/>
    <mergeCell ref="A38:C38"/>
    <mergeCell ref="D38:E38"/>
    <mergeCell ref="C1983:F1983"/>
    <mergeCell ref="A680:D680"/>
    <mergeCell ref="E680:G680"/>
    <mergeCell ref="D877:E877"/>
    <mergeCell ref="A873:C873"/>
    <mergeCell ref="G1983:H1983"/>
    <mergeCell ref="E371:J371"/>
    <mergeCell ref="E372:G372"/>
    <mergeCell ref="H372:J372"/>
    <mergeCell ref="A371:D372"/>
    <mergeCell ref="A688:J700"/>
    <mergeCell ref="A720:J723"/>
    <mergeCell ref="A763:J768"/>
    <mergeCell ref="A789:J798"/>
    <mergeCell ref="C847:D847"/>
    <mergeCell ref="H680:J680"/>
    <mergeCell ref="A681:D681"/>
    <mergeCell ref="E681:G681"/>
    <mergeCell ref="A834:J838"/>
    <mergeCell ref="A852:J855"/>
    <mergeCell ref="A687:J687"/>
    <mergeCell ref="B705:J705"/>
    <mergeCell ref="A719:J719"/>
    <mergeCell ref="I892:J892"/>
    <mergeCell ref="E708:F710"/>
    <mergeCell ref="I1066:J1066"/>
    <mergeCell ref="G547:H547"/>
    <mergeCell ref="I547:J547"/>
    <mergeCell ref="A646:J646"/>
    <mergeCell ref="E590:F590"/>
    <mergeCell ref="D554:D555"/>
    <mergeCell ref="E554:E555"/>
    <mergeCell ref="I588:J589"/>
    <mergeCell ref="I591:J591"/>
    <mergeCell ref="I592:J592"/>
    <mergeCell ref="A245:B245"/>
    <mergeCell ref="A641:D641"/>
    <mergeCell ref="C554:C555"/>
    <mergeCell ref="B552:J552"/>
    <mergeCell ref="A563:J563"/>
    <mergeCell ref="A578:J578"/>
    <mergeCell ref="H365:J365"/>
    <mergeCell ref="G556:H556"/>
    <mergeCell ref="C431:D431"/>
    <mergeCell ref="C499:C501"/>
    <mergeCell ref="E499:E501"/>
    <mergeCell ref="F499:F501"/>
    <mergeCell ref="G499:G501"/>
    <mergeCell ref="H499:H501"/>
    <mergeCell ref="D456:D458"/>
    <mergeCell ref="E456:E458"/>
    <mergeCell ref="A478:J491"/>
    <mergeCell ref="I456:I458"/>
    <mergeCell ref="J456:J458"/>
    <mergeCell ref="C456:C458"/>
    <mergeCell ref="A554:B555"/>
    <mergeCell ref="F554:F555"/>
    <mergeCell ref="H110:J110"/>
    <mergeCell ref="H111:J111"/>
    <mergeCell ref="A246:B246"/>
    <mergeCell ref="A247:B247"/>
    <mergeCell ref="A248:J248"/>
    <mergeCell ref="A241:B241"/>
    <mergeCell ref="E163:F163"/>
    <mergeCell ref="E164:F164"/>
    <mergeCell ref="E165:F165"/>
    <mergeCell ref="B179:J179"/>
    <mergeCell ref="A249:B249"/>
    <mergeCell ref="E431:F432"/>
    <mergeCell ref="A547:C547"/>
    <mergeCell ref="D547:F547"/>
    <mergeCell ref="A407:D408"/>
    <mergeCell ref="E407:F408"/>
    <mergeCell ref="A409:D409"/>
    <mergeCell ref="A243:B243"/>
    <mergeCell ref="A244:B244"/>
    <mergeCell ref="A440:B440"/>
    <mergeCell ref="A373:D373"/>
    <mergeCell ref="A375:D375"/>
    <mergeCell ref="C430:J430"/>
    <mergeCell ref="A434:J434"/>
    <mergeCell ref="A498:A501"/>
    <mergeCell ref="B498:J498"/>
    <mergeCell ref="B499:B501"/>
    <mergeCell ref="A184:B186"/>
    <mergeCell ref="A187:B187"/>
    <mergeCell ref="A436:B436"/>
    <mergeCell ref="A437:B437"/>
    <mergeCell ref="D83:E83"/>
    <mergeCell ref="G165:J165"/>
    <mergeCell ref="E364:G364"/>
    <mergeCell ref="E365:G365"/>
    <mergeCell ref="H364:J364"/>
    <mergeCell ref="A242:J242"/>
    <mergeCell ref="H361:J361"/>
    <mergeCell ref="B358:J358"/>
    <mergeCell ref="A183:B183"/>
    <mergeCell ref="A88:J88"/>
    <mergeCell ref="E117:G117"/>
    <mergeCell ref="E110:G110"/>
    <mergeCell ref="E109:G109"/>
    <mergeCell ref="B161:J161"/>
    <mergeCell ref="A165:D165"/>
    <mergeCell ref="G163:J163"/>
    <mergeCell ref="A163:D163"/>
    <mergeCell ref="A164:D164"/>
    <mergeCell ref="A226:B228"/>
    <mergeCell ref="A229:B229"/>
    <mergeCell ref="H141:J141"/>
    <mergeCell ref="D139:E139"/>
    <mergeCell ref="D140:E140"/>
    <mergeCell ref="A139:C139"/>
    <mergeCell ref="A140:C140"/>
    <mergeCell ref="A141:C141"/>
    <mergeCell ref="H137:J137"/>
    <mergeCell ref="H138:J138"/>
    <mergeCell ref="H139:J139"/>
    <mergeCell ref="D137:E137"/>
    <mergeCell ref="D138:E138"/>
    <mergeCell ref="D141:E141"/>
    <mergeCell ref="F137:G137"/>
    <mergeCell ref="F141:G141"/>
    <mergeCell ref="A430:B432"/>
    <mergeCell ref="A114:D114"/>
    <mergeCell ref="E114:G114"/>
    <mergeCell ref="A137:C137"/>
    <mergeCell ref="A138:C138"/>
    <mergeCell ref="A136:C136"/>
    <mergeCell ref="H136:J136"/>
    <mergeCell ref="D136:E136"/>
    <mergeCell ref="F136:G136"/>
    <mergeCell ref="A117:D117"/>
    <mergeCell ref="H117:J117"/>
    <mergeCell ref="B130:J130"/>
    <mergeCell ref="A120:D120"/>
    <mergeCell ref="E120:G120"/>
    <mergeCell ref="H120:J120"/>
    <mergeCell ref="A122:D122"/>
    <mergeCell ref="E416:G416"/>
    <mergeCell ref="H122:J122"/>
    <mergeCell ref="A123:D123"/>
    <mergeCell ref="E123:G123"/>
    <mergeCell ref="H123:J123"/>
    <mergeCell ref="A124:D124"/>
    <mergeCell ref="E124:G124"/>
    <mergeCell ref="H124:J124"/>
    <mergeCell ref="E122:G122"/>
    <mergeCell ref="A132:J134"/>
    <mergeCell ref="A366:D366"/>
    <mergeCell ref="A188:J188"/>
    <mergeCell ref="E393:G393"/>
    <mergeCell ref="G263:J263"/>
    <mergeCell ref="G164:J164"/>
    <mergeCell ref="F140:G140"/>
    <mergeCell ref="H140:J140"/>
    <mergeCell ref="I407:J408"/>
    <mergeCell ref="B413:J413"/>
    <mergeCell ref="E156:G156"/>
    <mergeCell ref="B150:J150"/>
    <mergeCell ref="A157:D157"/>
    <mergeCell ref="E155:G155"/>
    <mergeCell ref="B154:J154"/>
    <mergeCell ref="H157:J157"/>
    <mergeCell ref="B152:J152"/>
    <mergeCell ref="B153:J153"/>
    <mergeCell ref="B151:J151"/>
    <mergeCell ref="E366:G366"/>
    <mergeCell ref="B181:J181"/>
    <mergeCell ref="B261:J261"/>
    <mergeCell ref="B272:J272"/>
    <mergeCell ref="B351:J351"/>
    <mergeCell ref="A142:C142"/>
    <mergeCell ref="H142:J142"/>
    <mergeCell ref="B143:J143"/>
    <mergeCell ref="B144:J144"/>
    <mergeCell ref="B145:J145"/>
    <mergeCell ref="B146:J146"/>
    <mergeCell ref="B148:J148"/>
    <mergeCell ref="F142:G142"/>
    <mergeCell ref="D142:E142"/>
    <mergeCell ref="A158:D158"/>
    <mergeCell ref="A234:B234"/>
    <mergeCell ref="G407:H408"/>
    <mergeCell ref="H393:J393"/>
    <mergeCell ref="A396:J396"/>
    <mergeCell ref="H415:J415"/>
    <mergeCell ref="A415:B415"/>
    <mergeCell ref="G411:H411"/>
    <mergeCell ref="A233:B233"/>
    <mergeCell ref="A238:B238"/>
    <mergeCell ref="A240:B240"/>
    <mergeCell ref="A232:B232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H158:J158"/>
    <mergeCell ref="H159:J159"/>
    <mergeCell ref="E157:G157"/>
    <mergeCell ref="E158:G158"/>
    <mergeCell ref="E159:G159"/>
    <mergeCell ref="A155:D155"/>
    <mergeCell ref="A159:D159"/>
    <mergeCell ref="H155:J155"/>
    <mergeCell ref="H156:J156"/>
    <mergeCell ref="A156:D156"/>
    <mergeCell ref="B147:J147"/>
    <mergeCell ref="G264:J264"/>
    <mergeCell ref="F138:G138"/>
    <mergeCell ref="F139:G139"/>
    <mergeCell ref="A27:C27"/>
    <mergeCell ref="B41:J41"/>
    <mergeCell ref="B42:J42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D6:J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D7:J7"/>
    <mergeCell ref="D8:J8"/>
    <mergeCell ref="B7:C7"/>
    <mergeCell ref="H19:J19"/>
    <mergeCell ref="A19:D19"/>
    <mergeCell ref="B11:J11"/>
    <mergeCell ref="B13:J13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D92:F92"/>
    <mergeCell ref="D93:F93"/>
    <mergeCell ref="D94:F94"/>
    <mergeCell ref="A236:J236"/>
    <mergeCell ref="A237:B237"/>
    <mergeCell ref="I596:J596"/>
    <mergeCell ref="E595:F595"/>
    <mergeCell ref="E596:F596"/>
    <mergeCell ref="B568:J568"/>
    <mergeCell ref="B585:J585"/>
    <mergeCell ref="B52:J52"/>
    <mergeCell ref="B25:J25"/>
    <mergeCell ref="H26:J26"/>
    <mergeCell ref="F26:G26"/>
    <mergeCell ref="A26:C26"/>
    <mergeCell ref="A36:F36"/>
    <mergeCell ref="A34:B34"/>
    <mergeCell ref="F38:G38"/>
    <mergeCell ref="H37:J37"/>
    <mergeCell ref="H20:J20"/>
    <mergeCell ref="H21:J21"/>
    <mergeCell ref="H22:J22"/>
    <mergeCell ref="A90:C90"/>
    <mergeCell ref="D90:F90"/>
    <mergeCell ref="G90:J90"/>
    <mergeCell ref="A91:C91"/>
    <mergeCell ref="H38:J38"/>
    <mergeCell ref="A37:C37"/>
    <mergeCell ref="D37:E37"/>
    <mergeCell ref="F37:G37"/>
    <mergeCell ref="G91:J91"/>
    <mergeCell ref="B54:J54"/>
    <mergeCell ref="A92:C92"/>
    <mergeCell ref="B49:J49"/>
    <mergeCell ref="B50:J50"/>
    <mergeCell ref="A51:I51"/>
    <mergeCell ref="B61:J61"/>
    <mergeCell ref="B47:J47"/>
    <mergeCell ref="B87:J87"/>
    <mergeCell ref="D91:F91"/>
    <mergeCell ref="B56:J57"/>
    <mergeCell ref="B58:J58"/>
    <mergeCell ref="G73:J73"/>
    <mergeCell ref="B66:J66"/>
    <mergeCell ref="B62:J62"/>
    <mergeCell ref="B43:J43"/>
    <mergeCell ref="B44:J44"/>
    <mergeCell ref="A65:I65"/>
    <mergeCell ref="A68:I68"/>
    <mergeCell ref="B83:C83"/>
    <mergeCell ref="B69:J69"/>
    <mergeCell ref="G72:J72"/>
    <mergeCell ref="B81:J81"/>
    <mergeCell ref="B79:J79"/>
    <mergeCell ref="A101:D101"/>
    <mergeCell ref="E101:G101"/>
    <mergeCell ref="E102:G102"/>
    <mergeCell ref="A102:D102"/>
    <mergeCell ref="H108:J108"/>
    <mergeCell ref="E108:G108"/>
    <mergeCell ref="H101:J101"/>
    <mergeCell ref="E106:G106"/>
    <mergeCell ref="E107:G107"/>
    <mergeCell ref="H102:J102"/>
    <mergeCell ref="G92:J92"/>
    <mergeCell ref="G93:J93"/>
    <mergeCell ref="G94:J94"/>
    <mergeCell ref="G95:J95"/>
    <mergeCell ref="G96:J96"/>
    <mergeCell ref="A104:D104"/>
    <mergeCell ref="E104:G104"/>
    <mergeCell ref="H104:J104"/>
    <mergeCell ref="D95:F95"/>
    <mergeCell ref="D96:F96"/>
    <mergeCell ref="A93:C93"/>
    <mergeCell ref="A94:C94"/>
    <mergeCell ref="A95:C95"/>
    <mergeCell ref="A96:C96"/>
    <mergeCell ref="A97:C97"/>
    <mergeCell ref="D97:F97"/>
    <mergeCell ref="G97:J97"/>
    <mergeCell ref="B99:J99"/>
    <mergeCell ref="A105:D105"/>
    <mergeCell ref="A106:D106"/>
    <mergeCell ref="A108:D108"/>
    <mergeCell ref="A107:D107"/>
    <mergeCell ref="H113:J113"/>
    <mergeCell ref="H118:J118"/>
    <mergeCell ref="H119:J119"/>
    <mergeCell ref="E118:G118"/>
    <mergeCell ref="A118:D118"/>
    <mergeCell ref="A119:D119"/>
    <mergeCell ref="E119:G119"/>
    <mergeCell ref="H114:J114"/>
    <mergeCell ref="A103:D103"/>
    <mergeCell ref="E103:G103"/>
    <mergeCell ref="H103:J103"/>
    <mergeCell ref="H115:J115"/>
    <mergeCell ref="A112:D112"/>
    <mergeCell ref="E112:G112"/>
    <mergeCell ref="H112:J112"/>
    <mergeCell ref="A113:D113"/>
    <mergeCell ref="E113:G113"/>
    <mergeCell ref="H109:J109"/>
    <mergeCell ref="E111:G111"/>
    <mergeCell ref="A115:D115"/>
    <mergeCell ref="A111:D111"/>
    <mergeCell ref="E115:G115"/>
    <mergeCell ref="A110:D110"/>
    <mergeCell ref="A109:D109"/>
    <mergeCell ref="H116:J116"/>
    <mergeCell ref="A116:D116"/>
    <mergeCell ref="E116:G116"/>
    <mergeCell ref="H105:J105"/>
    <mergeCell ref="H106:J106"/>
    <mergeCell ref="H107:J107"/>
    <mergeCell ref="E105:G105"/>
    <mergeCell ref="E433:F433"/>
    <mergeCell ref="E598:F598"/>
    <mergeCell ref="I598:J598"/>
    <mergeCell ref="A600:J600"/>
    <mergeCell ref="H416:J416"/>
    <mergeCell ref="H417:J417"/>
    <mergeCell ref="H418:J418"/>
    <mergeCell ref="C416:D416"/>
    <mergeCell ref="G549:H549"/>
    <mergeCell ref="D544:F545"/>
    <mergeCell ref="A544:C545"/>
    <mergeCell ref="I593:J593"/>
    <mergeCell ref="I597:J597"/>
    <mergeCell ref="E597:F597"/>
    <mergeCell ref="A235:B235"/>
    <mergeCell ref="I594:J594"/>
    <mergeCell ref="I595:J595"/>
    <mergeCell ref="E591:F591"/>
    <mergeCell ref="A390:D390"/>
    <mergeCell ref="E361:G361"/>
    <mergeCell ref="H374:J374"/>
    <mergeCell ref="H385:J385"/>
    <mergeCell ref="G354:J354"/>
    <mergeCell ref="A353:F353"/>
    <mergeCell ref="E363:G363"/>
    <mergeCell ref="H383:J383"/>
    <mergeCell ref="A362:D362"/>
    <mergeCell ref="E362:G362"/>
    <mergeCell ref="H362:J362"/>
    <mergeCell ref="B369:J369"/>
    <mergeCell ref="A343:J343"/>
    <mergeCell ref="B428:J428"/>
    <mergeCell ref="C184:J184"/>
    <mergeCell ref="H185:H186"/>
    <mergeCell ref="G185:G186"/>
    <mergeCell ref="H227:H228"/>
    <mergeCell ref="I227:I228"/>
    <mergeCell ref="J227:J228"/>
    <mergeCell ref="A418:B418"/>
    <mergeCell ref="G431:H432"/>
    <mergeCell ref="H360:J360"/>
    <mergeCell ref="A410:D410"/>
    <mergeCell ref="H366:J366"/>
    <mergeCell ref="H625:J625"/>
    <mergeCell ref="A189:B189"/>
    <mergeCell ref="A190:B190"/>
    <mergeCell ref="E417:G417"/>
    <mergeCell ref="E418:G418"/>
    <mergeCell ref="C417:D417"/>
    <mergeCell ref="C418:D418"/>
    <mergeCell ref="A624:C624"/>
    <mergeCell ref="D624:E624"/>
    <mergeCell ref="F624:G624"/>
    <mergeCell ref="H624:J624"/>
    <mergeCell ref="A326:J326"/>
    <mergeCell ref="A364:D364"/>
    <mergeCell ref="A416:B416"/>
    <mergeCell ref="A417:B417"/>
    <mergeCell ref="A365:D365"/>
    <mergeCell ref="A621:B621"/>
    <mergeCell ref="A622:C622"/>
    <mergeCell ref="D622:E622"/>
    <mergeCell ref="F622:G622"/>
    <mergeCell ref="H622:J622"/>
    <mergeCell ref="A265:F265"/>
    <mergeCell ref="C185:C186"/>
    <mergeCell ref="D185:D186"/>
    <mergeCell ref="E185:E186"/>
    <mergeCell ref="F185:F186"/>
    <mergeCell ref="J185:J186"/>
    <mergeCell ref="A239:B239"/>
    <mergeCell ref="A195:B195"/>
    <mergeCell ref="A196:B196"/>
    <mergeCell ref="A197:B197"/>
    <mergeCell ref="A194:J194"/>
    <mergeCell ref="A394:D394"/>
    <mergeCell ref="E394:G394"/>
    <mergeCell ref="E391:G391"/>
    <mergeCell ref="A360:D360"/>
    <mergeCell ref="A361:D361"/>
    <mergeCell ref="A206:J206"/>
    <mergeCell ref="C226:J226"/>
    <mergeCell ref="A202:B202"/>
    <mergeCell ref="A203:B203"/>
    <mergeCell ref="A207:B207"/>
    <mergeCell ref="E360:G360"/>
    <mergeCell ref="H391:J391"/>
    <mergeCell ref="A208:B208"/>
    <mergeCell ref="A191:B191"/>
    <mergeCell ref="I185:I186"/>
    <mergeCell ref="A205:B205"/>
    <mergeCell ref="A198:B198"/>
    <mergeCell ref="A199:B199"/>
    <mergeCell ref="A200:J200"/>
    <mergeCell ref="A201:B201"/>
    <mergeCell ref="A192:B192"/>
    <mergeCell ref="A193:B193"/>
    <mergeCell ref="C227:C228"/>
    <mergeCell ref="D227:D228"/>
    <mergeCell ref="E227:E228"/>
    <mergeCell ref="A285:J285"/>
    <mergeCell ref="A302:J302"/>
    <mergeCell ref="I317:I318"/>
    <mergeCell ref="J317:J318"/>
    <mergeCell ref="G317:G318"/>
    <mergeCell ref="H317:H318"/>
    <mergeCell ref="G227:G228"/>
    <mergeCell ref="A230:J230"/>
    <mergeCell ref="A231:B231"/>
    <mergeCell ref="G265:J265"/>
    <mergeCell ref="A263:F263"/>
    <mergeCell ref="A264:F264"/>
    <mergeCell ref="A274:B274"/>
    <mergeCell ref="H276:H277"/>
    <mergeCell ref="I276:I277"/>
    <mergeCell ref="A291:J291"/>
    <mergeCell ref="C276:C277"/>
    <mergeCell ref="E276:E277"/>
    <mergeCell ref="F276:F277"/>
    <mergeCell ref="E375:G375"/>
    <mergeCell ref="E376:G376"/>
    <mergeCell ref="H373:J373"/>
    <mergeCell ref="H375:J375"/>
    <mergeCell ref="A391:D391"/>
    <mergeCell ref="A320:J320"/>
    <mergeCell ref="D317:D318"/>
    <mergeCell ref="E317:E318"/>
    <mergeCell ref="F317:F318"/>
    <mergeCell ref="A381:D382"/>
    <mergeCell ref="E381:J381"/>
    <mergeCell ref="E382:G382"/>
    <mergeCell ref="H382:J382"/>
    <mergeCell ref="A338:J338"/>
    <mergeCell ref="B378:J379"/>
    <mergeCell ref="B404:J405"/>
    <mergeCell ref="H394:J394"/>
    <mergeCell ref="C317:C318"/>
    <mergeCell ref="E386:G386"/>
    <mergeCell ref="H386:J386"/>
    <mergeCell ref="H363:J363"/>
    <mergeCell ref="G276:G277"/>
    <mergeCell ref="A385:D385"/>
    <mergeCell ref="E385:G385"/>
    <mergeCell ref="A363:D363"/>
    <mergeCell ref="E374:G374"/>
    <mergeCell ref="A374:D374"/>
    <mergeCell ref="D276:D277"/>
    <mergeCell ref="A332:J332"/>
    <mergeCell ref="B388:J388"/>
    <mergeCell ref="A355:F355"/>
    <mergeCell ref="G355:J355"/>
    <mergeCell ref="A344:J349"/>
    <mergeCell ref="G353:J353"/>
    <mergeCell ref="A354:F354"/>
    <mergeCell ref="H376:J376"/>
    <mergeCell ref="H627:J627"/>
    <mergeCell ref="A441:B441"/>
    <mergeCell ref="E441:F441"/>
    <mergeCell ref="A444:B444"/>
    <mergeCell ref="A445:B445"/>
    <mergeCell ref="D625:E625"/>
    <mergeCell ref="D627:E627"/>
    <mergeCell ref="F627:G627"/>
    <mergeCell ref="A549:C549"/>
    <mergeCell ref="D546:F546"/>
    <mergeCell ref="I431:J432"/>
    <mergeCell ref="A383:D383"/>
    <mergeCell ref="E383:G383"/>
    <mergeCell ref="A376:D376"/>
    <mergeCell ref="E373:G373"/>
    <mergeCell ref="D626:E626"/>
    <mergeCell ref="F626:G626"/>
    <mergeCell ref="A438:J438"/>
    <mergeCell ref="A625:C625"/>
    <mergeCell ref="A386:D386"/>
    <mergeCell ref="E415:G415"/>
    <mergeCell ref="E409:F409"/>
    <mergeCell ref="E410:F410"/>
    <mergeCell ref="E411:F411"/>
    <mergeCell ref="A411:D411"/>
    <mergeCell ref="I409:J409"/>
    <mergeCell ref="I410:J410"/>
    <mergeCell ref="I411:J411"/>
    <mergeCell ref="G409:H409"/>
    <mergeCell ref="G410:H410"/>
    <mergeCell ref="F625:G625"/>
    <mergeCell ref="H709:H710"/>
    <mergeCell ref="G708:H708"/>
    <mergeCell ref="I708:J710"/>
    <mergeCell ref="I573:J573"/>
    <mergeCell ref="G574:H574"/>
    <mergeCell ref="I574:J574"/>
    <mergeCell ref="I560:J560"/>
    <mergeCell ref="I561:J561"/>
    <mergeCell ref="I556:J556"/>
    <mergeCell ref="A570:C570"/>
    <mergeCell ref="A571:C571"/>
    <mergeCell ref="A561:B561"/>
    <mergeCell ref="A564:J566"/>
    <mergeCell ref="G561:H561"/>
    <mergeCell ref="G570:H570"/>
    <mergeCell ref="I570:J570"/>
    <mergeCell ref="A559:B559"/>
    <mergeCell ref="A623:C623"/>
    <mergeCell ref="I711:J711"/>
    <mergeCell ref="I712:J712"/>
    <mergeCell ref="I713:J713"/>
    <mergeCell ref="A439:B439"/>
    <mergeCell ref="I499:I501"/>
    <mergeCell ref="J499:J501"/>
    <mergeCell ref="A503:J503"/>
    <mergeCell ref="A509:J509"/>
    <mergeCell ref="I549:J549"/>
    <mergeCell ref="G545:H545"/>
    <mergeCell ref="E445:F445"/>
    <mergeCell ref="D499:D501"/>
    <mergeCell ref="A449:B449"/>
    <mergeCell ref="E449:F449"/>
    <mergeCell ref="G571:H571"/>
    <mergeCell ref="A586:B586"/>
    <mergeCell ref="A626:C626"/>
    <mergeCell ref="I557:J557"/>
    <mergeCell ref="I558:J558"/>
    <mergeCell ref="I559:J559"/>
    <mergeCell ref="A557:B557"/>
    <mergeCell ref="A558:B558"/>
    <mergeCell ref="D549:F549"/>
    <mergeCell ref="A629:J636"/>
    <mergeCell ref="A628:J628"/>
    <mergeCell ref="A671:J671"/>
    <mergeCell ref="H669:J669"/>
    <mergeCell ref="A640:D640"/>
    <mergeCell ref="I571:J571"/>
    <mergeCell ref="G572:H572"/>
    <mergeCell ref="I572:J572"/>
    <mergeCell ref="G573:H573"/>
    <mergeCell ref="A560:B560"/>
    <mergeCell ref="G557:H557"/>
    <mergeCell ref="G558:H558"/>
    <mergeCell ref="G559:H559"/>
    <mergeCell ref="G560:H560"/>
    <mergeCell ref="A587:B589"/>
    <mergeCell ref="C587:J587"/>
    <mergeCell ref="C590:D590"/>
    <mergeCell ref="A590:B590"/>
    <mergeCell ref="I590:J590"/>
    <mergeCell ref="E588:F589"/>
    <mergeCell ref="G588:H588"/>
    <mergeCell ref="A572:C572"/>
    <mergeCell ref="A573:C573"/>
    <mergeCell ref="A574:C574"/>
    <mergeCell ref="A575:C575"/>
    <mergeCell ref="A576:C576"/>
    <mergeCell ref="A579:J583"/>
    <mergeCell ref="G575:H575"/>
    <mergeCell ref="I575:J575"/>
    <mergeCell ref="G576:H576"/>
    <mergeCell ref="I576:J576"/>
    <mergeCell ref="C588:D589"/>
    <mergeCell ref="A598:B598"/>
    <mergeCell ref="C591:D591"/>
    <mergeCell ref="C592:D592"/>
    <mergeCell ref="C593:D593"/>
    <mergeCell ref="C594:D594"/>
    <mergeCell ref="C595:D595"/>
    <mergeCell ref="C596:D596"/>
    <mergeCell ref="C597:D597"/>
    <mergeCell ref="E639:G639"/>
    <mergeCell ref="C598:D598"/>
    <mergeCell ref="A592:B592"/>
    <mergeCell ref="A591:B591"/>
    <mergeCell ref="A593:B593"/>
    <mergeCell ref="A594:B594"/>
    <mergeCell ref="A595:B595"/>
    <mergeCell ref="A596:B596"/>
    <mergeCell ref="A597:B597"/>
    <mergeCell ref="A638:B638"/>
    <mergeCell ref="D623:E623"/>
    <mergeCell ref="F623:G623"/>
    <mergeCell ref="A614:J617"/>
    <mergeCell ref="A612:F612"/>
    <mergeCell ref="G612:J612"/>
    <mergeCell ref="B619:J619"/>
    <mergeCell ref="E592:F592"/>
    <mergeCell ref="E593:F593"/>
    <mergeCell ref="E594:F594"/>
    <mergeCell ref="A642:D642"/>
    <mergeCell ref="E642:G642"/>
    <mergeCell ref="A664:B664"/>
    <mergeCell ref="A665:C665"/>
    <mergeCell ref="D665:E665"/>
    <mergeCell ref="F665:G665"/>
    <mergeCell ref="A644:D644"/>
    <mergeCell ref="E644:G644"/>
    <mergeCell ref="A639:D639"/>
    <mergeCell ref="A611:F611"/>
    <mergeCell ref="G611:J611"/>
    <mergeCell ref="A610:F610"/>
    <mergeCell ref="G610:J610"/>
    <mergeCell ref="B608:J608"/>
    <mergeCell ref="H641:J641"/>
    <mergeCell ref="A647:J657"/>
    <mergeCell ref="H640:J640"/>
    <mergeCell ref="E641:G641"/>
    <mergeCell ref="H642:J642"/>
    <mergeCell ref="A643:D643"/>
    <mergeCell ref="E643:G643"/>
    <mergeCell ref="H643:J643"/>
    <mergeCell ref="E640:G640"/>
    <mergeCell ref="H639:J639"/>
    <mergeCell ref="H626:J626"/>
    <mergeCell ref="H623:J623"/>
    <mergeCell ref="A668:C668"/>
    <mergeCell ref="A666:C666"/>
    <mergeCell ref="CG675:CP677"/>
    <mergeCell ref="CQ675:CZ677"/>
    <mergeCell ref="D666:E666"/>
    <mergeCell ref="F666:G666"/>
    <mergeCell ref="F669:G669"/>
    <mergeCell ref="K675:Q677"/>
    <mergeCell ref="R675:X677"/>
    <mergeCell ref="H644:J644"/>
    <mergeCell ref="H665:J665"/>
    <mergeCell ref="D667:E667"/>
    <mergeCell ref="F667:G667"/>
    <mergeCell ref="H667:J667"/>
    <mergeCell ref="D668:E668"/>
    <mergeCell ref="F668:G668"/>
    <mergeCell ref="H668:J668"/>
    <mergeCell ref="A672:J677"/>
    <mergeCell ref="D669:E669"/>
    <mergeCell ref="H666:J666"/>
    <mergeCell ref="A667:C667"/>
    <mergeCell ref="A669:C669"/>
    <mergeCell ref="H681:J681"/>
    <mergeCell ref="A682:D682"/>
    <mergeCell ref="E682:G682"/>
    <mergeCell ref="H682:J682"/>
    <mergeCell ref="A683:D683"/>
    <mergeCell ref="E683:G683"/>
    <mergeCell ref="H683:J683"/>
    <mergeCell ref="HQ675:HV677"/>
    <mergeCell ref="A679:B679"/>
    <mergeCell ref="DU675:ED677"/>
    <mergeCell ref="EE675:EN677"/>
    <mergeCell ref="EO675:EX677"/>
    <mergeCell ref="EY675:FH677"/>
    <mergeCell ref="DA675:DJ677"/>
    <mergeCell ref="DK675:DT677"/>
    <mergeCell ref="GC675:GL677"/>
    <mergeCell ref="GM675:GV677"/>
    <mergeCell ref="GW675:HF677"/>
    <mergeCell ref="HG675:HP677"/>
    <mergeCell ref="Y675:AH677"/>
    <mergeCell ref="AI675:AR677"/>
    <mergeCell ref="AS675:BB677"/>
    <mergeCell ref="BC675:BL677"/>
    <mergeCell ref="FI675:FR677"/>
    <mergeCell ref="FS675:GB677"/>
    <mergeCell ref="BM675:BV677"/>
    <mergeCell ref="BW675:CF677"/>
    <mergeCell ref="DU698:ED700"/>
    <mergeCell ref="EE698:EN700"/>
    <mergeCell ref="Y698:AH700"/>
    <mergeCell ref="AI698:AR700"/>
    <mergeCell ref="AS698:BB700"/>
    <mergeCell ref="BC698:BL700"/>
    <mergeCell ref="BM698:BV700"/>
    <mergeCell ref="BW698:CF700"/>
    <mergeCell ref="K698:Q700"/>
    <mergeCell ref="R698:X700"/>
    <mergeCell ref="A754:D754"/>
    <mergeCell ref="E754:F754"/>
    <mergeCell ref="G754:H754"/>
    <mergeCell ref="I754:J754"/>
    <mergeCell ref="C707:J707"/>
    <mergeCell ref="A711:B711"/>
    <mergeCell ref="A684:D684"/>
    <mergeCell ref="E684:G684"/>
    <mergeCell ref="H684:J684"/>
    <mergeCell ref="A685:D685"/>
    <mergeCell ref="E685:G685"/>
    <mergeCell ref="H685:J685"/>
    <mergeCell ref="E716:F716"/>
    <mergeCell ref="E717:F717"/>
    <mergeCell ref="I714:J714"/>
    <mergeCell ref="I715:J715"/>
    <mergeCell ref="I716:J716"/>
    <mergeCell ref="I717:J717"/>
    <mergeCell ref="E714:F714"/>
    <mergeCell ref="E715:F715"/>
    <mergeCell ref="E711:F711"/>
    <mergeCell ref="G709:G710"/>
    <mergeCell ref="C717:D717"/>
    <mergeCell ref="C711:D711"/>
    <mergeCell ref="A712:B712"/>
    <mergeCell ref="C712:D712"/>
    <mergeCell ref="A713:B713"/>
    <mergeCell ref="C713:D713"/>
    <mergeCell ref="A714:B714"/>
    <mergeCell ref="C714:D714"/>
    <mergeCell ref="GW698:HF700"/>
    <mergeCell ref="HG698:HP700"/>
    <mergeCell ref="HQ698:HV700"/>
    <mergeCell ref="A753:D753"/>
    <mergeCell ref="E753:F753"/>
    <mergeCell ref="G753:H753"/>
    <mergeCell ref="I753:J753"/>
    <mergeCell ref="EO698:EX700"/>
    <mergeCell ref="C708:D710"/>
    <mergeCell ref="A707:B710"/>
    <mergeCell ref="EY698:FH700"/>
    <mergeCell ref="FI698:FR700"/>
    <mergeCell ref="FS698:GB700"/>
    <mergeCell ref="GC698:GL700"/>
    <mergeCell ref="GM698:GV700"/>
    <mergeCell ref="CG698:CP700"/>
    <mergeCell ref="CQ698:CZ700"/>
    <mergeCell ref="DA698:DJ700"/>
    <mergeCell ref="DK698:DT700"/>
    <mergeCell ref="HG721:HP722"/>
    <mergeCell ref="HQ721:HV722"/>
    <mergeCell ref="R723:X724"/>
    <mergeCell ref="Y723:AH724"/>
    <mergeCell ref="EO723:EX724"/>
    <mergeCell ref="AI723:AR724"/>
    <mergeCell ref="AS723:BB724"/>
    <mergeCell ref="EY721:FH722"/>
    <mergeCell ref="FI721:FR722"/>
    <mergeCell ref="FS721:GB722"/>
    <mergeCell ref="GC721:GL722"/>
    <mergeCell ref="GM721:GV722"/>
    <mergeCell ref="GW721:HF722"/>
    <mergeCell ref="CQ721:CZ722"/>
    <mergeCell ref="DA721:DJ722"/>
    <mergeCell ref="DK721:DT722"/>
    <mergeCell ref="DU721:ED722"/>
    <mergeCell ref="EE721:EN722"/>
    <mergeCell ref="EO721:EX722"/>
    <mergeCell ref="AI721:AR722"/>
    <mergeCell ref="AS721:BB722"/>
    <mergeCell ref="BC721:BL722"/>
    <mergeCell ref="BM721:BV722"/>
    <mergeCell ref="BW721:CF722"/>
    <mergeCell ref="CG721:CP722"/>
    <mergeCell ref="R721:X722"/>
    <mergeCell ref="Y721:AH722"/>
    <mergeCell ref="HQ723:HV724"/>
    <mergeCell ref="HG723:HP724"/>
    <mergeCell ref="GC723:GL724"/>
    <mergeCell ref="EY723:FH724"/>
    <mergeCell ref="A833:J833"/>
    <mergeCell ref="A752:J752"/>
    <mergeCell ref="E748:F748"/>
    <mergeCell ref="G748:H748"/>
    <mergeCell ref="I748:J748"/>
    <mergeCell ref="GM723:GV724"/>
    <mergeCell ref="GW723:HF724"/>
    <mergeCell ref="CQ723:CZ724"/>
    <mergeCell ref="DA723:DJ724"/>
    <mergeCell ref="DK723:DT724"/>
    <mergeCell ref="DU723:ED724"/>
    <mergeCell ref="EE723:EN724"/>
    <mergeCell ref="BC723:BL724"/>
    <mergeCell ref="BM723:BV724"/>
    <mergeCell ref="BW723:CF724"/>
    <mergeCell ref="CG723:CP724"/>
    <mergeCell ref="FI723:FR724"/>
    <mergeCell ref="FS723:GB724"/>
    <mergeCell ref="A744:D744"/>
    <mergeCell ref="E744:F744"/>
    <mergeCell ref="G744:H744"/>
    <mergeCell ref="I744:J744"/>
    <mergeCell ref="I828:J828"/>
    <mergeCell ref="A760:D760"/>
    <mergeCell ref="E760:F760"/>
    <mergeCell ref="G760:H760"/>
    <mergeCell ref="A827:C827"/>
    <mergeCell ref="I827:J827"/>
    <mergeCell ref="D827:E827"/>
    <mergeCell ref="I750:J750"/>
    <mergeCell ref="A751:D751"/>
    <mergeCell ref="E751:F751"/>
    <mergeCell ref="G751:H751"/>
    <mergeCell ref="I758:J758"/>
    <mergeCell ref="A759:D759"/>
    <mergeCell ref="E759:F759"/>
    <mergeCell ref="G759:H759"/>
    <mergeCell ref="I759:J759"/>
    <mergeCell ref="A756:D756"/>
    <mergeCell ref="E757:F757"/>
    <mergeCell ref="G757:H757"/>
    <mergeCell ref="I757:J757"/>
    <mergeCell ref="A750:D750"/>
    <mergeCell ref="E750:F750"/>
    <mergeCell ref="G750:H750"/>
    <mergeCell ref="I751:J751"/>
    <mergeCell ref="G822:G823"/>
    <mergeCell ref="D822:E823"/>
    <mergeCell ref="A821:C823"/>
    <mergeCell ref="D821:J821"/>
    <mergeCell ref="A814:J818"/>
    <mergeCell ref="D826:E826"/>
    <mergeCell ref="A824:C824"/>
    <mergeCell ref="D824:E824"/>
    <mergeCell ref="I824:J824"/>
    <mergeCell ref="A825:C825"/>
    <mergeCell ref="D825:E825"/>
    <mergeCell ref="G756:H756"/>
    <mergeCell ref="I756:J756"/>
    <mergeCell ref="A757:D757"/>
    <mergeCell ref="A742:B742"/>
    <mergeCell ref="A782:D784"/>
    <mergeCell ref="E782:J782"/>
    <mergeCell ref="A786:D786"/>
    <mergeCell ref="A776:D776"/>
    <mergeCell ref="E758:F758"/>
    <mergeCell ref="G758:H758"/>
    <mergeCell ref="A755:D755"/>
    <mergeCell ref="E755:F755"/>
    <mergeCell ref="A807:D807"/>
    <mergeCell ref="E807:G807"/>
    <mergeCell ref="H807:J807"/>
    <mergeCell ref="A785:D785"/>
    <mergeCell ref="E783:G784"/>
    <mergeCell ref="H783:J784"/>
    <mergeCell ref="H785:J785"/>
    <mergeCell ref="E785:G785"/>
    <mergeCell ref="E786:G786"/>
    <mergeCell ref="H786:J786"/>
    <mergeCell ref="E747:F747"/>
    <mergeCell ref="A745:J745"/>
    <mergeCell ref="I743:J743"/>
    <mergeCell ref="G743:H743"/>
    <mergeCell ref="E743:F743"/>
    <mergeCell ref="A743:D743"/>
    <mergeCell ref="E749:F749"/>
    <mergeCell ref="G749:H749"/>
    <mergeCell ref="I760:J760"/>
    <mergeCell ref="I749:J749"/>
    <mergeCell ref="A747:D747"/>
    <mergeCell ref="I829:J829"/>
    <mergeCell ref="A828:C828"/>
    <mergeCell ref="D828:E828"/>
    <mergeCell ref="E776:G776"/>
    <mergeCell ref="H776:J776"/>
    <mergeCell ref="A770:B770"/>
    <mergeCell ref="A771:D771"/>
    <mergeCell ref="E771:G771"/>
    <mergeCell ref="H771:J771"/>
    <mergeCell ref="H775:J775"/>
    <mergeCell ref="A772:D772"/>
    <mergeCell ref="H773:J773"/>
    <mergeCell ref="E777:G777"/>
    <mergeCell ref="H777:J777"/>
    <mergeCell ref="A774:D774"/>
    <mergeCell ref="E774:G774"/>
    <mergeCell ref="H774:J774"/>
    <mergeCell ref="A775:D775"/>
    <mergeCell ref="A806:D806"/>
    <mergeCell ref="A808:D808"/>
    <mergeCell ref="G755:H755"/>
    <mergeCell ref="I755:J755"/>
    <mergeCell ref="A758:D758"/>
    <mergeCell ref="A826:C826"/>
    <mergeCell ref="I826:J826"/>
    <mergeCell ref="A820:B820"/>
    <mergeCell ref="F822:F823"/>
    <mergeCell ref="I822:J823"/>
    <mergeCell ref="I825:J825"/>
    <mergeCell ref="E756:F756"/>
    <mergeCell ref="E1171:G1171"/>
    <mergeCell ref="A1171:D1171"/>
    <mergeCell ref="H859:J859"/>
    <mergeCell ref="A859:G859"/>
    <mergeCell ref="A860:G860"/>
    <mergeCell ref="H860:J860"/>
    <mergeCell ref="A964:J964"/>
    <mergeCell ref="B954:J954"/>
    <mergeCell ref="A981:F981"/>
    <mergeCell ref="G981:H981"/>
    <mergeCell ref="G844:H844"/>
    <mergeCell ref="I844:J845"/>
    <mergeCell ref="B842:J842"/>
    <mergeCell ref="I847:J847"/>
    <mergeCell ref="A849:B849"/>
    <mergeCell ref="B1056:J1056"/>
    <mergeCell ref="I998:J998"/>
    <mergeCell ref="G998:H998"/>
    <mergeCell ref="G997:J997"/>
    <mergeCell ref="A997:F998"/>
    <mergeCell ref="F873:H873"/>
    <mergeCell ref="I893:J893"/>
    <mergeCell ref="A881:J886"/>
    <mergeCell ref="G892:H892"/>
    <mergeCell ref="I896:J896"/>
    <mergeCell ref="I897:J897"/>
    <mergeCell ref="A896:B899"/>
    <mergeCell ref="C896:D899"/>
    <mergeCell ref="I899:J899"/>
    <mergeCell ref="I900:J900"/>
    <mergeCell ref="I901:J901"/>
    <mergeCell ref="I902:J902"/>
    <mergeCell ref="B740:J740"/>
    <mergeCell ref="A762:J762"/>
    <mergeCell ref="B804:J804"/>
    <mergeCell ref="A303:J311"/>
    <mergeCell ref="A830:C830"/>
    <mergeCell ref="D830:E830"/>
    <mergeCell ref="I830:J830"/>
    <mergeCell ref="A601:J606"/>
    <mergeCell ref="I546:J546"/>
    <mergeCell ref="I831:J831"/>
    <mergeCell ref="B780:J780"/>
    <mergeCell ref="A788:J788"/>
    <mergeCell ref="E808:G808"/>
    <mergeCell ref="H808:J808"/>
    <mergeCell ref="A809:D809"/>
    <mergeCell ref="E809:G809"/>
    <mergeCell ref="H809:J809"/>
    <mergeCell ref="A810:D810"/>
    <mergeCell ref="E810:G810"/>
    <mergeCell ref="H810:J810"/>
    <mergeCell ref="A811:D811"/>
    <mergeCell ref="E811:G811"/>
    <mergeCell ref="H811:J811"/>
    <mergeCell ref="H822:H823"/>
    <mergeCell ref="G747:H747"/>
    <mergeCell ref="I747:J747"/>
    <mergeCell ref="A748:D748"/>
    <mergeCell ref="A746:D746"/>
    <mergeCell ref="E746:F746"/>
    <mergeCell ref="G746:H746"/>
    <mergeCell ref="I746:J746"/>
    <mergeCell ref="A749:D749"/>
    <mergeCell ref="A1177:D1177"/>
    <mergeCell ref="E1177:G1177"/>
    <mergeCell ref="H1177:J1177"/>
    <mergeCell ref="A1178:D1178"/>
    <mergeCell ref="E1178:G1178"/>
    <mergeCell ref="H1178:J1178"/>
    <mergeCell ref="A1175:D1175"/>
    <mergeCell ref="E1175:G1175"/>
    <mergeCell ref="H1175:J1175"/>
    <mergeCell ref="A1176:D1176"/>
    <mergeCell ref="E1176:G1176"/>
    <mergeCell ref="H1176:J1176"/>
    <mergeCell ref="A1173:D1173"/>
    <mergeCell ref="E1173:G1173"/>
    <mergeCell ref="H1173:J1173"/>
    <mergeCell ref="A1174:D1174"/>
    <mergeCell ref="E1174:G1174"/>
    <mergeCell ref="H1174:J1174"/>
    <mergeCell ref="A1181:J1183"/>
    <mergeCell ref="G1187:H1187"/>
    <mergeCell ref="D1187:E1187"/>
    <mergeCell ref="A1187:C1187"/>
    <mergeCell ref="A1188:C1188"/>
    <mergeCell ref="A1260:D1260"/>
    <mergeCell ref="E1260:G1260"/>
    <mergeCell ref="H1260:J1260"/>
    <mergeCell ref="A1189:C1189"/>
    <mergeCell ref="D1188:E1188"/>
    <mergeCell ref="B1205:J1205"/>
    <mergeCell ref="A1225:B1225"/>
    <mergeCell ref="F1225:G1225"/>
    <mergeCell ref="I1225:J1225"/>
    <mergeCell ref="A1239:J1239"/>
    <mergeCell ref="B1247:J1247"/>
    <mergeCell ref="A1252:D1252"/>
    <mergeCell ref="E1252:G1252"/>
    <mergeCell ref="H1252:J1252"/>
    <mergeCell ref="A1240:J1245"/>
    <mergeCell ref="H1249:J1249"/>
    <mergeCell ref="A1231:B1231"/>
    <mergeCell ref="F1231:G1231"/>
    <mergeCell ref="A1211:J1211"/>
    <mergeCell ref="A1212:B1212"/>
    <mergeCell ref="I1231:J1231"/>
    <mergeCell ref="I1208:J1209"/>
    <mergeCell ref="H1208:H1209"/>
    <mergeCell ref="F1208:G1209"/>
    <mergeCell ref="E1208:E1209"/>
    <mergeCell ref="D1208:D1209"/>
    <mergeCell ref="A1221:J1221"/>
    <mergeCell ref="A1222:B1222"/>
    <mergeCell ref="F1222:G1222"/>
    <mergeCell ref="I1222:J1222"/>
    <mergeCell ref="C1208:C1209"/>
    <mergeCell ref="I1210:J1210"/>
    <mergeCell ref="A1220:B1220"/>
    <mergeCell ref="F1220:G1220"/>
    <mergeCell ref="I1220:J1220"/>
    <mergeCell ref="D1189:E1189"/>
    <mergeCell ref="G1188:H1188"/>
    <mergeCell ref="G1189:H1189"/>
    <mergeCell ref="A1210:B1210"/>
    <mergeCell ref="F1210:G1210"/>
    <mergeCell ref="A1208:B1209"/>
    <mergeCell ref="A1192:J1194"/>
    <mergeCell ref="A1206:B1206"/>
    <mergeCell ref="A1218:B1218"/>
    <mergeCell ref="F1218:G1218"/>
    <mergeCell ref="I1218:J1218"/>
    <mergeCell ref="A1219:B1219"/>
    <mergeCell ref="I1219:J1219"/>
    <mergeCell ref="A1215:B1215"/>
    <mergeCell ref="F1215:G1215"/>
    <mergeCell ref="I1215:J1215"/>
    <mergeCell ref="A1216:J1216"/>
    <mergeCell ref="I1217:J1217"/>
    <mergeCell ref="A1217:B1217"/>
    <mergeCell ref="F1217:G1217"/>
    <mergeCell ref="A1227:B1227"/>
    <mergeCell ref="I1213:J1213"/>
    <mergeCell ref="A1214:B1214"/>
    <mergeCell ref="F1214:G1214"/>
    <mergeCell ref="I1214:J1214"/>
    <mergeCell ref="F1219:G1219"/>
    <mergeCell ref="F1212:G1212"/>
    <mergeCell ref="I1212:J1212"/>
    <mergeCell ref="A1213:B1213"/>
    <mergeCell ref="F1213:G1213"/>
    <mergeCell ref="F1232:G1232"/>
    <mergeCell ref="I1232:J1232"/>
    <mergeCell ref="A1284:C1284"/>
    <mergeCell ref="D1284:E1284"/>
    <mergeCell ref="F1284:G1284"/>
    <mergeCell ref="H1284:J1284"/>
    <mergeCell ref="A1283:C1283"/>
    <mergeCell ref="D1283:E1283"/>
    <mergeCell ref="F1283:G1283"/>
    <mergeCell ref="A1233:J1233"/>
    <mergeCell ref="F1236:G1236"/>
    <mergeCell ref="I1236:J1236"/>
    <mergeCell ref="A1228:J1228"/>
    <mergeCell ref="A1229:B1229"/>
    <mergeCell ref="F1229:G1229"/>
    <mergeCell ref="I1229:J1229"/>
    <mergeCell ref="A1230:B1230"/>
    <mergeCell ref="F1230:G1230"/>
    <mergeCell ref="I1230:J1230"/>
    <mergeCell ref="A1232:B1232"/>
    <mergeCell ref="A1234:B1234"/>
    <mergeCell ref="F1234:G1234"/>
    <mergeCell ref="I1234:J1234"/>
    <mergeCell ref="H1264:J1264"/>
    <mergeCell ref="A1267:J1267"/>
    <mergeCell ref="B1275:J1275"/>
    <mergeCell ref="A1235:B1235"/>
    <mergeCell ref="F1235:G1235"/>
    <mergeCell ref="I1235:J1235"/>
    <mergeCell ref="A1236:B1236"/>
    <mergeCell ref="A1264:D1264"/>
    <mergeCell ref="E1264:G1264"/>
    <mergeCell ref="A1237:B1237"/>
    <mergeCell ref="F1237:G1237"/>
    <mergeCell ref="I1237:J1237"/>
    <mergeCell ref="A1305:B1305"/>
    <mergeCell ref="C1305:D1305"/>
    <mergeCell ref="E1305:F1305"/>
    <mergeCell ref="G1305:H1305"/>
    <mergeCell ref="I1305:J1305"/>
    <mergeCell ref="H1283:J1283"/>
    <mergeCell ref="A1288:C1288"/>
    <mergeCell ref="D1289:E1289"/>
    <mergeCell ref="F1289:G1289"/>
    <mergeCell ref="H1289:J1289"/>
    <mergeCell ref="A1300:B1300"/>
    <mergeCell ref="C1300:D1300"/>
    <mergeCell ref="E1300:F1300"/>
    <mergeCell ref="G1300:H1300"/>
    <mergeCell ref="I1300:J1300"/>
    <mergeCell ref="E1298:F1298"/>
    <mergeCell ref="E1299:F1299"/>
    <mergeCell ref="G1299:H1299"/>
    <mergeCell ref="I1299:J1299"/>
    <mergeCell ref="A1304:B1304"/>
    <mergeCell ref="C1304:D1304"/>
    <mergeCell ref="E1304:F1304"/>
    <mergeCell ref="G1304:H1304"/>
    <mergeCell ref="I1304:J1304"/>
    <mergeCell ref="I1302:J1302"/>
    <mergeCell ref="C1303:D1303"/>
    <mergeCell ref="A1302:B1302"/>
    <mergeCell ref="A1255:D1255"/>
    <mergeCell ref="E1255:G1255"/>
    <mergeCell ref="H1255:J1255"/>
    <mergeCell ref="A1257:D1257"/>
    <mergeCell ref="E1257:G1257"/>
    <mergeCell ref="H1257:J1257"/>
    <mergeCell ref="A1256:D1256"/>
    <mergeCell ref="E1256:G1256"/>
    <mergeCell ref="H1256:J1256"/>
    <mergeCell ref="E1297:F1297"/>
    <mergeCell ref="G1297:H1297"/>
    <mergeCell ref="I1297:J1297"/>
    <mergeCell ref="E1302:F1302"/>
    <mergeCell ref="A1298:B1298"/>
    <mergeCell ref="C1298:D1298"/>
    <mergeCell ref="I1301:J1301"/>
    <mergeCell ref="G1298:H1298"/>
    <mergeCell ref="I1298:J1298"/>
    <mergeCell ref="A1301:B1301"/>
    <mergeCell ref="C1301:D1301"/>
    <mergeCell ref="E1301:F1301"/>
    <mergeCell ref="E1303:F1303"/>
    <mergeCell ref="G1303:H1303"/>
    <mergeCell ref="D1281:E1281"/>
    <mergeCell ref="A1253:D1253"/>
    <mergeCell ref="E1253:G1253"/>
    <mergeCell ref="H1253:J1253"/>
    <mergeCell ref="A1254:D1254"/>
    <mergeCell ref="E1254:G1254"/>
    <mergeCell ref="H1254:J1254"/>
    <mergeCell ref="E1249:G1249"/>
    <mergeCell ref="A1249:D1249"/>
    <mergeCell ref="A1250:D1250"/>
    <mergeCell ref="E1250:G1250"/>
    <mergeCell ref="H1250:J1250"/>
    <mergeCell ref="A1251:D1251"/>
    <mergeCell ref="E1251:G1251"/>
    <mergeCell ref="H1251:J1251"/>
    <mergeCell ref="A1303:B1303"/>
    <mergeCell ref="I1296:J1296"/>
    <mergeCell ref="A1297:B1297"/>
    <mergeCell ref="A1290:C1290"/>
    <mergeCell ref="D1290:E1290"/>
    <mergeCell ref="F1290:G1290"/>
    <mergeCell ref="H1290:J1290"/>
    <mergeCell ref="I1295:J1295"/>
    <mergeCell ref="G1295:H1295"/>
    <mergeCell ref="E1295:F1295"/>
    <mergeCell ref="C1302:D1302"/>
    <mergeCell ref="G1302:H1302"/>
    <mergeCell ref="A1296:B1296"/>
    <mergeCell ref="C1296:D1296"/>
    <mergeCell ref="E1296:F1296"/>
    <mergeCell ref="G1296:H1296"/>
    <mergeCell ref="G1301:H1301"/>
    <mergeCell ref="C1297:D1297"/>
    <mergeCell ref="F1281:G1281"/>
    <mergeCell ref="H1281:J1281"/>
    <mergeCell ref="A1282:C1282"/>
    <mergeCell ref="D1282:E1282"/>
    <mergeCell ref="F1282:G1282"/>
    <mergeCell ref="H1282:J1282"/>
    <mergeCell ref="A1285:C1285"/>
    <mergeCell ref="D1285:E1285"/>
    <mergeCell ref="F1285:G1285"/>
    <mergeCell ref="H1285:J1285"/>
    <mergeCell ref="C1295:D1295"/>
    <mergeCell ref="A1286:C1286"/>
    <mergeCell ref="D1286:E1286"/>
    <mergeCell ref="F1286:G1286"/>
    <mergeCell ref="H1286:J1286"/>
    <mergeCell ref="A1287:C1287"/>
    <mergeCell ref="D1287:E1287"/>
    <mergeCell ref="F1287:G1287"/>
    <mergeCell ref="H1287:J1287"/>
    <mergeCell ref="A1289:C1289"/>
    <mergeCell ref="A1262:D1262"/>
    <mergeCell ref="E1262:G1262"/>
    <mergeCell ref="H1262:J1262"/>
    <mergeCell ref="A1263:D1263"/>
    <mergeCell ref="E1263:G1263"/>
    <mergeCell ref="H1263:J1263"/>
    <mergeCell ref="A1258:D1258"/>
    <mergeCell ref="E1258:G1258"/>
    <mergeCell ref="H1258:J1258"/>
    <mergeCell ref="A1261:D1261"/>
    <mergeCell ref="E1261:G1261"/>
    <mergeCell ref="H1261:J1261"/>
    <mergeCell ref="A1259:D1259"/>
    <mergeCell ref="E1259:G1259"/>
    <mergeCell ref="H1259:J1259"/>
    <mergeCell ref="D1278:G1278"/>
    <mergeCell ref="F1279:G1279"/>
    <mergeCell ref="H1278:J1279"/>
    <mergeCell ref="D1279:E1279"/>
    <mergeCell ref="A1278:C1279"/>
    <mergeCell ref="I1303:J1303"/>
    <mergeCell ref="A1468:D1468"/>
    <mergeCell ref="E1468:G1468"/>
    <mergeCell ref="H1468:J1468"/>
    <mergeCell ref="A1306:B1306"/>
    <mergeCell ref="C1306:D1306"/>
    <mergeCell ref="E1306:F1306"/>
    <mergeCell ref="G1306:H1306"/>
    <mergeCell ref="A1265:D1265"/>
    <mergeCell ref="E1265:G1265"/>
    <mergeCell ref="H1265:J1265"/>
    <mergeCell ref="A1268:J1273"/>
    <mergeCell ref="A1277:B1277"/>
    <mergeCell ref="A1308:J1308"/>
    <mergeCell ref="F1288:G1288"/>
    <mergeCell ref="H1288:J1288"/>
    <mergeCell ref="A1299:B1299"/>
    <mergeCell ref="C1299:D1299"/>
    <mergeCell ref="A1292:B1292"/>
    <mergeCell ref="G1293:J1293"/>
    <mergeCell ref="C1293:F1293"/>
    <mergeCell ref="A1293:B1295"/>
    <mergeCell ref="H1280:J1280"/>
    <mergeCell ref="F1280:G1280"/>
    <mergeCell ref="D1288:E1288"/>
    <mergeCell ref="D1280:E1280"/>
    <mergeCell ref="C1294:F1294"/>
    <mergeCell ref="G1294:J1294"/>
    <mergeCell ref="A1280:C1280"/>
    <mergeCell ref="A1281:C1281"/>
    <mergeCell ref="E1465:G1465"/>
    <mergeCell ref="A1465:D1465"/>
    <mergeCell ref="I1306:J1306"/>
    <mergeCell ref="A1309:J1315"/>
    <mergeCell ref="A1323:D1323"/>
    <mergeCell ref="A1466:D1466"/>
    <mergeCell ref="E1466:G1466"/>
    <mergeCell ref="H1466:J1466"/>
    <mergeCell ref="A1325:D1325"/>
    <mergeCell ref="A1452:D1452"/>
    <mergeCell ref="E1452:G1452"/>
    <mergeCell ref="H1452:J1452"/>
    <mergeCell ref="E1323:G1323"/>
    <mergeCell ref="H1323:J1323"/>
    <mergeCell ref="H1322:J1322"/>
    <mergeCell ref="E1322:G1322"/>
    <mergeCell ref="E1321:J1321"/>
    <mergeCell ref="A1321:D1322"/>
    <mergeCell ref="B1319:J1319"/>
    <mergeCell ref="A1330:J1330"/>
    <mergeCell ref="B1338:J1338"/>
    <mergeCell ref="A1349:J1349"/>
    <mergeCell ref="B1369:J1369"/>
    <mergeCell ref="A1380:J1380"/>
    <mergeCell ref="A1435:D1435"/>
    <mergeCell ref="E1435:G1435"/>
    <mergeCell ref="H1435:J1435"/>
    <mergeCell ref="A1436:D1436"/>
    <mergeCell ref="E1436:G1436"/>
    <mergeCell ref="H1436:J1436"/>
    <mergeCell ref="A1439:J1442"/>
    <mergeCell ref="H1446:J1446"/>
    <mergeCell ref="E1446:G1446"/>
    <mergeCell ref="A1446:D1446"/>
    <mergeCell ref="E1426:G1426"/>
    <mergeCell ref="H1426:J1426"/>
    <mergeCell ref="A1427:D1427"/>
    <mergeCell ref="E1427:G1427"/>
    <mergeCell ref="H1427:J1427"/>
    <mergeCell ref="A1423:D1423"/>
    <mergeCell ref="E1423:G1423"/>
    <mergeCell ref="H1423:J1423"/>
    <mergeCell ref="A1433:D1433"/>
    <mergeCell ref="E1433:G1433"/>
    <mergeCell ref="H1433:J1433"/>
    <mergeCell ref="A1428:D1428"/>
    <mergeCell ref="E1428:G1428"/>
    <mergeCell ref="H1428:J1428"/>
    <mergeCell ref="A1429:D1429"/>
    <mergeCell ref="E1429:G1429"/>
    <mergeCell ref="H1429:J1429"/>
    <mergeCell ref="A1434:D1434"/>
    <mergeCell ref="E1434:G1434"/>
    <mergeCell ref="H1434:J1434"/>
    <mergeCell ref="A1438:J1438"/>
    <mergeCell ref="B1444:J1444"/>
    <mergeCell ref="A1450:D1450"/>
    <mergeCell ref="H1418:J1418"/>
    <mergeCell ref="B1414:J1415"/>
    <mergeCell ref="E1419:G1419"/>
    <mergeCell ref="H1419:J1419"/>
    <mergeCell ref="A1326:D1326"/>
    <mergeCell ref="A1425:D1425"/>
    <mergeCell ref="E1425:G1425"/>
    <mergeCell ref="H1425:J1425"/>
    <mergeCell ref="A1421:D1421"/>
    <mergeCell ref="E1421:G1421"/>
    <mergeCell ref="H1421:J1421"/>
    <mergeCell ref="A1404:J1411"/>
    <mergeCell ref="A1422:D1422"/>
    <mergeCell ref="E1422:G1422"/>
    <mergeCell ref="H1422:J1422"/>
    <mergeCell ref="F1390:G1390"/>
    <mergeCell ref="H1390:J1390"/>
    <mergeCell ref="A1390:D1391"/>
    <mergeCell ref="B1388:J1388"/>
    <mergeCell ref="A1392:D1392"/>
    <mergeCell ref="A1393:D1393"/>
    <mergeCell ref="A1394:D1394"/>
    <mergeCell ref="H1391:I1391"/>
    <mergeCell ref="H1392:I1392"/>
    <mergeCell ref="A1395:D1395"/>
    <mergeCell ref="A1396:D1396"/>
    <mergeCell ref="A1397:D1397"/>
    <mergeCell ref="A1398:D1398"/>
    <mergeCell ref="A1399:D1399"/>
    <mergeCell ref="A1400:D1400"/>
    <mergeCell ref="A1401:D1401"/>
    <mergeCell ref="H1417:J1417"/>
    <mergeCell ref="E1417:G1417"/>
    <mergeCell ref="A1417:D1417"/>
    <mergeCell ref="A1403:J1403"/>
    <mergeCell ref="E1325:G1325"/>
    <mergeCell ref="H1325:J1325"/>
    <mergeCell ref="E1326:G1326"/>
    <mergeCell ref="H1326:J1326"/>
    <mergeCell ref="J1342:J1343"/>
    <mergeCell ref="I1342:I1343"/>
    <mergeCell ref="A1344:D1344"/>
    <mergeCell ref="A1345:D1345"/>
    <mergeCell ref="A1346:D1346"/>
    <mergeCell ref="A1347:D1347"/>
    <mergeCell ref="A1350:J1362"/>
    <mergeCell ref="B1367:J1367"/>
    <mergeCell ref="I1371:J1371"/>
    <mergeCell ref="G1371:H1371"/>
    <mergeCell ref="E1371:F1371"/>
    <mergeCell ref="C1371:D1371"/>
    <mergeCell ref="A1371:B1372"/>
    <mergeCell ref="A1470:D1470"/>
    <mergeCell ref="E1470:G1470"/>
    <mergeCell ref="H1470:J1470"/>
    <mergeCell ref="A1471:D1471"/>
    <mergeCell ref="E1471:G1471"/>
    <mergeCell ref="H1471:J1471"/>
    <mergeCell ref="H1340:J1340"/>
    <mergeCell ref="H1341:J1341"/>
    <mergeCell ref="A1340:D1343"/>
    <mergeCell ref="A1469:D1469"/>
    <mergeCell ref="E1469:G1469"/>
    <mergeCell ref="H1469:J1469"/>
    <mergeCell ref="E1342:E1343"/>
    <mergeCell ref="H1342:H1343"/>
    <mergeCell ref="G1342:G1343"/>
    <mergeCell ref="F1342:F1343"/>
    <mergeCell ref="A1327:D1327"/>
    <mergeCell ref="E1327:G1327"/>
    <mergeCell ref="H1327:J1327"/>
    <mergeCell ref="A1328:D1328"/>
    <mergeCell ref="E1328:G1328"/>
    <mergeCell ref="H1328:J1328"/>
    <mergeCell ref="A1331:J1336"/>
    <mergeCell ref="E1340:G1340"/>
    <mergeCell ref="E1341:G1341"/>
    <mergeCell ref="A1370:J1370"/>
    <mergeCell ref="A1376:B1376"/>
    <mergeCell ref="A1373:B1373"/>
    <mergeCell ref="A1374:B1374"/>
    <mergeCell ref="A1375:B1375"/>
    <mergeCell ref="A1378:B1378"/>
    <mergeCell ref="A1381:J1386"/>
    <mergeCell ref="A1476:D1476"/>
    <mergeCell ref="E1476:G1476"/>
    <mergeCell ref="H1476:J1476"/>
    <mergeCell ref="A1477:D1477"/>
    <mergeCell ref="E1477:G1477"/>
    <mergeCell ref="H1477:J1477"/>
    <mergeCell ref="A1474:D1474"/>
    <mergeCell ref="E1474:G1474"/>
    <mergeCell ref="H1474:J1474"/>
    <mergeCell ref="A1475:D1475"/>
    <mergeCell ref="E1475:G1475"/>
    <mergeCell ref="H1475:J1475"/>
    <mergeCell ref="A1472:D1472"/>
    <mergeCell ref="E1472:G1472"/>
    <mergeCell ref="H1472:J1472"/>
    <mergeCell ref="A1473:D1473"/>
    <mergeCell ref="E1473:G1473"/>
    <mergeCell ref="H1473:J1473"/>
    <mergeCell ref="A1483:D1483"/>
    <mergeCell ref="E1483:G1483"/>
    <mergeCell ref="H1483:J1483"/>
    <mergeCell ref="A1484:D1484"/>
    <mergeCell ref="E1484:G1484"/>
    <mergeCell ref="H1484:J1484"/>
    <mergeCell ref="A1481:D1481"/>
    <mergeCell ref="E1481:G1481"/>
    <mergeCell ref="H1481:J1481"/>
    <mergeCell ref="A1482:D1482"/>
    <mergeCell ref="E1482:G1482"/>
    <mergeCell ref="H1482:J1482"/>
    <mergeCell ref="A1478:D1478"/>
    <mergeCell ref="E1478:G1478"/>
    <mergeCell ref="H1478:J1478"/>
    <mergeCell ref="A1479:D1479"/>
    <mergeCell ref="E1479:G1479"/>
    <mergeCell ref="H1479:J1479"/>
    <mergeCell ref="A1480:D1480"/>
    <mergeCell ref="E1480:G1480"/>
    <mergeCell ref="H1480:J1480"/>
    <mergeCell ref="A1492:D1492"/>
    <mergeCell ref="E1492:G1492"/>
    <mergeCell ref="H1492:J1492"/>
    <mergeCell ref="A1493:D1493"/>
    <mergeCell ref="E1493:G1493"/>
    <mergeCell ref="H1493:J1493"/>
    <mergeCell ref="E1491:G1491"/>
    <mergeCell ref="H1491:J1491"/>
    <mergeCell ref="A1489:D1489"/>
    <mergeCell ref="E1489:G1489"/>
    <mergeCell ref="H1489:J1489"/>
    <mergeCell ref="A1490:D1490"/>
    <mergeCell ref="A1485:D1485"/>
    <mergeCell ref="E1485:G1485"/>
    <mergeCell ref="H1485:J1485"/>
    <mergeCell ref="A1488:D1488"/>
    <mergeCell ref="E1488:G1488"/>
    <mergeCell ref="H1488:J1488"/>
    <mergeCell ref="E1487:G1487"/>
    <mergeCell ref="H1487:J1487"/>
    <mergeCell ref="A1486:D1486"/>
    <mergeCell ref="E1486:G1486"/>
    <mergeCell ref="A1508:F1508"/>
    <mergeCell ref="A1511:F1511"/>
    <mergeCell ref="G1511:H1511"/>
    <mergeCell ref="I1511:J1511"/>
    <mergeCell ref="B1503:J1503"/>
    <mergeCell ref="I1507:J1507"/>
    <mergeCell ref="G1507:H1507"/>
    <mergeCell ref="A1507:F1507"/>
    <mergeCell ref="A1549:J1549"/>
    <mergeCell ref="B1561:J1561"/>
    <mergeCell ref="G1508:H1508"/>
    <mergeCell ref="I1508:J1508"/>
    <mergeCell ref="A1509:F1509"/>
    <mergeCell ref="G1509:H1509"/>
    <mergeCell ref="A1494:D1494"/>
    <mergeCell ref="E1494:G1494"/>
    <mergeCell ref="H1494:J1494"/>
    <mergeCell ref="A1497:D1497"/>
    <mergeCell ref="E1497:G1497"/>
    <mergeCell ref="H1497:J1497"/>
    <mergeCell ref="A1496:D1496"/>
    <mergeCell ref="E1496:G1496"/>
    <mergeCell ref="H1496:J1496"/>
    <mergeCell ref="H1495:J1495"/>
    <mergeCell ref="H1518:J1518"/>
    <mergeCell ref="E1518:G1518"/>
    <mergeCell ref="A1518:D1519"/>
    <mergeCell ref="A1546:D1546"/>
    <mergeCell ref="E1546:G1546"/>
    <mergeCell ref="H1545:J1545"/>
    <mergeCell ref="H1546:J1546"/>
    <mergeCell ref="A1547:D1547"/>
    <mergeCell ref="A1512:F1512"/>
    <mergeCell ref="G1512:H1512"/>
    <mergeCell ref="I1512:J1512"/>
    <mergeCell ref="A1513:F1513"/>
    <mergeCell ref="G1513:H1513"/>
    <mergeCell ref="I1513:J1513"/>
    <mergeCell ref="I1566:J1566"/>
    <mergeCell ref="G1564:J1564"/>
    <mergeCell ref="A1564:F1565"/>
    <mergeCell ref="I1509:J1509"/>
    <mergeCell ref="A1510:F1510"/>
    <mergeCell ref="G1510:H1510"/>
    <mergeCell ref="I1510:J1510"/>
    <mergeCell ref="A1525:D1525"/>
    <mergeCell ref="A1526:D1526"/>
    <mergeCell ref="A1527:D1527"/>
    <mergeCell ref="A1528:D1528"/>
    <mergeCell ref="A1529:D1529"/>
    <mergeCell ref="A1530:D1530"/>
    <mergeCell ref="A1520:D1520"/>
    <mergeCell ref="A1521:D1521"/>
    <mergeCell ref="B1536:J1536"/>
    <mergeCell ref="H1538:J1538"/>
    <mergeCell ref="E1538:G1538"/>
    <mergeCell ref="A1538:D1538"/>
    <mergeCell ref="A1532:D1532"/>
    <mergeCell ref="A1522:D1522"/>
    <mergeCell ref="A1523:D1523"/>
    <mergeCell ref="A1524:D1524"/>
    <mergeCell ref="H1547:J1547"/>
    <mergeCell ref="E1545:G1545"/>
    <mergeCell ref="E1547:G1547"/>
    <mergeCell ref="E1544:G1544"/>
    <mergeCell ref="H1544:J1544"/>
    <mergeCell ref="A1545:D1545"/>
    <mergeCell ref="A1544:D1544"/>
    <mergeCell ref="E1540:G1540"/>
    <mergeCell ref="H1540:J1540"/>
    <mergeCell ref="A1543:D1543"/>
    <mergeCell ref="A1563:B1563"/>
    <mergeCell ref="A1542:D1542"/>
    <mergeCell ref="E1543:G1543"/>
    <mergeCell ref="H1543:J1543"/>
    <mergeCell ref="A1531:D1531"/>
    <mergeCell ref="E1542:G1542"/>
    <mergeCell ref="H1542:J1542"/>
    <mergeCell ref="A1539:D1539"/>
    <mergeCell ref="E1539:G1539"/>
    <mergeCell ref="H1539:J1539"/>
    <mergeCell ref="A1540:D1540"/>
    <mergeCell ref="A1541:D1541"/>
    <mergeCell ref="E1541:G1541"/>
    <mergeCell ref="H1541:J1541"/>
    <mergeCell ref="A1550:J1557"/>
    <mergeCell ref="B1559:J1559"/>
    <mergeCell ref="A1570:F1570"/>
    <mergeCell ref="G1570:H1570"/>
    <mergeCell ref="I1570:J1570"/>
    <mergeCell ref="A1571:F1571"/>
    <mergeCell ref="G1571:H1571"/>
    <mergeCell ref="I1571:J1571"/>
    <mergeCell ref="A1568:F1568"/>
    <mergeCell ref="G1568:H1568"/>
    <mergeCell ref="I1568:J1568"/>
    <mergeCell ref="I1565:J1565"/>
    <mergeCell ref="G1565:H1565"/>
    <mergeCell ref="A1569:F1569"/>
    <mergeCell ref="G1569:H1569"/>
    <mergeCell ref="I1569:J1569"/>
    <mergeCell ref="A1566:F1566"/>
    <mergeCell ref="G1566:H1566"/>
    <mergeCell ref="A1567:F1567"/>
    <mergeCell ref="G1567:H1567"/>
    <mergeCell ref="I1567:J1567"/>
    <mergeCell ref="G1577:H1577"/>
    <mergeCell ref="I1577:J1577"/>
    <mergeCell ref="A1578:F1578"/>
    <mergeCell ref="G1578:H1578"/>
    <mergeCell ref="I1578:J1578"/>
    <mergeCell ref="A1579:F1579"/>
    <mergeCell ref="G1579:H1579"/>
    <mergeCell ref="I1579:J1579"/>
    <mergeCell ref="A1573:B1573"/>
    <mergeCell ref="A1574:F1575"/>
    <mergeCell ref="G1574:J1574"/>
    <mergeCell ref="G1575:H1575"/>
    <mergeCell ref="I1575:J1575"/>
    <mergeCell ref="A1606:J1622"/>
    <mergeCell ref="A1576:F1576"/>
    <mergeCell ref="G1576:H1576"/>
    <mergeCell ref="I1576:J1576"/>
    <mergeCell ref="A1577:F1577"/>
    <mergeCell ref="A1583:J1583"/>
    <mergeCell ref="A1597:D1597"/>
    <mergeCell ref="E1597:G1597"/>
    <mergeCell ref="H1597:J1597"/>
    <mergeCell ref="A1598:D1598"/>
    <mergeCell ref="E1598:G1598"/>
    <mergeCell ref="H1598:J1598"/>
    <mergeCell ref="A1584:J1591"/>
    <mergeCell ref="H1595:J1595"/>
    <mergeCell ref="E1595:G1595"/>
    <mergeCell ref="A1595:D1595"/>
    <mergeCell ref="A1596:D1596"/>
    <mergeCell ref="E1596:G1596"/>
    <mergeCell ref="H1596:J1596"/>
    <mergeCell ref="B1593:J1593"/>
    <mergeCell ref="A1580:F1580"/>
    <mergeCell ref="G1580:H1580"/>
    <mergeCell ref="I1580:J1580"/>
    <mergeCell ref="A1581:F1581"/>
    <mergeCell ref="G1581:H1581"/>
    <mergeCell ref="I1581:J1581"/>
    <mergeCell ref="B1638:J1638"/>
    <mergeCell ref="E1640:G1640"/>
    <mergeCell ref="H1640:J1640"/>
    <mergeCell ref="A1661:J1661"/>
    <mergeCell ref="A1603:D1603"/>
    <mergeCell ref="E1603:G1603"/>
    <mergeCell ref="H1603:J1603"/>
    <mergeCell ref="A1600:D1600"/>
    <mergeCell ref="E1600:G1600"/>
    <mergeCell ref="H1600:J1600"/>
    <mergeCell ref="A1601:D1601"/>
    <mergeCell ref="E1601:G1601"/>
    <mergeCell ref="H1601:J1601"/>
    <mergeCell ref="A1599:D1599"/>
    <mergeCell ref="E1599:G1599"/>
    <mergeCell ref="H1599:J1599"/>
    <mergeCell ref="A1602:D1602"/>
    <mergeCell ref="E1602:G1602"/>
    <mergeCell ref="H1602:J1602"/>
    <mergeCell ref="A1605:J1605"/>
    <mergeCell ref="A1674:B1674"/>
    <mergeCell ref="A1675:D1676"/>
    <mergeCell ref="E1675:F1676"/>
    <mergeCell ref="G1675:J1675"/>
    <mergeCell ref="G1676:H1676"/>
    <mergeCell ref="I1676:J1676"/>
    <mergeCell ref="A1662:J1669"/>
    <mergeCell ref="B1671:J1671"/>
    <mergeCell ref="A1660:D1660"/>
    <mergeCell ref="A1715:J1715"/>
    <mergeCell ref="A1648:D1649"/>
    <mergeCell ref="A1650:D1651"/>
    <mergeCell ref="A1652:D1653"/>
    <mergeCell ref="A1654:D1655"/>
    <mergeCell ref="A1656:D1657"/>
    <mergeCell ref="A1658:D1659"/>
    <mergeCell ref="H1642:J1642"/>
    <mergeCell ref="E1643:G1643"/>
    <mergeCell ref="H1643:J1643"/>
    <mergeCell ref="A1640:D1643"/>
    <mergeCell ref="E1642:G1642"/>
    <mergeCell ref="A1644:D1645"/>
    <mergeCell ref="A1646:D1647"/>
    <mergeCell ref="A1679:D1679"/>
    <mergeCell ref="E1679:F1679"/>
    <mergeCell ref="G1679:H1679"/>
    <mergeCell ref="I1679:J1679"/>
    <mergeCell ref="A1680:D1680"/>
    <mergeCell ref="E1680:F1680"/>
    <mergeCell ref="G1680:H1680"/>
    <mergeCell ref="I1680:J1680"/>
    <mergeCell ref="A1683:D1683"/>
    <mergeCell ref="G1683:H1683"/>
    <mergeCell ref="I1683:J1683"/>
    <mergeCell ref="A1677:D1677"/>
    <mergeCell ref="E1677:F1677"/>
    <mergeCell ref="G1677:H1677"/>
    <mergeCell ref="I1677:J1677"/>
    <mergeCell ref="A1678:D1678"/>
    <mergeCell ref="E1678:F1678"/>
    <mergeCell ref="G1678:H1678"/>
    <mergeCell ref="I1678:J1678"/>
    <mergeCell ref="I1703:J1703"/>
    <mergeCell ref="G1703:H1703"/>
    <mergeCell ref="A1702:D1703"/>
    <mergeCell ref="E1702:F1703"/>
    <mergeCell ref="G1702:J1702"/>
    <mergeCell ref="E1707:F1707"/>
    <mergeCell ref="G1707:H1707"/>
    <mergeCell ref="I1707:J1707"/>
    <mergeCell ref="A1681:D1681"/>
    <mergeCell ref="E1681:F1681"/>
    <mergeCell ref="G1681:H1681"/>
    <mergeCell ref="I1681:J1681"/>
    <mergeCell ref="B1700:J1700"/>
    <mergeCell ref="A1682:D1682"/>
    <mergeCell ref="E1682:F1682"/>
    <mergeCell ref="G1682:H1682"/>
    <mergeCell ref="I1682:J1682"/>
    <mergeCell ref="A1707:D1707"/>
    <mergeCell ref="E1683:F1683"/>
    <mergeCell ref="C1977:F1977"/>
    <mergeCell ref="G1977:H1977"/>
    <mergeCell ref="I1977:J1977"/>
    <mergeCell ref="A1974:B1974"/>
    <mergeCell ref="B1968:J1968"/>
    <mergeCell ref="A1980:B1980"/>
    <mergeCell ref="C1980:F1980"/>
    <mergeCell ref="G1980:H1980"/>
    <mergeCell ref="I1980:J1980"/>
    <mergeCell ref="I1974:J1974"/>
    <mergeCell ref="A1975:B1975"/>
    <mergeCell ref="C1975:F1975"/>
    <mergeCell ref="G1975:H1975"/>
    <mergeCell ref="I1975:J1975"/>
    <mergeCell ref="A1979:B1979"/>
    <mergeCell ref="C1979:F1979"/>
    <mergeCell ref="G1979:H1979"/>
    <mergeCell ref="I1979:J1979"/>
    <mergeCell ref="A1976:B1976"/>
    <mergeCell ref="C1976:F1976"/>
    <mergeCell ref="G1976:H1976"/>
    <mergeCell ref="I1976:J1976"/>
    <mergeCell ref="A1977:B1977"/>
    <mergeCell ref="A1978:B1978"/>
    <mergeCell ref="C1978:F1978"/>
    <mergeCell ref="G1978:H1978"/>
    <mergeCell ref="I1978:J1978"/>
    <mergeCell ref="A1981:B1981"/>
    <mergeCell ref="C1981:F1981"/>
    <mergeCell ref="G1981:H1981"/>
    <mergeCell ref="I1981:J1981"/>
    <mergeCell ref="A1706:D1706"/>
    <mergeCell ref="A1704:D1704"/>
    <mergeCell ref="E1704:F1704"/>
    <mergeCell ref="G1704:H1704"/>
    <mergeCell ref="I1704:J1704"/>
    <mergeCell ref="A1705:D1705"/>
    <mergeCell ref="E1705:F1705"/>
    <mergeCell ref="G1705:H1705"/>
    <mergeCell ref="I1705:J1705"/>
    <mergeCell ref="E1706:F1706"/>
    <mergeCell ref="A1969:B1969"/>
    <mergeCell ref="A1780:C1780"/>
    <mergeCell ref="D1780:E1780"/>
    <mergeCell ref="I1780:J1780"/>
    <mergeCell ref="A1782:C1782"/>
    <mergeCell ref="D1782:E1782"/>
    <mergeCell ref="I1782:J1782"/>
    <mergeCell ref="A1783:C1783"/>
    <mergeCell ref="A1972:B1972"/>
    <mergeCell ref="C1972:F1972"/>
    <mergeCell ref="G1972:H1972"/>
    <mergeCell ref="I1972:J1972"/>
    <mergeCell ref="A1973:B1973"/>
    <mergeCell ref="C1973:F1973"/>
    <mergeCell ref="G1973:H1973"/>
    <mergeCell ref="I1973:J1973"/>
    <mergeCell ref="C1974:F1974"/>
    <mergeCell ref="G1974:H1974"/>
    <mergeCell ref="A1963:B1963"/>
    <mergeCell ref="C1963:F1963"/>
    <mergeCell ref="G1963:H1963"/>
    <mergeCell ref="I1963:J1963"/>
    <mergeCell ref="A1763:C1763"/>
    <mergeCell ref="D1763:E1763"/>
    <mergeCell ref="A1797:J1797"/>
    <mergeCell ref="C1969:F1969"/>
    <mergeCell ref="G1969:H1969"/>
    <mergeCell ref="I1969:J1969"/>
    <mergeCell ref="A1971:B1971"/>
    <mergeCell ref="C1971:F1971"/>
    <mergeCell ref="G1971:H1971"/>
    <mergeCell ref="I1971:J1971"/>
    <mergeCell ref="G1970:H1970"/>
    <mergeCell ref="I1970:J1970"/>
    <mergeCell ref="A1970:B1970"/>
    <mergeCell ref="C1970:F1970"/>
    <mergeCell ref="D1783:E1783"/>
    <mergeCell ref="I1783:J1783"/>
    <mergeCell ref="A1784:C1784"/>
    <mergeCell ref="D1784:E1784"/>
    <mergeCell ref="I1784:J1784"/>
    <mergeCell ref="A1785:C1785"/>
    <mergeCell ref="D1785:E1785"/>
    <mergeCell ref="I1785:J1785"/>
    <mergeCell ref="A1930:B1930"/>
    <mergeCell ref="C1930:F1930"/>
    <mergeCell ref="G1930:H1930"/>
    <mergeCell ref="I1930:J1930"/>
    <mergeCell ref="B1795:J1795"/>
    <mergeCell ref="A1789:C1789"/>
    <mergeCell ref="A1929:B1929"/>
    <mergeCell ref="C1929:F1929"/>
    <mergeCell ref="G1929:H1929"/>
    <mergeCell ref="I1929:J1929"/>
    <mergeCell ref="A1915:B1915"/>
    <mergeCell ref="C1915:F1915"/>
    <mergeCell ref="G1915:H1915"/>
    <mergeCell ref="I1915:J1915"/>
    <mergeCell ref="A1916:B1916"/>
    <mergeCell ref="C1916:F1916"/>
    <mergeCell ref="G1916:H1916"/>
    <mergeCell ref="I1916:J1916"/>
    <mergeCell ref="A1917:B1917"/>
    <mergeCell ref="C1917:F1917"/>
    <mergeCell ref="G1917:H1917"/>
    <mergeCell ref="I1917:J1917"/>
    <mergeCell ref="I1779:J1779"/>
    <mergeCell ref="A1788:C1788"/>
    <mergeCell ref="D1788:E1788"/>
    <mergeCell ref="I1788:J1788"/>
    <mergeCell ref="A1791:J1791"/>
    <mergeCell ref="A1792:J1793"/>
    <mergeCell ref="C1894:F1894"/>
    <mergeCell ref="G1894:H1894"/>
    <mergeCell ref="I1894:J1894"/>
    <mergeCell ref="A1895:B1895"/>
    <mergeCell ref="C1895:F1895"/>
    <mergeCell ref="G1895:H1895"/>
    <mergeCell ref="I1895:J1895"/>
    <mergeCell ref="A1896:B1896"/>
    <mergeCell ref="A1708:D1708"/>
    <mergeCell ref="A1925:B1925"/>
    <mergeCell ref="C1925:F1925"/>
    <mergeCell ref="G1925:H1925"/>
    <mergeCell ref="I1925:J1925"/>
    <mergeCell ref="A1928:B1928"/>
    <mergeCell ref="C1928:F1928"/>
    <mergeCell ref="G1928:H1928"/>
    <mergeCell ref="I1928:J1928"/>
    <mergeCell ref="A1923:B1923"/>
    <mergeCell ref="A1920:B1920"/>
    <mergeCell ref="C1920:F1920"/>
    <mergeCell ref="G1920:H1920"/>
    <mergeCell ref="I1920:J1920"/>
    <mergeCell ref="A1921:B1921"/>
    <mergeCell ref="C1921:F1921"/>
    <mergeCell ref="G1921:H1921"/>
    <mergeCell ref="I1921:J1921"/>
    <mergeCell ref="A1922:B1922"/>
    <mergeCell ref="C1922:F1922"/>
    <mergeCell ref="G1922:H1922"/>
    <mergeCell ref="I1922:J1922"/>
    <mergeCell ref="C1923:F1923"/>
    <mergeCell ref="G1923:H1923"/>
    <mergeCell ref="I1923:J1923"/>
    <mergeCell ref="G1902:H1902"/>
    <mergeCell ref="I1902:J1902"/>
    <mergeCell ref="A1903:B1903"/>
    <mergeCell ref="C1903:F1903"/>
    <mergeCell ref="G1903:H1903"/>
    <mergeCell ref="I1903:J1903"/>
    <mergeCell ref="A1924:B1924"/>
    <mergeCell ref="C1924:F1924"/>
    <mergeCell ref="G1924:H1924"/>
    <mergeCell ref="I1924:J1924"/>
    <mergeCell ref="A1918:B1918"/>
    <mergeCell ref="C1918:F1918"/>
    <mergeCell ref="G1918:H1918"/>
    <mergeCell ref="I1918:J1918"/>
    <mergeCell ref="A1919:B1919"/>
    <mergeCell ref="C1919:F1919"/>
    <mergeCell ref="G1919:H1919"/>
    <mergeCell ref="I1919:J1919"/>
    <mergeCell ref="A1910:B1910"/>
    <mergeCell ref="C1910:F1910"/>
    <mergeCell ref="G1910:H1910"/>
    <mergeCell ref="I1910:J1910"/>
    <mergeCell ref="A1911:B1911"/>
    <mergeCell ref="C1911:F1911"/>
    <mergeCell ref="G1911:H1911"/>
    <mergeCell ref="I1911:J1911"/>
    <mergeCell ref="A1912:B1912"/>
    <mergeCell ref="C1912:F1912"/>
    <mergeCell ref="G1912:H1912"/>
    <mergeCell ref="I1912:J1912"/>
    <mergeCell ref="A1913:B1913"/>
    <mergeCell ref="C1913:F1913"/>
    <mergeCell ref="G1913:H1913"/>
    <mergeCell ref="I1913:J1913"/>
    <mergeCell ref="A1914:B1914"/>
    <mergeCell ref="C1914:F1914"/>
    <mergeCell ref="G1914:H1914"/>
    <mergeCell ref="I1914:J1914"/>
    <mergeCell ref="A1709:D1709"/>
    <mergeCell ref="E1709:F1709"/>
    <mergeCell ref="G1709:H1709"/>
    <mergeCell ref="I1709:J1709"/>
    <mergeCell ref="A1710:D1710"/>
    <mergeCell ref="E1710:F1710"/>
    <mergeCell ref="A1904:B1904"/>
    <mergeCell ref="C1904:F1904"/>
    <mergeCell ref="G1904:H1904"/>
    <mergeCell ref="I1904:J1904"/>
    <mergeCell ref="A1905:B1905"/>
    <mergeCell ref="C1905:F1905"/>
    <mergeCell ref="G1905:H1905"/>
    <mergeCell ref="I1905:J1905"/>
    <mergeCell ref="A1909:B1909"/>
    <mergeCell ref="C1909:F1909"/>
    <mergeCell ref="G1909:H1909"/>
    <mergeCell ref="I1909:J1909"/>
    <mergeCell ref="A1899:B1899"/>
    <mergeCell ref="C1899:F1899"/>
    <mergeCell ref="G1899:H1899"/>
    <mergeCell ref="I1899:J1899"/>
    <mergeCell ref="A1900:B1900"/>
    <mergeCell ref="C1900:F1900"/>
    <mergeCell ref="G1900:H1900"/>
    <mergeCell ref="I1900:J1900"/>
    <mergeCell ref="A1901:B1901"/>
    <mergeCell ref="C1901:F1901"/>
    <mergeCell ref="G1901:H1901"/>
    <mergeCell ref="I1901:J1901"/>
    <mergeCell ref="A1902:B1902"/>
    <mergeCell ref="C1902:F1902"/>
    <mergeCell ref="C1896:F1896"/>
    <mergeCell ref="G1896:H1896"/>
    <mergeCell ref="I1896:J1896"/>
    <mergeCell ref="A1897:B1897"/>
    <mergeCell ref="C1897:F1897"/>
    <mergeCell ref="G1897:H1897"/>
    <mergeCell ref="I1897:J1897"/>
    <mergeCell ref="A1898:B1898"/>
    <mergeCell ref="C1898:F1898"/>
    <mergeCell ref="G1898:H1898"/>
    <mergeCell ref="I1898:J1898"/>
    <mergeCell ref="A1889:B1889"/>
    <mergeCell ref="C1889:F1889"/>
    <mergeCell ref="G1889:H1889"/>
    <mergeCell ref="I1889:J1889"/>
    <mergeCell ref="A1890:B1890"/>
    <mergeCell ref="C1890:F1890"/>
    <mergeCell ref="G1890:H1890"/>
    <mergeCell ref="I1890:J1890"/>
    <mergeCell ref="A1891:B1891"/>
    <mergeCell ref="C1891:F1891"/>
    <mergeCell ref="G1891:H1891"/>
    <mergeCell ref="I1891:J1891"/>
    <mergeCell ref="A1892:B1892"/>
    <mergeCell ref="C1892:F1892"/>
    <mergeCell ref="G1892:H1892"/>
    <mergeCell ref="I1892:J1892"/>
    <mergeCell ref="A1893:B1893"/>
    <mergeCell ref="C1893:F1893"/>
    <mergeCell ref="G1893:H1893"/>
    <mergeCell ref="I1893:J1893"/>
    <mergeCell ref="A1894:B1894"/>
    <mergeCell ref="A1884:B1884"/>
    <mergeCell ref="C1884:F1884"/>
    <mergeCell ref="G1884:H1884"/>
    <mergeCell ref="I1884:J1884"/>
    <mergeCell ref="A1885:B1885"/>
    <mergeCell ref="C1885:F1885"/>
    <mergeCell ref="G1885:H1885"/>
    <mergeCell ref="I1885:J1885"/>
    <mergeCell ref="A1886:B1886"/>
    <mergeCell ref="C1886:F1886"/>
    <mergeCell ref="G1886:H1886"/>
    <mergeCell ref="I1886:J1886"/>
    <mergeCell ref="A1887:B1887"/>
    <mergeCell ref="C1887:F1887"/>
    <mergeCell ref="G1887:H1887"/>
    <mergeCell ref="I1887:J1887"/>
    <mergeCell ref="A1888:B1888"/>
    <mergeCell ref="C1888:F1888"/>
    <mergeCell ref="G1888:H1888"/>
    <mergeCell ref="I1888:J1888"/>
    <mergeCell ref="A1878:B1878"/>
    <mergeCell ref="C1878:F1878"/>
    <mergeCell ref="G1878:H1878"/>
    <mergeCell ref="I1878:J1878"/>
    <mergeCell ref="A1877:B1877"/>
    <mergeCell ref="C1877:F1877"/>
    <mergeCell ref="A1879:B1879"/>
    <mergeCell ref="C1879:F1879"/>
    <mergeCell ref="G1879:H1879"/>
    <mergeCell ref="I1879:J1879"/>
    <mergeCell ref="A1880:B1880"/>
    <mergeCell ref="C1880:F1880"/>
    <mergeCell ref="G1880:H1880"/>
    <mergeCell ref="I1880:J1880"/>
    <mergeCell ref="A1881:B1881"/>
    <mergeCell ref="C1881:F1881"/>
    <mergeCell ref="G1881:H1881"/>
    <mergeCell ref="I1881:J1881"/>
    <mergeCell ref="A1872:B1872"/>
    <mergeCell ref="C1872:F1872"/>
    <mergeCell ref="G1872:H1872"/>
    <mergeCell ref="I1872:J1872"/>
    <mergeCell ref="A1873:B1873"/>
    <mergeCell ref="C1873:F1873"/>
    <mergeCell ref="G1873:H1873"/>
    <mergeCell ref="I1873:J1873"/>
    <mergeCell ref="A1874:B1874"/>
    <mergeCell ref="C1874:F1874"/>
    <mergeCell ref="G1874:H1874"/>
    <mergeCell ref="I1874:J1874"/>
    <mergeCell ref="A1875:B1875"/>
    <mergeCell ref="C1875:F1875"/>
    <mergeCell ref="G1875:H1875"/>
    <mergeCell ref="I1875:J1875"/>
    <mergeCell ref="A1876:B1876"/>
    <mergeCell ref="C1876:F1876"/>
    <mergeCell ref="G1876:H1876"/>
    <mergeCell ref="I1876:J1876"/>
    <mergeCell ref="A1867:B1867"/>
    <mergeCell ref="C1867:F1867"/>
    <mergeCell ref="G1867:H1867"/>
    <mergeCell ref="I1867:J1867"/>
    <mergeCell ref="A1868:B1868"/>
    <mergeCell ref="C1868:F1868"/>
    <mergeCell ref="G1868:H1868"/>
    <mergeCell ref="I1868:J1868"/>
    <mergeCell ref="A1869:B1869"/>
    <mergeCell ref="C1869:F1869"/>
    <mergeCell ref="G1869:H1869"/>
    <mergeCell ref="I1869:J1869"/>
    <mergeCell ref="A1870:B1870"/>
    <mergeCell ref="C1870:F1870"/>
    <mergeCell ref="G1870:H1870"/>
    <mergeCell ref="I1870:J1870"/>
    <mergeCell ref="A1871:B1871"/>
    <mergeCell ref="C1871:F1871"/>
    <mergeCell ref="G1871:H1871"/>
    <mergeCell ref="I1871:J1871"/>
    <mergeCell ref="A1859:B1859"/>
    <mergeCell ref="C1859:F1859"/>
    <mergeCell ref="G1859:H1859"/>
    <mergeCell ref="I1859:J1859"/>
    <mergeCell ref="A1860:B1860"/>
    <mergeCell ref="C1860:F1860"/>
    <mergeCell ref="G1860:H1860"/>
    <mergeCell ref="I1860:J1860"/>
    <mergeCell ref="A1864:B1864"/>
    <mergeCell ref="C1864:F1864"/>
    <mergeCell ref="G1864:H1864"/>
    <mergeCell ref="I1864:J1864"/>
    <mergeCell ref="A1865:B1865"/>
    <mergeCell ref="C1865:F1865"/>
    <mergeCell ref="G1865:H1865"/>
    <mergeCell ref="I1865:J1865"/>
    <mergeCell ref="A1866:B1866"/>
    <mergeCell ref="C1866:F1866"/>
    <mergeCell ref="G1866:H1866"/>
    <mergeCell ref="I1866:J1866"/>
    <mergeCell ref="A1711:D1711"/>
    <mergeCell ref="A1856:B1856"/>
    <mergeCell ref="C1856:F1856"/>
    <mergeCell ref="G1856:H1856"/>
    <mergeCell ref="I1856:J1856"/>
    <mergeCell ref="A1853:B1853"/>
    <mergeCell ref="A1758:C1758"/>
    <mergeCell ref="D1758:E1758"/>
    <mergeCell ref="I1758:J1758"/>
    <mergeCell ref="A1798:J1809"/>
    <mergeCell ref="A1857:B1857"/>
    <mergeCell ref="C1857:F1857"/>
    <mergeCell ref="G1857:H1857"/>
    <mergeCell ref="I1857:J1857"/>
    <mergeCell ref="A1854:B1854"/>
    <mergeCell ref="A1858:B1858"/>
    <mergeCell ref="C1858:F1858"/>
    <mergeCell ref="G1858:H1858"/>
    <mergeCell ref="I1858:J1858"/>
    <mergeCell ref="A1855:B1855"/>
    <mergeCell ref="G1850:H1850"/>
    <mergeCell ref="I1850:J1850"/>
    <mergeCell ref="A1851:B1851"/>
    <mergeCell ref="C1851:F1851"/>
    <mergeCell ref="G1851:H1851"/>
    <mergeCell ref="I1851:J1851"/>
    <mergeCell ref="A1852:B1852"/>
    <mergeCell ref="C1852:F1852"/>
    <mergeCell ref="G1852:H1852"/>
    <mergeCell ref="I1852:J1852"/>
    <mergeCell ref="C1853:F1853"/>
    <mergeCell ref="G1853:H1853"/>
    <mergeCell ref="I1853:J1853"/>
    <mergeCell ref="C1854:F1854"/>
    <mergeCell ref="G1854:H1854"/>
    <mergeCell ref="I1854:J1854"/>
    <mergeCell ref="C1855:F1855"/>
    <mergeCell ref="G1855:H1855"/>
    <mergeCell ref="I1855:J1855"/>
    <mergeCell ref="A1843:B1843"/>
    <mergeCell ref="C1843:F1843"/>
    <mergeCell ref="G1843:H1843"/>
    <mergeCell ref="I1843:J1843"/>
    <mergeCell ref="G1877:H1877"/>
    <mergeCell ref="I1877:J1877"/>
    <mergeCell ref="A1844:B1844"/>
    <mergeCell ref="C1844:F1844"/>
    <mergeCell ref="G1844:H1844"/>
    <mergeCell ref="I1844:J1844"/>
    <mergeCell ref="A1845:B1845"/>
    <mergeCell ref="C1845:F1845"/>
    <mergeCell ref="G1845:H1845"/>
    <mergeCell ref="I1845:J1845"/>
    <mergeCell ref="A1846:B1846"/>
    <mergeCell ref="C1846:F1846"/>
    <mergeCell ref="G1846:H1846"/>
    <mergeCell ref="I1846:J1846"/>
    <mergeCell ref="A1847:B1847"/>
    <mergeCell ref="C1847:F1847"/>
    <mergeCell ref="G1847:H1847"/>
    <mergeCell ref="I1847:J1847"/>
    <mergeCell ref="A1848:B1848"/>
    <mergeCell ref="C1848:F1848"/>
    <mergeCell ref="G1848:H1848"/>
    <mergeCell ref="A1850:B1850"/>
    <mergeCell ref="C1850:F1850"/>
    <mergeCell ref="A1813:J1813"/>
    <mergeCell ref="A1814:J1825"/>
    <mergeCell ref="B1827:J1827"/>
    <mergeCell ref="A1829:J1829"/>
    <mergeCell ref="A1831:J1836"/>
    <mergeCell ref="I1840:J1840"/>
    <mergeCell ref="G1840:H1840"/>
    <mergeCell ref="A1840:B1840"/>
    <mergeCell ref="C1840:F1840"/>
    <mergeCell ref="A1841:B1841"/>
    <mergeCell ref="C1841:F1841"/>
    <mergeCell ref="G1841:H1841"/>
    <mergeCell ref="I1841:J1841"/>
    <mergeCell ref="A1842:B1842"/>
    <mergeCell ref="C1842:F1842"/>
    <mergeCell ref="G1842:H1842"/>
    <mergeCell ref="I1842:J1842"/>
    <mergeCell ref="I1765:J1765"/>
    <mergeCell ref="A1766:C1766"/>
    <mergeCell ref="D1766:E1766"/>
    <mergeCell ref="I1766:J1766"/>
    <mergeCell ref="A1769:C1769"/>
    <mergeCell ref="D1769:E1769"/>
    <mergeCell ref="I1769:J1769"/>
    <mergeCell ref="A1768:C1768"/>
    <mergeCell ref="D1768:E1768"/>
    <mergeCell ref="I1768:J1768"/>
    <mergeCell ref="B1811:J1811"/>
    <mergeCell ref="I1848:J1848"/>
    <mergeCell ref="A1849:B1849"/>
    <mergeCell ref="C1849:F1849"/>
    <mergeCell ref="G1849:H1849"/>
    <mergeCell ref="I1849:J1849"/>
    <mergeCell ref="A1786:C1786"/>
    <mergeCell ref="D1786:E1786"/>
    <mergeCell ref="I1786:J1786"/>
    <mergeCell ref="A1787:C1787"/>
    <mergeCell ref="D1787:E1787"/>
    <mergeCell ref="I1787:J1787"/>
    <mergeCell ref="I1778:J1778"/>
    <mergeCell ref="D1789:E1789"/>
    <mergeCell ref="I1789:J1789"/>
    <mergeCell ref="A1761:C1761"/>
    <mergeCell ref="D1761:E1761"/>
    <mergeCell ref="I1761:J1761"/>
    <mergeCell ref="A1777:C1777"/>
    <mergeCell ref="D1777:E1777"/>
    <mergeCell ref="I1777:J1777"/>
    <mergeCell ref="A1762:C1762"/>
    <mergeCell ref="D1762:E1762"/>
    <mergeCell ref="I1762:J1762"/>
    <mergeCell ref="I1763:J1763"/>
    <mergeCell ref="A1776:C1776"/>
    <mergeCell ref="D1776:E1776"/>
    <mergeCell ref="I1776:J1776"/>
    <mergeCell ref="A1774:C1774"/>
    <mergeCell ref="D1774:E1774"/>
    <mergeCell ref="I1774:J1774"/>
    <mergeCell ref="A1775:C1775"/>
    <mergeCell ref="D1775:E1775"/>
    <mergeCell ref="I1775:J1775"/>
    <mergeCell ref="A1764:C1764"/>
    <mergeCell ref="D1764:E1764"/>
    <mergeCell ref="I1764:J1764"/>
    <mergeCell ref="A1771:B1771"/>
    <mergeCell ref="A1772:C1773"/>
    <mergeCell ref="D1772:J1772"/>
    <mergeCell ref="D1773:E1773"/>
    <mergeCell ref="I1773:J1773"/>
    <mergeCell ref="A1767:C1767"/>
    <mergeCell ref="D1767:E1767"/>
    <mergeCell ref="I1767:J1767"/>
    <mergeCell ref="A1765:C1765"/>
    <mergeCell ref="D1765:E1765"/>
    <mergeCell ref="A2063:B2063"/>
    <mergeCell ref="C2063:F2063"/>
    <mergeCell ref="G2063:H2063"/>
    <mergeCell ref="I2063:J2063"/>
    <mergeCell ref="A2062:B2062"/>
    <mergeCell ref="C2062:F2062"/>
    <mergeCell ref="G2062:H2062"/>
    <mergeCell ref="E1712:F1712"/>
    <mergeCell ref="G1712:H1712"/>
    <mergeCell ref="I1712:J1712"/>
    <mergeCell ref="I1713:J1713"/>
    <mergeCell ref="B1750:J1750"/>
    <mergeCell ref="A1712:D1712"/>
    <mergeCell ref="G1706:H1706"/>
    <mergeCell ref="I1706:J1706"/>
    <mergeCell ref="G1708:H1708"/>
    <mergeCell ref="I1708:J1708"/>
    <mergeCell ref="E1708:F1708"/>
    <mergeCell ref="E1711:F1711"/>
    <mergeCell ref="G1711:H1711"/>
    <mergeCell ref="I1711:J1711"/>
    <mergeCell ref="G1710:H1710"/>
    <mergeCell ref="I1710:J1710"/>
    <mergeCell ref="I1754:J1754"/>
    <mergeCell ref="D1754:E1754"/>
    <mergeCell ref="D1753:J1753"/>
    <mergeCell ref="A1755:C1755"/>
    <mergeCell ref="A1753:C1754"/>
    <mergeCell ref="D1755:E1755"/>
    <mergeCell ref="I1755:J1755"/>
    <mergeCell ref="A1756:C1756"/>
    <mergeCell ref="D1756:E1756"/>
    <mergeCell ref="I2061:J2061"/>
    <mergeCell ref="D1779:E1779"/>
    <mergeCell ref="I2062:J2062"/>
    <mergeCell ref="A2059:B2059"/>
    <mergeCell ref="C2059:F2059"/>
    <mergeCell ref="G2059:H2059"/>
    <mergeCell ref="I2059:J2059"/>
    <mergeCell ref="A2060:B2060"/>
    <mergeCell ref="C2060:F2060"/>
    <mergeCell ref="G2060:H2060"/>
    <mergeCell ref="A71:F71"/>
    <mergeCell ref="A72:F72"/>
    <mergeCell ref="A73:F73"/>
    <mergeCell ref="E1713:F1713"/>
    <mergeCell ref="G1713:H1713"/>
    <mergeCell ref="A2061:B2061"/>
    <mergeCell ref="C2061:F2061"/>
    <mergeCell ref="G2061:H2061"/>
    <mergeCell ref="A2055:B2055"/>
    <mergeCell ref="C2055:F2055"/>
    <mergeCell ref="A1752:B1752"/>
    <mergeCell ref="A1716:J1724"/>
    <mergeCell ref="A1713:D1713"/>
    <mergeCell ref="I1756:J1756"/>
    <mergeCell ref="B1838:J1838"/>
    <mergeCell ref="A1757:C1757"/>
    <mergeCell ref="D1757:E1757"/>
    <mergeCell ref="I1757:J1757"/>
    <mergeCell ref="A1759:C1759"/>
    <mergeCell ref="A1779:C1779"/>
    <mergeCell ref="D1759:E1759"/>
    <mergeCell ref="I1759:J1759"/>
    <mergeCell ref="G2055:H2055"/>
    <mergeCell ref="I2055:J2055"/>
    <mergeCell ref="A2056:B2056"/>
    <mergeCell ref="C2056:F2056"/>
    <mergeCell ref="G2056:H2056"/>
    <mergeCell ref="I2056:J2056"/>
    <mergeCell ref="I2060:J2060"/>
    <mergeCell ref="A2057:B2057"/>
    <mergeCell ref="C2057:F2057"/>
    <mergeCell ref="G2057:H2057"/>
    <mergeCell ref="I2057:J2057"/>
    <mergeCell ref="A2058:B2058"/>
    <mergeCell ref="C2058:F2058"/>
    <mergeCell ref="G2058:H2058"/>
    <mergeCell ref="I2058:J2058"/>
    <mergeCell ref="G2049:H2049"/>
    <mergeCell ref="I2049:J2049"/>
    <mergeCell ref="A2045:B2045"/>
    <mergeCell ref="C2045:F2045"/>
    <mergeCell ref="G2045:H2045"/>
    <mergeCell ref="I2045:J2045"/>
    <mergeCell ref="A2046:B2046"/>
    <mergeCell ref="C2046:F2046"/>
    <mergeCell ref="G2046:H2046"/>
    <mergeCell ref="I2046:J2046"/>
    <mergeCell ref="A2047:B2047"/>
    <mergeCell ref="C2047:F2047"/>
    <mergeCell ref="G2047:H2047"/>
    <mergeCell ref="I2047:J2047"/>
    <mergeCell ref="A2054:B2054"/>
    <mergeCell ref="C2054:F2054"/>
    <mergeCell ref="G2054:H2054"/>
    <mergeCell ref="I2054:J2054"/>
    <mergeCell ref="A2049:B2049"/>
    <mergeCell ref="C2049:F2049"/>
    <mergeCell ref="A2048:B2048"/>
    <mergeCell ref="C2048:F2048"/>
    <mergeCell ref="G2048:H2048"/>
    <mergeCell ref="I2048:J2048"/>
    <mergeCell ref="A2038:B2038"/>
    <mergeCell ref="C2038:F2038"/>
    <mergeCell ref="G2038:H2038"/>
    <mergeCell ref="I2038:J2038"/>
    <mergeCell ref="A2039:B2039"/>
    <mergeCell ref="C2039:F2039"/>
    <mergeCell ref="G2039:H2039"/>
    <mergeCell ref="I2039:J2039"/>
    <mergeCell ref="A2040:B2040"/>
    <mergeCell ref="C2040:F2040"/>
    <mergeCell ref="G2040:H2040"/>
    <mergeCell ref="I2040:J2040"/>
    <mergeCell ref="A2041:B2041"/>
    <mergeCell ref="C2041:F2041"/>
    <mergeCell ref="G2041:H2041"/>
    <mergeCell ref="I2041:J2041"/>
    <mergeCell ref="A2044:B2044"/>
    <mergeCell ref="C2044:F2044"/>
    <mergeCell ref="G2044:H2044"/>
    <mergeCell ref="I2044:J2044"/>
    <mergeCell ref="A2042:B2042"/>
    <mergeCell ref="C2042:F2042"/>
    <mergeCell ref="G2042:H2042"/>
    <mergeCell ref="I2042:J2042"/>
    <mergeCell ref="A2043:B2043"/>
    <mergeCell ref="C2043:F2043"/>
    <mergeCell ref="G2043:H2043"/>
    <mergeCell ref="I2043:J2043"/>
    <mergeCell ref="A2031:B2031"/>
    <mergeCell ref="C2031:F2031"/>
    <mergeCell ref="G2031:H2031"/>
    <mergeCell ref="I2031:J2031"/>
    <mergeCell ref="A2033:B2033"/>
    <mergeCell ref="C2033:F2033"/>
    <mergeCell ref="G2033:H2033"/>
    <mergeCell ref="I2033:J2033"/>
    <mergeCell ref="A2034:B2034"/>
    <mergeCell ref="C2034:F2034"/>
    <mergeCell ref="G2034:H2034"/>
    <mergeCell ref="I2034:J2034"/>
    <mergeCell ref="A2035:B2035"/>
    <mergeCell ref="C2035:F2035"/>
    <mergeCell ref="G2035:H2035"/>
    <mergeCell ref="I2035:J2035"/>
    <mergeCell ref="A2036:B2036"/>
    <mergeCell ref="C2036:F2036"/>
    <mergeCell ref="G2036:H2036"/>
    <mergeCell ref="I2036:J2036"/>
    <mergeCell ref="A2037:B2037"/>
    <mergeCell ref="C2037:F2037"/>
    <mergeCell ref="G2037:H2037"/>
    <mergeCell ref="I2037:J2037"/>
    <mergeCell ref="A2026:B2026"/>
    <mergeCell ref="C2026:F2026"/>
    <mergeCell ref="G2026:H2026"/>
    <mergeCell ref="I2026:J2026"/>
    <mergeCell ref="A2027:B2027"/>
    <mergeCell ref="C2027:F2027"/>
    <mergeCell ref="G2027:H2027"/>
    <mergeCell ref="I2027:J2027"/>
    <mergeCell ref="A2028:B2028"/>
    <mergeCell ref="C2028:F2028"/>
    <mergeCell ref="G2028:H2028"/>
    <mergeCell ref="I2028:J2028"/>
    <mergeCell ref="A2029:B2029"/>
    <mergeCell ref="C2029:F2029"/>
    <mergeCell ref="G2029:H2029"/>
    <mergeCell ref="I2029:J2029"/>
    <mergeCell ref="A2030:B2030"/>
    <mergeCell ref="C2030:F2030"/>
    <mergeCell ref="G2030:H2030"/>
    <mergeCell ref="I2030:J2030"/>
    <mergeCell ref="A2021:B2021"/>
    <mergeCell ref="C2021:F2021"/>
    <mergeCell ref="G2021:H2021"/>
    <mergeCell ref="I2021:J2021"/>
    <mergeCell ref="A2022:B2022"/>
    <mergeCell ref="C2022:F2022"/>
    <mergeCell ref="G2022:H2022"/>
    <mergeCell ref="I2022:J2022"/>
    <mergeCell ref="A2023:B2023"/>
    <mergeCell ref="C2023:F2023"/>
    <mergeCell ref="G2023:H2023"/>
    <mergeCell ref="I2023:J2023"/>
    <mergeCell ref="A2024:B2024"/>
    <mergeCell ref="C2024:F2024"/>
    <mergeCell ref="G2024:H2024"/>
    <mergeCell ref="I2024:J2024"/>
    <mergeCell ref="A2025:B2025"/>
    <mergeCell ref="C2025:F2025"/>
    <mergeCell ref="G2025:H2025"/>
    <mergeCell ref="I2025:J2025"/>
    <mergeCell ref="A2016:B2016"/>
    <mergeCell ref="C2016:F2016"/>
    <mergeCell ref="G2016:H2016"/>
    <mergeCell ref="I2016:J2016"/>
    <mergeCell ref="A2017:B2017"/>
    <mergeCell ref="C2017:F2017"/>
    <mergeCell ref="G2017:H2017"/>
    <mergeCell ref="I2017:J2017"/>
    <mergeCell ref="A2018:B2018"/>
    <mergeCell ref="C2018:F2018"/>
    <mergeCell ref="G2018:H2018"/>
    <mergeCell ref="I2018:J2018"/>
    <mergeCell ref="A2019:B2019"/>
    <mergeCell ref="C2019:F2019"/>
    <mergeCell ref="G2019:H2019"/>
    <mergeCell ref="I2019:J2019"/>
    <mergeCell ref="A2020:B2020"/>
    <mergeCell ref="C2020:F2020"/>
    <mergeCell ref="G2020:H2020"/>
    <mergeCell ref="I2020:J2020"/>
    <mergeCell ref="A2009:B2009"/>
    <mergeCell ref="C2009:F2009"/>
    <mergeCell ref="G2009:H2009"/>
    <mergeCell ref="I2009:J2009"/>
    <mergeCell ref="A2012:B2012"/>
    <mergeCell ref="C2012:F2012"/>
    <mergeCell ref="G2012:H2012"/>
    <mergeCell ref="I2012:J2012"/>
    <mergeCell ref="A2013:B2013"/>
    <mergeCell ref="C2013:F2013"/>
    <mergeCell ref="G2013:H2013"/>
    <mergeCell ref="I2013:J2013"/>
    <mergeCell ref="A2014:B2014"/>
    <mergeCell ref="C2014:F2014"/>
    <mergeCell ref="G2014:H2014"/>
    <mergeCell ref="I2014:J2014"/>
    <mergeCell ref="A2015:B2015"/>
    <mergeCell ref="C2015:F2015"/>
    <mergeCell ref="G2015:H2015"/>
    <mergeCell ref="I2015:J2015"/>
    <mergeCell ref="A2004:B2004"/>
    <mergeCell ref="C2004:F2004"/>
    <mergeCell ref="G2004:H2004"/>
    <mergeCell ref="I2004:J2004"/>
    <mergeCell ref="A2005:B2005"/>
    <mergeCell ref="C2005:F2005"/>
    <mergeCell ref="G2005:H2005"/>
    <mergeCell ref="I2005:J2005"/>
    <mergeCell ref="A2006:B2006"/>
    <mergeCell ref="C2006:F2006"/>
    <mergeCell ref="G2006:H2006"/>
    <mergeCell ref="I2006:J2006"/>
    <mergeCell ref="A2007:B2007"/>
    <mergeCell ref="C2007:F2007"/>
    <mergeCell ref="G2007:H2007"/>
    <mergeCell ref="I2007:J2007"/>
    <mergeCell ref="A2008:B2008"/>
    <mergeCell ref="C2008:F2008"/>
    <mergeCell ref="G2008:H2008"/>
    <mergeCell ref="I2008:J2008"/>
    <mergeCell ref="A1982:B1982"/>
    <mergeCell ref="C1982:F1982"/>
    <mergeCell ref="G1982:H1982"/>
    <mergeCell ref="I1982:J1982"/>
    <mergeCell ref="A2001:B2001"/>
    <mergeCell ref="C2001:F2001"/>
    <mergeCell ref="G2001:H2001"/>
    <mergeCell ref="I2001:J2001"/>
    <mergeCell ref="C1984:F1984"/>
    <mergeCell ref="G1984:H1984"/>
    <mergeCell ref="A2002:B2002"/>
    <mergeCell ref="C2002:F2002"/>
    <mergeCell ref="G2002:H2002"/>
    <mergeCell ref="I2002:J2002"/>
    <mergeCell ref="A2003:B2003"/>
    <mergeCell ref="C2003:F2003"/>
    <mergeCell ref="G2003:H2003"/>
    <mergeCell ref="I2003:J2003"/>
    <mergeCell ref="I1983:J1983"/>
    <mergeCell ref="A1984:B1984"/>
    <mergeCell ref="A1983:B1983"/>
    <mergeCell ref="A1987:B1987"/>
    <mergeCell ref="C1987:F1987"/>
    <mergeCell ref="G1987:H1987"/>
    <mergeCell ref="I1987:J1987"/>
    <mergeCell ref="A1988:B1988"/>
    <mergeCell ref="C1988:F1988"/>
    <mergeCell ref="G1988:H1988"/>
    <mergeCell ref="I1988:J1988"/>
    <mergeCell ref="I1984:J1984"/>
    <mergeCell ref="A1985:B1985"/>
    <mergeCell ref="C1985:F1985"/>
    <mergeCell ref="G1985:H1985"/>
    <mergeCell ref="I1985:J1985"/>
    <mergeCell ref="A1986:B1986"/>
    <mergeCell ref="C1986:F1986"/>
    <mergeCell ref="G1986:H1986"/>
    <mergeCell ref="I1986:J1986"/>
    <mergeCell ref="A1992:B1992"/>
    <mergeCell ref="C1992:F1992"/>
    <mergeCell ref="G1992:H1992"/>
    <mergeCell ref="I1992:J1992"/>
    <mergeCell ref="A1994:B1994"/>
    <mergeCell ref="C1993:F1993"/>
    <mergeCell ref="G1993:H1993"/>
    <mergeCell ref="I1993:J1993"/>
    <mergeCell ref="C1994:F1994"/>
    <mergeCell ref="G1994:H1994"/>
    <mergeCell ref="A1990:B1990"/>
    <mergeCell ref="C1990:F1990"/>
    <mergeCell ref="G1990:H1990"/>
    <mergeCell ref="I1990:J1990"/>
    <mergeCell ref="A1991:B1991"/>
    <mergeCell ref="C1991:F1991"/>
    <mergeCell ref="G1991:H1991"/>
    <mergeCell ref="I1991:J1991"/>
    <mergeCell ref="A1999:B1999"/>
    <mergeCell ref="C1999:F1999"/>
    <mergeCell ref="G1999:H1999"/>
    <mergeCell ref="I1999:J1999"/>
    <mergeCell ref="A1993:B1993"/>
    <mergeCell ref="A2000:B2000"/>
    <mergeCell ref="C2000:F2000"/>
    <mergeCell ref="G2000:H2000"/>
    <mergeCell ref="I2000:J2000"/>
    <mergeCell ref="A1997:B1997"/>
    <mergeCell ref="C1997:F1997"/>
    <mergeCell ref="G1997:H1997"/>
    <mergeCell ref="I1997:J1997"/>
    <mergeCell ref="A1998:B1998"/>
    <mergeCell ref="C1998:F1998"/>
    <mergeCell ref="G1998:H1998"/>
    <mergeCell ref="I1998:J1998"/>
    <mergeCell ref="I1994:J1994"/>
    <mergeCell ref="A1995:B1995"/>
    <mergeCell ref="C1995:F1995"/>
    <mergeCell ref="G1995:H1995"/>
    <mergeCell ref="I1995:J1995"/>
    <mergeCell ref="A1996:B1996"/>
    <mergeCell ref="C1996:F1996"/>
    <mergeCell ref="G1996:H1996"/>
    <mergeCell ref="I1996:J1996"/>
    <mergeCell ref="A121:D121"/>
    <mergeCell ref="E121:G121"/>
    <mergeCell ref="H121:J121"/>
    <mergeCell ref="A211:J211"/>
    <mergeCell ref="A250:B250"/>
    <mergeCell ref="A225:B225"/>
    <mergeCell ref="A204:B204"/>
    <mergeCell ref="A212:J217"/>
    <mergeCell ref="F227:F228"/>
    <mergeCell ref="A253:J253"/>
    <mergeCell ref="E848:F848"/>
    <mergeCell ref="E849:F849"/>
    <mergeCell ref="A846:B846"/>
    <mergeCell ref="E844:F845"/>
    <mergeCell ref="C844:D845"/>
    <mergeCell ref="C846:D846"/>
    <mergeCell ref="A844:B845"/>
    <mergeCell ref="H806:J806"/>
    <mergeCell ref="E806:G806"/>
    <mergeCell ref="A813:J813"/>
    <mergeCell ref="A773:D773"/>
    <mergeCell ref="E773:G773"/>
    <mergeCell ref="A254:J259"/>
    <mergeCell ref="A829:C829"/>
    <mergeCell ref="D829:E829"/>
    <mergeCell ref="A777:D777"/>
    <mergeCell ref="A546:C546"/>
    <mergeCell ref="A831:C831"/>
    <mergeCell ref="D831:E831"/>
    <mergeCell ref="E772:G772"/>
    <mergeCell ref="H772:J772"/>
    <mergeCell ref="E775:G775"/>
    <mergeCell ref="A974:J974"/>
    <mergeCell ref="G976:H976"/>
    <mergeCell ref="G975:J975"/>
    <mergeCell ref="A960:D960"/>
    <mergeCell ref="A989:J994"/>
    <mergeCell ref="A961:D961"/>
    <mergeCell ref="A962:D962"/>
    <mergeCell ref="A965:J968"/>
    <mergeCell ref="A975:F976"/>
    <mergeCell ref="A851:J851"/>
    <mergeCell ref="A875:C875"/>
    <mergeCell ref="A876:C876"/>
    <mergeCell ref="A877:C877"/>
    <mergeCell ref="I894:J894"/>
    <mergeCell ref="D875:E875"/>
    <mergeCell ref="D876:E876"/>
    <mergeCell ref="I875:J875"/>
    <mergeCell ref="I876:J876"/>
    <mergeCell ref="I877:J877"/>
    <mergeCell ref="I878:J878"/>
    <mergeCell ref="G894:H894"/>
    <mergeCell ref="F875:H875"/>
    <mergeCell ref="F877:H877"/>
    <mergeCell ref="E895:F895"/>
    <mergeCell ref="G895:H895"/>
    <mergeCell ref="I903:J903"/>
    <mergeCell ref="A905:J905"/>
    <mergeCell ref="A919:D919"/>
    <mergeCell ref="E919:G919"/>
    <mergeCell ref="H919:J919"/>
    <mergeCell ref="E892:F892"/>
    <mergeCell ref="I895:J895"/>
    <mergeCell ref="B276:B277"/>
    <mergeCell ref="B316:J316"/>
    <mergeCell ref="B317:B318"/>
    <mergeCell ref="A316:A318"/>
    <mergeCell ref="A275:A277"/>
    <mergeCell ref="B275:J275"/>
    <mergeCell ref="A315:B315"/>
    <mergeCell ref="A297:J297"/>
    <mergeCell ref="J276:J277"/>
    <mergeCell ref="A279:J279"/>
    <mergeCell ref="A1093:J1093"/>
    <mergeCell ref="A1094:J1099"/>
    <mergeCell ref="B1101:J1101"/>
    <mergeCell ref="A1111:J1111"/>
    <mergeCell ref="I1068:J1068"/>
    <mergeCell ref="A1079:B1079"/>
    <mergeCell ref="A1080:C1081"/>
    <mergeCell ref="D1080:J1080"/>
    <mergeCell ref="D1081:E1081"/>
    <mergeCell ref="I1081:J1081"/>
    <mergeCell ref="D1068:E1068"/>
    <mergeCell ref="A1091:C1091"/>
    <mergeCell ref="D1091:E1091"/>
    <mergeCell ref="I1091:J1091"/>
    <mergeCell ref="A1088:C1088"/>
    <mergeCell ref="D1088:E1088"/>
    <mergeCell ref="I1088:J1088"/>
    <mergeCell ref="A1089:C1089"/>
    <mergeCell ref="D1089:E1089"/>
    <mergeCell ref="I1089:J1089"/>
    <mergeCell ref="A1086:C1086"/>
    <mergeCell ref="D1086:E1086"/>
    <mergeCell ref="D1070:E1070"/>
    <mergeCell ref="A1070:C1070"/>
    <mergeCell ref="A996:J996"/>
    <mergeCell ref="A1006:J1006"/>
    <mergeCell ref="A1007:J1017"/>
    <mergeCell ref="A1050:J1050"/>
    <mergeCell ref="A1082:C1082"/>
    <mergeCell ref="D1082:E1082"/>
    <mergeCell ref="I1082:J1082"/>
    <mergeCell ref="A1083:C1083"/>
    <mergeCell ref="D1083:E1083"/>
    <mergeCell ref="I1083:J1083"/>
    <mergeCell ref="A1686:J1694"/>
    <mergeCell ref="I1781:J1781"/>
    <mergeCell ref="D1781:E1781"/>
    <mergeCell ref="A1781:C1781"/>
    <mergeCell ref="A1464:F1464"/>
    <mergeCell ref="I1086:J1086"/>
    <mergeCell ref="A1087:C1087"/>
    <mergeCell ref="D1087:E1087"/>
    <mergeCell ref="I1087:J1087"/>
    <mergeCell ref="A1084:C1084"/>
    <mergeCell ref="D1084:E1084"/>
    <mergeCell ref="I1084:J1084"/>
    <mergeCell ref="A1085:C1085"/>
    <mergeCell ref="D1085:E1085"/>
    <mergeCell ref="I1085:J1085"/>
    <mergeCell ref="A1760:C1760"/>
    <mergeCell ref="D1760:E1760"/>
    <mergeCell ref="I1760:J1760"/>
    <mergeCell ref="A1778:C1778"/>
    <mergeCell ref="D1778:E1778"/>
  </mergeCells>
  <dataValidations count="8">
    <dataValidation type="custom" allowBlank="1" showInputMessage="1" showErrorMessage="1" errorTitle="UPOZORNENIE" error="Pokúšate sa zmeniť bunku s automatickým výpočtom!" sqref="G2058:J2059 E1426:J1426 E1429:J1429 E1433:J1433 E1422:J1422 E1418:J1418 H1401:J1401 C1378:J1378 E1347:J1347 E1328:J1328 E1453:J1453 I753:J759 I746:J750 E751:J751 E939:J939 E962:J962 E933:J933 E927:J927 E918:J918 D669:G669 E774:J774 E777:J777 E760:J760 I825:J831 I712:J717 E811:J811 I896:J903 D878:J878 D831:H831 C717:H717 H667:J669 G1004:J1004 D561:J561 C598:J598 I591:J597 I557:J560 D576:H576 I572:J576 H624:J626 D626:G626 E1176:J1176 C1297:J1297 C1302:J1302 I1088:J1091 E1107:J1107 E1104:J1104 E1262 D1083:H1083 E1150:J1150 E1146:J1146 E1139:J1139 E1136:J1136 D1087:H1087 I1083:J1086 D1062:J1062 I1067:J1070 D1066:H1066 H1048:J1048 I1063:J1065 H1036:J1036 E1250:J1250 E1258 H1254 E1254 H1258 H1262 D1281:J1281 D1286:J1286 E1178:J1178 I1532 F1532 E1529:I1529 E1493:J1493 E1488:J1488 E1483:J1483 E1478:J1478 E1473:J1473 E1466:J1466 G2025:J2025 G2002:J2002 G2027:H2027 G1987:J1987 G1973:J1973 G1923:J1924 G1903:J1903 G1894:J1894 G1892:J1892 G1869:J1869 G1865:J1865 G1857:J1857 G2037:J2037 I1775:J1789 G1993:J1993 I1756:J1769">
      <formula1>"xy1"</formula1>
    </dataValidation>
    <dataValidation allowBlank="1" showInputMessage="1" showErrorMessage="1" errorTitle="UPOZORNENIE" error="Pokúšate sa zmeniť bunku s automatickým výpočtom!" sqref="I2027:J2027 E1427:J1428 E1423:J1425 E1430:J1432 E1434:J1436 E1419:J1421 E919:J923 G1004:J1004 I1087:J1087 I1066:J1066"/>
    <dataValidation type="whole" operator="equal" allowBlank="1" showInputMessage="1" showErrorMessage="1" sqref="G2010:J2011 G2032:J2032 G2050:J2053 G1989:J1989 G1926:J1927 G1906:J1908 G1882:J1883 G1861:J1863">
      <formula1>0</formula1>
    </dataValidation>
    <dataValidation type="custom" allowBlank="1" showInputMessage="1" showErrorMessage="1" sqref="G1998:J1998 E1396:J1396 I847:J848 C849:J849 E1467:J1467">
      <formula1>"xy1"</formula1>
    </dataValidation>
    <dataValidation type="custom" allowBlank="1" showInputMessage="1" showErrorMessage="1" errorTitle="Upozornenie" error="Pokúšate sa zmeniť bunku s automatickým výpočtom" sqref="B473:J474 C235:I235 C247:I247 C241:I241 B325:I325 B471:J471 J461:J464 B465:J465 B516:J517 J510:J513 B514:J514 J504:J507 B508:J508 B331:I331 J467:J470 B337:I337">
      <formula1>"xy1"</formula1>
    </dataValidation>
    <dataValidation type="custom" allowBlank="1" showInputMessage="1" showErrorMessage="1" errorTitle="UPOZORNENIE" error="Pokúšate sa zmeniť bunku s automatickým výpočtom" sqref="I409:J411 C249:J250 C207:J208 J189:J192 J195:J199 J201:J205 C193:J193 J292:J296 J286:J290 J280:J284 B339:J340 J333:J337 B298:J299 B284:I284 J327:J331 J321:J325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61:I461 C195:I195 C201:I201 C189:I189 B467:I467 B280:I280 B286:I286 B292:I292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jana</cp:lastModifiedBy>
  <cp:lastPrinted>2015-03-20T21:56:23Z</cp:lastPrinted>
  <dcterms:created xsi:type="dcterms:W3CDTF">2015-02-04T07:45:17Z</dcterms:created>
  <dcterms:modified xsi:type="dcterms:W3CDTF">2015-06-28T12:33:25Z</dcterms:modified>
</cp:coreProperties>
</file>