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Cash Flow SK" sheetId="1" r:id="rId1"/>
  </sheets>
  <externalReferences>
    <externalReference r:id="rId2"/>
    <externalReference r:id="rId3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cisla2lo">[2]Sheet1!$D$4:$E$66</definedName>
    <definedName name="cislalo">[2]Sheet1!$E$5:$J$45,[2]Sheet1!$E$50:$J$69,[2]Sheet1!$G$75:$J$88,[2]Sheet1!$G$92:$J$128</definedName>
    <definedName name="ClientName">[2]Sheet2!$F$5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_xlnm.Print_Titles" localSheetId="0">'Cash Flow SK'!$7:$9</definedName>
    <definedName name="_xlnm.Print_Area" localSheetId="0">'Cash Flow SK'!$A$1:$G$101</definedName>
    <definedName name="_xlnm.Print_Area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Print_Area_ENG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Účty">[2]Sheet3!$A$4:$BF$371</definedName>
    <definedName name="VER_CF_BALANCES">#REF!</definedName>
    <definedName name="VER_SCH_10">#REF!</definedName>
    <definedName name="VER_SCH_14">#REF!</definedName>
    <definedName name="VER_SCH_2">#REF!</definedName>
    <definedName name="VER_SCH_7">#REF!</definedName>
    <definedName name="VER_SH_RATIOS">#REF!</definedName>
    <definedName name="Visit">[2]Sheet2!$I$3</definedName>
    <definedName name="wrn.Aging._.and._.Trend._.Analysis." hidden="1">{#N/A,#N/A,FALSE,"Aging Summary";#N/A,#N/A,FALSE,"Ratio Analysis";#N/A,#N/A,FALSE,"Test 120 Day Accts";#N/A,#N/A,FALSE,"Tickmarks"}</definedName>
    <definedName name="YearEnd">[2]Sheet2!$I$2</definedName>
  </definedNames>
  <calcPr calcId="145621" calcOnSave="0"/>
</workbook>
</file>

<file path=xl/calcChain.xml><?xml version="1.0" encoding="utf-8"?>
<calcChain xmlns="http://schemas.openxmlformats.org/spreadsheetml/2006/main">
  <c r="D11" i="1" l="1"/>
  <c r="E11" i="1"/>
  <c r="D13" i="1"/>
  <c r="E13" i="1"/>
  <c r="D27" i="1"/>
  <c r="E27" i="1"/>
  <c r="E28" i="1"/>
  <c r="E29" i="1"/>
  <c r="D32" i="1"/>
  <c r="D37" i="1" s="1"/>
  <c r="D41" i="1" s="1"/>
  <c r="D96" i="1" s="1"/>
  <c r="D100" i="1" s="1"/>
  <c r="D106" i="1" s="1"/>
  <c r="E32" i="1"/>
  <c r="E37" i="1" s="1"/>
  <c r="E41" i="1" s="1"/>
  <c r="E96" i="1" s="1"/>
  <c r="E100" i="1" s="1"/>
  <c r="E106" i="1" s="1"/>
  <c r="E50" i="1"/>
  <c r="D64" i="1"/>
  <c r="E64" i="1"/>
  <c r="D67" i="1"/>
  <c r="E67" i="1"/>
  <c r="D76" i="1"/>
  <c r="E76" i="1"/>
  <c r="E94" i="1" s="1"/>
  <c r="D94" i="1"/>
</calcChain>
</file>

<file path=xl/sharedStrings.xml><?xml version="1.0" encoding="utf-8"?>
<sst xmlns="http://schemas.openxmlformats.org/spreadsheetml/2006/main" count="180" uniqueCount="179">
  <si>
    <t>Musi byt NULA</t>
  </si>
  <si>
    <t>Zostatok peňažných prostriedkov a peňažných ekvivalentov na konci účtovného obdobia upravený o kurzové rozdiely vyčíslené ku dňu, ku ktorému sa zostavuje účtovná závierka (+/-)</t>
  </si>
  <si>
    <t>H.</t>
  </si>
  <si>
    <t>Kurzové rozdiely vyčíslené k peňažným prostriedkom a peňažným ekvivalentom  ku dňu, ku ktorému sa zostavuje účtovná závierka (+/-)</t>
  </si>
  <si>
    <t>G.</t>
  </si>
  <si>
    <t>Stav peňažných prostriedkov a peňažných ekvivalentov na konci účtovného obdobia pred zohľadnením kurzových rozdielov vyčíslených ku dňu, ku ktorému sa zostavuje účtovná závierka</t>
  </si>
  <si>
    <t>F.</t>
  </si>
  <si>
    <t>Stav peňažných prostriedkov a peňažných ekvivalentov na začiatku účtovného obdobia</t>
  </si>
  <si>
    <t>E.</t>
  </si>
  <si>
    <t>Čisté zvýšenie alebo čisté zníženie peňažných prostriedkov a peňažných ekvivalentov (+/-) (súčet A+B+C)</t>
  </si>
  <si>
    <t>D.</t>
  </si>
  <si>
    <t>Čisté peňažné toky z finančnej činnosti</t>
  </si>
  <si>
    <t>C.</t>
  </si>
  <si>
    <t>Výdavky mimoriadneho charakteru vzťahujúce sa na finančnú činnosť (-)</t>
  </si>
  <si>
    <t>C.9.</t>
  </si>
  <si>
    <t>Príjmy mimoriadneho charakteru vzťahujúce sa na finančnú činnosť (+)</t>
  </si>
  <si>
    <t>C.8.</t>
  </si>
  <si>
    <t>Výdavky na daň z príjmov účtovnej jednotky, ak ich možno začleniť do finančných činností (-)</t>
  </si>
  <si>
    <t>C.7.</t>
  </si>
  <si>
    <t>Príjmy súvisiace s derivátmi, s výnimkou, ak sú určené na predaj alebo na obchodovanie alebo na obchodovanie alebo ak sa považujú za peňažné toky z investičnej činnosti (+)</t>
  </si>
  <si>
    <t>C.6.</t>
  </si>
  <si>
    <t>Výdavky súvisiace s derivátmi, s výnimkou, ak sú určené na predaj alebo na obchodovanie alebo ak sa považujú za peňažné toky z investičnej činnosti (-)</t>
  </si>
  <si>
    <t>C.5.</t>
  </si>
  <si>
    <t>Výdavky na vyplatené dividendy a iné podiely na zisku s výnimkou tých, ktoré sa začleňujú do prevádzkových činností (-)</t>
  </si>
  <si>
    <t>C.4.</t>
  </si>
  <si>
    <t>Výdavky na zaplatené úroky s výnimkou tých, ktoré sa začleňujú do prevádzkových činností (-)</t>
  </si>
  <si>
    <t>C.3.</t>
  </si>
  <si>
    <t>Výdavky na splácanie ostatných dlhodobých záväzkov a krátkodobých záväzkov vyplývajúcich z finančnej činnosti účtovnej jednotky s výnimkou tých, ktoré sa uvádzajú osobitne v inej časti prehľadu peňažných tokov (-)</t>
  </si>
  <si>
    <t>C.2.10.</t>
  </si>
  <si>
    <t>Príjmy z ostatných dlhodobých záväzkov a krátkodobých záväzkov vyplývajúcich z finančnej činnosti účtovnej jednotky s výnimkou tých, ktoré sa uvádzajú osobitne v inej časti prehľadu peňažných tokov (+)</t>
  </si>
  <si>
    <t>C.2.9.</t>
  </si>
  <si>
    <t>Výdavky na úhradu záväzkov za prenájom súboru hnuteľného majetku a nehnuteľného majetku používaného a odpisovaného nájomcom (-)</t>
  </si>
  <si>
    <t>C.2.8.</t>
  </si>
  <si>
    <t>Výdavky na úhradu záväzkov z používania majetku, ktorý je predmetom zmluvy o kúpe prenajatej veci (-)</t>
  </si>
  <si>
    <t>C.2.7.</t>
  </si>
  <si>
    <t>Výdavky na splácanie pôžičiek (-)</t>
  </si>
  <si>
    <t>C.2.6.</t>
  </si>
  <si>
    <t>Príjmy z prijatých pôžičiek (+)</t>
  </si>
  <si>
    <t>C.2.5.</t>
  </si>
  <si>
    <t>Výdavky na splácanie úverov, ktoré účtovnej jednotke poskytla banka alebo pobočka zahraničnej banky s výnimkou úverov, ktoré boli poskytnuté na zabezpečenie hlavného predmetu činnosti (-)</t>
  </si>
  <si>
    <t>C.2.4.</t>
  </si>
  <si>
    <t>Príjmy z úverov, ktoré účtovnej jednotke poskytla banka alebo pobočka zahraničnej banky s výnimkou úverov, ktoré boli poskytnuté na zabezpečenie hlavného predmetu činnosti (+)</t>
  </si>
  <si>
    <t>C.2.3.</t>
  </si>
  <si>
    <t>Výdavky na úhradu záväzkov z dlhových cenných papierov (-)</t>
  </si>
  <si>
    <t>C.2.2.</t>
  </si>
  <si>
    <t>Príjmy z emisie dlhových cenných papierov (+)</t>
  </si>
  <si>
    <t>C.2.1.</t>
  </si>
  <si>
    <t>Peňažné toky vznikajúce z dlhodobých záväzkov a krátkodobých záväzkov z finančnej činnosti</t>
  </si>
  <si>
    <t>C.2.</t>
  </si>
  <si>
    <t>Výdavky z iných dôvodov, ktoré súvisia so znížením vlastného imania (-)</t>
  </si>
  <si>
    <t>C.1.8.</t>
  </si>
  <si>
    <t>Výdavky na vyplatenie podielu na vlastnom imaní spoločníkmi účtovnej jednotky a fyzickou osobou, ktorá je účtovnou jednotkou (-)</t>
  </si>
  <si>
    <t>C.1.7.</t>
  </si>
  <si>
    <t>Výdavky spojené so znížením fondov vytvorených účtovnou jednotkou (-)</t>
  </si>
  <si>
    <t>C.1.6.</t>
  </si>
  <si>
    <t>Výdavky na obstaranie alebo spätné odkúpenie vlastných akcií a vlastných obchodných podielov (-)</t>
  </si>
  <si>
    <t>C.1.5</t>
  </si>
  <si>
    <t>Príjmy z úhrady straty spoločníkmi (+)</t>
  </si>
  <si>
    <t>C.1.4.</t>
  </si>
  <si>
    <t>Prijaté peňažné dary (+)</t>
  </si>
  <si>
    <t>C.1.3.</t>
  </si>
  <si>
    <t>Príjmy z ďalších vkladov do vlastného imania spoločníkmi alebo fyzickou osobou, ktorá je účtovnou jednotkou (+)</t>
  </si>
  <si>
    <t>C.1.2.</t>
  </si>
  <si>
    <t>Príjmy z upísaných akcií a obchodných podielov (+)</t>
  </si>
  <si>
    <t>C.1.1.</t>
  </si>
  <si>
    <t>Peňažné toky vo vlastnom imaní (súčet C.1.1. až C.1.8.)</t>
  </si>
  <si>
    <t>C.1.</t>
  </si>
  <si>
    <t>Peňažné toky z finančnej činnosti</t>
  </si>
  <si>
    <t>Čisté peňažné toky z investičnej činnosti (súčet B.1. až B.20.)</t>
  </si>
  <si>
    <t>B.</t>
  </si>
  <si>
    <t>Ostatné výdavky vzťahujúce sa na investičnú činnosť (-)</t>
  </si>
  <si>
    <t>B.20.</t>
  </si>
  <si>
    <t>Ostatné príjmy vzťahujúce sa na investičnú činnosť (+)</t>
  </si>
  <si>
    <t>B.19.</t>
  </si>
  <si>
    <t>Výdavky mimoriadneho charakteru vzťahujúce sa na investičnú činnosť (-)</t>
  </si>
  <si>
    <t>B.18.</t>
  </si>
  <si>
    <t>Príjmy mimoriadneho charakteru vzťahujúce sa na investičnú činnosť (+)</t>
  </si>
  <si>
    <t>B.17.</t>
  </si>
  <si>
    <t>Výdavky na daň z príjmov účtovnej jednotky, ak je ju možné začleniť do investičných činností (-)</t>
  </si>
  <si>
    <t>B.16.</t>
  </si>
  <si>
    <t>Príjmy súvisiace s derivátmi s výnimkou, ak sú určené na predaj alebo na obchodovanie alebo ak sa tieto výdavky považujú za peňažné toky z finančnej činnosti (-)</t>
  </si>
  <si>
    <t>B.15.</t>
  </si>
  <si>
    <t>Výdavky súvisiace s derivátmi s výnimkou, ak sú určené na predaj alebo na obchodovanie alebo ak sa tieto výdavky považujú za peňažné toky z finančnej činnosti (-)</t>
  </si>
  <si>
    <t>B.14.</t>
  </si>
  <si>
    <t>Príjmy z dividend a iných podielov na zisku s výnimkou tých, ktoré sa začleňujú do prevádzkových činností (+)</t>
  </si>
  <si>
    <t>B.13.</t>
  </si>
  <si>
    <t>Prijaté úroky s výnimkou tých, ktoré sa začleňujú do prevádzkových činností (+)</t>
  </si>
  <si>
    <t>B.12.</t>
  </si>
  <si>
    <t>Príjmy z prenájmu súboru hnuteľného a nehnuteľného majetku používaného a odpisovaného nájomcom (+)</t>
  </si>
  <si>
    <t>B.11</t>
  </si>
  <si>
    <t>Príjmy zo splácania pôžičiek poskytnutých účtovnou jednotkou tretím osobám, s výnimkou pôžičiek poskytnutých účtovnej jednotke, ktorá je súčasťou konsolidovaného celku (+)</t>
  </si>
  <si>
    <t>B.10.</t>
  </si>
  <si>
    <t>Výdavky na dlhodobé pôžičky poskytnuté účtovnou jednotkou tretím osobám s výnimkou dlhodobých pôžičiek poskytnutých účtovnej jednotke, ktorá je súčasťou konsolidovaného celku (-)</t>
  </si>
  <si>
    <t>B.9.</t>
  </si>
  <si>
    <t>Príjmy zo splácania dlhodobých pôžičiek poskytnutých účtovnou jednotkou inej účtovnej jednotke, ktorá je súčasťou konsolidovaného celku (+)</t>
  </si>
  <si>
    <t xml:space="preserve">B.8. </t>
  </si>
  <si>
    <t>Výdavky na dlhodobé pôžičky poskytnuté účtovnou jednotkou inej účtovnej jednotke, ktorá je súčasťou konsolidovaného celku (-)</t>
  </si>
  <si>
    <t>B.7.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</si>
  <si>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</si>
  <si>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B.6.</t>
  </si>
  <si>
    <t>Príjmy z predaja dlhodobého hmotného majetku (+)</t>
  </si>
  <si>
    <t>B.5.</t>
  </si>
  <si>
    <t>Príjmy z predaja dlhodobého nehmotného majetku (+)</t>
  </si>
  <si>
    <t>B.4.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</si>
  <si>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</si>
  <si>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B.3.</t>
  </si>
  <si>
    <t>Výdavky na obstaranie dlhodobého hmotného majetku (-)</t>
  </si>
  <si>
    <t>B.2.</t>
  </si>
  <si>
    <t>Výdavky na obstaranie dlhodobého nehmotného majetku (-)</t>
  </si>
  <si>
    <t>B.1.</t>
  </si>
  <si>
    <t>Peňažné toky z investičnej činnosti</t>
  </si>
  <si>
    <t>Čisté peňažné toky z prevádzkovej činnosti (+/-) (súčet Z/S + A.1. až A.9.)</t>
  </si>
  <si>
    <t>A.</t>
  </si>
  <si>
    <t>Výdavky mimoriadneho charakteru vzťahujúce sa na prevádzkovú činnosť (-)</t>
  </si>
  <si>
    <t>A.9.</t>
  </si>
  <si>
    <t>Príjmy mimoriadneho charakteru vzťahujúce sa na prevádzkovú činnosť (+)</t>
  </si>
  <si>
    <t>A.8.</t>
  </si>
  <si>
    <t>Výdavky na daň z príjmov účtovnej jednotky s výnimkou tých, ktoré sa začleňujú do investičných činností alebo finančných činností (-/+)</t>
  </si>
  <si>
    <t>A.7.</t>
  </si>
  <si>
    <t>Peňažné toky z prevádzkovej činnosti (+/-) (súčet Z/S + A.1. až A.6.)</t>
  </si>
  <si>
    <t>Výdavky na vyplatené dividendy a iné podiely na zisku s výnimkou tých, ktoré sa začleňujú do investičnej činnosti (-)</t>
  </si>
  <si>
    <t>A.6.</t>
  </si>
  <si>
    <t>Príjmy z dividend a iných podielov na zisku (+)</t>
  </si>
  <si>
    <t>A.5.</t>
  </si>
  <si>
    <t>Výdavky na zaplatené úroky s výnimkou tých, ktoré sa začleňujú do finančnej činnosti (-)</t>
  </si>
  <si>
    <t>A.4.</t>
  </si>
  <si>
    <t>Prijaté úroky s výnimkou tých, ktoré sa začleňujú do investičnej činnosti (+)</t>
  </si>
  <si>
    <t>A.3.</t>
  </si>
  <si>
    <t>Peňažné toky z prevádzkovej činnosti s výnimkou príjmov a výdavkov, ktoré sa uvádzajú osobitne v iných častiach prehľadu peňažných tokov (+/-), (súčet Z/S+A.1.+A.2.)</t>
  </si>
  <si>
    <t xml:space="preserve">Zmena stavu krátkodobého finančného majetku, s výnimkou majetku, ktorý je súčasťou peňažných prostriedkov a peňažných ekvivalentov (-/+) </t>
  </si>
  <si>
    <t>A.2.4.</t>
  </si>
  <si>
    <t>Zmena stavu zásob (-/+)</t>
  </si>
  <si>
    <t>A.2.3.</t>
  </si>
  <si>
    <t>Zmena stavu záväzkov z prevádzkovej činnosti (+/-)</t>
  </si>
  <si>
    <t>A.2.2.</t>
  </si>
  <si>
    <t>Zmena stavu pohľadávok z prevádzkovej činnosti (-/+)</t>
  </si>
  <si>
    <t>A.2.1.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</si>
  <si>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</t>
  </si>
  <si>
    <t>A.2.</t>
  </si>
  <si>
    <t>Ostatné položky nepeňažného charakteru, ktoré ovplyvňujú výsledok hospodárenia z bežnej činnosti s výnimkou tých, ktoré sa uvádzajú osobitne v iných častiach prehľadu peňažných tokov (+/-)</t>
  </si>
  <si>
    <t>A.1.13.</t>
  </si>
  <si>
    <t>Výsledok z predaja dlhodobého majetku, s výnimkou majetku, ktorý sa považuje za peňažný ekvivalent (+/-)</t>
  </si>
  <si>
    <t>A.1.12.</t>
  </si>
  <si>
    <t>Kurzová strata vyčíslená k peňažným prostriedkom a peňažným ekvivalentom ku dňu, ku ktorému sa zostavuje účtovná závierka (+)</t>
  </si>
  <si>
    <t>A.1.11.</t>
  </si>
  <si>
    <t>Kurzový zisk vyčíslený k peňažným prostriedkom a peňažným ekvivalentom ku dňu, ku ktorému sa zostavuje účtovná závierka (-)</t>
  </si>
  <si>
    <t>A.1.10.</t>
  </si>
  <si>
    <t>Úroky účtované do výnosov (-)</t>
  </si>
  <si>
    <t>A.1.9.</t>
  </si>
  <si>
    <t>Úroky účtované do nákladov (+)</t>
  </si>
  <si>
    <t>A.1.8.</t>
  </si>
  <si>
    <t>Dividendy a iné podiely na zisku účtované do výnosov (-)</t>
  </si>
  <si>
    <t>A.1.7.</t>
  </si>
  <si>
    <t>Zmena stavu položiek časového rozlíšenia nákladov a výnosov (+/-)</t>
  </si>
  <si>
    <t>A.1.6.</t>
  </si>
  <si>
    <t>Zmena stavu opravných položiek (+/-)</t>
  </si>
  <si>
    <t>A.1.5.</t>
  </si>
  <si>
    <t>Zmena stavu dlhodobých rezerv (+/-)</t>
  </si>
  <si>
    <t>A.1.4.</t>
  </si>
  <si>
    <t>Odpis opravnej položky k nadobudnutému majetku (+/-)</t>
  </si>
  <si>
    <t>A.1.3.</t>
  </si>
  <si>
    <t>Zostatková hodnota dlhodobého nehmotného majetku a dlhodobého hmotného majetku účtovaná pri vyradení tohto majetku do nákladov na bežnú činnosť, s výnimkou jeho predaja (+)</t>
  </si>
  <si>
    <t>A.1.2.</t>
  </si>
  <si>
    <t>Odpisy dlhodobého nehmotného majetku a dlhodobého hmotného majetku (+)</t>
  </si>
  <si>
    <t>A.1.1.</t>
  </si>
  <si>
    <t>Nepeňažné operácie ovplyvňujúce výsledok hospodárenia z bežnej činnosti pred zdanením daňou z príjmov (súčet A.1.1. až A.1.13) (+/-)</t>
  </si>
  <si>
    <t>A.1.</t>
  </si>
  <si>
    <t>Výsledok hospodárenia z bežnej činnosti pred zdanením daňou z príjmov (+/-)</t>
  </si>
  <si>
    <t>Z/S</t>
  </si>
  <si>
    <t>Peňažné toky z prevádzkovej činnosti</t>
  </si>
  <si>
    <t>obdobie</t>
  </si>
  <si>
    <t>Minulé účtovné</t>
  </si>
  <si>
    <t>Bežné účtovné</t>
  </si>
  <si>
    <t>Skutočnosť v EUR</t>
  </si>
  <si>
    <t>Názov položky</t>
  </si>
  <si>
    <t>Ozna-čenie</t>
  </si>
  <si>
    <t>(v EUR)</t>
  </si>
  <si>
    <t>za rok končiaci: 31.12.2014</t>
  </si>
  <si>
    <t>Prehľad o peňažných tokoch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</si>
</sst>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;&quot;&quot;"/>
    <numFmt numFmtId="165" formatCode="#,##0&quot; &quot;;\(#,##0\);\-&quot;  &quot;"/>
    <numFmt numFmtId="166" formatCode="_-* #,##0.00\ _S_k_-;\-* #,##0.00\ _S_k_-;_-* &quot;-&quot;??\ _S_k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name val="Arial CE"/>
      <family val="2"/>
      <charset val="238"/>
    </font>
    <font>
      <sz val="14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b/>
      <sz val="14"/>
      <color indexed="12"/>
      <name val="Arial CE"/>
      <family val="2"/>
      <charset val="238"/>
    </font>
    <font>
      <sz val="14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3"/>
      <name val="Arial CE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b/>
      <sz val="20"/>
      <name val="Arial CE"/>
      <family val="2"/>
      <charset val="238"/>
    </font>
    <font>
      <sz val="12"/>
      <name val="Times New Roman"/>
      <family val="1"/>
    </font>
    <font>
      <b/>
      <sz val="26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u/>
      <sz val="10"/>
      <color theme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</font>
    <font>
      <sz val="8"/>
      <color rgb="FF000000"/>
      <name val="Arial"/>
      <family val="2"/>
      <charset val="238"/>
    </font>
    <font>
      <sz val="10"/>
      <name val="Helv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0" fontId="13" fillId="0" borderId="0"/>
    <xf numFmtId="0" fontId="15" fillId="0" borderId="0"/>
    <xf numFmtId="0" fontId="17" fillId="0" borderId="0"/>
    <xf numFmtId="0" fontId="23" fillId="0" borderId="0"/>
    <xf numFmtId="0" fontId="13" fillId="0" borderId="0"/>
    <xf numFmtId="166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3" fillId="0" borderId="0"/>
    <xf numFmtId="0" fontId="13" fillId="0" borderId="0"/>
    <xf numFmtId="0" fontId="15" fillId="0" borderId="0"/>
    <xf numFmtId="0" fontId="1" fillId="0" borderId="0"/>
    <xf numFmtId="0" fontId="28" fillId="0" borderId="0"/>
    <xf numFmtId="0" fontId="18" fillId="0" borderId="0"/>
    <xf numFmtId="0" fontId="13" fillId="0" borderId="0"/>
    <xf numFmtId="0" fontId="29" fillId="0" borderId="0"/>
    <xf numFmtId="9" fontId="25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0" fillId="0" borderId="0">
      <alignment horizontal="left" vertical="top"/>
    </xf>
    <xf numFmtId="0" fontId="30" fillId="0" borderId="0">
      <alignment horizontal="right" vertical="top"/>
    </xf>
    <xf numFmtId="0" fontId="31" fillId="0" borderId="0"/>
  </cellStyleXfs>
  <cellXfs count="91">
    <xf numFmtId="0" fontId="0" fillId="0" borderId="0" xfId="0"/>
    <xf numFmtId="0" fontId="3" fillId="0" borderId="0" xfId="1" applyFont="1"/>
    <xf numFmtId="0" fontId="4" fillId="0" borderId="0" xfId="1" applyNumberFormat="1" applyFont="1"/>
    <xf numFmtId="0" fontId="5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0" fontId="6" fillId="0" borderId="0" xfId="1" applyFont="1"/>
    <xf numFmtId="0" fontId="6" fillId="0" borderId="0" xfId="1" applyFont="1" applyFill="1" applyAlignment="1">
      <alignment horizontal="left"/>
    </xf>
    <xf numFmtId="0" fontId="6" fillId="0" borderId="0" xfId="1" applyFont="1" applyFill="1" applyBorder="1" applyAlignment="1">
      <alignment horizontal="left"/>
    </xf>
    <xf numFmtId="3" fontId="7" fillId="0" borderId="0" xfId="1" applyNumberFormat="1" applyFont="1" applyFill="1" applyAlignment="1">
      <alignment horizontal="center"/>
    </xf>
    <xf numFmtId="3" fontId="4" fillId="0" borderId="0" xfId="1" applyNumberFormat="1" applyFont="1" applyFill="1"/>
    <xf numFmtId="0" fontId="6" fillId="0" borderId="0" xfId="1" applyFont="1" applyFill="1"/>
    <xf numFmtId="3" fontId="8" fillId="2" borderId="0" xfId="1" applyNumberFormat="1" applyFont="1" applyFill="1"/>
    <xf numFmtId="0" fontId="9" fillId="2" borderId="0" xfId="1" applyFont="1" applyFill="1"/>
    <xf numFmtId="0" fontId="4" fillId="0" borderId="0" xfId="1" applyFont="1" applyFill="1" applyBorder="1"/>
    <xf numFmtId="3" fontId="4" fillId="0" borderId="0" xfId="1" applyNumberFormat="1" applyFont="1" applyFill="1" applyBorder="1"/>
    <xf numFmtId="3" fontId="6" fillId="0" borderId="0" xfId="1" applyNumberFormat="1" applyFont="1" applyFill="1" applyBorder="1"/>
    <xf numFmtId="0" fontId="10" fillId="0" borderId="0" xfId="1" applyFont="1" applyFill="1"/>
    <xf numFmtId="0" fontId="11" fillId="0" borderId="0" xfId="1" applyNumberFormat="1" applyFont="1" applyFill="1"/>
    <xf numFmtId="0" fontId="10" fillId="0" borderId="0" xfId="1" applyFont="1" applyFill="1" applyAlignment="1">
      <alignment horizontal="left"/>
    </xf>
    <xf numFmtId="0" fontId="10" fillId="0" borderId="0" xfId="1" applyFont="1" applyFill="1" applyBorder="1" applyAlignment="1">
      <alignment horizontal="left"/>
    </xf>
    <xf numFmtId="164" fontId="11" fillId="3" borderId="1" xfId="1" applyNumberFormat="1" applyFont="1" applyFill="1" applyBorder="1" applyAlignment="1">
      <alignment horizontal="right" vertical="center"/>
    </xf>
    <xf numFmtId="3" fontId="12" fillId="4" borderId="2" xfId="1" applyNumberFormat="1" applyFont="1" applyFill="1" applyBorder="1" applyAlignment="1">
      <alignment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/>
    </xf>
    <xf numFmtId="164" fontId="11" fillId="4" borderId="1" xfId="1" applyNumberFormat="1" applyFont="1" applyFill="1" applyBorder="1" applyAlignment="1">
      <alignment horizontal="right" vertical="center"/>
    </xf>
    <xf numFmtId="3" fontId="12" fillId="4" borderId="1" xfId="1" applyNumberFormat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center" wrapText="1"/>
    </xf>
    <xf numFmtId="0" fontId="10" fillId="0" borderId="6" xfId="1" applyFont="1" applyFill="1" applyBorder="1" applyAlignment="1">
      <alignment horizontal="left"/>
    </xf>
    <xf numFmtId="0" fontId="12" fillId="4" borderId="1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/>
    </xf>
    <xf numFmtId="164" fontId="11" fillId="5" borderId="1" xfId="2" applyNumberFormat="1" applyFont="1" applyFill="1" applyBorder="1" applyAlignment="1">
      <alignment horizontal="right" vertical="center"/>
    </xf>
    <xf numFmtId="0" fontId="12" fillId="5" borderId="1" xfId="1" applyFont="1" applyFill="1" applyBorder="1" applyAlignment="1">
      <alignment horizontal="left" vertical="center" wrapText="1"/>
    </xf>
    <xf numFmtId="0" fontId="12" fillId="5" borderId="5" xfId="1" applyFont="1" applyFill="1" applyBorder="1" applyAlignment="1">
      <alignment horizontal="left" vertical="center" wrapText="1"/>
    </xf>
    <xf numFmtId="164" fontId="4" fillId="6" borderId="1" xfId="2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left" wrapText="1"/>
    </xf>
    <xf numFmtId="0" fontId="14" fillId="0" borderId="5" xfId="1" applyFont="1" applyFill="1" applyBorder="1" applyAlignment="1">
      <alignment horizontal="left" wrapText="1"/>
    </xf>
    <xf numFmtId="164" fontId="11" fillId="5" borderId="1" xfId="1" applyNumberFormat="1" applyFont="1" applyFill="1" applyBorder="1" applyAlignment="1">
      <alignment horizontal="right" vertical="center"/>
    </xf>
    <xf numFmtId="164" fontId="4" fillId="0" borderId="1" xfId="2" applyNumberFormat="1" applyFont="1" applyFill="1" applyBorder="1" applyAlignment="1">
      <alignment horizontal="right" vertical="center"/>
    </xf>
    <xf numFmtId="0" fontId="12" fillId="6" borderId="1" xfId="3" applyFont="1" applyFill="1" applyBorder="1" applyAlignment="1" applyProtection="1">
      <alignment horizontal="left" vertical="center" wrapText="1"/>
    </xf>
    <xf numFmtId="0" fontId="12" fillId="5" borderId="1" xfId="3" applyFont="1" applyFill="1" applyBorder="1" applyAlignment="1" applyProtection="1">
      <alignment horizontal="left" vertical="center" wrapText="1"/>
    </xf>
    <xf numFmtId="0" fontId="12" fillId="4" borderId="7" xfId="3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>
      <alignment horizontal="right"/>
    </xf>
    <xf numFmtId="3" fontId="6" fillId="0" borderId="0" xfId="1" applyNumberFormat="1" applyFont="1"/>
    <xf numFmtId="0" fontId="12" fillId="6" borderId="8" xfId="3" applyFont="1" applyFill="1" applyBorder="1" applyAlignment="1" applyProtection="1">
      <alignment horizontal="left" vertical="center" wrapText="1"/>
    </xf>
    <xf numFmtId="0" fontId="12" fillId="5" borderId="9" xfId="3" applyFont="1" applyFill="1" applyBorder="1" applyAlignment="1" applyProtection="1">
      <alignment horizontal="left" vertical="center" wrapText="1"/>
    </xf>
    <xf numFmtId="0" fontId="11" fillId="0" borderId="5" xfId="1" applyFont="1" applyFill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/>
    </xf>
    <xf numFmtId="0" fontId="14" fillId="0" borderId="7" xfId="3" applyFont="1" applyFill="1" applyBorder="1" applyAlignment="1" applyProtection="1">
      <alignment horizontal="left" wrapText="1"/>
    </xf>
    <xf numFmtId="0" fontId="14" fillId="0" borderId="5" xfId="1" applyFont="1" applyBorder="1" applyAlignment="1">
      <alignment horizontal="left" wrapText="1"/>
    </xf>
    <xf numFmtId="0" fontId="12" fillId="0" borderId="7" xfId="3" applyFont="1" applyFill="1" applyBorder="1" applyAlignment="1" applyProtection="1">
      <alignment horizontal="left" wrapText="1"/>
    </xf>
    <xf numFmtId="0" fontId="4" fillId="0" borderId="5" xfId="1" applyFont="1" applyBorder="1" applyAlignment="1">
      <alignment horizontal="left"/>
    </xf>
    <xf numFmtId="0" fontId="1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wrapText="1"/>
    </xf>
    <xf numFmtId="0" fontId="16" fillId="0" borderId="0" xfId="1" applyFont="1"/>
    <xf numFmtId="0" fontId="6" fillId="0" borderId="4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164" fontId="14" fillId="0" borderId="1" xfId="1" applyNumberFormat="1" applyFont="1" applyBorder="1" applyAlignment="1">
      <alignment horizontal="right" wrapText="1"/>
    </xf>
    <xf numFmtId="164" fontId="4" fillId="5" borderId="1" xfId="1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164" fontId="12" fillId="3" borderId="10" xfId="1" applyNumberFormat="1" applyFont="1" applyFill="1" applyBorder="1" applyAlignment="1">
      <alignment horizontal="right" vertical="center" wrapText="1"/>
    </xf>
    <xf numFmtId="0" fontId="12" fillId="4" borderId="1" xfId="4" applyFont="1" applyFill="1" applyBorder="1" applyAlignment="1" applyProtection="1">
      <alignment horizontal="left" wrapText="1"/>
    </xf>
    <xf numFmtId="0" fontId="12" fillId="4" borderId="10" xfId="4" applyFont="1" applyFill="1" applyBorder="1" applyAlignment="1" applyProtection="1">
      <alignment horizontal="left" wrapText="1"/>
    </xf>
    <xf numFmtId="164" fontId="14" fillId="0" borderId="11" xfId="1" applyNumberFormat="1" applyFont="1" applyFill="1" applyBorder="1" applyAlignment="1">
      <alignment horizontal="right" wrapText="1"/>
    </xf>
    <xf numFmtId="164" fontId="14" fillId="0" borderId="12" xfId="1" applyNumberFormat="1" applyFont="1" applyFill="1" applyBorder="1" applyAlignment="1">
      <alignment horizontal="right" wrapText="1"/>
    </xf>
    <xf numFmtId="0" fontId="14" fillId="0" borderId="0" xfId="1" applyFont="1" applyAlignment="1">
      <alignment wrapText="1"/>
    </xf>
    <xf numFmtId="0" fontId="12" fillId="6" borderId="8" xfId="0" applyFont="1" applyFill="1" applyBorder="1" applyAlignment="1" applyProtection="1">
      <alignment horizontal="left" vertical="center"/>
    </xf>
    <xf numFmtId="165" fontId="12" fillId="6" borderId="13" xfId="0" applyNumberFormat="1" applyFont="1" applyFill="1" applyBorder="1" applyAlignment="1" applyProtection="1">
      <alignment horizontal="center"/>
    </xf>
    <xf numFmtId="0" fontId="12" fillId="6" borderId="10" xfId="0" applyFont="1" applyFill="1" applyBorder="1" applyAlignment="1" applyProtection="1">
      <alignment horizontal="center" vertical="center" wrapText="1"/>
    </xf>
    <xf numFmtId="165" fontId="12" fillId="6" borderId="7" xfId="0" applyNumberFormat="1" applyFont="1" applyFill="1" applyBorder="1" applyAlignment="1" applyProtection="1">
      <alignment horizontal="center"/>
    </xf>
    <xf numFmtId="0" fontId="12" fillId="6" borderId="14" xfId="0" applyFont="1" applyFill="1" applyBorder="1" applyAlignment="1" applyProtection="1">
      <alignment horizontal="center" vertical="center" wrapText="1"/>
    </xf>
    <xf numFmtId="165" fontId="12" fillId="0" borderId="11" xfId="0" applyNumberFormat="1" applyFont="1" applyFill="1" applyBorder="1" applyAlignment="1" applyProtection="1">
      <alignment horizontal="center"/>
    </xf>
    <xf numFmtId="165" fontId="12" fillId="0" borderId="15" xfId="0" applyNumberFormat="1" applyFont="1" applyFill="1" applyBorder="1" applyAlignment="1" applyProtection="1">
      <alignment horizontal="center"/>
    </xf>
    <xf numFmtId="0" fontId="12" fillId="6" borderId="16" xfId="0" applyFont="1" applyFill="1" applyBorder="1" applyAlignment="1" applyProtection="1">
      <alignment horizontal="center" vertical="center" wrapText="1"/>
    </xf>
    <xf numFmtId="0" fontId="19" fillId="0" borderId="0" xfId="1" applyFont="1" applyBorder="1" applyAlignment="1">
      <alignment horizontal="center"/>
    </xf>
    <xf numFmtId="0" fontId="19" fillId="0" borderId="0" xfId="1" applyFont="1" applyBorder="1" applyAlignment="1">
      <alignment horizontal="left"/>
    </xf>
    <xf numFmtId="0" fontId="20" fillId="0" borderId="0" xfId="1" applyFont="1" applyAlignment="1">
      <alignment horizontal="left"/>
    </xf>
    <xf numFmtId="0" fontId="21" fillId="0" borderId="0" xfId="1" applyFont="1"/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5" applyFont="1" applyFill="1" applyAlignment="1">
      <alignment horizontal="center"/>
    </xf>
  </cellXfs>
  <cellStyles count="24">
    <cellStyle name="%" xfId="6"/>
    <cellStyle name="Comma 2" xfId="7"/>
    <cellStyle name="Hyperlink 2" xfId="8"/>
    <cellStyle name="Hyperlink 3" xfId="9"/>
    <cellStyle name="Normal 2" xfId="10"/>
    <cellStyle name="Normal 3" xfId="11"/>
    <cellStyle name="Normal 3 2" xfId="12"/>
    <cellStyle name="Normal 4" xfId="13"/>
    <cellStyle name="Normal 5" xfId="3"/>
    <cellStyle name="Normal 5 2" xfId="4"/>
    <cellStyle name="Normal 6" xfId="14"/>
    <cellStyle name="Normal_Coffee Exporter FR1" xfId="15"/>
    <cellStyle name="Normal_FS Conoco Slovakia final 2001-rounding" xfId="2"/>
    <cellStyle name="Normal_Notes to FS1234" xfId="5"/>
    <cellStyle name="Normal_Slovak statutory FS2004(Slovak)" xfId="1"/>
    <cellStyle name="Normálna" xfId="0" builtinId="0"/>
    <cellStyle name="Normálna 2" xfId="16"/>
    <cellStyle name="normálne_Tax bridge and Specification of deferred taxcomm_poslane_svedsko" xfId="17"/>
    <cellStyle name="normální_cashflow96" xfId="18"/>
    <cellStyle name="Percent 2" xfId="19"/>
    <cellStyle name="Percentá 2" xfId="20"/>
    <cellStyle name="S6" xfId="21"/>
    <cellStyle name="S8" xfId="22"/>
    <cellStyle name="Style 1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4%20GEST%20Financial%20statements%20(draft)_E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VYSVETLIVKY"/>
      <sheetName val="P&amp;L"/>
      <sheetName val="1"/>
      <sheetName val="2"/>
      <sheetName val="2_tabulka 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2_tabulka c.2"/>
      <sheetName val="13"/>
      <sheetName val="14_tabulka 1 a 3"/>
      <sheetName val="14_tabulka 2 a 4"/>
      <sheetName val="15"/>
      <sheetName val="16"/>
      <sheetName val="16_tabulka c.2"/>
      <sheetName val="17"/>
      <sheetName val="18"/>
      <sheetName val="18_tabulka c.2"/>
      <sheetName val="19"/>
      <sheetName val="20"/>
      <sheetName val="21"/>
      <sheetName val="22"/>
      <sheetName val="23"/>
      <sheetName val="24"/>
      <sheetName val="24_tabulky 3 a 4"/>
      <sheetName val="25"/>
      <sheetName val="26"/>
      <sheetName val="27"/>
      <sheetName val="28"/>
      <sheetName val="29"/>
      <sheetName val="30"/>
      <sheetName val="31"/>
      <sheetName val="32"/>
      <sheetName val="32_tabulka 2"/>
      <sheetName val="33"/>
      <sheetName val="34"/>
      <sheetName val="42"/>
      <sheetName val="43"/>
      <sheetName val="44"/>
      <sheetName val="35"/>
      <sheetName val="36"/>
      <sheetName val="37"/>
      <sheetName val="38"/>
      <sheetName val="39"/>
      <sheetName val="40"/>
      <sheetName val="41"/>
      <sheetName val="45"/>
      <sheetName val="46"/>
      <sheetName val="BS"/>
      <sheetName val="SK Cover sheet"/>
      <sheetName val="BS-SK Statutory"/>
      <sheetName val="IS-SK Statutory "/>
      <sheetName val="BS old"/>
      <sheetName val="P&amp;L old"/>
      <sheetName val="Notes-SK Cover sheet"/>
      <sheetName val="BS-SK Statutory old"/>
      <sheetName val="IS-SK Statutoryold "/>
      <sheetName val="IS-SK Cover sheet"/>
      <sheetName val="E_Cover sheet"/>
      <sheetName val="BS-E Cover sheet"/>
      <sheetName val="BS-E Statutory"/>
      <sheetName val="BS- E Statutory"/>
      <sheetName val="IS-E Cover sheet"/>
      <sheetName val="IS-E Statutory"/>
      <sheetName val="IS-E Statutory m"/>
      <sheetName val="Notes-E Cover sheet"/>
      <sheetName val="Notes - E Template"/>
      <sheetName val="Cash Flow (ENG)"/>
      <sheetName val="G-Cover sheet"/>
      <sheetName val="BS-G Cover sheet"/>
      <sheetName val="BS - G Statutoryo"/>
      <sheetName val="IS-G Cover sheet"/>
      <sheetName val="BS-G Statutory"/>
      <sheetName val="IS-G Statutory"/>
    </sheetNames>
    <sheetDataSet>
      <sheetData sheetId="0"/>
      <sheetData sheetId="1"/>
      <sheetData sheetId="2">
        <row r="64">
          <cell r="D64">
            <v>11534243.9</v>
          </cell>
          <cell r="E64">
            <v>2517068.7499999995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I208"/>
  <sheetViews>
    <sheetView showGridLines="0" tabSelected="1" topLeftCell="A16" zoomScale="60" zoomScaleNormal="60" workbookViewId="0">
      <selection activeCell="I50" sqref="I50"/>
    </sheetView>
  </sheetViews>
  <sheetFormatPr defaultColWidth="10.28515625" defaultRowHeight="18"/>
  <cols>
    <col min="1" max="1" width="5" style="1" customWidth="1"/>
    <col min="2" max="2" width="10.42578125" style="3" customWidth="1"/>
    <col min="3" max="3" width="140.42578125" style="5" customWidth="1"/>
    <col min="4" max="4" width="21.7109375" style="4" customWidth="1"/>
    <col min="5" max="5" width="22.85546875" style="4" customWidth="1"/>
    <col min="6" max="6" width="5" style="3" customWidth="1"/>
    <col min="7" max="7" width="57.140625" style="3" hidden="1" customWidth="1"/>
    <col min="8" max="8" width="11.5703125" style="2" bestFit="1" customWidth="1"/>
    <col min="9" max="9" width="11.5703125" style="1" bestFit="1" customWidth="1"/>
    <col min="10" max="16384" width="10.28515625" style="1"/>
  </cols>
  <sheetData>
    <row r="2" spans="2:9" ht="33.75">
      <c r="C2" s="90" t="s">
        <v>178</v>
      </c>
      <c r="I2" s="84"/>
    </row>
    <row r="3" spans="2:9" ht="24" customHeight="1">
      <c r="C3" s="89" t="s">
        <v>177</v>
      </c>
      <c r="D3" s="87"/>
      <c r="F3" s="86"/>
      <c r="G3" s="85"/>
    </row>
    <row r="4" spans="2:9" ht="24" customHeight="1">
      <c r="C4" s="88" t="s">
        <v>176</v>
      </c>
      <c r="D4" s="87"/>
      <c r="F4" s="86"/>
      <c r="G4" s="85"/>
      <c r="H4" s="84"/>
      <c r="I4" s="84"/>
    </row>
    <row r="5" spans="2:9" ht="24" customHeight="1">
      <c r="C5" s="88"/>
      <c r="D5" s="87"/>
      <c r="F5" s="86"/>
      <c r="G5" s="85"/>
      <c r="H5" s="84"/>
      <c r="I5" s="84"/>
    </row>
    <row r="6" spans="2:9" ht="20.100000000000001" customHeight="1">
      <c r="B6" s="83"/>
      <c r="C6" s="81"/>
      <c r="F6" s="82"/>
      <c r="G6" s="81"/>
    </row>
    <row r="7" spans="2:9" s="11" customFormat="1" ht="20.25" customHeight="1">
      <c r="B7" s="80" t="s">
        <v>175</v>
      </c>
      <c r="C7" s="80" t="s">
        <v>174</v>
      </c>
      <c r="D7" s="79" t="s">
        <v>173</v>
      </c>
      <c r="E7" s="78"/>
      <c r="F7" s="13"/>
      <c r="G7" s="29"/>
      <c r="H7" s="2"/>
    </row>
    <row r="8" spans="2:9" s="11" customFormat="1" ht="20.25" customHeight="1">
      <c r="B8" s="77"/>
      <c r="C8" s="77"/>
      <c r="D8" s="76" t="s">
        <v>172</v>
      </c>
      <c r="E8" s="76" t="s">
        <v>171</v>
      </c>
      <c r="F8" s="13"/>
      <c r="G8" s="29"/>
      <c r="H8" s="2"/>
    </row>
    <row r="9" spans="2:9" s="11" customFormat="1" ht="20.25" customHeight="1">
      <c r="B9" s="75"/>
      <c r="C9" s="75"/>
      <c r="D9" s="74" t="s">
        <v>170</v>
      </c>
      <c r="E9" s="74" t="s">
        <v>170</v>
      </c>
      <c r="F9" s="13"/>
      <c r="G9" s="29"/>
      <c r="H9" s="2"/>
    </row>
    <row r="10" spans="2:9" s="11" customFormat="1" ht="20.25" customHeight="1">
      <c r="B10" s="73" t="s">
        <v>169</v>
      </c>
      <c r="C10" s="72"/>
      <c r="D10" s="71"/>
      <c r="E10" s="70"/>
      <c r="F10" s="13"/>
      <c r="G10" s="29"/>
      <c r="H10" s="2"/>
    </row>
    <row r="11" spans="2:9" s="11" customFormat="1">
      <c r="B11" s="69" t="s">
        <v>168</v>
      </c>
      <c r="C11" s="68" t="s">
        <v>167</v>
      </c>
      <c r="D11" s="67">
        <f>'[1]P&amp;L'!D64</f>
        <v>11534243.9</v>
      </c>
      <c r="E11" s="67">
        <f>'[1]P&amp;L'!E64</f>
        <v>2517068.7499999995</v>
      </c>
      <c r="F11" s="13"/>
      <c r="G11" s="29"/>
      <c r="H11" s="2"/>
    </row>
    <row r="12" spans="2:9" s="11" customFormat="1" ht="21.95" customHeight="1">
      <c r="B12" s="66"/>
      <c r="C12" s="65"/>
      <c r="D12" s="64"/>
      <c r="E12" s="64"/>
      <c r="F12" s="13"/>
      <c r="G12" s="29"/>
      <c r="H12" s="2"/>
    </row>
    <row r="13" spans="2:9" s="11" customFormat="1" ht="39.75" customHeight="1">
      <c r="B13" s="56" t="s">
        <v>166</v>
      </c>
      <c r="C13" s="59" t="s">
        <v>165</v>
      </c>
      <c r="D13" s="42">
        <f>SUM(D14:D26)</f>
        <v>-9302953.9900000021</v>
      </c>
      <c r="E13" s="42">
        <f>SUM(E14:E26)</f>
        <v>-2526122</v>
      </c>
      <c r="F13" s="62"/>
      <c r="G13" s="61"/>
      <c r="H13" s="2"/>
    </row>
    <row r="14" spans="2:9" s="11" customFormat="1" ht="21.95" customHeight="1">
      <c r="B14" s="56" t="s">
        <v>164</v>
      </c>
      <c r="C14" s="58" t="s">
        <v>163</v>
      </c>
      <c r="D14" s="52"/>
      <c r="E14" s="52"/>
      <c r="F14" s="62"/>
      <c r="G14" s="61"/>
      <c r="H14" s="2"/>
    </row>
    <row r="15" spans="2:9" s="11" customFormat="1" ht="39.75" customHeight="1">
      <c r="B15" s="56" t="s">
        <v>162</v>
      </c>
      <c r="C15" s="57" t="s">
        <v>161</v>
      </c>
      <c r="D15" s="52"/>
      <c r="E15" s="52"/>
      <c r="F15" s="62"/>
      <c r="G15" s="61"/>
      <c r="H15" s="2"/>
    </row>
    <row r="16" spans="2:9" s="11" customFormat="1" ht="21.95" customHeight="1">
      <c r="B16" s="56" t="s">
        <v>160</v>
      </c>
      <c r="C16" s="58" t="s">
        <v>159</v>
      </c>
      <c r="D16" s="52"/>
      <c r="E16" s="52"/>
      <c r="F16" s="62"/>
      <c r="G16" s="61"/>
      <c r="H16" s="2"/>
      <c r="I16" s="60"/>
    </row>
    <row r="17" spans="2:9" s="11" customFormat="1" ht="21.95" customHeight="1">
      <c r="B17" s="56" t="s">
        <v>158</v>
      </c>
      <c r="C17" s="58" t="s">
        <v>157</v>
      </c>
      <c r="D17" s="52"/>
      <c r="E17" s="52"/>
      <c r="F17" s="62"/>
      <c r="G17" s="61"/>
      <c r="H17" s="2"/>
      <c r="I17" s="60"/>
    </row>
    <row r="18" spans="2:9" s="11" customFormat="1" ht="21.95" customHeight="1">
      <c r="B18" s="56" t="s">
        <v>156</v>
      </c>
      <c r="C18" s="58" t="s">
        <v>155</v>
      </c>
      <c r="D18" s="52"/>
      <c r="E18" s="52"/>
      <c r="F18" s="62"/>
      <c r="G18" s="61"/>
      <c r="H18" s="2"/>
      <c r="I18" s="60"/>
    </row>
    <row r="19" spans="2:9" s="11" customFormat="1" ht="21.95" customHeight="1">
      <c r="B19" s="56" t="s">
        <v>154</v>
      </c>
      <c r="C19" s="58" t="s">
        <v>153</v>
      </c>
      <c r="D19" s="52"/>
      <c r="E19" s="52"/>
      <c r="F19" s="62"/>
      <c r="G19" s="61"/>
      <c r="H19" s="2"/>
      <c r="I19" s="60"/>
    </row>
    <row r="20" spans="2:9" s="11" customFormat="1" ht="21.95" customHeight="1">
      <c r="B20" s="56" t="s">
        <v>152</v>
      </c>
      <c r="C20" s="58" t="s">
        <v>151</v>
      </c>
      <c r="D20" s="52"/>
      <c r="E20" s="52"/>
      <c r="F20" s="62"/>
      <c r="G20" s="61"/>
      <c r="H20" s="2"/>
      <c r="I20" s="60"/>
    </row>
    <row r="21" spans="2:9" s="11" customFormat="1" ht="21.95" customHeight="1">
      <c r="B21" s="56" t="s">
        <v>150</v>
      </c>
      <c r="C21" s="57" t="s">
        <v>149</v>
      </c>
      <c r="D21" s="63">
        <v>8547785.2899999991</v>
      </c>
      <c r="E21" s="52">
        <v>669567</v>
      </c>
      <c r="F21" s="62"/>
      <c r="G21" s="61"/>
      <c r="H21" s="2"/>
      <c r="I21" s="60"/>
    </row>
    <row r="22" spans="2:9" s="11" customFormat="1" ht="21.95" customHeight="1">
      <c r="B22" s="56" t="s">
        <v>148</v>
      </c>
      <c r="C22" s="57" t="s">
        <v>147</v>
      </c>
      <c r="D22" s="63">
        <v>-17850778.280000001</v>
      </c>
      <c r="E22" s="52">
        <v>-3195650</v>
      </c>
      <c r="F22" s="62"/>
      <c r="G22" s="61"/>
      <c r="H22" s="2"/>
      <c r="I22" s="60"/>
    </row>
    <row r="23" spans="2:9" s="11" customFormat="1" ht="39.75" customHeight="1">
      <c r="B23" s="56" t="s">
        <v>146</v>
      </c>
      <c r="C23" s="59" t="s">
        <v>145</v>
      </c>
      <c r="D23" s="52">
        <v>0</v>
      </c>
      <c r="E23" s="52"/>
      <c r="F23" s="62"/>
      <c r="G23" s="61"/>
      <c r="H23" s="2"/>
      <c r="I23" s="60"/>
    </row>
    <row r="24" spans="2:9" s="11" customFormat="1" ht="41.25" customHeight="1">
      <c r="B24" s="56" t="s">
        <v>144</v>
      </c>
      <c r="C24" s="59" t="s">
        <v>143</v>
      </c>
      <c r="D24" s="52">
        <v>0</v>
      </c>
      <c r="E24" s="52"/>
      <c r="F24" s="62"/>
      <c r="G24" s="61"/>
      <c r="H24" s="2"/>
      <c r="I24" s="60"/>
    </row>
    <row r="25" spans="2:9" s="11" customFormat="1" ht="21.95" customHeight="1">
      <c r="B25" s="56" t="s">
        <v>142</v>
      </c>
      <c r="C25" s="58" t="s">
        <v>141</v>
      </c>
      <c r="D25" s="52">
        <v>0</v>
      </c>
      <c r="E25" s="52"/>
      <c r="F25" s="62"/>
      <c r="G25" s="61"/>
      <c r="H25" s="2"/>
      <c r="I25" s="60"/>
    </row>
    <row r="26" spans="2:9" s="11" customFormat="1" ht="42.75" customHeight="1">
      <c r="B26" s="56" t="s">
        <v>140</v>
      </c>
      <c r="C26" s="59" t="s">
        <v>139</v>
      </c>
      <c r="D26" s="52">
        <v>39</v>
      </c>
      <c r="E26" s="52">
        <v>-39</v>
      </c>
      <c r="F26" s="62"/>
      <c r="G26" s="61"/>
      <c r="H26" s="2"/>
      <c r="I26" s="60"/>
    </row>
    <row r="27" spans="2:9" s="11" customFormat="1" ht="59.25" customHeight="1">
      <c r="B27" s="56" t="s">
        <v>138</v>
      </c>
      <c r="C27" s="59" t="s">
        <v>137</v>
      </c>
      <c r="D27" s="42">
        <f>SUM(D28:D31)</f>
        <v>-9002530.6045951247</v>
      </c>
      <c r="E27" s="42">
        <f>SUM(E28:E31)</f>
        <v>-98952453</v>
      </c>
      <c r="F27" s="13"/>
      <c r="G27" s="29"/>
      <c r="H27" s="6"/>
    </row>
    <row r="28" spans="2:9" s="11" customFormat="1" ht="21.95" customHeight="1">
      <c r="B28" s="56" t="s">
        <v>136</v>
      </c>
      <c r="C28" s="58" t="s">
        <v>135</v>
      </c>
      <c r="D28" s="52">
        <v>-369481242.91000009</v>
      </c>
      <c r="E28" s="47">
        <f>-3188825-212012121</f>
        <v>-215200946</v>
      </c>
      <c r="F28" s="13"/>
      <c r="G28" s="29"/>
      <c r="H28" s="6"/>
      <c r="I28" s="48"/>
    </row>
    <row r="29" spans="2:9" s="11" customFormat="1" ht="21.95" customHeight="1">
      <c r="B29" s="56" t="s">
        <v>134</v>
      </c>
      <c r="C29" s="57" t="s">
        <v>133</v>
      </c>
      <c r="D29" s="52">
        <v>360478712.30540496</v>
      </c>
      <c r="E29" s="47">
        <f>115000000+669567+578926</f>
        <v>116248493</v>
      </c>
      <c r="F29" s="13"/>
      <c r="G29" s="29"/>
      <c r="H29" s="6"/>
    </row>
    <row r="30" spans="2:9" s="11" customFormat="1" ht="21.95" customHeight="1">
      <c r="B30" s="56" t="s">
        <v>132</v>
      </c>
      <c r="C30" s="57" t="s">
        <v>131</v>
      </c>
      <c r="D30" s="52"/>
      <c r="E30" s="52"/>
      <c r="F30" s="13"/>
      <c r="G30" s="29"/>
      <c r="H30" s="6"/>
    </row>
    <row r="31" spans="2:9" s="11" customFormat="1" ht="38.25" customHeight="1">
      <c r="B31" s="56" t="s">
        <v>130</v>
      </c>
      <c r="C31" s="57" t="s">
        <v>129</v>
      </c>
      <c r="D31" s="52"/>
      <c r="E31" s="52"/>
      <c r="F31" s="13"/>
      <c r="G31" s="29"/>
      <c r="H31" s="6"/>
    </row>
    <row r="32" spans="2:9" s="11" customFormat="1" ht="38.25" customHeight="1">
      <c r="B32" s="56"/>
      <c r="C32" s="46" t="s">
        <v>128</v>
      </c>
      <c r="D32" s="52">
        <f>D11+D13+D27</f>
        <v>-6771240.6945951264</v>
      </c>
      <c r="E32" s="52">
        <f>E11+E13+E27</f>
        <v>-98961506.25</v>
      </c>
      <c r="F32" s="13"/>
      <c r="G32" s="29"/>
      <c r="H32" s="6"/>
    </row>
    <row r="33" spans="2:8" s="11" customFormat="1" ht="21.95" customHeight="1">
      <c r="B33" s="54" t="s">
        <v>127</v>
      </c>
      <c r="C33" s="53" t="s">
        <v>126</v>
      </c>
      <c r="D33" s="52">
        <v>17850778.280000001</v>
      </c>
      <c r="E33" s="52">
        <v>3195650</v>
      </c>
      <c r="F33" s="13"/>
      <c r="G33" s="29"/>
      <c r="H33" s="6"/>
    </row>
    <row r="34" spans="2:8" s="11" customFormat="1" ht="21.95" customHeight="1">
      <c r="B34" s="54" t="s">
        <v>125</v>
      </c>
      <c r="C34" s="53" t="s">
        <v>124</v>
      </c>
      <c r="D34" s="52">
        <v>-8547785.2899999991</v>
      </c>
      <c r="E34" s="52">
        <v>-669567</v>
      </c>
      <c r="F34" s="13"/>
      <c r="G34" s="29"/>
      <c r="H34" s="6"/>
    </row>
    <row r="35" spans="2:8" s="11" customFormat="1">
      <c r="B35" s="54" t="s">
        <v>123</v>
      </c>
      <c r="C35" s="53" t="s">
        <v>122</v>
      </c>
      <c r="D35" s="52"/>
      <c r="E35" s="52"/>
      <c r="F35" s="13"/>
      <c r="G35" s="29"/>
      <c r="H35" s="6"/>
    </row>
    <row r="36" spans="2:8" s="11" customFormat="1" ht="36">
      <c r="B36" s="54" t="s">
        <v>121</v>
      </c>
      <c r="C36" s="53" t="s">
        <v>120</v>
      </c>
      <c r="D36" s="52"/>
      <c r="E36" s="52"/>
      <c r="F36" s="13"/>
      <c r="G36" s="29"/>
      <c r="H36" s="6"/>
    </row>
    <row r="37" spans="2:8" s="11" customFormat="1" ht="21.95" customHeight="1">
      <c r="B37" s="54"/>
      <c r="C37" s="55" t="s">
        <v>119</v>
      </c>
      <c r="D37" s="52">
        <f>SUM(D32:D36)</f>
        <v>2531752.2954048757</v>
      </c>
      <c r="E37" s="52">
        <f>SUM(E32:E36)</f>
        <v>-96435423.25</v>
      </c>
      <c r="F37" s="13"/>
      <c r="G37" s="29"/>
      <c r="H37" s="6"/>
    </row>
    <row r="38" spans="2:8" s="11" customFormat="1" ht="36">
      <c r="B38" s="54" t="s">
        <v>118</v>
      </c>
      <c r="C38" s="53" t="s">
        <v>117</v>
      </c>
      <c r="D38" s="52">
        <v>-2537533.66</v>
      </c>
      <c r="E38" s="52">
        <v>-578926</v>
      </c>
      <c r="F38" s="13"/>
      <c r="G38" s="29"/>
      <c r="H38" s="6"/>
    </row>
    <row r="39" spans="2:8" s="11" customFormat="1" ht="21.95" customHeight="1">
      <c r="B39" s="54" t="s">
        <v>116</v>
      </c>
      <c r="C39" s="53" t="s">
        <v>115</v>
      </c>
      <c r="D39" s="52"/>
      <c r="E39" s="52"/>
      <c r="F39" s="13"/>
      <c r="G39" s="29"/>
      <c r="H39" s="6"/>
    </row>
    <row r="40" spans="2:8" s="11" customFormat="1" ht="21.95" customHeight="1">
      <c r="B40" s="54" t="s">
        <v>114</v>
      </c>
      <c r="C40" s="53" t="s">
        <v>113</v>
      </c>
      <c r="D40" s="52"/>
      <c r="E40" s="52"/>
      <c r="F40" s="13"/>
      <c r="G40" s="29"/>
      <c r="H40" s="6"/>
    </row>
    <row r="41" spans="2:8" s="22" customFormat="1">
      <c r="B41" s="51" t="s">
        <v>112</v>
      </c>
      <c r="C41" s="46" t="s">
        <v>111</v>
      </c>
      <c r="D41" s="26">
        <f>SUM(D37:D40)</f>
        <v>-5781.364595124498</v>
      </c>
      <c r="E41" s="26">
        <f>SUM(E37:E40)</f>
        <v>-97014349.25</v>
      </c>
      <c r="F41" s="25"/>
      <c r="G41" s="35"/>
      <c r="H41" s="23"/>
    </row>
    <row r="42" spans="2:8" s="22" customFormat="1" ht="27.95" customHeight="1">
      <c r="B42" s="38"/>
      <c r="C42" s="50"/>
      <c r="D42" s="36"/>
      <c r="E42" s="36"/>
      <c r="F42" s="25"/>
      <c r="G42" s="35"/>
      <c r="H42" s="23"/>
    </row>
    <row r="43" spans="2:8" s="22" customFormat="1" ht="27.95" customHeight="1">
      <c r="B43" s="38"/>
      <c r="C43" s="49" t="s">
        <v>110</v>
      </c>
      <c r="D43" s="36"/>
      <c r="E43" s="36"/>
      <c r="F43" s="25"/>
      <c r="G43" s="35"/>
      <c r="H43" s="23"/>
    </row>
    <row r="44" spans="2:8" s="11" customFormat="1">
      <c r="B44" s="41" t="s">
        <v>109</v>
      </c>
      <c r="C44" s="40" t="s">
        <v>108</v>
      </c>
      <c r="D44" s="47"/>
      <c r="E44" s="47"/>
      <c r="F44" s="13"/>
      <c r="G44" s="35"/>
      <c r="H44" s="6"/>
    </row>
    <row r="45" spans="2:8" s="11" customFormat="1" ht="21.95" customHeight="1">
      <c r="B45" s="41" t="s">
        <v>107</v>
      </c>
      <c r="C45" s="40" t="s">
        <v>106</v>
      </c>
      <c r="D45" s="47"/>
      <c r="E45" s="47"/>
      <c r="F45" s="13"/>
      <c r="G45" s="35"/>
      <c r="H45" s="6"/>
    </row>
    <row r="46" spans="2:8" s="11" customFormat="1" ht="54">
      <c r="B46" s="41" t="s">
        <v>105</v>
      </c>
      <c r="C46" s="40" t="s">
        <v>104</v>
      </c>
      <c r="D46" s="47"/>
      <c r="E46" s="47"/>
      <c r="F46" s="13"/>
      <c r="G46" s="35"/>
      <c r="H46" s="6"/>
    </row>
    <row r="47" spans="2:8" s="11" customFormat="1" ht="21.95" customHeight="1">
      <c r="B47" s="41" t="s">
        <v>103</v>
      </c>
      <c r="C47" s="40" t="s">
        <v>102</v>
      </c>
      <c r="D47" s="47"/>
      <c r="E47" s="47"/>
      <c r="F47" s="13"/>
      <c r="G47" s="35"/>
      <c r="H47" s="6"/>
    </row>
    <row r="48" spans="2:8" s="11" customFormat="1" ht="21.95" customHeight="1">
      <c r="B48" s="41" t="s">
        <v>101</v>
      </c>
      <c r="C48" s="40" t="s">
        <v>100</v>
      </c>
      <c r="D48" s="47"/>
      <c r="E48" s="47"/>
      <c r="F48" s="13"/>
      <c r="G48" s="35"/>
      <c r="H48" s="6"/>
    </row>
    <row r="49" spans="2:9" s="11" customFormat="1" ht="54">
      <c r="B49" s="41" t="s">
        <v>99</v>
      </c>
      <c r="C49" s="40" t="s">
        <v>98</v>
      </c>
      <c r="D49" s="47">
        <v>4825</v>
      </c>
      <c r="E49" s="47"/>
      <c r="F49" s="13"/>
      <c r="G49" s="35"/>
      <c r="H49" s="6"/>
    </row>
    <row r="50" spans="2:9" s="11" customFormat="1" ht="36">
      <c r="B50" s="41" t="s">
        <v>97</v>
      </c>
      <c r="C50" s="40" t="s">
        <v>96</v>
      </c>
      <c r="D50" s="47"/>
      <c r="E50" s="47">
        <f>-2977994-6825</f>
        <v>-2984819</v>
      </c>
      <c r="F50" s="13"/>
      <c r="G50" s="29"/>
      <c r="H50" s="6"/>
      <c r="I50" s="48"/>
    </row>
    <row r="51" spans="2:9" s="11" customFormat="1" ht="36">
      <c r="B51" s="41" t="s">
        <v>95</v>
      </c>
      <c r="C51" s="40" t="s">
        <v>94</v>
      </c>
      <c r="D51" s="47"/>
      <c r="E51" s="47"/>
      <c r="F51" s="13"/>
      <c r="G51" s="29"/>
      <c r="H51" s="6"/>
    </row>
    <row r="52" spans="2:9" s="11" customFormat="1" ht="36">
      <c r="B52" s="41" t="s">
        <v>93</v>
      </c>
      <c r="C52" s="40" t="s">
        <v>92</v>
      </c>
      <c r="D52" s="47"/>
      <c r="E52" s="47"/>
      <c r="F52" s="13"/>
      <c r="G52" s="29"/>
      <c r="H52" s="6"/>
    </row>
    <row r="53" spans="2:9" s="11" customFormat="1" ht="36">
      <c r="B53" s="41" t="s">
        <v>91</v>
      </c>
      <c r="C53" s="40" t="s">
        <v>90</v>
      </c>
      <c r="D53" s="47"/>
      <c r="E53" s="47"/>
      <c r="F53" s="13"/>
      <c r="G53" s="29"/>
      <c r="H53" s="6"/>
    </row>
    <row r="54" spans="2:9" s="11" customFormat="1" ht="21.95" customHeight="1">
      <c r="B54" s="41" t="s">
        <v>89</v>
      </c>
      <c r="C54" s="40" t="s">
        <v>88</v>
      </c>
      <c r="D54" s="47"/>
      <c r="E54" s="47"/>
      <c r="F54" s="13"/>
      <c r="G54" s="29"/>
      <c r="H54" s="6"/>
    </row>
    <row r="55" spans="2:9" s="11" customFormat="1" ht="21.95" customHeight="1">
      <c r="B55" s="41" t="s">
        <v>87</v>
      </c>
      <c r="C55" s="40" t="s">
        <v>86</v>
      </c>
      <c r="D55" s="47"/>
      <c r="E55" s="47"/>
      <c r="F55" s="13"/>
      <c r="G55" s="29"/>
      <c r="H55" s="6"/>
    </row>
    <row r="56" spans="2:9" s="11" customFormat="1">
      <c r="B56" s="41" t="s">
        <v>85</v>
      </c>
      <c r="C56" s="40" t="s">
        <v>84</v>
      </c>
      <c r="D56" s="47"/>
      <c r="E56" s="47"/>
      <c r="F56" s="13"/>
      <c r="G56" s="29"/>
      <c r="H56" s="6"/>
    </row>
    <row r="57" spans="2:9" s="11" customFormat="1" ht="36">
      <c r="B57" s="41" t="s">
        <v>83</v>
      </c>
      <c r="C57" s="40" t="s">
        <v>82</v>
      </c>
      <c r="D57" s="47"/>
      <c r="E57" s="47"/>
      <c r="F57" s="13"/>
      <c r="G57" s="29"/>
      <c r="H57" s="6"/>
    </row>
    <row r="58" spans="2:9" s="11" customFormat="1" ht="36">
      <c r="B58" s="41" t="s">
        <v>81</v>
      </c>
      <c r="C58" s="40" t="s">
        <v>80</v>
      </c>
      <c r="D58" s="47"/>
      <c r="E58" s="47"/>
      <c r="F58" s="13"/>
      <c r="G58" s="29"/>
      <c r="H58" s="6"/>
    </row>
    <row r="59" spans="2:9" s="11" customFormat="1" ht="21.95" customHeight="1">
      <c r="B59" s="41" t="s">
        <v>79</v>
      </c>
      <c r="C59" s="40" t="s">
        <v>78</v>
      </c>
      <c r="D59" s="47"/>
      <c r="E59" s="47"/>
      <c r="F59" s="13"/>
      <c r="G59" s="29"/>
      <c r="H59" s="6"/>
    </row>
    <row r="60" spans="2:9" s="11" customFormat="1" ht="21.95" customHeight="1">
      <c r="B60" s="41" t="s">
        <v>77</v>
      </c>
      <c r="C60" s="40" t="s">
        <v>76</v>
      </c>
      <c r="D60" s="47"/>
      <c r="E60" s="47"/>
      <c r="F60" s="13"/>
      <c r="G60" s="29"/>
      <c r="H60" s="6"/>
    </row>
    <row r="61" spans="2:9" s="11" customFormat="1" ht="21.95" customHeight="1">
      <c r="B61" s="41" t="s">
        <v>75</v>
      </c>
      <c r="C61" s="40" t="s">
        <v>74</v>
      </c>
      <c r="D61" s="47"/>
      <c r="E61" s="47"/>
      <c r="F61" s="13"/>
      <c r="G61" s="29"/>
      <c r="H61" s="6"/>
    </row>
    <row r="62" spans="2:9" s="11" customFormat="1" ht="21.95" customHeight="1">
      <c r="B62" s="41" t="s">
        <v>73</v>
      </c>
      <c r="C62" s="40" t="s">
        <v>72</v>
      </c>
      <c r="D62" s="47"/>
      <c r="E62" s="47"/>
      <c r="F62" s="13"/>
      <c r="G62" s="29"/>
      <c r="H62" s="6"/>
    </row>
    <row r="63" spans="2:9" s="11" customFormat="1" ht="21.95" customHeight="1">
      <c r="B63" s="41" t="s">
        <v>71</v>
      </c>
      <c r="C63" s="40" t="s">
        <v>70</v>
      </c>
      <c r="D63" s="47"/>
      <c r="E63" s="47"/>
      <c r="F63" s="13"/>
      <c r="G63" s="29"/>
      <c r="H63" s="6"/>
    </row>
    <row r="64" spans="2:9" s="22" customFormat="1" ht="27.95" customHeight="1">
      <c r="B64" s="32" t="s">
        <v>69</v>
      </c>
      <c r="C64" s="46" t="s">
        <v>68</v>
      </c>
      <c r="D64" s="26">
        <f>SUM(D44:D63)</f>
        <v>4825</v>
      </c>
      <c r="E64" s="26">
        <f>SUM(E44:E62)</f>
        <v>-2984819</v>
      </c>
      <c r="F64" s="25"/>
      <c r="G64" s="35"/>
      <c r="H64" s="23"/>
    </row>
    <row r="65" spans="2:8" s="22" customFormat="1" ht="27.95" customHeight="1">
      <c r="B65" s="37"/>
      <c r="C65" s="45"/>
      <c r="D65" s="36"/>
      <c r="E65" s="36"/>
      <c r="F65" s="25"/>
      <c r="G65" s="35"/>
      <c r="H65" s="23"/>
    </row>
    <row r="66" spans="2:8" s="22" customFormat="1" ht="27.95" customHeight="1">
      <c r="B66" s="37"/>
      <c r="C66" s="44" t="s">
        <v>67</v>
      </c>
      <c r="D66" s="36"/>
      <c r="E66" s="36"/>
      <c r="F66" s="25"/>
      <c r="G66" s="35"/>
      <c r="H66" s="23"/>
    </row>
    <row r="67" spans="2:8" s="22" customFormat="1">
      <c r="B67" s="40" t="s">
        <v>66</v>
      </c>
      <c r="C67" s="40" t="s">
        <v>65</v>
      </c>
      <c r="D67" s="43">
        <f>SUM(D68:D75)</f>
        <v>0</v>
      </c>
      <c r="E67" s="43">
        <f>SUM(E68:E75)</f>
        <v>100000000</v>
      </c>
      <c r="F67" s="25"/>
      <c r="G67" s="35"/>
      <c r="H67" s="23"/>
    </row>
    <row r="68" spans="2:8" s="22" customFormat="1">
      <c r="B68" s="41" t="s">
        <v>64</v>
      </c>
      <c r="C68" s="40" t="s">
        <v>63</v>
      </c>
      <c r="D68" s="39"/>
      <c r="E68" s="39">
        <v>100000000</v>
      </c>
      <c r="F68" s="25"/>
      <c r="G68" s="35"/>
      <c r="H68" s="23"/>
    </row>
    <row r="69" spans="2:8" s="22" customFormat="1">
      <c r="B69" s="41" t="s">
        <v>62</v>
      </c>
      <c r="C69" s="40" t="s">
        <v>61</v>
      </c>
      <c r="D69" s="39"/>
      <c r="E69" s="39"/>
      <c r="F69" s="25"/>
      <c r="G69" s="35"/>
      <c r="H69" s="23"/>
    </row>
    <row r="70" spans="2:8" s="22" customFormat="1">
      <c r="B70" s="41" t="s">
        <v>60</v>
      </c>
      <c r="C70" s="40" t="s">
        <v>59</v>
      </c>
      <c r="D70" s="39"/>
      <c r="E70" s="39"/>
      <c r="F70" s="25"/>
      <c r="G70" s="35"/>
      <c r="H70" s="23"/>
    </row>
    <row r="71" spans="2:8" s="22" customFormat="1">
      <c r="B71" s="41" t="s">
        <v>58</v>
      </c>
      <c r="C71" s="40" t="s">
        <v>57</v>
      </c>
      <c r="D71" s="39"/>
      <c r="E71" s="39"/>
      <c r="F71" s="25"/>
      <c r="G71" s="35"/>
      <c r="H71" s="23"/>
    </row>
    <row r="72" spans="2:8" s="22" customFormat="1">
      <c r="B72" s="41" t="s">
        <v>56</v>
      </c>
      <c r="C72" s="40" t="s">
        <v>55</v>
      </c>
      <c r="D72" s="39"/>
      <c r="E72" s="39"/>
      <c r="F72" s="25"/>
      <c r="G72" s="35"/>
      <c r="H72" s="23"/>
    </row>
    <row r="73" spans="2:8" s="22" customFormat="1">
      <c r="B73" s="41" t="s">
        <v>54</v>
      </c>
      <c r="C73" s="40" t="s">
        <v>53</v>
      </c>
      <c r="D73" s="39"/>
      <c r="E73" s="39"/>
      <c r="F73" s="25"/>
      <c r="G73" s="35"/>
      <c r="H73" s="23"/>
    </row>
    <row r="74" spans="2:8" s="22" customFormat="1" ht="36">
      <c r="B74" s="41" t="s">
        <v>52</v>
      </c>
      <c r="C74" s="40" t="s">
        <v>51</v>
      </c>
      <c r="D74" s="39"/>
      <c r="E74" s="39"/>
      <c r="F74" s="25"/>
      <c r="G74" s="35"/>
      <c r="H74" s="23"/>
    </row>
    <row r="75" spans="2:8" s="22" customFormat="1">
      <c r="B75" s="41" t="s">
        <v>50</v>
      </c>
      <c r="C75" s="40" t="s">
        <v>49</v>
      </c>
      <c r="D75" s="39"/>
      <c r="E75" s="39"/>
      <c r="F75" s="25"/>
      <c r="G75" s="35"/>
      <c r="H75" s="23"/>
    </row>
    <row r="76" spans="2:8" s="22" customFormat="1">
      <c r="B76" s="41" t="s">
        <v>48</v>
      </c>
      <c r="C76" s="40" t="s">
        <v>47</v>
      </c>
      <c r="D76" s="42">
        <f>SUM(D77:D85)</f>
        <v>0</v>
      </c>
      <c r="E76" s="42">
        <f>SUM(E77:E85)</f>
        <v>0</v>
      </c>
      <c r="F76" s="25"/>
      <c r="G76" s="35"/>
      <c r="H76" s="23"/>
    </row>
    <row r="77" spans="2:8" s="22" customFormat="1">
      <c r="B77" s="41" t="s">
        <v>46</v>
      </c>
      <c r="C77" s="40" t="s">
        <v>45</v>
      </c>
      <c r="D77" s="39"/>
      <c r="E77" s="39"/>
      <c r="F77" s="25"/>
      <c r="G77" s="35"/>
      <c r="H77" s="23"/>
    </row>
    <row r="78" spans="2:8" s="22" customFormat="1">
      <c r="B78" s="41" t="s">
        <v>44</v>
      </c>
      <c r="C78" s="40" t="s">
        <v>43</v>
      </c>
      <c r="D78" s="39"/>
      <c r="E78" s="39"/>
      <c r="F78" s="25"/>
      <c r="G78" s="35"/>
      <c r="H78" s="23"/>
    </row>
    <row r="79" spans="2:8" s="22" customFormat="1" ht="36">
      <c r="B79" s="41" t="s">
        <v>42</v>
      </c>
      <c r="C79" s="40" t="s">
        <v>41</v>
      </c>
      <c r="D79" s="39"/>
      <c r="E79" s="39"/>
      <c r="F79" s="25"/>
      <c r="G79" s="35"/>
      <c r="H79" s="23"/>
    </row>
    <row r="80" spans="2:8" s="22" customFormat="1" ht="36">
      <c r="B80" s="41" t="s">
        <v>40</v>
      </c>
      <c r="C80" s="40" t="s">
        <v>39</v>
      </c>
      <c r="D80" s="39"/>
      <c r="E80" s="39"/>
      <c r="F80" s="25"/>
      <c r="G80" s="35"/>
      <c r="H80" s="23"/>
    </row>
    <row r="81" spans="2:8" s="22" customFormat="1">
      <c r="B81" s="41" t="s">
        <v>38</v>
      </c>
      <c r="C81" s="40" t="s">
        <v>37</v>
      </c>
      <c r="D81" s="39"/>
      <c r="E81" s="39"/>
      <c r="F81" s="25"/>
      <c r="G81" s="35"/>
      <c r="H81" s="23"/>
    </row>
    <row r="82" spans="2:8" s="22" customFormat="1">
      <c r="B82" s="41" t="s">
        <v>36</v>
      </c>
      <c r="C82" s="40" t="s">
        <v>35</v>
      </c>
      <c r="D82" s="39"/>
      <c r="E82" s="39"/>
      <c r="F82" s="25"/>
      <c r="G82" s="35"/>
      <c r="H82" s="23"/>
    </row>
    <row r="83" spans="2:8" s="22" customFormat="1">
      <c r="B83" s="41" t="s">
        <v>34</v>
      </c>
      <c r="C83" s="40" t="s">
        <v>33</v>
      </c>
      <c r="D83" s="39"/>
      <c r="E83" s="39"/>
      <c r="F83" s="25"/>
      <c r="G83" s="35"/>
      <c r="H83" s="23"/>
    </row>
    <row r="84" spans="2:8" s="22" customFormat="1" ht="36">
      <c r="B84" s="41" t="s">
        <v>32</v>
      </c>
      <c r="C84" s="40" t="s">
        <v>31</v>
      </c>
      <c r="D84" s="39"/>
      <c r="E84" s="39"/>
      <c r="F84" s="25"/>
      <c r="G84" s="35"/>
      <c r="H84" s="23"/>
    </row>
    <row r="85" spans="2:8" s="22" customFormat="1" ht="36">
      <c r="B85" s="41" t="s">
        <v>30</v>
      </c>
      <c r="C85" s="40" t="s">
        <v>29</v>
      </c>
      <c r="D85" s="39"/>
      <c r="E85" s="39"/>
      <c r="F85" s="25"/>
      <c r="G85" s="35"/>
      <c r="H85" s="23"/>
    </row>
    <row r="86" spans="2:8" s="22" customFormat="1" ht="36">
      <c r="B86" s="41" t="s">
        <v>28</v>
      </c>
      <c r="C86" s="40" t="s">
        <v>27</v>
      </c>
      <c r="D86" s="39"/>
      <c r="E86" s="39"/>
      <c r="F86" s="25"/>
      <c r="G86" s="35"/>
      <c r="H86" s="23"/>
    </row>
    <row r="87" spans="2:8" s="22" customFormat="1">
      <c r="B87" s="41" t="s">
        <v>26</v>
      </c>
      <c r="C87" s="40" t="s">
        <v>25</v>
      </c>
      <c r="D87" s="39"/>
      <c r="E87" s="39"/>
      <c r="F87" s="25"/>
      <c r="G87" s="35"/>
      <c r="H87" s="23"/>
    </row>
    <row r="88" spans="2:8" s="22" customFormat="1" ht="36">
      <c r="B88" s="41" t="s">
        <v>24</v>
      </c>
      <c r="C88" s="40" t="s">
        <v>23</v>
      </c>
      <c r="D88" s="39"/>
      <c r="E88" s="39"/>
      <c r="F88" s="25"/>
      <c r="G88" s="35"/>
      <c r="H88" s="23"/>
    </row>
    <row r="89" spans="2:8" s="22" customFormat="1" ht="36">
      <c r="B89" s="41" t="s">
        <v>22</v>
      </c>
      <c r="C89" s="40" t="s">
        <v>21</v>
      </c>
      <c r="D89" s="39"/>
      <c r="E89" s="39"/>
      <c r="F89" s="25"/>
      <c r="G89" s="35"/>
      <c r="H89" s="23"/>
    </row>
    <row r="90" spans="2:8" s="22" customFormat="1" ht="36">
      <c r="B90" s="41" t="s">
        <v>20</v>
      </c>
      <c r="C90" s="40" t="s">
        <v>19</v>
      </c>
      <c r="D90" s="39"/>
      <c r="E90" s="39"/>
      <c r="F90" s="25"/>
      <c r="G90" s="35"/>
      <c r="H90" s="23"/>
    </row>
    <row r="91" spans="2:8" s="22" customFormat="1">
      <c r="B91" s="41" t="s">
        <v>18</v>
      </c>
      <c r="C91" s="40" t="s">
        <v>17</v>
      </c>
      <c r="D91" s="39"/>
      <c r="E91" s="39"/>
      <c r="F91" s="25"/>
      <c r="G91" s="35"/>
      <c r="H91" s="23"/>
    </row>
    <row r="92" spans="2:8" s="22" customFormat="1">
      <c r="B92" s="41" t="s">
        <v>16</v>
      </c>
      <c r="C92" s="40" t="s">
        <v>15</v>
      </c>
      <c r="D92" s="39"/>
      <c r="E92" s="39"/>
      <c r="F92" s="25"/>
      <c r="G92" s="35"/>
      <c r="H92" s="23"/>
    </row>
    <row r="93" spans="2:8" s="22" customFormat="1">
      <c r="B93" s="41" t="s">
        <v>14</v>
      </c>
      <c r="C93" s="40" t="s">
        <v>13</v>
      </c>
      <c r="D93" s="39"/>
      <c r="E93" s="39"/>
      <c r="F93" s="25"/>
      <c r="G93" s="35"/>
      <c r="H93" s="23"/>
    </row>
    <row r="94" spans="2:8" s="22" customFormat="1">
      <c r="B94" s="32" t="s">
        <v>12</v>
      </c>
      <c r="C94" s="34" t="s">
        <v>11</v>
      </c>
      <c r="D94" s="26">
        <f>D67+D76+SUM(D87:D93)</f>
        <v>0</v>
      </c>
      <c r="E94" s="26">
        <f>E67+E76+SUM(E87:E93)</f>
        <v>100000000</v>
      </c>
      <c r="F94" s="25"/>
      <c r="G94" s="35"/>
      <c r="H94" s="23"/>
    </row>
    <row r="95" spans="2:8" s="22" customFormat="1">
      <c r="B95" s="38"/>
      <c r="C95" s="37"/>
      <c r="D95" s="36"/>
      <c r="E95" s="36"/>
      <c r="F95" s="25"/>
      <c r="G95" s="35"/>
      <c r="H95" s="23"/>
    </row>
    <row r="96" spans="2:8" s="11" customFormat="1" ht="36">
      <c r="B96" s="32" t="s">
        <v>10</v>
      </c>
      <c r="C96" s="34" t="s">
        <v>9</v>
      </c>
      <c r="D96" s="26">
        <f>D41+D64+D94</f>
        <v>-956.36459512449801</v>
      </c>
      <c r="E96" s="26">
        <f>E41+E64+E94</f>
        <v>831.75</v>
      </c>
      <c r="F96" s="13"/>
      <c r="G96" s="29"/>
      <c r="H96" s="6"/>
    </row>
    <row r="97" spans="2:8" s="22" customFormat="1">
      <c r="B97" s="32" t="s">
        <v>8</v>
      </c>
      <c r="C97" s="34" t="s">
        <v>7</v>
      </c>
      <c r="D97" s="26">
        <v>5395.85</v>
      </c>
      <c r="E97" s="26">
        <v>4564</v>
      </c>
      <c r="F97" s="25"/>
      <c r="G97" s="35"/>
      <c r="H97" s="23"/>
    </row>
    <row r="98" spans="2:8" s="22" customFormat="1" ht="36">
      <c r="B98" s="32" t="s">
        <v>6</v>
      </c>
      <c r="C98" s="34" t="s">
        <v>5</v>
      </c>
      <c r="D98" s="26">
        <v>4439.3500000000004</v>
      </c>
      <c r="E98" s="26">
        <v>5396</v>
      </c>
      <c r="F98" s="25"/>
      <c r="G98" s="33"/>
      <c r="H98" s="23"/>
    </row>
    <row r="99" spans="2:8" s="11" customFormat="1" ht="36">
      <c r="B99" s="32" t="s">
        <v>4</v>
      </c>
      <c r="C99" s="31" t="s">
        <v>3</v>
      </c>
      <c r="D99" s="30"/>
      <c r="E99" s="30"/>
      <c r="F99" s="13"/>
      <c r="G99" s="29"/>
      <c r="H99" s="6"/>
    </row>
    <row r="100" spans="2:8" s="22" customFormat="1" ht="36.75" thickBot="1">
      <c r="B100" s="28" t="s">
        <v>2</v>
      </c>
      <c r="C100" s="27" t="s">
        <v>1</v>
      </c>
      <c r="D100" s="26">
        <f>D96+D97+D99</f>
        <v>4439.4854048755024</v>
      </c>
      <c r="E100" s="26">
        <f>E96+E97+E99</f>
        <v>5395.75</v>
      </c>
      <c r="F100" s="25"/>
      <c r="G100" s="24"/>
      <c r="H100" s="23"/>
    </row>
    <row r="101" spans="2:8" s="11" customFormat="1" ht="21.75" customHeight="1">
      <c r="B101" s="13"/>
      <c r="C101" s="21"/>
      <c r="D101" s="20"/>
      <c r="E101" s="19"/>
      <c r="F101" s="13"/>
      <c r="G101" s="12"/>
      <c r="H101" s="6"/>
    </row>
    <row r="102" spans="2:8" s="11" customFormat="1" ht="14.1" customHeight="1">
      <c r="B102" s="13"/>
      <c r="C102" s="13"/>
      <c r="D102" s="20"/>
      <c r="E102" s="19"/>
      <c r="F102" s="13"/>
      <c r="G102" s="12"/>
      <c r="H102" s="6"/>
    </row>
    <row r="103" spans="2:8" s="11" customFormat="1" ht="14.1" customHeight="1">
      <c r="B103" s="12"/>
      <c r="C103" s="16"/>
      <c r="D103" s="15"/>
      <c r="E103" s="8"/>
      <c r="F103" s="13"/>
      <c r="G103" s="12"/>
      <c r="H103" s="6"/>
    </row>
    <row r="104" spans="2:8" s="11" customFormat="1" ht="14.1" customHeight="1">
      <c r="B104" s="12"/>
      <c r="C104" s="16"/>
      <c r="D104" s="15"/>
      <c r="E104" s="8"/>
      <c r="F104" s="13"/>
      <c r="G104" s="12"/>
      <c r="H104" s="6"/>
    </row>
    <row r="105" spans="2:8" s="11" customFormat="1" ht="14.1" customHeight="1">
      <c r="B105" s="12"/>
      <c r="C105" s="16"/>
      <c r="D105" s="15"/>
      <c r="E105" s="8"/>
      <c r="F105" s="13"/>
      <c r="G105" s="12"/>
      <c r="H105" s="6"/>
    </row>
    <row r="106" spans="2:8" s="11" customFormat="1" ht="20.25" customHeight="1">
      <c r="B106" s="12"/>
      <c r="C106" s="18" t="s">
        <v>0</v>
      </c>
      <c r="D106" s="17">
        <f>D98-D100</f>
        <v>-0.13540487550199032</v>
      </c>
      <c r="E106" s="17">
        <f>E98-E100</f>
        <v>0.25</v>
      </c>
      <c r="F106" s="13"/>
      <c r="G106" s="12"/>
      <c r="H106" s="6"/>
    </row>
    <row r="107" spans="2:8" s="11" customFormat="1" ht="14.1" customHeight="1">
      <c r="B107" s="12"/>
      <c r="C107" s="16"/>
      <c r="D107" s="15"/>
      <c r="E107" s="8"/>
      <c r="F107" s="13"/>
      <c r="G107" s="12"/>
      <c r="H107" s="6"/>
    </row>
    <row r="108" spans="2:8" s="11" customFormat="1" ht="14.1" customHeight="1">
      <c r="B108" s="12"/>
      <c r="C108" s="16"/>
      <c r="D108" s="15"/>
      <c r="E108" s="8"/>
      <c r="F108" s="13"/>
      <c r="G108" s="12"/>
      <c r="H108" s="6"/>
    </row>
    <row r="109" spans="2:8" s="11" customFormat="1" ht="14.1" customHeight="1">
      <c r="B109" s="12"/>
      <c r="C109" s="16"/>
      <c r="D109" s="15"/>
      <c r="E109" s="8"/>
      <c r="F109" s="13"/>
      <c r="G109" s="12"/>
      <c r="H109" s="6"/>
    </row>
    <row r="110" spans="2:8" s="11" customFormat="1" ht="14.1" customHeight="1">
      <c r="B110" s="12"/>
      <c r="C110" s="16"/>
      <c r="D110" s="15"/>
      <c r="E110" s="8"/>
      <c r="F110" s="13"/>
      <c r="G110" s="12"/>
      <c r="H110" s="6"/>
    </row>
    <row r="111" spans="2:8" s="11" customFormat="1" ht="14.1" customHeight="1">
      <c r="B111" s="12"/>
      <c r="C111" s="16"/>
      <c r="D111" s="15"/>
      <c r="E111" s="8"/>
      <c r="F111" s="13"/>
      <c r="G111" s="12"/>
      <c r="H111" s="6"/>
    </row>
    <row r="112" spans="2:8" s="11" customFormat="1" ht="14.1" customHeight="1">
      <c r="B112" s="12"/>
      <c r="C112" s="16"/>
      <c r="D112" s="15"/>
      <c r="E112" s="8"/>
      <c r="F112" s="13"/>
      <c r="G112" s="12"/>
      <c r="H112" s="6"/>
    </row>
    <row r="113" spans="2:8" s="11" customFormat="1" ht="14.1" customHeight="1">
      <c r="B113" s="12"/>
      <c r="C113" s="16"/>
      <c r="D113" s="15"/>
      <c r="E113" s="8"/>
      <c r="F113" s="13"/>
      <c r="G113" s="12"/>
      <c r="H113" s="6"/>
    </row>
    <row r="114" spans="2:8" s="11" customFormat="1" ht="14.1" customHeight="1">
      <c r="B114" s="12"/>
      <c r="C114" s="16"/>
      <c r="D114" s="15"/>
      <c r="E114" s="8"/>
      <c r="F114" s="13"/>
      <c r="G114" s="12"/>
      <c r="H114" s="6"/>
    </row>
    <row r="115" spans="2:8" s="11" customFormat="1" ht="14.1" customHeight="1">
      <c r="B115" s="12"/>
      <c r="C115" s="16"/>
      <c r="D115" s="15"/>
      <c r="E115" s="8"/>
      <c r="F115" s="13"/>
      <c r="G115" s="12"/>
      <c r="H115" s="6"/>
    </row>
    <row r="116" spans="2:8" s="11" customFormat="1" ht="14.1" customHeight="1">
      <c r="B116" s="12"/>
      <c r="C116" s="16"/>
      <c r="D116" s="15"/>
      <c r="E116" s="8"/>
      <c r="F116" s="13"/>
      <c r="G116" s="12"/>
      <c r="H116" s="6"/>
    </row>
    <row r="117" spans="2:8" s="11" customFormat="1" ht="14.1" customHeight="1">
      <c r="B117" s="12"/>
      <c r="C117" s="16"/>
      <c r="D117" s="15"/>
      <c r="E117" s="8"/>
      <c r="F117" s="13"/>
      <c r="G117" s="12"/>
      <c r="H117" s="6"/>
    </row>
    <row r="118" spans="2:8" s="11" customFormat="1" ht="14.1" customHeight="1">
      <c r="B118" s="12"/>
      <c r="C118" s="16"/>
      <c r="D118" s="15"/>
      <c r="E118" s="8"/>
      <c r="F118" s="13"/>
      <c r="G118" s="12"/>
      <c r="H118" s="6"/>
    </row>
    <row r="119" spans="2:8" s="11" customFormat="1" ht="14.1" customHeight="1">
      <c r="B119" s="12"/>
      <c r="C119" s="16"/>
      <c r="D119" s="15"/>
      <c r="E119" s="8"/>
      <c r="F119" s="13"/>
      <c r="G119" s="12"/>
      <c r="H119" s="6"/>
    </row>
    <row r="120" spans="2:8" s="11" customFormat="1" ht="14.1" customHeight="1">
      <c r="B120" s="12"/>
      <c r="C120" s="16"/>
      <c r="D120" s="15"/>
      <c r="E120" s="8"/>
      <c r="F120" s="13"/>
      <c r="G120" s="12"/>
      <c r="H120" s="6"/>
    </row>
    <row r="121" spans="2:8" s="11" customFormat="1" ht="14.1" customHeight="1">
      <c r="B121" s="12"/>
      <c r="C121" s="16"/>
      <c r="D121" s="15"/>
      <c r="E121" s="8"/>
      <c r="F121" s="13"/>
      <c r="G121" s="12"/>
      <c r="H121" s="6"/>
    </row>
    <row r="122" spans="2:8" s="11" customFormat="1" ht="14.1" customHeight="1">
      <c r="B122" s="12"/>
      <c r="C122" s="16"/>
      <c r="D122" s="15"/>
      <c r="E122" s="8"/>
      <c r="F122" s="13"/>
      <c r="G122" s="12"/>
      <c r="H122" s="6"/>
    </row>
    <row r="123" spans="2:8" s="11" customFormat="1" ht="14.1" customHeight="1">
      <c r="B123" s="14"/>
      <c r="C123" s="14"/>
      <c r="D123" s="14"/>
      <c r="E123" s="14"/>
      <c r="F123" s="13"/>
      <c r="G123" s="12"/>
      <c r="H123" s="6"/>
    </row>
    <row r="124" spans="2:8">
      <c r="B124" s="7"/>
      <c r="C124" s="9"/>
      <c r="D124" s="8"/>
      <c r="E124" s="8"/>
      <c r="F124" s="10"/>
      <c r="G124" s="7"/>
      <c r="H124" s="6"/>
    </row>
    <row r="125" spans="2:8">
      <c r="B125" s="7"/>
      <c r="C125" s="9"/>
      <c r="D125" s="8"/>
      <c r="E125" s="8"/>
      <c r="F125" s="10"/>
      <c r="G125" s="7"/>
      <c r="H125" s="6"/>
    </row>
    <row r="126" spans="2:8">
      <c r="B126" s="7"/>
      <c r="C126" s="9"/>
      <c r="D126" s="8"/>
      <c r="E126" s="8"/>
      <c r="F126" s="10"/>
      <c r="G126" s="7"/>
      <c r="H126" s="6"/>
    </row>
    <row r="127" spans="2:8">
      <c r="B127" s="7"/>
      <c r="C127" s="9"/>
      <c r="D127" s="8"/>
      <c r="E127" s="8"/>
      <c r="F127" s="10"/>
      <c r="G127" s="7"/>
      <c r="H127" s="6"/>
    </row>
    <row r="128" spans="2:8">
      <c r="B128" s="7"/>
      <c r="C128" s="9"/>
      <c r="D128" s="8"/>
      <c r="E128" s="8"/>
      <c r="F128" s="10"/>
      <c r="G128" s="7"/>
      <c r="H128" s="6"/>
    </row>
    <row r="129" spans="2:8">
      <c r="B129" s="7"/>
      <c r="C129" s="9"/>
      <c r="D129" s="8"/>
      <c r="E129" s="8"/>
      <c r="F129" s="10"/>
      <c r="G129" s="7"/>
      <c r="H129" s="6"/>
    </row>
    <row r="130" spans="2:8">
      <c r="B130" s="7"/>
      <c r="C130" s="9"/>
      <c r="D130" s="8"/>
      <c r="E130" s="8"/>
      <c r="F130" s="10"/>
      <c r="G130" s="7"/>
      <c r="H130" s="6"/>
    </row>
    <row r="131" spans="2:8">
      <c r="B131" s="7"/>
      <c r="C131" s="9"/>
      <c r="D131" s="8"/>
      <c r="E131" s="8"/>
      <c r="F131" s="10"/>
      <c r="G131" s="7"/>
      <c r="H131" s="6"/>
    </row>
    <row r="132" spans="2:8">
      <c r="B132" s="7"/>
      <c r="C132" s="9"/>
      <c r="D132" s="8"/>
      <c r="E132" s="8"/>
      <c r="F132" s="10"/>
      <c r="G132" s="7"/>
      <c r="H132" s="6"/>
    </row>
    <row r="133" spans="2:8">
      <c r="B133" s="7"/>
      <c r="C133" s="9"/>
      <c r="D133" s="8"/>
      <c r="E133" s="8"/>
      <c r="F133" s="7"/>
      <c r="G133" s="7"/>
      <c r="H133" s="6"/>
    </row>
    <row r="134" spans="2:8">
      <c r="B134" s="7"/>
      <c r="C134" s="9"/>
      <c r="D134" s="8"/>
      <c r="E134" s="8"/>
      <c r="F134" s="7"/>
      <c r="G134" s="7"/>
      <c r="H134" s="6"/>
    </row>
    <row r="135" spans="2:8">
      <c r="B135" s="7"/>
      <c r="C135" s="9"/>
      <c r="D135" s="8"/>
      <c r="E135" s="8"/>
      <c r="F135" s="7"/>
      <c r="G135" s="7"/>
      <c r="H135" s="6"/>
    </row>
    <row r="136" spans="2:8">
      <c r="B136" s="7"/>
      <c r="C136" s="9"/>
      <c r="D136" s="8"/>
      <c r="E136" s="8"/>
      <c r="F136" s="7"/>
      <c r="G136" s="7"/>
      <c r="H136" s="6"/>
    </row>
    <row r="137" spans="2:8">
      <c r="B137" s="7"/>
      <c r="C137" s="9"/>
      <c r="D137" s="8"/>
      <c r="E137" s="8"/>
      <c r="F137" s="7"/>
      <c r="G137" s="7"/>
      <c r="H137" s="6"/>
    </row>
    <row r="138" spans="2:8">
      <c r="B138" s="7"/>
      <c r="C138" s="9"/>
      <c r="D138" s="8"/>
      <c r="E138" s="8"/>
      <c r="F138" s="7"/>
      <c r="G138" s="7"/>
      <c r="H138" s="6"/>
    </row>
    <row r="139" spans="2:8">
      <c r="B139" s="7"/>
      <c r="C139" s="9"/>
      <c r="D139" s="8"/>
      <c r="E139" s="8"/>
      <c r="F139" s="7"/>
      <c r="G139" s="7"/>
      <c r="H139" s="6"/>
    </row>
    <row r="140" spans="2:8">
      <c r="B140" s="7"/>
      <c r="C140" s="9"/>
      <c r="D140" s="8"/>
      <c r="E140" s="8"/>
      <c r="F140" s="7"/>
      <c r="G140" s="7"/>
      <c r="H140" s="6"/>
    </row>
    <row r="141" spans="2:8">
      <c r="B141" s="7"/>
      <c r="C141" s="9"/>
      <c r="D141" s="8"/>
      <c r="E141" s="8"/>
      <c r="F141" s="7"/>
      <c r="G141" s="7"/>
      <c r="H141" s="6"/>
    </row>
    <row r="142" spans="2:8">
      <c r="B142" s="7"/>
      <c r="C142" s="9"/>
      <c r="D142" s="8"/>
      <c r="E142" s="8"/>
      <c r="F142" s="7"/>
      <c r="G142" s="7"/>
      <c r="H142" s="6"/>
    </row>
    <row r="143" spans="2:8">
      <c r="B143" s="7"/>
      <c r="C143" s="9"/>
      <c r="D143" s="8"/>
      <c r="E143" s="8"/>
      <c r="F143" s="7"/>
      <c r="G143" s="7"/>
      <c r="H143" s="6"/>
    </row>
    <row r="144" spans="2:8">
      <c r="B144" s="7"/>
      <c r="C144" s="9"/>
      <c r="D144" s="8"/>
      <c r="E144" s="8"/>
      <c r="F144" s="7"/>
      <c r="G144" s="7"/>
      <c r="H144" s="6"/>
    </row>
    <row r="145" spans="2:8">
      <c r="B145" s="7"/>
      <c r="C145" s="9"/>
      <c r="D145" s="8"/>
      <c r="E145" s="8"/>
      <c r="F145" s="7"/>
      <c r="G145" s="7"/>
      <c r="H145" s="6"/>
    </row>
    <row r="146" spans="2:8">
      <c r="B146" s="7"/>
      <c r="C146" s="9"/>
      <c r="D146" s="8"/>
      <c r="E146" s="8"/>
      <c r="F146" s="7"/>
      <c r="G146" s="7"/>
      <c r="H146" s="6"/>
    </row>
    <row r="147" spans="2:8">
      <c r="B147" s="7"/>
      <c r="C147" s="9"/>
      <c r="D147" s="8"/>
      <c r="E147" s="8"/>
      <c r="F147" s="7"/>
      <c r="G147" s="7"/>
      <c r="H147" s="6"/>
    </row>
    <row r="148" spans="2:8">
      <c r="B148" s="7"/>
      <c r="C148" s="9"/>
      <c r="D148" s="8"/>
      <c r="E148" s="8"/>
      <c r="F148" s="7"/>
      <c r="G148" s="7"/>
      <c r="H148" s="6"/>
    </row>
    <row r="149" spans="2:8">
      <c r="B149" s="7"/>
      <c r="C149" s="9"/>
      <c r="D149" s="8"/>
      <c r="E149" s="8"/>
      <c r="F149" s="7"/>
      <c r="G149" s="7"/>
      <c r="H149" s="6"/>
    </row>
    <row r="150" spans="2:8">
      <c r="B150" s="7"/>
      <c r="C150" s="9"/>
      <c r="D150" s="8"/>
      <c r="E150" s="8"/>
      <c r="F150" s="7"/>
      <c r="G150" s="7"/>
      <c r="H150" s="6"/>
    </row>
    <row r="151" spans="2:8">
      <c r="B151" s="7"/>
      <c r="C151" s="9"/>
      <c r="D151" s="8"/>
      <c r="E151" s="8"/>
      <c r="F151" s="7"/>
      <c r="G151" s="7"/>
      <c r="H151" s="6"/>
    </row>
    <row r="152" spans="2:8">
      <c r="B152" s="7"/>
      <c r="C152" s="9"/>
      <c r="D152" s="8"/>
      <c r="E152" s="8"/>
      <c r="F152" s="7"/>
      <c r="G152" s="7"/>
      <c r="H152" s="6"/>
    </row>
    <row r="153" spans="2:8">
      <c r="B153" s="7"/>
      <c r="C153" s="9"/>
      <c r="D153" s="8"/>
      <c r="E153" s="8"/>
      <c r="F153" s="7"/>
      <c r="G153" s="7"/>
      <c r="H153" s="6"/>
    </row>
    <row r="154" spans="2:8">
      <c r="B154" s="7"/>
      <c r="C154" s="9"/>
      <c r="D154" s="8"/>
      <c r="E154" s="8"/>
      <c r="F154" s="7"/>
      <c r="G154" s="7"/>
      <c r="H154" s="6"/>
    </row>
    <row r="155" spans="2:8">
      <c r="B155" s="7"/>
      <c r="C155" s="9"/>
      <c r="D155" s="8"/>
      <c r="E155" s="8"/>
      <c r="F155" s="7"/>
      <c r="G155" s="7"/>
      <c r="H155" s="6"/>
    </row>
    <row r="156" spans="2:8">
      <c r="B156" s="7"/>
      <c r="C156" s="9"/>
      <c r="D156" s="8"/>
      <c r="E156" s="8"/>
      <c r="F156" s="7"/>
      <c r="G156" s="7"/>
      <c r="H156" s="6"/>
    </row>
    <row r="157" spans="2:8">
      <c r="B157" s="7"/>
      <c r="C157" s="9"/>
      <c r="D157" s="8"/>
      <c r="E157" s="8"/>
      <c r="F157" s="7"/>
      <c r="G157" s="7"/>
      <c r="H157" s="6"/>
    </row>
    <row r="158" spans="2:8">
      <c r="B158" s="7"/>
      <c r="C158" s="9"/>
      <c r="D158" s="8"/>
      <c r="E158" s="8"/>
      <c r="F158" s="7"/>
      <c r="G158" s="7"/>
      <c r="H158" s="6"/>
    </row>
    <row r="159" spans="2:8">
      <c r="B159" s="7"/>
      <c r="C159" s="9"/>
      <c r="D159" s="8"/>
      <c r="E159" s="8"/>
      <c r="F159" s="7"/>
      <c r="G159" s="7"/>
      <c r="H159" s="6"/>
    </row>
    <row r="160" spans="2:8">
      <c r="B160" s="7"/>
      <c r="C160" s="9"/>
      <c r="D160" s="8"/>
      <c r="E160" s="8"/>
      <c r="F160" s="7"/>
      <c r="G160" s="7"/>
      <c r="H160" s="6"/>
    </row>
    <row r="161" spans="2:8">
      <c r="B161" s="7"/>
      <c r="C161" s="9"/>
      <c r="D161" s="8"/>
      <c r="E161" s="8"/>
      <c r="F161" s="7"/>
      <c r="G161" s="7"/>
      <c r="H161" s="6"/>
    </row>
    <row r="162" spans="2:8">
      <c r="B162" s="7"/>
      <c r="C162" s="9"/>
      <c r="D162" s="8"/>
      <c r="E162" s="8"/>
      <c r="F162" s="7"/>
      <c r="G162" s="7"/>
      <c r="H162" s="6"/>
    </row>
    <row r="163" spans="2:8">
      <c r="B163" s="7"/>
      <c r="C163" s="9"/>
      <c r="D163" s="8"/>
      <c r="E163" s="8"/>
      <c r="F163" s="7"/>
      <c r="G163" s="7"/>
      <c r="H163" s="6"/>
    </row>
    <row r="164" spans="2:8">
      <c r="B164" s="7"/>
      <c r="C164" s="9"/>
      <c r="D164" s="8"/>
      <c r="E164" s="8"/>
      <c r="F164" s="7"/>
      <c r="G164" s="7"/>
      <c r="H164" s="6"/>
    </row>
    <row r="165" spans="2:8">
      <c r="B165" s="7"/>
      <c r="C165" s="9"/>
      <c r="D165" s="8"/>
      <c r="E165" s="8"/>
      <c r="F165" s="7"/>
      <c r="G165" s="7"/>
      <c r="H165" s="6"/>
    </row>
    <row r="166" spans="2:8">
      <c r="B166" s="7"/>
      <c r="C166" s="9"/>
      <c r="D166" s="8"/>
      <c r="E166" s="8"/>
      <c r="F166" s="7"/>
      <c r="G166" s="7"/>
      <c r="H166" s="6"/>
    </row>
    <row r="167" spans="2:8">
      <c r="B167" s="7"/>
      <c r="C167" s="9"/>
      <c r="D167" s="8"/>
      <c r="E167" s="8"/>
      <c r="F167" s="7"/>
      <c r="G167" s="7"/>
      <c r="H167" s="6"/>
    </row>
    <row r="168" spans="2:8">
      <c r="B168" s="7"/>
      <c r="C168" s="9"/>
      <c r="D168" s="8"/>
      <c r="E168" s="8"/>
      <c r="F168" s="7"/>
      <c r="G168" s="7"/>
      <c r="H168" s="6"/>
    </row>
    <row r="169" spans="2:8">
      <c r="B169" s="7"/>
      <c r="C169" s="9"/>
      <c r="D169" s="8"/>
      <c r="E169" s="8"/>
      <c r="F169" s="7"/>
      <c r="G169" s="7"/>
      <c r="H169" s="6"/>
    </row>
    <row r="170" spans="2:8">
      <c r="B170" s="7"/>
      <c r="C170" s="9"/>
      <c r="D170" s="8"/>
      <c r="E170" s="8"/>
      <c r="F170" s="7"/>
      <c r="G170" s="7"/>
      <c r="H170" s="6"/>
    </row>
    <row r="171" spans="2:8">
      <c r="B171" s="7"/>
      <c r="C171" s="9"/>
      <c r="D171" s="8"/>
      <c r="E171" s="8"/>
      <c r="F171" s="7"/>
      <c r="G171" s="7"/>
      <c r="H171" s="6"/>
    </row>
    <row r="172" spans="2:8">
      <c r="B172" s="7"/>
      <c r="C172" s="9"/>
      <c r="D172" s="8"/>
      <c r="E172" s="8"/>
      <c r="F172" s="7"/>
      <c r="G172" s="7"/>
      <c r="H172" s="6"/>
    </row>
    <row r="173" spans="2:8">
      <c r="B173" s="7"/>
      <c r="C173" s="9"/>
      <c r="D173" s="8"/>
      <c r="E173" s="8"/>
      <c r="F173" s="7"/>
      <c r="G173" s="7"/>
      <c r="H173" s="6"/>
    </row>
    <row r="174" spans="2:8">
      <c r="B174" s="7"/>
      <c r="C174" s="9"/>
      <c r="D174" s="8"/>
      <c r="E174" s="8"/>
      <c r="F174" s="7"/>
      <c r="G174" s="7"/>
      <c r="H174" s="6"/>
    </row>
    <row r="175" spans="2:8">
      <c r="B175" s="7"/>
      <c r="C175" s="9"/>
      <c r="D175" s="8"/>
      <c r="E175" s="8"/>
      <c r="F175" s="7"/>
      <c r="G175" s="7"/>
      <c r="H175" s="6"/>
    </row>
    <row r="176" spans="2:8">
      <c r="B176" s="7"/>
      <c r="C176" s="9"/>
      <c r="D176" s="8"/>
      <c r="E176" s="8"/>
      <c r="F176" s="7"/>
      <c r="G176" s="7"/>
      <c r="H176" s="6"/>
    </row>
    <row r="177" spans="2:8">
      <c r="B177" s="7"/>
      <c r="C177" s="9"/>
      <c r="D177" s="8"/>
      <c r="E177" s="8"/>
      <c r="F177" s="7"/>
      <c r="G177" s="7"/>
      <c r="H177" s="6"/>
    </row>
    <row r="178" spans="2:8">
      <c r="B178" s="7"/>
      <c r="C178" s="9"/>
      <c r="D178" s="8"/>
      <c r="E178" s="8"/>
      <c r="F178" s="7"/>
      <c r="G178" s="7"/>
      <c r="H178" s="6"/>
    </row>
    <row r="179" spans="2:8">
      <c r="B179" s="7"/>
      <c r="C179" s="9"/>
      <c r="D179" s="8"/>
      <c r="E179" s="8"/>
      <c r="F179" s="7"/>
      <c r="G179" s="7"/>
      <c r="H179" s="6"/>
    </row>
    <row r="180" spans="2:8">
      <c r="B180" s="7"/>
      <c r="C180" s="9"/>
      <c r="D180" s="8"/>
      <c r="E180" s="8"/>
      <c r="F180" s="7"/>
      <c r="G180" s="7"/>
      <c r="H180" s="6"/>
    </row>
    <row r="181" spans="2:8">
      <c r="B181" s="7"/>
      <c r="C181" s="9"/>
      <c r="D181" s="8"/>
      <c r="E181" s="8"/>
      <c r="F181" s="7"/>
      <c r="G181" s="7"/>
      <c r="H181" s="6"/>
    </row>
    <row r="182" spans="2:8">
      <c r="B182" s="7"/>
      <c r="C182" s="9"/>
      <c r="D182" s="8"/>
      <c r="E182" s="8"/>
      <c r="F182" s="7"/>
      <c r="G182" s="7"/>
      <c r="H182" s="6"/>
    </row>
    <row r="183" spans="2:8">
      <c r="B183" s="7"/>
      <c r="C183" s="9"/>
      <c r="D183" s="8"/>
      <c r="E183" s="8"/>
      <c r="F183" s="7"/>
      <c r="G183" s="7"/>
      <c r="H183" s="6"/>
    </row>
    <row r="184" spans="2:8">
      <c r="B184" s="7"/>
      <c r="C184" s="9"/>
      <c r="D184" s="8"/>
      <c r="E184" s="8"/>
      <c r="F184" s="7"/>
      <c r="G184" s="7"/>
      <c r="H184" s="6"/>
    </row>
    <row r="185" spans="2:8">
      <c r="B185" s="7"/>
      <c r="C185" s="9"/>
      <c r="D185" s="8"/>
      <c r="E185" s="8"/>
      <c r="F185" s="7"/>
      <c r="G185" s="7"/>
      <c r="H185" s="6"/>
    </row>
    <row r="186" spans="2:8">
      <c r="B186" s="7"/>
      <c r="C186" s="9"/>
      <c r="D186" s="8"/>
      <c r="E186" s="8"/>
      <c r="F186" s="7"/>
      <c r="G186" s="7"/>
      <c r="H186" s="6"/>
    </row>
    <row r="187" spans="2:8">
      <c r="B187" s="7"/>
      <c r="C187" s="9"/>
      <c r="D187" s="8"/>
      <c r="E187" s="8"/>
      <c r="F187" s="7"/>
      <c r="G187" s="7"/>
      <c r="H187" s="6"/>
    </row>
    <row r="188" spans="2:8">
      <c r="B188" s="7"/>
      <c r="C188" s="9"/>
      <c r="D188" s="8"/>
      <c r="E188" s="8"/>
      <c r="F188" s="7"/>
      <c r="G188" s="7"/>
      <c r="H188" s="6"/>
    </row>
    <row r="189" spans="2:8">
      <c r="B189" s="7"/>
      <c r="C189" s="9"/>
      <c r="D189" s="8"/>
      <c r="E189" s="8"/>
      <c r="F189" s="7"/>
      <c r="G189" s="7"/>
      <c r="H189" s="6"/>
    </row>
    <row r="190" spans="2:8">
      <c r="B190" s="7"/>
      <c r="C190" s="9"/>
      <c r="D190" s="8"/>
      <c r="E190" s="8"/>
      <c r="F190" s="7"/>
      <c r="G190" s="7"/>
      <c r="H190" s="6"/>
    </row>
    <row r="191" spans="2:8">
      <c r="B191" s="7"/>
      <c r="C191" s="9"/>
      <c r="D191" s="8"/>
      <c r="E191" s="8"/>
      <c r="F191" s="7"/>
      <c r="G191" s="7"/>
      <c r="H191" s="6"/>
    </row>
    <row r="192" spans="2:8">
      <c r="B192" s="7"/>
      <c r="C192" s="9"/>
      <c r="D192" s="8"/>
      <c r="E192" s="8"/>
      <c r="F192" s="7"/>
      <c r="G192" s="7"/>
      <c r="H192" s="6"/>
    </row>
    <row r="193" spans="2:8">
      <c r="B193" s="7"/>
      <c r="C193" s="9"/>
      <c r="D193" s="8"/>
      <c r="E193" s="8"/>
      <c r="F193" s="7"/>
      <c r="G193" s="7"/>
      <c r="H193" s="6"/>
    </row>
    <row r="194" spans="2:8">
      <c r="B194" s="7"/>
      <c r="C194" s="9"/>
      <c r="D194" s="8"/>
      <c r="E194" s="8"/>
      <c r="F194" s="7"/>
      <c r="G194" s="7"/>
      <c r="H194" s="6"/>
    </row>
    <row r="195" spans="2:8">
      <c r="B195" s="7"/>
      <c r="C195" s="9"/>
      <c r="D195" s="8"/>
      <c r="E195" s="8"/>
      <c r="F195" s="7"/>
      <c r="G195" s="7"/>
      <c r="H195" s="6"/>
    </row>
    <row r="196" spans="2:8">
      <c r="B196" s="7"/>
      <c r="C196" s="9"/>
      <c r="D196" s="8"/>
      <c r="E196" s="8"/>
      <c r="F196" s="7"/>
      <c r="G196" s="7"/>
      <c r="H196" s="6"/>
    </row>
    <row r="197" spans="2:8">
      <c r="B197" s="7"/>
      <c r="C197" s="9"/>
      <c r="D197" s="8"/>
      <c r="E197" s="8"/>
      <c r="F197" s="7"/>
      <c r="G197" s="7"/>
      <c r="H197" s="6"/>
    </row>
    <row r="198" spans="2:8">
      <c r="B198" s="7"/>
      <c r="C198" s="9"/>
      <c r="D198" s="8"/>
      <c r="E198" s="8"/>
      <c r="F198" s="7"/>
      <c r="G198" s="7"/>
      <c r="H198" s="6"/>
    </row>
    <row r="199" spans="2:8">
      <c r="B199" s="7"/>
      <c r="C199" s="9"/>
      <c r="D199" s="8"/>
      <c r="E199" s="8"/>
      <c r="F199" s="7"/>
      <c r="G199" s="7"/>
      <c r="H199" s="6"/>
    </row>
    <row r="200" spans="2:8">
      <c r="B200" s="7"/>
      <c r="C200" s="9"/>
      <c r="D200" s="8"/>
      <c r="E200" s="8"/>
      <c r="F200" s="7"/>
      <c r="G200" s="7"/>
      <c r="H200" s="6"/>
    </row>
    <row r="201" spans="2:8">
      <c r="B201" s="7"/>
      <c r="C201" s="9"/>
      <c r="D201" s="8"/>
      <c r="E201" s="8"/>
      <c r="F201" s="7"/>
      <c r="G201" s="7"/>
      <c r="H201" s="6"/>
    </row>
    <row r="202" spans="2:8">
      <c r="B202" s="7"/>
      <c r="C202" s="9"/>
      <c r="D202" s="8"/>
      <c r="E202" s="8"/>
      <c r="F202" s="7"/>
      <c r="G202" s="7"/>
      <c r="H202" s="6"/>
    </row>
    <row r="203" spans="2:8">
      <c r="B203" s="7"/>
      <c r="C203" s="9"/>
      <c r="D203" s="8"/>
      <c r="E203" s="8"/>
      <c r="F203" s="7"/>
      <c r="G203" s="7"/>
      <c r="H203" s="6"/>
    </row>
    <row r="204" spans="2:8">
      <c r="B204" s="7"/>
      <c r="C204" s="9"/>
      <c r="D204" s="8"/>
      <c r="E204" s="8"/>
      <c r="F204" s="7"/>
      <c r="G204" s="7"/>
      <c r="H204" s="6"/>
    </row>
    <row r="205" spans="2:8">
      <c r="B205" s="7"/>
      <c r="C205" s="9"/>
      <c r="D205" s="8"/>
      <c r="E205" s="8"/>
      <c r="F205" s="7"/>
      <c r="G205" s="7"/>
      <c r="H205" s="6"/>
    </row>
    <row r="206" spans="2:8">
      <c r="B206" s="7"/>
      <c r="C206" s="9"/>
      <c r="D206" s="8"/>
      <c r="E206" s="8"/>
      <c r="F206" s="7"/>
      <c r="G206" s="7"/>
      <c r="H206" s="6"/>
    </row>
    <row r="207" spans="2:8">
      <c r="B207" s="7"/>
      <c r="C207" s="9"/>
      <c r="D207" s="8"/>
      <c r="E207" s="8"/>
      <c r="F207" s="7"/>
      <c r="G207" s="7"/>
      <c r="H207" s="6"/>
    </row>
    <row r="208" spans="2:8">
      <c r="B208" s="7"/>
      <c r="C208" s="9"/>
      <c r="D208" s="8"/>
      <c r="E208" s="8"/>
      <c r="F208" s="7"/>
      <c r="G208" s="7"/>
      <c r="H208" s="6"/>
    </row>
  </sheetData>
  <mergeCells count="4">
    <mergeCell ref="B123:E123"/>
    <mergeCell ref="B7:B9"/>
    <mergeCell ref="C7:C9"/>
    <mergeCell ref="D7:E7"/>
  </mergeCells>
  <pageMargins left="0.39370078740157483" right="0.27559055118110237" top="0.74803149606299213" bottom="0.47244094488188981" header="0.11811023622047245" footer="0.51181102362204722"/>
  <pageSetup paperSize="9" scale="44" fitToHeight="2" orientation="portrait" r:id="rId1"/>
  <headerFooter alignWithMargins="0"/>
  <rowBreaks count="1" manualBreakCount="1">
    <brk id="6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Cash Flow SK</vt:lpstr>
      <vt:lpstr>'Cash Flow SK'!Názvy_tlače</vt:lpstr>
      <vt:lpstr>'Cash Flow SK'!Oblasť_tlače</vt:lpstr>
    </vt:vector>
  </TitlesOfParts>
  <Company>Edscha Automotive Hengersberg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Gaalova Judita</dc:creator>
  <cp:lastModifiedBy>Gaalova Judita</cp:lastModifiedBy>
  <dcterms:created xsi:type="dcterms:W3CDTF">2015-06-29T11:11:53Z</dcterms:created>
  <dcterms:modified xsi:type="dcterms:W3CDTF">2015-06-29T11:12:08Z</dcterms:modified>
</cp:coreProperties>
</file>