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atejcik\Desktop\"/>
    </mc:Choice>
  </mc:AlternateContent>
  <workbookProtection lockStructure="1"/>
  <bookViews>
    <workbookView xWindow="0" yWindow="0" windowWidth="28800" windowHeight="12435" firstSheet="1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ÚJ'!$A$1:$J$1421</definedName>
    <definedName name="OLE_LINK1" localSheetId="1">'Poznámky ÚJ'!$A$211</definedName>
  </definedNames>
  <calcPr calcId="152511"/>
</workbook>
</file>

<file path=xl/calcChain.xml><?xml version="1.0" encoding="utf-8"?>
<calcChain xmlns="http://schemas.openxmlformats.org/spreadsheetml/2006/main">
  <c r="E814" i="1" l="1"/>
  <c r="F1127" i="1" l="1"/>
  <c r="F1126" i="1"/>
  <c r="E1083" i="1"/>
  <c r="E1036" i="1"/>
  <c r="I1332" i="1" l="1"/>
  <c r="I1346" i="1"/>
  <c r="E1075" i="1"/>
  <c r="H1075" i="1"/>
  <c r="E999" i="1"/>
  <c r="H1090" i="1" l="1"/>
  <c r="E1090" i="1"/>
  <c r="E1099" i="1"/>
  <c r="E1069" i="1"/>
  <c r="H1014" i="1"/>
  <c r="H1013" i="1"/>
  <c r="E586" i="1"/>
  <c r="E257" i="1" l="1"/>
  <c r="I1305" i="1" l="1"/>
  <c r="H1132" i="1"/>
  <c r="H1069" i="1"/>
  <c r="I257" i="1" l="1"/>
  <c r="J237" i="1"/>
  <c r="J224" i="1"/>
  <c r="J225" i="1"/>
  <c r="J238" i="1"/>
  <c r="J236" i="1"/>
  <c r="J232" i="1"/>
  <c r="J231" i="1"/>
  <c r="J230" i="1"/>
  <c r="J226" i="1"/>
  <c r="B271" i="1"/>
  <c r="B269" i="1"/>
  <c r="B235" i="1" s="1"/>
  <c r="B239" i="1" s="1"/>
  <c r="J268" i="1"/>
  <c r="J267" i="1"/>
  <c r="J266" i="1"/>
  <c r="J265" i="1"/>
  <c r="J259" i="1"/>
  <c r="B263" i="1"/>
  <c r="J262" i="1"/>
  <c r="J261" i="1"/>
  <c r="J260" i="1"/>
  <c r="D257" i="1"/>
  <c r="D223" i="1" s="1"/>
  <c r="B257" i="1"/>
  <c r="B223" i="1" s="1"/>
  <c r="B227" i="1" s="1"/>
  <c r="J254" i="1"/>
  <c r="J253" i="1"/>
  <c r="J256" i="1"/>
  <c r="J255" i="1"/>
  <c r="G1396" i="1"/>
  <c r="I1396" i="1"/>
  <c r="G1387" i="1"/>
  <c r="I1387" i="1"/>
  <c r="I1385" i="1"/>
  <c r="G1385" i="1"/>
  <c r="G1346" i="1"/>
  <c r="G1332" i="1"/>
  <c r="H871" i="1"/>
  <c r="H873" i="1" s="1"/>
  <c r="E871" i="1"/>
  <c r="E873" i="1" s="1"/>
  <c r="G563" i="1"/>
  <c r="G572" i="1"/>
  <c r="I569" i="1"/>
  <c r="I571" i="1"/>
  <c r="I570" i="1"/>
  <c r="I568" i="1"/>
  <c r="I567" i="1"/>
  <c r="I566" i="1"/>
  <c r="I565" i="1"/>
  <c r="I560" i="1"/>
  <c r="E563" i="1"/>
  <c r="I558" i="1"/>
  <c r="I562" i="1"/>
  <c r="I561" i="1"/>
  <c r="I559" i="1"/>
  <c r="I334" i="1"/>
  <c r="I336" i="1"/>
  <c r="I335" i="1"/>
  <c r="I1300" i="1"/>
  <c r="I1310" i="1"/>
  <c r="I1309" i="1"/>
  <c r="I1308" i="1"/>
  <c r="I1307" i="1"/>
  <c r="I1306" i="1"/>
  <c r="I1304" i="1"/>
  <c r="I1303" i="1"/>
  <c r="I1302" i="1"/>
  <c r="I1301" i="1"/>
  <c r="I1299" i="1"/>
  <c r="I1298" i="1"/>
  <c r="I1297" i="1"/>
  <c r="I1296" i="1"/>
  <c r="I1276" i="1"/>
  <c r="I1135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132" i="1"/>
  <c r="F1132" i="1"/>
  <c r="E1132" i="1"/>
  <c r="F1135" i="1"/>
  <c r="H1099" i="1"/>
  <c r="H1095" i="1"/>
  <c r="H1083" i="1"/>
  <c r="H1062" i="1"/>
  <c r="E1062" i="1"/>
  <c r="H1042" i="1"/>
  <c r="H1039" i="1" s="1"/>
  <c r="E1042" i="1"/>
  <c r="E1039" i="1" s="1"/>
  <c r="H1044" i="1"/>
  <c r="E1044" i="1"/>
  <c r="H1036" i="1"/>
  <c r="H1031" i="1"/>
  <c r="E1031" i="1"/>
  <c r="E1016" i="1"/>
  <c r="F1016" i="1"/>
  <c r="G1016" i="1"/>
  <c r="H1016" i="1"/>
  <c r="H1021" i="1" s="1"/>
  <c r="J1016" i="1"/>
  <c r="J1021" i="1" s="1"/>
  <c r="J1003" i="1"/>
  <c r="I1003" i="1"/>
  <c r="H1003" i="1"/>
  <c r="G1003" i="1"/>
  <c r="F1003" i="1"/>
  <c r="E1003" i="1"/>
  <c r="D1003" i="1"/>
  <c r="C1003" i="1"/>
  <c r="J988" i="1"/>
  <c r="I988" i="1"/>
  <c r="H988" i="1"/>
  <c r="G988" i="1"/>
  <c r="F988" i="1"/>
  <c r="E988" i="1"/>
  <c r="H974" i="1"/>
  <c r="E974" i="1"/>
  <c r="C960" i="1"/>
  <c r="I960" i="1"/>
  <c r="G960" i="1"/>
  <c r="E960" i="1"/>
  <c r="I958" i="1"/>
  <c r="G958" i="1"/>
  <c r="E958" i="1"/>
  <c r="C958" i="1"/>
  <c r="D950" i="1"/>
  <c r="H950" i="1"/>
  <c r="F950" i="1"/>
  <c r="H948" i="1"/>
  <c r="F948" i="1"/>
  <c r="D948" i="1"/>
  <c r="H935" i="1"/>
  <c r="E935" i="1"/>
  <c r="H932" i="1"/>
  <c r="E932" i="1"/>
  <c r="E929" i="1"/>
  <c r="E926" i="1"/>
  <c r="H929" i="1"/>
  <c r="H926" i="1"/>
  <c r="E855" i="1"/>
  <c r="H855" i="1"/>
  <c r="H851" i="1"/>
  <c r="E851" i="1"/>
  <c r="H844" i="1"/>
  <c r="E844" i="1"/>
  <c r="H841" i="1"/>
  <c r="E841" i="1"/>
  <c r="H814" i="1"/>
  <c r="H817" i="1"/>
  <c r="E817" i="1"/>
  <c r="I805" i="1"/>
  <c r="I804" i="1"/>
  <c r="I803" i="1"/>
  <c r="I802" i="1"/>
  <c r="H801" i="1"/>
  <c r="G801" i="1"/>
  <c r="F801" i="1"/>
  <c r="D801" i="1"/>
  <c r="I800" i="1"/>
  <c r="H799" i="1"/>
  <c r="G799" i="1"/>
  <c r="F799" i="1"/>
  <c r="D799" i="1"/>
  <c r="D786" i="1"/>
  <c r="F789" i="1"/>
  <c r="I790" i="1"/>
  <c r="D789" i="1"/>
  <c r="I793" i="1"/>
  <c r="I792" i="1"/>
  <c r="I791" i="1"/>
  <c r="H789" i="1"/>
  <c r="G789" i="1"/>
  <c r="I788" i="1"/>
  <c r="I787" i="1"/>
  <c r="H786" i="1"/>
  <c r="G786" i="1"/>
  <c r="F786" i="1"/>
  <c r="H772" i="1"/>
  <c r="H759" i="1"/>
  <c r="I743" i="1"/>
  <c r="G743" i="1"/>
  <c r="J711" i="1"/>
  <c r="I711" i="1"/>
  <c r="H711" i="1"/>
  <c r="G711" i="1"/>
  <c r="F711" i="1"/>
  <c r="E711" i="1"/>
  <c r="E697" i="1"/>
  <c r="H686" i="1"/>
  <c r="E686" i="1"/>
  <c r="H697" i="1"/>
  <c r="H695" i="1"/>
  <c r="E695" i="1"/>
  <c r="H689" i="1"/>
  <c r="E689" i="1"/>
  <c r="I677" i="1"/>
  <c r="I679" i="1"/>
  <c r="I678" i="1"/>
  <c r="I663" i="1"/>
  <c r="F663" i="1"/>
  <c r="D663" i="1"/>
  <c r="H636" i="1"/>
  <c r="G636" i="1"/>
  <c r="I635" i="1"/>
  <c r="I634" i="1"/>
  <c r="F625" i="1"/>
  <c r="H625" i="1"/>
  <c r="G625" i="1"/>
  <c r="I540" i="1"/>
  <c r="H544" i="1"/>
  <c r="G544" i="1"/>
  <c r="I478" i="1"/>
  <c r="I472" i="1"/>
  <c r="I473" i="1"/>
  <c r="I477" i="1"/>
  <c r="I476" i="1"/>
  <c r="I475" i="1"/>
  <c r="I474" i="1"/>
  <c r="H479" i="1"/>
  <c r="G479" i="1"/>
  <c r="E479" i="1"/>
  <c r="C479" i="1"/>
  <c r="I459" i="1"/>
  <c r="I457" i="1"/>
  <c r="G461" i="1"/>
  <c r="F461" i="1"/>
  <c r="E461" i="1"/>
  <c r="D461" i="1"/>
  <c r="I460" i="1"/>
  <c r="I458" i="1"/>
  <c r="I445" i="1"/>
  <c r="I444" i="1"/>
  <c r="I447" i="1"/>
  <c r="I446" i="1"/>
  <c r="G448" i="1"/>
  <c r="F448" i="1"/>
  <c r="E448" i="1"/>
  <c r="D448" i="1"/>
  <c r="E636" i="1"/>
  <c r="C636" i="1"/>
  <c r="I624" i="1"/>
  <c r="I623" i="1"/>
  <c r="I622" i="1"/>
  <c r="I621" i="1"/>
  <c r="I620" i="1"/>
  <c r="I619" i="1"/>
  <c r="D625" i="1"/>
  <c r="H609" i="1"/>
  <c r="E609" i="1"/>
  <c r="H589" i="1"/>
  <c r="E589" i="1"/>
  <c r="H586" i="1"/>
  <c r="E572" i="1"/>
  <c r="I543" i="1"/>
  <c r="I542" i="1"/>
  <c r="I541" i="1"/>
  <c r="I539" i="1"/>
  <c r="C544" i="1"/>
  <c r="E544" i="1"/>
  <c r="D517" i="1"/>
  <c r="F517" i="1"/>
  <c r="H516" i="1"/>
  <c r="H515" i="1"/>
  <c r="H497" i="1"/>
  <c r="H496" i="1"/>
  <c r="F498" i="1"/>
  <c r="D498" i="1"/>
  <c r="J390" i="1"/>
  <c r="J389" i="1"/>
  <c r="J388" i="1"/>
  <c r="J382" i="1"/>
  <c r="J384" i="1"/>
  <c r="J383" i="1"/>
  <c r="B411" i="1"/>
  <c r="B381" i="1" s="1"/>
  <c r="B419" i="1"/>
  <c r="I419" i="1"/>
  <c r="H419" i="1"/>
  <c r="G419" i="1"/>
  <c r="F419" i="1"/>
  <c r="E419" i="1"/>
  <c r="D419" i="1"/>
  <c r="C419" i="1"/>
  <c r="I417" i="1"/>
  <c r="I387" i="1" s="1"/>
  <c r="I391" i="1" s="1"/>
  <c r="H417" i="1"/>
  <c r="H387" i="1" s="1"/>
  <c r="H391" i="1" s="1"/>
  <c r="G417" i="1"/>
  <c r="F417" i="1"/>
  <c r="F387" i="1" s="1"/>
  <c r="F391" i="1" s="1"/>
  <c r="E417" i="1"/>
  <c r="E387" i="1" s="1"/>
  <c r="E391" i="1" s="1"/>
  <c r="D417" i="1"/>
  <c r="D387" i="1" s="1"/>
  <c r="D391" i="1" s="1"/>
  <c r="C417" i="1"/>
  <c r="C387" i="1" s="1"/>
  <c r="B417" i="1"/>
  <c r="B387" i="1" s="1"/>
  <c r="B391" i="1" s="1"/>
  <c r="J416" i="1"/>
  <c r="J415" i="1"/>
  <c r="J414" i="1"/>
  <c r="J413" i="1"/>
  <c r="J410" i="1"/>
  <c r="J409" i="1"/>
  <c r="J408" i="1"/>
  <c r="J407" i="1"/>
  <c r="I411" i="1"/>
  <c r="H411" i="1"/>
  <c r="G411" i="1"/>
  <c r="G381" i="1" s="1"/>
  <c r="F411" i="1"/>
  <c r="F381" i="1" s="1"/>
  <c r="E411" i="1"/>
  <c r="E381" i="1" s="1"/>
  <c r="D411" i="1"/>
  <c r="C411" i="1"/>
  <c r="C381" i="1" s="1"/>
  <c r="C385" i="1" s="1"/>
  <c r="I370" i="1"/>
  <c r="I271" i="1"/>
  <c r="H271" i="1"/>
  <c r="G271" i="1"/>
  <c r="F271" i="1"/>
  <c r="E271" i="1"/>
  <c r="D271" i="1"/>
  <c r="C271" i="1"/>
  <c r="I269" i="1"/>
  <c r="I235" i="1" s="1"/>
  <c r="I239" i="1" s="1"/>
  <c r="H269" i="1"/>
  <c r="H235" i="1" s="1"/>
  <c r="H239" i="1" s="1"/>
  <c r="G269" i="1"/>
  <c r="G235" i="1" s="1"/>
  <c r="G239" i="1" s="1"/>
  <c r="F269" i="1"/>
  <c r="F235" i="1" s="1"/>
  <c r="F239" i="1" s="1"/>
  <c r="E269" i="1"/>
  <c r="E235" i="1" s="1"/>
  <c r="E239" i="1" s="1"/>
  <c r="D269" i="1"/>
  <c r="C269" i="1"/>
  <c r="C235" i="1" s="1"/>
  <c r="C239" i="1" s="1"/>
  <c r="I263" i="1"/>
  <c r="I229" i="1" s="1"/>
  <c r="I233" i="1" s="1"/>
  <c r="H263" i="1"/>
  <c r="H229" i="1" s="1"/>
  <c r="H233" i="1" s="1"/>
  <c r="G263" i="1"/>
  <c r="G229" i="1" s="1"/>
  <c r="G233" i="1" s="1"/>
  <c r="F263" i="1"/>
  <c r="F229" i="1" s="1"/>
  <c r="F233" i="1" s="1"/>
  <c r="E263" i="1"/>
  <c r="E229" i="1" s="1"/>
  <c r="E233" i="1" s="1"/>
  <c r="D263" i="1"/>
  <c r="D229" i="1" s="1"/>
  <c r="D233" i="1" s="1"/>
  <c r="C263" i="1"/>
  <c r="C229" i="1" s="1"/>
  <c r="C233" i="1" s="1"/>
  <c r="H257" i="1"/>
  <c r="H223" i="1" s="1"/>
  <c r="G257" i="1"/>
  <c r="G223" i="1" s="1"/>
  <c r="G227" i="1" s="1"/>
  <c r="F257" i="1"/>
  <c r="E223" i="1"/>
  <c r="E227" i="1" s="1"/>
  <c r="C257" i="1"/>
  <c r="I202" i="1"/>
  <c r="I167" i="1" s="1"/>
  <c r="I171" i="1" s="1"/>
  <c r="H202" i="1"/>
  <c r="H167" i="1" s="1"/>
  <c r="H171" i="1" s="1"/>
  <c r="G202" i="1"/>
  <c r="G167" i="1" s="1"/>
  <c r="G171" i="1" s="1"/>
  <c r="F202" i="1"/>
  <c r="F167" i="1" s="1"/>
  <c r="F171" i="1" s="1"/>
  <c r="E202" i="1"/>
  <c r="E167" i="1" s="1"/>
  <c r="E171" i="1" s="1"/>
  <c r="D202" i="1"/>
  <c r="D167" i="1" s="1"/>
  <c r="D171" i="1" s="1"/>
  <c r="C202" i="1"/>
  <c r="C167" i="1" s="1"/>
  <c r="C171" i="1" s="1"/>
  <c r="I194" i="1"/>
  <c r="I161" i="1" s="1"/>
  <c r="I165" i="1" s="1"/>
  <c r="H194" i="1"/>
  <c r="H161" i="1" s="1"/>
  <c r="H165" i="1" s="1"/>
  <c r="G194" i="1"/>
  <c r="G161" i="1" s="1"/>
  <c r="G165" i="1" s="1"/>
  <c r="F194" i="1"/>
  <c r="F161" i="1" s="1"/>
  <c r="F165" i="1" s="1"/>
  <c r="E194" i="1"/>
  <c r="E161" i="1" s="1"/>
  <c r="E165" i="1" s="1"/>
  <c r="D194" i="1"/>
  <c r="D161" i="1" s="1"/>
  <c r="D165" i="1" s="1"/>
  <c r="C194" i="1"/>
  <c r="C161" i="1" s="1"/>
  <c r="C165" i="1" s="1"/>
  <c r="I188" i="1"/>
  <c r="I155" i="1" s="1"/>
  <c r="H188" i="1"/>
  <c r="H155" i="1" s="1"/>
  <c r="G188" i="1"/>
  <c r="G155" i="1" s="1"/>
  <c r="G159" i="1" s="1"/>
  <c r="F188" i="1"/>
  <c r="F155" i="1" s="1"/>
  <c r="E188" i="1"/>
  <c r="E155" i="1" s="1"/>
  <c r="D188" i="1"/>
  <c r="C188" i="1"/>
  <c r="C155" i="1" s="1"/>
  <c r="C159" i="1" s="1"/>
  <c r="J169" i="1"/>
  <c r="J163" i="1"/>
  <c r="J158" i="1"/>
  <c r="J201" i="1"/>
  <c r="J200" i="1"/>
  <c r="J199" i="1"/>
  <c r="J193" i="1"/>
  <c r="J192" i="1"/>
  <c r="J191" i="1"/>
  <c r="J187" i="1"/>
  <c r="J186" i="1"/>
  <c r="J185" i="1"/>
  <c r="I204" i="1"/>
  <c r="H204" i="1"/>
  <c r="G204" i="1"/>
  <c r="F204" i="1"/>
  <c r="E204" i="1"/>
  <c r="D204" i="1"/>
  <c r="C204" i="1"/>
  <c r="J170" i="1"/>
  <c r="J168" i="1"/>
  <c r="J164" i="1"/>
  <c r="J162" i="1"/>
  <c r="J157" i="1"/>
  <c r="J156" i="1"/>
  <c r="J190" i="1"/>
  <c r="J184" i="1"/>
  <c r="J198" i="1"/>
  <c r="C420" i="1" l="1"/>
  <c r="I636" i="1"/>
  <c r="H498" i="1"/>
  <c r="D420" i="1"/>
  <c r="C272" i="1"/>
  <c r="I420" i="1"/>
  <c r="H420" i="1"/>
  <c r="F205" i="1"/>
  <c r="H1068" i="1"/>
  <c r="B272" i="1"/>
  <c r="D205" i="1"/>
  <c r="I799" i="1"/>
  <c r="C393" i="1"/>
  <c r="G272" i="1"/>
  <c r="C223" i="1"/>
  <c r="C241" i="1" s="1"/>
  <c r="F272" i="1"/>
  <c r="J269" i="1"/>
  <c r="H517" i="1"/>
  <c r="I563" i="1"/>
  <c r="I1415" i="1"/>
  <c r="I479" i="1"/>
  <c r="F223" i="1"/>
  <c r="F241" i="1" s="1"/>
  <c r="G420" i="1"/>
  <c r="I625" i="1"/>
  <c r="I786" i="1"/>
  <c r="I1351" i="1"/>
  <c r="I1358" i="1" s="1"/>
  <c r="I1362" i="1" s="1"/>
  <c r="G1351" i="1"/>
  <c r="I801" i="1"/>
  <c r="G173" i="1"/>
  <c r="G385" i="1"/>
  <c r="G205" i="1"/>
  <c r="C391" i="1"/>
  <c r="C394" i="1" s="1"/>
  <c r="G242" i="1"/>
  <c r="I205" i="1"/>
  <c r="D235" i="1"/>
  <c r="D239" i="1" s="1"/>
  <c r="J239" i="1" s="1"/>
  <c r="D381" i="1"/>
  <c r="I381" i="1"/>
  <c r="I385" i="1" s="1"/>
  <c r="I394" i="1" s="1"/>
  <c r="G387" i="1"/>
  <c r="G391" i="1" s="1"/>
  <c r="J419" i="1"/>
  <c r="I789" i="1"/>
  <c r="I572" i="1"/>
  <c r="J202" i="1"/>
  <c r="I544" i="1"/>
  <c r="I448" i="1"/>
  <c r="J271" i="1"/>
  <c r="G241" i="1"/>
  <c r="J417" i="1"/>
  <c r="I461" i="1"/>
  <c r="G1415" i="1"/>
  <c r="I272" i="1"/>
  <c r="E272" i="1"/>
  <c r="E242" i="1"/>
  <c r="H272" i="1"/>
  <c r="H241" i="1"/>
  <c r="H227" i="1"/>
  <c r="H242" i="1" s="1"/>
  <c r="J204" i="1"/>
  <c r="F173" i="1"/>
  <c r="F159" i="1"/>
  <c r="F174" i="1" s="1"/>
  <c r="J165" i="1"/>
  <c r="B393" i="1"/>
  <c r="B385" i="1"/>
  <c r="J161" i="1"/>
  <c r="G174" i="1"/>
  <c r="H159" i="1"/>
  <c r="H174" i="1" s="1"/>
  <c r="H173" i="1"/>
  <c r="J167" i="1"/>
  <c r="D227" i="1"/>
  <c r="J171" i="1"/>
  <c r="F385" i="1"/>
  <c r="F394" i="1" s="1"/>
  <c r="F393" i="1"/>
  <c r="E159" i="1"/>
  <c r="E174" i="1" s="1"/>
  <c r="E173" i="1"/>
  <c r="I173" i="1"/>
  <c r="I159" i="1"/>
  <c r="I174" i="1" s="1"/>
  <c r="E393" i="1"/>
  <c r="E385" i="1"/>
  <c r="E394" i="1" s="1"/>
  <c r="J194" i="1"/>
  <c r="C173" i="1"/>
  <c r="J257" i="1"/>
  <c r="E420" i="1"/>
  <c r="C174" i="1"/>
  <c r="C205" i="1"/>
  <c r="E205" i="1"/>
  <c r="J188" i="1"/>
  <c r="B229" i="1"/>
  <c r="H381" i="1"/>
  <c r="D155" i="1"/>
  <c r="H205" i="1"/>
  <c r="B420" i="1"/>
  <c r="J411" i="1"/>
  <c r="I223" i="1"/>
  <c r="J263" i="1"/>
  <c r="D272" i="1"/>
  <c r="E241" i="1"/>
  <c r="F420" i="1"/>
  <c r="G1358" i="1" l="1"/>
  <c r="G1362" i="1" s="1"/>
  <c r="G1416" i="1" s="1"/>
  <c r="G394" i="1"/>
  <c r="J381" i="1"/>
  <c r="J235" i="1"/>
  <c r="I1416" i="1"/>
  <c r="D241" i="1"/>
  <c r="D242" i="1"/>
  <c r="J205" i="1"/>
  <c r="J223" i="1"/>
  <c r="C227" i="1"/>
  <c r="C242" i="1" s="1"/>
  <c r="I393" i="1"/>
  <c r="F227" i="1"/>
  <c r="F242" i="1" s="1"/>
  <c r="J391" i="1"/>
  <c r="J387" i="1"/>
  <c r="D385" i="1"/>
  <c r="D394" i="1" s="1"/>
  <c r="D393" i="1"/>
  <c r="G393" i="1"/>
  <c r="J420" i="1"/>
  <c r="J229" i="1"/>
  <c r="B233" i="1"/>
  <c r="I227" i="1"/>
  <c r="I242" i="1" s="1"/>
  <c r="I241" i="1"/>
  <c r="D173" i="1"/>
  <c r="J155" i="1"/>
  <c r="J173" i="1" s="1"/>
  <c r="D159" i="1"/>
  <c r="H393" i="1"/>
  <c r="H385" i="1"/>
  <c r="H394" i="1" s="1"/>
  <c r="J272" i="1"/>
  <c r="B394" i="1"/>
  <c r="B241" i="1"/>
  <c r="J241" i="1" l="1"/>
  <c r="J393" i="1"/>
  <c r="J227" i="1"/>
  <c r="J385" i="1"/>
  <c r="J233" i="1"/>
  <c r="B242" i="1"/>
  <c r="J394" i="1"/>
  <c r="D174" i="1"/>
  <c r="J159" i="1"/>
  <c r="J174" i="1" s="1"/>
  <c r="J242" i="1" l="1"/>
  <c r="E1095" i="1"/>
  <c r="E1068" i="1" s="1"/>
</calcChain>
</file>

<file path=xl/comments1.xml><?xml version="1.0" encoding="utf-8"?>
<comments xmlns="http://schemas.openxmlformats.org/spreadsheetml/2006/main">
  <authors>
    <author>Your User Name</author>
  </authors>
  <commentList>
    <comment ref="E18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8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2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3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38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38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38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8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38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8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8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8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38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38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38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8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38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8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8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8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48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<sst xmlns="http://schemas.openxmlformats.org/spreadsheetml/2006/main" count="1717" uniqueCount="1010">
  <si>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</si>
  <si>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</si>
  <si>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</si>
  <si>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</si>
  <si>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</si>
  <si>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</si>
  <si>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</si>
  <si>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</si>
  <si>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</si>
  <si>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</si>
  <si>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</si>
  <si>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</si>
  <si>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</si>
  <si>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</si>
  <si>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</si>
  <si>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</si>
  <si>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</si>
  <si>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</si>
  <si>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</si>
  <si>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</si>
  <si>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</si>
  <si>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</si>
  <si>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</si>
  <si>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</si>
  <si>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</si>
  <si>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</si>
  <si>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</si>
  <si>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</si>
  <si>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</si>
  <si>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</si>
  <si>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</si>
  <si>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</si>
  <si>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</si>
  <si>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</si>
  <si>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</si>
  <si>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</si>
  <si>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</si>
  <si>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</si>
  <si>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</si>
  <si>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</si>
  <si>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</si>
  <si>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</si>
  <si>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</si>
  <si>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</si>
  <si>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</si>
  <si>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</si>
  <si>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</si>
  <si>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</si>
  <si>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</si>
  <si>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</si>
  <si>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 xml:space="preserve">
S pozdravom / Kind regards
Ing. Mgr. Martin Tužinský, PhD., daňový poradca
+421 904 468 503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</si>
  <si>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</si>
  <si>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</si>
  <si>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</si>
  <si>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</si>
  <si>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</si>
  <si>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</si>
  <si>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</si>
  <si>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</si>
  <si>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</si>
  <si>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</si>
  <si>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</si>
  <si>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</si>
  <si>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</si>
  <si>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</si>
  <si>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</si>
  <si>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</si>
  <si>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</si>
  <si>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</si>
  <si>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</si>
  <si>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</si>
  <si>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</si>
  <si>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</si>
  <si>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</si>
  <si>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</si>
  <si>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</si>
  <si>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</si>
  <si>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</si>
  <si>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</si>
  <si>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</si>
  <si>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</si>
  <si>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</si>
  <si>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</si>
  <si>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</si>
  <si>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</si>
  <si>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</si>
  <si>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</si>
  <si>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</si>
  <si>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</si>
  <si>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</si>
  <si>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</si>
  <si>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</si>
  <si>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</si>
  <si>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</si>
  <si>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</si>
  <si>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</si>
  <si>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</si>
  <si>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</si>
  <si>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</si>
  <si>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</si>
  <si>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</si>
  <si>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</si>
  <si>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</si>
  <si>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</si>
  <si>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</si>
  <si>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</si>
  <si>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</si>
  <si>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</si>
  <si>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</si>
  <si>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</si>
  <si>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</si>
  <si>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</si>
  <si>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</si>
  <si>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</si>
  <si>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</si>
  <si>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</si>
  <si>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</si>
  <si>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</si>
  <si>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</si>
  <si>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</si>
  <si>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</si>
  <si>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</si>
  <si>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</si>
  <si>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</si>
  <si>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</si>
  <si>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</si>
  <si>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</si>
  <si>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</si>
  <si>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</si>
  <si>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</si>
  <si>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</si>
  <si>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</si>
  <si>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</si>
  <si>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</si>
  <si>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</si>
  <si>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</si>
  <si>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</si>
  <si>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</si>
  <si>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</si>
  <si>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</si>
  <si>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</si>
  <si>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</si>
  <si>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</si>
  <si>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</si>
  <si>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</si>
  <si>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</si>
  <si>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</si>
  <si>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</si>
  <si>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</si>
  <si>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</si>
  <si>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</si>
  <si>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</si>
  <si>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</si>
  <si>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</si>
  <si>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</si>
  <si>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</si>
  <si>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</si>
  <si>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</si>
  <si>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</si>
  <si>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</si>
  <si>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</si>
  <si>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</si>
  <si>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</si>
  <si>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</si>
  <si>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</si>
  <si>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</si>
  <si>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</si>
  <si>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</si>
  <si>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</si>
  <si>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</si>
  <si>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</si>
  <si>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</si>
  <si>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</si>
  <si>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</si>
  <si>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</si>
  <si>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</si>
  <si>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</si>
  <si>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</si>
  <si>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</si>
  <si>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</si>
  <si>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</si>
  <si>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</si>
  <si>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</si>
  <si>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</si>
  <si>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</si>
  <si>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</si>
  <si>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</si>
  <si>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</si>
  <si>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</si>
  <si>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</si>
  <si>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</si>
  <si>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</si>
  <si>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</si>
  <si>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</si>
  <si>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</si>
  <si>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</si>
  <si>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</si>
  <si>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</si>
  <si>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</si>
  <si>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</si>
  <si>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</si>
  <si>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</si>
  <si>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</si>
  <si>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</si>
  <si>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</si>
  <si>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</si>
  <si>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</si>
  <si>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</si>
  <si>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</si>
  <si>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</si>
  <si>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</si>
  <si>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</si>
  <si>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</si>
  <si>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</si>
  <si>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</si>
  <si>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</si>
  <si>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</si>
  <si>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</si>
  <si>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</si>
  <si>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</si>
  <si>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</si>
  <si>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</si>
  <si>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</si>
  <si>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</si>
  <si>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</si>
  <si>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</si>
  <si>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</si>
  <si>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</si>
  <si>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</si>
  <si>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</si>
  <si>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</si>
  <si>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</si>
  <si>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</si>
  <si>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</si>
  <si>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</si>
  <si>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</si>
  <si>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</si>
  <si>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</si>
  <si>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</si>
  <si>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</si>
  <si>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</si>
  <si>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</si>
  <si>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</si>
  <si>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</si>
  <si>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</si>
  <si>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</si>
  <si>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</si>
  <si>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</si>
  <si>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</si>
  <si>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</si>
  <si>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</si>
  <si>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</si>
  <si>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</si>
  <si>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</si>
  <si>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</si>
  <si>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</si>
  <si>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</si>
  <si>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</si>
  <si>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</si>
  <si>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</si>
  <si>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</si>
  <si>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</si>
  <si>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</si>
  <si>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</si>
  <si>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</si>
  <si>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</si>
  <si>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</si>
  <si>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</si>
  <si>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</si>
  <si>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</si>
  <si>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</si>
  <si>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</si>
  <si>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</si>
  <si>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</si>
  <si>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</si>
  <si>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</si>
  <si>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</si>
  <si>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</si>
  <si>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</si>
  <si>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</si>
  <si>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</si>
  <si>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</si>
  <si>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</si>
  <si>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</si>
  <si>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</si>
  <si>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</si>
  <si>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</si>
  <si>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</si>
  <si>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</si>
  <si>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</si>
  <si>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</si>
  <si>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</si>
  <si>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</si>
  <si>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</si>
  <si>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</si>
  <si>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</si>
  <si>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</si>
  <si>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</si>
  <si>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</si>
  <si>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</si>
  <si>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</si>
  <si>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</si>
  <si>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</si>
  <si>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</si>
  <si>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</si>
  <si>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</si>
  <si>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</si>
  <si>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</si>
  <si>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</si>
  <si>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</si>
  <si>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</si>
  <si>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</si>
  <si>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</si>
  <si>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</si>
  <si>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</si>
  <si>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</si>
  <si>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</si>
  <si>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</si>
  <si>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</si>
  <si>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</si>
  <si>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</si>
  <si>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</si>
  <si>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</si>
  <si>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</si>
  <si>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</si>
  <si>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</si>
  <si>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</si>
  <si>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</si>
  <si>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</si>
  <si>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</si>
  <si>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</si>
  <si>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</si>
  <si>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</si>
  <si>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</si>
  <si>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</si>
  <si>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</si>
  <si>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</si>
  <si>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</si>
  <si>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</si>
  <si>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</si>
  <si>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</si>
  <si>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</si>
  <si>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</si>
  <si>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</si>
  <si>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</si>
  <si>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</si>
  <si>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</si>
  <si>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</si>
  <si>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</si>
  <si>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</si>
  <si>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</si>
  <si>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</si>
  <si>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</si>
  <si>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</si>
  <si>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</si>
  <si>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</si>
  <si>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</si>
  <si>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</si>
  <si>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</si>
  <si>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</si>
  <si>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</si>
  <si>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</si>
  <si>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</si>
  <si>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</si>
  <si>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</si>
  <si>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</si>
  <si>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</si>
  <si>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</si>
  <si>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</si>
  <si>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</si>
  <si>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</si>
  <si>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</si>
  <si>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</si>
  <si>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</si>
  <si>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</si>
  <si>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</si>
  <si>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</si>
  <si>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</si>
  <si>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</si>
  <si>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</si>
  <si>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</si>
  <si>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</si>
  <si>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</si>
  <si>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</si>
  <si>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</si>
  <si>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</si>
  <si>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</si>
  <si>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</si>
  <si>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</si>
  <si>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</si>
  <si>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</si>
  <si>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</si>
  <si>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</si>
  <si>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</si>
  <si>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</si>
  <si>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</si>
  <si>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</si>
  <si>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</si>
  <si>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</si>
  <si>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</si>
  <si>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</si>
  <si>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</si>
  <si>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</si>
  <si>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</si>
  <si>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</si>
  <si>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</si>
  <si>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</si>
  <si>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</si>
  <si>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</si>
  <si>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</si>
  <si>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</si>
  <si>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</si>
  <si>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</si>
  <si>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</si>
  <si>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</si>
  <si>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</si>
  <si>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</si>
  <si>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</si>
  <si>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</si>
  <si>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</si>
  <si>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</si>
  <si>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</si>
  <si>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</si>
  <si>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</si>
  <si>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</si>
  <si>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</si>
  <si>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</si>
  <si>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</si>
  <si>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</si>
  <si>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</si>
  <si>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</si>
  <si>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</si>
  <si>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</si>
  <si>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</si>
  <si>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</si>
  <si>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</si>
  <si>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</si>
  <si>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</si>
  <si>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</si>
  <si>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</si>
  <si>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</si>
  <si>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</si>
  <si>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</si>
  <si>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</si>
  <si>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</si>
  <si>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</si>
  <si>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</si>
  <si>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</si>
  <si>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</si>
  <si>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</si>
  <si>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</si>
  <si>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</si>
  <si>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</si>
  <si>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</si>
  <si>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</si>
  <si>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</si>
  <si>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</si>
  <si>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</si>
  <si>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</si>
  <si>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</si>
  <si>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</si>
  <si>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</si>
  <si>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</si>
  <si>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</si>
  <si>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</si>
  <si>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</si>
  <si>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</si>
  <si>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</si>
  <si>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</si>
  <si>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</si>
  <si>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</si>
  <si>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</si>
  <si>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</si>
  <si>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</si>
  <si>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</si>
  <si>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</si>
  <si>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</si>
  <si>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</si>
  <si>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</si>
  <si>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</si>
  <si>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</si>
  <si>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</si>
  <si>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</si>
  <si>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>A. 1.</t>
  </si>
  <si>
    <t>A. 1. 2.</t>
  </si>
  <si>
    <t>Označenie položky</t>
  </si>
  <si>
    <t>Bezprostredne predchádzjúce účtovné obdobie</t>
  </si>
  <si>
    <t>Obsah položky</t>
  </si>
  <si>
    <t>Výdavky na zaplatené úroky, s výnimkou tých, ktoré sa začleňujú do finančných  činností (-)</t>
  </si>
  <si>
    <t>Príjmy výnimočného rozsahu alebo výskytu vzťahujúce sa na prevádzkovú činnosť (+)</t>
  </si>
  <si>
    <t>Výdavky výnimočného rozsahu alebo výskytu vzťahujúce sa na prevádzkovú činnosť (-)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</si>
  <si>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</si>
  <si>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</si>
  <si>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</si>
  <si>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</si>
  <si>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</si>
  <si>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</si>
  <si>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</si>
  <si>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Peňažné toky z investičnej činnosti</t>
  </si>
  <si>
    <t>B. 6.</t>
  </si>
  <si>
    <t>B. 7.</t>
  </si>
  <si>
    <t>B. 8.</t>
  </si>
  <si>
    <t>Výdavky na dlhodobé pôžičky poskytnuté účtovnou jednotkou inej účtovnej jednotke, ktorá je súčasťou konsolidovaného celku   (-)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</si>
  <si>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</si>
  <si>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</si>
  <si>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</si>
  <si>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</si>
  <si>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</si>
  <si>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</si>
  <si>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</si>
  <si>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</si>
  <si>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</si>
  <si>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</si>
  <si>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</si>
  <si>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</si>
  <si>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výnimočného rozsahu alebo výskytu vzťahujúce sa na investičnú činnosť (-)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</si>
  <si>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</si>
  <si>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</si>
  <si>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</si>
  <si>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</si>
  <si>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</si>
  <si>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</si>
  <si>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</si>
  <si>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Prijaté peňažné dary (+)</t>
  </si>
  <si>
    <t>Príjmy z úhrady straty spoločníkmi (+)</t>
  </si>
  <si>
    <t>C. 1. 6.</t>
  </si>
  <si>
    <t>C. 1. 7.</t>
  </si>
  <si>
    <t>C. 1. 8.</t>
  </si>
  <si>
    <t>C. 2.</t>
  </si>
  <si>
    <t>C. 2. 1.</t>
  </si>
  <si>
    <t>C. 2. 2.</t>
  </si>
  <si>
    <t>Príjmy z emisie dlhových cenných papierov (+)</t>
  </si>
  <si>
    <t>C. 2. 3.</t>
  </si>
  <si>
    <t>C. 2. 4.</t>
  </si>
  <si>
    <t>C. 2. 5.</t>
  </si>
  <si>
    <t>C. 2. 6.</t>
  </si>
  <si>
    <t>C. 2. 7.</t>
  </si>
  <si>
    <t>C. 2. 8.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</si>
  <si>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</si>
  <si>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</si>
  <si>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</si>
  <si>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</si>
  <si>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C. 3.</t>
  </si>
  <si>
    <t>C. 4.</t>
  </si>
  <si>
    <t>C. 5.</t>
  </si>
  <si>
    <t>C. 6.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</si>
  <si>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</si>
  <si>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</si>
  <si>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</si>
  <si>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</si>
  <si>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</si>
  <si>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</si>
  <si>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</si>
  <si>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</si>
  <si>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</si>
  <si>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</si>
  <si>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</si>
  <si>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</si>
  <si>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</si>
  <si>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</si>
  <si>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</si>
  <si>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</si>
  <si>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</si>
  <si>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</si>
  <si>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</si>
  <si>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</si>
  <si>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</si>
  <si>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</si>
  <si>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Zmena stavu dlhodobých rezerv (+/-)</t>
  </si>
  <si>
    <t>Zmena stavu opravných položiek (+/-)</t>
  </si>
  <si>
    <t>Zmena stavu položiek časového rozlíšenia nákladov a výnosov (+/-)</t>
  </si>
  <si>
    <t>Úroky účtované do nákladov (+)</t>
  </si>
  <si>
    <t>A. 1. 9.</t>
  </si>
  <si>
    <t>A. 1. 10.</t>
  </si>
  <si>
    <t>A. 1. 11.</t>
  </si>
  <si>
    <t>A. 1. 12.</t>
  </si>
  <si>
    <t>A. 1. 13.</t>
  </si>
  <si>
    <t>Kurzový zisk vyčíslený k peňažným prostriedkom a peňažným ekvivalentom ku dňu, ku ktorému sa zostavuje účtovná závierka (-)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</si>
  <si>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</si>
  <si>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</si>
  <si>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</si>
  <si>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</si>
  <si>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</si>
  <si>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</si>
  <si>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</si>
  <si>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</si>
  <si>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</si>
  <si>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</si>
  <si>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</si>
  <si>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</si>
  <si>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</si>
  <si>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</si>
  <si>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</si>
  <si>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</si>
  <si>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</si>
  <si>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</si>
  <si>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</si>
  <si>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</si>
  <si>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</si>
  <si>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</si>
  <si>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</si>
  <si>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</si>
  <si>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</si>
  <si>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</si>
  <si>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na daň z príjmov účtovnej jednotky, ak je ju možné začleniť do investičných činností (-)</t>
  </si>
  <si>
    <t>B.</t>
  </si>
  <si>
    <t>Čisté peňažné toky z investičnej činnosti (súčet B. 1. až B. 19.)</t>
  </si>
  <si>
    <t>Peňažné toky vo vlastnom imaní (súčet C. 1. 1. až C. 1. 8.)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</si>
  <si>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</si>
  <si>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</si>
  <si>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</si>
  <si>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</si>
  <si>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</si>
  <si>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</si>
  <si>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</si>
  <si>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</si>
  <si>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</si>
  <si>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</si>
  <si>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</si>
  <si>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Kurzové rozdiely vyčíslené k peňažným prostriedkom a peňažným ekvivalentom ku dňu, ku ktorému sa zostavuje účtovná závierka (+/-)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</si>
  <si>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</si>
  <si>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</si>
  <si>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</si>
  <si>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</si>
  <si>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</si>
  <si>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</si>
  <si>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</si>
  <si>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</si>
  <si>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</si>
  <si>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</si>
  <si>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</si>
  <si>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</si>
  <si>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</si>
  <si>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</si>
  <si>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</si>
  <si>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</si>
  <si>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</si>
  <si>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</si>
  <si>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</si>
  <si>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</si>
  <si>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</si>
  <si>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t>Ďalšie doležité informácie o goodwille:</t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</si>
  <si>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</si>
  <si>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</si>
  <si>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</si>
  <si>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</si>
  <si>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</si>
  <si>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</si>
  <si>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</si>
  <si>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</si>
  <si>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</si>
  <si>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</si>
  <si>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</si>
  <si>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</si>
  <si>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</si>
  <si>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</si>
  <si>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</si>
  <si>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</si>
  <si>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</si>
  <si>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</si>
  <si>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</si>
  <si>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</si>
  <si>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</si>
  <si>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</si>
  <si>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</si>
  <si>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</si>
  <si>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>Stav 
na konci účtovného obdobia</t>
  </si>
  <si>
    <t>Zúčtovanie OP</t>
  </si>
  <si>
    <t>F. j) a l)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</si>
  <si>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</si>
  <si>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</si>
  <si>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</si>
  <si>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</si>
  <si>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</si>
  <si>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</si>
  <si>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</si>
  <si>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</si>
  <si>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</si>
  <si>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</si>
  <si>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</si>
  <si>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>F. q)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</si>
  <si>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</si>
  <si>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</si>
  <si>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</si>
  <si>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</si>
  <si>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</si>
  <si>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</si>
  <si>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</si>
  <si>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</si>
  <si>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</si>
  <si>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</si>
  <si>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</si>
  <si>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</si>
  <si>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</si>
  <si>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</si>
  <si>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</si>
  <si>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</si>
  <si>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</si>
  <si>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</si>
  <si>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</si>
  <si>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</si>
  <si>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</si>
  <si>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</si>
  <si>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</si>
  <si>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</si>
  <si>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</si>
  <si>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</si>
  <si>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</si>
  <si>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</si>
  <si>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</si>
  <si>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</si>
  <si>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</si>
  <si>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</si>
  <si>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</si>
  <si>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</si>
  <si>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</si>
  <si>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>Ďalšie doležité informácie o KFM, na ktorý bolo zriadené záložné právo:</t>
  </si>
  <si>
    <t>F. za)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</si>
  <si>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</si>
  <si>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</si>
  <si>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</si>
  <si>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</si>
  <si>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</si>
  <si>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</si>
  <si>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</si>
  <si>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</si>
  <si>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</si>
  <si>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</si>
  <si>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</si>
  <si>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</si>
  <si>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</si>
  <si>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</si>
  <si>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</si>
  <si>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</si>
  <si>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</si>
  <si>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</si>
  <si>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</si>
  <si>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</si>
  <si>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</si>
  <si>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</si>
  <si>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</si>
  <si>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</si>
  <si>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</si>
  <si>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</si>
  <si>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</si>
  <si>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</si>
  <si>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</si>
  <si>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</si>
  <si>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</si>
  <si>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</si>
  <si>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Spôsob a výška poistenia dlhodobého majetku</t>
  </si>
  <si>
    <t>Ocenenie dlhodobého finančného majetku ku dňu zostavenia účtovnej závierky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</si>
  <si>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</si>
  <si>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</si>
  <si>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</si>
  <si>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</si>
  <si>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</si>
  <si>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</si>
  <si>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</si>
  <si>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</si>
  <si>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</si>
  <si>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</si>
  <si>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</si>
  <si>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</si>
  <si>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 príslušnej mene za PO</t>
  </si>
  <si>
    <t>Ďalšie doležité informácie týkajúce sa dlhopisov: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</si>
  <si>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</si>
  <si>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</si>
  <si>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</si>
  <si>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</si>
  <si>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</si>
  <si>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</si>
  <si>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</si>
  <si>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>G. k)</t>
  </si>
  <si>
    <t>Zmena reálnej hodn. (+/-) s vplyvom na</t>
  </si>
  <si>
    <t>Ďalšie doležité informácie o významných položkách derivátov za bežné účtovné obdobie: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</si>
  <si>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</si>
  <si>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</si>
  <si>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</si>
  <si>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</si>
  <si>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</si>
  <si>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</si>
  <si>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</si>
  <si>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</si>
  <si>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</si>
  <si>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</si>
  <si>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</si>
  <si>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</si>
  <si>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</si>
  <si>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</si>
  <si>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</si>
  <si>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</si>
  <si>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</si>
  <si>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</si>
  <si>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</si>
  <si>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</si>
  <si>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</si>
  <si>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</si>
  <si>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</si>
  <si>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</si>
  <si>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</si>
  <si>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</si>
  <si>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Spriaznené osoby</t>
  </si>
  <si>
    <t>Ďalšie doležité informácie o podmienených záväzkov:</t>
  </si>
  <si>
    <t>L. a) a b)</t>
  </si>
  <si>
    <t>L. c)</t>
  </si>
  <si>
    <t>Ďalšie doležité informácie o podmienenom majetku:</t>
  </si>
  <si>
    <t xml:space="preserve"> Časť 1 - BO</t>
  </si>
  <si>
    <t>Časť 2 - PO</t>
  </si>
  <si>
    <t>Časť 1 - BO</t>
  </si>
  <si>
    <t>Ďalšie doležité informácie o ekonomických vzťahoch účtovnej jednotky a spriaznených osôb: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</si>
  <si>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</si>
  <si>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</si>
  <si>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</si>
  <si>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</si>
  <si>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</si>
  <si>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</si>
  <si>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</si>
  <si>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</si>
  <si>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</si>
  <si>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</si>
  <si>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</si>
  <si>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</si>
  <si>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</si>
  <si>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</si>
  <si>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</si>
  <si>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</si>
  <si>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</si>
  <si>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</si>
  <si>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</si>
  <si>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V.</t>
  </si>
  <si>
    <t>W.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</si>
  <si>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</si>
  <si>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</si>
  <si>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</si>
  <si>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</si>
  <si>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</si>
  <si>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</si>
  <si>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</si>
  <si>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</si>
  <si>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</si>
  <si>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</si>
  <si>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</si>
  <si>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</si>
  <si>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</si>
  <si>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</si>
  <si>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</si>
  <si>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</si>
  <si>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</si>
  <si>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</si>
  <si>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</si>
  <si>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</si>
  <si>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</si>
  <si>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</si>
  <si>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</si>
  <si>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</si>
  <si>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</si>
  <si>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Zvolenská cesta 14, 975 04 Banská Bystrica</t>
  </si>
  <si>
    <t>31.1.2007</t>
  </si>
  <si>
    <t>3.2.2009</t>
  </si>
  <si>
    <t xml:space="preserve">Výroba pletených výrobkov, kúpa tovaru na účely jeho predaja konečnému </t>
  </si>
  <si>
    <t>spotrebiteľovi (maloobchod), kúpa tovaru v rozsahu voľných živností, kúpa tovaru na účely jeho</t>
  </si>
  <si>
    <t>predaja iným prevádzkovateľom živnosti (veľkoobchod) v rozsahu voľných živností</t>
  </si>
  <si>
    <t>bez náplne</t>
  </si>
  <si>
    <t>obstarávacia cena</t>
  </si>
  <si>
    <t>vlastné náklady výroby</t>
  </si>
  <si>
    <t>menovitá hodnota</t>
  </si>
  <si>
    <t>DIM-ochranná známka</t>
  </si>
  <si>
    <t>25</t>
  </si>
  <si>
    <t>R</t>
  </si>
  <si>
    <t>Budovy a stavby</t>
  </si>
  <si>
    <t>DHM-stroje a zariadenia</t>
  </si>
  <si>
    <t>Dopravné prostriedky</t>
  </si>
  <si>
    <t>Inventár</t>
  </si>
  <si>
    <t>5</t>
  </si>
  <si>
    <t>16,67</t>
  </si>
  <si>
    <t>na mzdy a soc. poistenie</t>
  </si>
  <si>
    <t>na služby a energie</t>
  </si>
  <si>
    <t>audit</t>
  </si>
  <si>
    <t>12.6.2014</t>
  </si>
  <si>
    <t>prepravné</t>
  </si>
  <si>
    <t>Zákonné poistenie Škoda Fábia</t>
  </si>
  <si>
    <t xml:space="preserve">Zákonné poistenie CITROEN </t>
  </si>
  <si>
    <t>Zákonné poistenie MERCEDES</t>
  </si>
  <si>
    <t>Zákonné poistenie PEQUET</t>
  </si>
  <si>
    <t>29.11.2013-neurčito</t>
  </si>
  <si>
    <t>21.9.2010-neurčito</t>
  </si>
  <si>
    <t>1.1.2012-neurčito</t>
  </si>
  <si>
    <t>1.10.2012-neurčito</t>
  </si>
  <si>
    <t>1.-6.2012-neurčito</t>
  </si>
  <si>
    <t>Ďalšie doležité informácie o výskumnej a vývojovej činnosti v bežnom období</t>
  </si>
  <si>
    <r>
      <t xml:space="preserve">Dôvod na zostavenie </t>
    </r>
    <r>
      <rPr>
        <sz val="8"/>
        <color indexed="8"/>
        <rFont val="Verdana"/>
        <family val="2"/>
        <charset val="238"/>
      </rPr>
      <t>mimoriadnej účtovnej závierky:</t>
    </r>
  </si>
  <si>
    <r>
      <t>C. d)</t>
    </r>
    <r>
      <rPr>
        <b/>
        <sz val="8"/>
        <color indexed="8"/>
        <rFont val="Verdana"/>
        <family val="2"/>
        <charset val="238"/>
      </rPr>
      <t xml:space="preserve"> </t>
    </r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</si>
  <si>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nehmotného majetku</t>
    </r>
    <r>
      <rPr>
        <sz val="8"/>
        <color indexed="8"/>
        <rFont val="Verdana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</si>
  <si>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hmotného majetku</t>
    </r>
    <r>
      <rPr>
        <sz val="8"/>
        <color indexed="8"/>
        <rFont val="Verdana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8"/>
        <color indexed="8"/>
        <rFont val="Verdana"/>
        <family val="2"/>
        <charset val="238"/>
      </rPr>
      <t>nerovnajú</t>
    </r>
    <r>
      <rPr>
        <sz val="8"/>
        <color indexed="8"/>
        <rFont val="Verdana"/>
        <family val="2"/>
        <charset val="238"/>
      </rPr>
      <t xml:space="preserve">.
</t>
    </r>
  </si>
  <si>
    <r>
      <t>Dotácie poskytnuté na obstaranie majetku 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</si>
  <si>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Oprava významných a nevýznamných chýb minulých účtovných období vykonaných        v bežnom účtovnom období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</si>
  <si>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Oprava </t>
    </r>
    <r>
      <rPr>
        <b/>
        <sz val="8"/>
        <color indexed="8"/>
        <rFont val="Verdana"/>
        <family val="2"/>
        <charset val="238"/>
      </rPr>
      <t>významných</t>
    </r>
    <r>
      <rPr>
        <sz val="8"/>
        <color indexed="8"/>
        <rFont val="Verdana"/>
        <family val="2"/>
        <charset val="238"/>
      </rPr>
      <t xml:space="preserve"> chýb minulých účtovných období</t>
    </r>
  </si>
  <si>
    <r>
      <t xml:space="preserve">Oprava </t>
    </r>
    <r>
      <rPr>
        <b/>
        <sz val="8"/>
        <color indexed="8"/>
        <rFont val="Verdana"/>
        <family val="2"/>
        <charset val="238"/>
      </rPr>
      <t>nevýznamných</t>
    </r>
    <r>
      <rPr>
        <sz val="8"/>
        <color indexed="8"/>
        <rFont val="Verdana"/>
        <family val="2"/>
        <charset val="238"/>
      </rPr>
      <t xml:space="preserve"> chýb minulých účtovných období</t>
    </r>
  </si>
  <si>
    <r>
      <t>Ďalšie doležité informácie o prírastkoch, úbytkoch a presunoch dlhodobého nehmotného majetku: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</si>
  <si>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Prehľad o dlhodobom nehmotnom a hmotnom majetku, pri ktorom vlastnícke práva nadobudol veriteľ zmluvou o zabezpečovacom prevode práva, alebo ktorý užíva účtovná jednotka na základe zmluvy o výpožičke: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</si>
  <si>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Prehľad o dlhodobom nehnuteľnom majetku, pri ktorom nebolo vlastnícke právo zapísané vkladom do katastra nehnuteľností ku dňu zostavenia účtovnej závierky a táto ho užíva: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</si>
  <si>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>Charakteristika Goodwilu: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</si>
  <si>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Prehľad o položkách účtovaných na účte 097 - Opravná položka k nadobudnutému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</si>
  <si>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štruktúre dlhodobého finančného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</si>
  <si>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 dlhodobom finančnom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</si>
  <si>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dlhových CP držaných do splatnosti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</si>
  <si>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poskytnutých dlhodobých pôžičkách: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</si>
  <si>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opravných položkách (OP) k zásobám: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</si>
  <si>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zásobách s obmedzeným právom nakladania a na ktoré je zriadené záložné právo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</si>
  <si>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zákazkovej výrobe a o zákazkovej výstavbe nehnuteľnosti určenej na predaj: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</si>
  <si>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vlastných akciách: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</si>
  <si>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vydaných dlhopisoch: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</si>
  <si>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významných položkách derivátov za bežné účtovné obdobie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</si>
  <si>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položkách zabezpečených derivátmi: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</si>
  <si>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Ďalšie doležité informácie o príjmoch a výhodách členov štatutárnych orgánov, dozorných orgánov a iného orgánu účtovnej jednotky </t>
    </r>
    <r>
      <rPr>
        <sz val="8"/>
        <color indexed="8"/>
        <rFont val="Verdana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8"/>
        <color indexed="8"/>
        <rFont val="Verdana"/>
        <family val="2"/>
        <charset val="238"/>
      </rPr>
      <t>:</t>
    </r>
  </si>
  <si>
    <t>Poskyt. pred. na DNM</t>
  </si>
  <si>
    <t xml:space="preserve"> V zmysle § 22 ods. 8 ZoÚ (oslobodenie od konsolidácie na medzistupni):  Obchodné meno a sídlo materskej účtovnej jednotky zostavujúcej konsolidovanú účtovnú závierku podľa IFRS EÚ, do ktorej je zahrnovaná účtovná jednotka a všetky jej dcérske účtovné jednotky:
</t>
  </si>
  <si>
    <t>SLOVENKA-Silver, s.r.o.</t>
  </si>
  <si>
    <r>
      <t xml:space="preserve">Prehľad o výskumnej a vývojovej činnosti v bežnom období: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</si>
  <si>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 o pohľadávkach zabezpečených záložným právom alebo inou formou zabezpečenia a o pohľadávkach, na ktoré sa zriadilo záložné právo: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</si>
  <si>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vývoji opravnej položky (OP) ku krátkodobému finančnému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</si>
  <si>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krátkodobom finančnom majetku (KFM), na ktorý bolo zriad. záložné právo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</si>
  <si>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 o ocenení krátkodobého finančného  majetku, ku dňu ku ktorému sa zostavuje účtovná závierka reálnou hodnotou: </t>
    </r>
    <r>
      <rPr>
        <b/>
        <sz val="8"/>
        <color theme="4" tint="-0.249977111117893"/>
        <rFont val="Verdana"/>
        <family val="2"/>
        <charset val="238"/>
      </rPr>
      <t>bez náplne</t>
    </r>
  </si>
  <si>
    <t>Nájomné</t>
  </si>
  <si>
    <t>Internetový prístup</t>
  </si>
  <si>
    <t>Telefónne poplatky</t>
  </si>
  <si>
    <t>Poistenie aut</t>
  </si>
  <si>
    <t>Zmena oceňovania zásob na predajniach</t>
  </si>
  <si>
    <t>Predplatné časopisov</t>
  </si>
  <si>
    <r>
      <t xml:space="preserve">Informácie o majetku prenajatom formou finančného prenájmu: </t>
    </r>
    <r>
      <rPr>
        <b/>
        <sz val="8"/>
        <color theme="4" tint="-0.249977111117893"/>
        <rFont val="Verdana"/>
        <family val="2"/>
        <charset val="238"/>
      </rPr>
      <t>bez náplne</t>
    </r>
  </si>
  <si>
    <t>DITURIA, a.s.</t>
  </si>
  <si>
    <r>
      <t xml:space="preserve">Tabuľka č. 2 </t>
    </r>
    <r>
      <rPr>
        <sz val="8"/>
        <color theme="4" tint="-0.249977111117893"/>
        <rFont val="Verdana"/>
        <family val="2"/>
        <charset val="238"/>
      </rPr>
      <t>bez náplne</t>
    </r>
  </si>
  <si>
    <t>Rozhodnutím valného zhromaždenia z 12. 6. 2014 bol použitý zisk minulých období vo výške 41 567 € na úhradu straty minulých období</t>
  </si>
  <si>
    <t>Suma istiny v príslušnej mene
 za BO</t>
  </si>
  <si>
    <r>
      <t xml:space="preserve">Hodnota záväzkov zabezpečená záložným právom. </t>
    </r>
    <r>
      <rPr>
        <b/>
        <sz val="8"/>
        <color theme="4" tint="-0.249977111117893"/>
        <rFont val="Verdana"/>
        <family val="2"/>
        <charset val="238"/>
      </rPr>
      <t>bez náplne</t>
    </r>
  </si>
  <si>
    <t>Husniriza Kukuli</t>
  </si>
  <si>
    <t>€</t>
  </si>
  <si>
    <t>neurčito</t>
  </si>
  <si>
    <t>RK Invest</t>
  </si>
  <si>
    <t>Ditúria</t>
  </si>
  <si>
    <r>
      <t xml:space="preserve">Informácie o významných položkách časového rozlíšenia na strane pasív: </t>
    </r>
    <r>
      <rPr>
        <b/>
        <sz val="8"/>
        <color theme="4" tint="-0.249977111117893"/>
        <rFont val="Verdana"/>
        <family val="2"/>
        <charset val="238"/>
      </rPr>
      <t>bez náplne</t>
    </r>
  </si>
  <si>
    <t>Tržby za vlastné výrobky</t>
  </si>
  <si>
    <t>Tržby za tovar</t>
  </si>
  <si>
    <t>Tržby z predaja služieb</t>
  </si>
  <si>
    <t>Ostatné</t>
  </si>
  <si>
    <t>Tuzemsko</t>
  </si>
  <si>
    <t>Export</t>
  </si>
  <si>
    <t>Rozpustenie zmeny metódy</t>
  </si>
  <si>
    <t>Predaný majetok</t>
  </si>
  <si>
    <t>Inzercia, reklama</t>
  </si>
  <si>
    <t>Opravy a udržiavanie</t>
  </si>
  <si>
    <t>Cestovné</t>
  </si>
  <si>
    <t>Predaný materiál</t>
  </si>
  <si>
    <t>Kurzové straty pri platbe</t>
  </si>
  <si>
    <t>Kurzové rozdiely ku dňu uzavierky</t>
  </si>
  <si>
    <t>Platobná karta</t>
  </si>
  <si>
    <r>
      <t xml:space="preserve">Informácie o podmienených záväzkoch: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</si>
  <si>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podmienenom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</si>
  <si>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príjmoch a výhodách členov štatutárnych orgánov, dozorných orgánov a iného orgánu účtovnej jednotky: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</si>
  <si>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skutočnostiach, ktoré nastali po dni, ku ktorému sa zostavuje účtovná závierka do dňa zostavenia účtovnej závierky: </t>
    </r>
    <r>
      <rPr>
        <b/>
        <sz val="8"/>
        <color theme="4" tint="-0.249977111117893"/>
        <rFont val="Verdana"/>
        <family val="2"/>
        <charset val="238"/>
      </rPr>
      <t>bez náplne</t>
    </r>
  </si>
  <si>
    <t>Ďalšie informácie týkajúce sa účtovnej jednotky, ktorej činnosť je zaradená do kategórie priemyselnej výroby a jej čistý obrat za bezprostredne predchádzajúce účtovné obdobie bol väčší ako 250 000 000 €:</t>
  </si>
  <si>
    <t>Ďalšie informácie týkajúce sa účtovnej jednotky, ktorej činnosť je zaradená do kategórie priemyselnej výroby a jej čistý obrat za bezprostredne predchádzajúce účtovné obdobie bol väčší ako 250 000 000 € o finančných vzťahoch medzi orgánom verejnej moci a účtovnou jednotkou:</t>
  </si>
  <si>
    <r>
      <t xml:space="preserve">Informácie účtovnej jednotky podľa § 23d ods. 6 ZoÚ: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</si>
  <si>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účtovnej jednotky podľa § 23d ods. 6 ZoÚ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</si>
  <si>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výlučných právach alebo osobitných právach udelených účtovnej jednotke: </t>
    </r>
    <r>
      <rPr>
        <b/>
        <sz val="8"/>
        <color theme="4" tint="-0.249977111117893"/>
        <rFont val="Verdana"/>
        <family val="2"/>
        <charset val="238"/>
      </rPr>
      <t>bez náplne</t>
    </r>
  </si>
  <si>
    <t>cena obstarania</t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</si>
  <si>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hmotného majetku</t>
    </r>
    <r>
      <rPr>
        <sz val="8"/>
        <color indexed="8"/>
        <rFont val="Verdana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8"/>
        <color indexed="8"/>
        <rFont val="Verdana"/>
        <family val="2"/>
        <charset val="238"/>
      </rPr>
      <t>rovnajú</t>
    </r>
    <r>
      <rPr>
        <sz val="8"/>
        <color indexed="8"/>
        <rFont val="Verdana"/>
        <family val="2"/>
        <charset val="238"/>
      </rPr>
      <t xml:space="preserve">. Rozdiel je z dôvodu doodpisovania majetku v poslednom roku .
</t>
    </r>
  </si>
  <si>
    <t>Agro Rátka</t>
  </si>
  <si>
    <t xml:space="preserve">Dlhodobé pôžičky neboli uhradené ku dňu učtovnej zavierky.Krátkodobé pôžičky od Husniriza Kukuli a RK Invest boli uhradené.    Z pôžičky od Diturie zostáva neuhradená istina v čiastke 350 848 € a úroky 26 960 €.       </t>
  </si>
  <si>
    <t>Náklady , z toho:</t>
  </si>
  <si>
    <t>Penále</t>
  </si>
  <si>
    <t>Odpisy pohľadávok</t>
  </si>
  <si>
    <t>Tvorba OP k pohľadávkam</t>
  </si>
  <si>
    <t>krátkodobá pôžička</t>
  </si>
  <si>
    <t>dlhodobá pôžička</t>
  </si>
  <si>
    <t>Dituria</t>
  </si>
  <si>
    <t>nájom</t>
  </si>
  <si>
    <r>
      <t xml:space="preserve">Účtovné metódy a zásady boli aplikované v rámci platného zákona o účtovníctve, s osobitosťami: </t>
    </r>
    <r>
      <rPr>
        <sz val="8"/>
        <color theme="4" tint="-0.249977111117893"/>
        <rFont val="Verdana"/>
        <family val="2"/>
        <charset val="238"/>
      </rPr>
      <t>bez náplne</t>
    </r>
  </si>
  <si>
    <t>Zmena stavu pohľadávok z prevádz. činnosti (-/+)</t>
  </si>
  <si>
    <t>Zmena stavu záväzkov z prevádz. činnosti (+/-)</t>
  </si>
  <si>
    <t>Príjmy z predaja dlhod. nehmotného majetku (+)</t>
  </si>
  <si>
    <t>Príjmy z predaja dlhod. hmotného majetku (+)</t>
  </si>
  <si>
    <t>Príjmy zo splácania dlhodobých pôžičiek poskytnutých účtovnou jednotkou inej účtovnej jednotke, ktorá je súčasťou konsolid. celku (+)</t>
  </si>
  <si>
    <t>Príjmy zo splácania pôžičiek poskytnutých účtovnou jednotkou tretím osobám, s výnimkou pôžičiek poskytnutých účtovnej jednotke, ktorá je súčasťou konsolidovaného celku (+)</t>
  </si>
  <si>
    <t>Výdavky na obstaranie alebo spätné odkúpenie vlastných akcií a vlastných obchod. podielov (-)</t>
  </si>
  <si>
    <t>Výdavky súvisiace s derivátmi, s výnimkou, ak sú určené na predaj alebo na obchod., alebo ak sa považujú za peňaž. toky z investičnej činnosti (-)</t>
  </si>
  <si>
    <t>Stav peňažných prostriedkov a peňažných ekvivalentov na začiatku účt. obdobia (+/-)</t>
  </si>
  <si>
    <t>Stav peňažných prostriedkov a peňažných ekvivalentov na konci účt. obdobia pred zohľadnením kurzových rozdielov vyčíslených ku dňu, ku ktorému sa zostavuje účtovná závierka (+/-)</t>
  </si>
  <si>
    <t>Čisté zvýšenie alebo čisté zníženie peňa. prostriedkov (+/-), (súčet A + B + C)</t>
  </si>
  <si>
    <t>Príjmy súvisiace s derivátmi, s výnimkou, ak sú určené na predaj alebo na obchod., alebo ak sa považujú za peňaž. toky z investičnej činnosti (+)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</si>
  <si>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</si>
  <si>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Príjmy z úverov, ktoré účtovnej jednotke poskytla banka alebo pobočka zahraničnej banky, s výnimkou úverov, ktoré boli poskytnuté na zabezpečenie hlavného predmetu činnosti (+)</t>
  </si>
  <si>
    <t>Príjmy súvisiace s derivátmi s výnimkou, ak sú určené na predaj alebo na obchod., alebo ak sa tieto výdavky považujú za peňažné toky z finančnej  činnosti (+)</t>
  </si>
  <si>
    <t>Výdavky súvisiace s derivátmi s výnimkou, ak sú určené na predaj alebo na obchod., alebo ak sa tieto výdavky považujú za peňažné toky z finančnej  činnosti (-)</t>
  </si>
  <si>
    <t>Výsledok z predaja dlhodobého majetku, s výnimkou majetku, ktorý sa považ. za peňažný ekvivalent (+/-)</t>
  </si>
  <si>
    <t>Dividendy a iné podiely na zisku účtov. do výnosov (-)</t>
  </si>
  <si>
    <t>Nepeňažné operácie ovplyvňujúce výsledok hospod. z bežnej činnosti pred zdanením daňou z príjmov (+/-), (súčet A. 1. 1. až A. 1. 13.)</t>
  </si>
  <si>
    <t>Úroky účtované do výnosov (-)</t>
  </si>
  <si>
    <t>Aktivácia výrobkov</t>
  </si>
  <si>
    <t>Aktivácia materiálu</t>
  </si>
  <si>
    <t>Aktivácia DHM</t>
  </si>
  <si>
    <t>Tržby z predaja materiálu a DHM</t>
  </si>
  <si>
    <t>Bónusy za používanie platby cez terminál</t>
  </si>
  <si>
    <t>Nákladové úroky</t>
  </si>
  <si>
    <t>Ostatné príjmy vzťahujúce sa na inv. činnosť  (+)</t>
  </si>
  <si>
    <t>Ostatné výdavky vzťahujúce sa na inv. činnosť (-)</t>
  </si>
  <si>
    <t>Príjmy z upísaných akcií a obchod. podielov (+)</t>
  </si>
  <si>
    <t>Odpis opravnej položky k nadobud. majetku (+/-)</t>
  </si>
  <si>
    <t>Pred. na daň z roku 2014 zapl.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</si>
</sst>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6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color theme="4" tint="-0.249977111117893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4" tint="-0.249977111117893"/>
      <name val="Verdana"/>
      <family val="2"/>
      <charset val="238"/>
    </font>
    <font>
      <b/>
      <sz val="8"/>
      <color theme="4"/>
      <name val="Verdana"/>
      <family val="2"/>
      <charset val="238"/>
    </font>
    <font>
      <sz val="8"/>
      <color theme="4"/>
      <name val="Verdana"/>
      <family val="2"/>
      <charset val="238"/>
    </font>
    <font>
      <b/>
      <sz val="8"/>
      <name val="Verdana"/>
      <family val="2"/>
      <charset val="238"/>
    </font>
    <font>
      <b/>
      <i/>
      <sz val="8"/>
      <color rgb="FF00B050"/>
      <name val="Verdana"/>
      <family val="2"/>
      <charset val="238"/>
    </font>
    <font>
      <b/>
      <sz val="8"/>
      <color theme="9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color rgb="FFFF0000"/>
      <name val="Verdana"/>
      <family val="2"/>
      <charset val="238"/>
    </font>
    <font>
      <sz val="8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7"/>
      <color theme="1"/>
      <name val="Verdana"/>
      <family val="2"/>
      <charset val="238"/>
    </font>
    <font>
      <sz val="7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theme="4" tint="-0.249977111117893"/>
      <name val="Verdana"/>
      <family val="2"/>
      <charset val="238"/>
    </font>
    <font>
      <b/>
      <sz val="7"/>
      <color theme="4" tint="-0.249977111117893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7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88">
    <xf numFmtId="0" fontId="0" fillId="0" borderId="0" xfId="0"/>
    <xf numFmtId="0" fontId="0" fillId="2" borderId="0" xfId="0" applyFill="1"/>
    <xf numFmtId="3" fontId="7" fillId="0" borderId="3" xfId="0" applyNumberFormat="1" applyFont="1" applyBorder="1" applyAlignment="1" applyProtection="1">
      <alignment horizontal="right" vertical="center" wrapText="1" indent="1"/>
      <protection hidden="1"/>
    </xf>
    <xf numFmtId="3" fontId="7" fillId="0" borderId="4" xfId="0" applyNumberFormat="1" applyFont="1" applyBorder="1" applyAlignment="1" applyProtection="1">
      <alignment horizontal="right" vertical="center" wrapText="1" indent="1"/>
      <protection hidden="1"/>
    </xf>
    <xf numFmtId="3" fontId="7" fillId="0" borderId="5" xfId="0" applyNumberFormat="1" applyFont="1" applyBorder="1" applyAlignment="1" applyProtection="1">
      <alignment horizontal="right" vertical="center" wrapText="1" indent="1"/>
      <protection hidden="1"/>
    </xf>
    <xf numFmtId="3" fontId="9" fillId="0" borderId="25" xfId="0" applyNumberFormat="1" applyFont="1" applyBorder="1" applyAlignment="1" applyProtection="1">
      <alignment horizontal="right" vertical="center" wrapText="1" indent="1"/>
      <protection locked="0"/>
    </xf>
    <xf numFmtId="3" fontId="9" fillId="0" borderId="32" xfId="0" applyNumberFormat="1" applyFont="1" applyBorder="1" applyAlignment="1" applyProtection="1">
      <alignment horizontal="right" vertical="center" wrapText="1" indent="1"/>
      <protection locked="0"/>
    </xf>
    <xf numFmtId="3" fontId="7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26" xfId="0" applyNumberFormat="1" applyFont="1" applyBorder="1" applyAlignment="1" applyProtection="1">
      <alignment horizontal="right" vertical="center" wrapText="1" indent="1"/>
      <protection locked="0"/>
    </xf>
    <xf numFmtId="3" fontId="9" fillId="0" borderId="33" xfId="0" applyNumberFormat="1" applyFont="1" applyBorder="1" applyAlignment="1" applyProtection="1">
      <alignment horizontal="right" vertical="center" wrapText="1" indent="1"/>
      <protection locked="0"/>
    </xf>
    <xf numFmtId="3" fontId="7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86" xfId="0" applyNumberFormat="1" applyFont="1" applyBorder="1" applyAlignment="1" applyProtection="1">
      <alignment horizontal="right" vertical="center" wrapText="1" indent="1"/>
      <protection locked="0"/>
    </xf>
    <xf numFmtId="3" fontId="9" fillId="0" borderId="55" xfId="0" applyNumberFormat="1" applyFont="1" applyBorder="1" applyAlignment="1" applyProtection="1">
      <alignment horizontal="right" vertical="center" wrapText="1" indent="1"/>
      <protection locked="0"/>
    </xf>
    <xf numFmtId="3" fontId="7" fillId="0" borderId="58" xfId="0" applyNumberFormat="1" applyFont="1" applyBorder="1" applyAlignment="1" applyProtection="1">
      <alignment horizontal="right" vertical="center" wrapText="1" indent="1"/>
      <protection hidden="1"/>
    </xf>
    <xf numFmtId="3" fontId="7" fillId="0" borderId="24" xfId="0" applyNumberFormat="1" applyFont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Border="1" applyAlignment="1" applyProtection="1">
      <alignment horizontal="right" vertical="center" wrapText="1" indent="1"/>
      <protection hidden="1"/>
    </xf>
    <xf numFmtId="3" fontId="7" fillId="0" borderId="7" xfId="0" applyNumberFormat="1" applyFont="1" applyBorder="1" applyAlignment="1" applyProtection="1">
      <alignment horizontal="right" vertical="center" wrapText="1" indent="1"/>
      <protection hidden="1"/>
    </xf>
    <xf numFmtId="3" fontId="7" fillId="0" borderId="8" xfId="0" applyNumberFormat="1" applyFont="1" applyBorder="1" applyAlignment="1" applyProtection="1">
      <alignment horizontal="right" vertical="center" wrapText="1" indent="1"/>
      <protection hidden="1"/>
    </xf>
    <xf numFmtId="3" fontId="7" fillId="0" borderId="3" xfId="0" applyNumberFormat="1" applyFont="1" applyBorder="1" applyAlignment="1" applyProtection="1">
      <alignment horizontal="right" vertical="center" wrapText="1" indent="1"/>
      <protection locked="0"/>
    </xf>
    <xf numFmtId="3" fontId="7" fillId="0" borderId="4" xfId="0" applyNumberFormat="1" applyFont="1" applyBorder="1" applyAlignment="1" applyProtection="1">
      <alignment horizontal="right" vertical="center" wrapText="1" indent="1"/>
      <protection locked="0"/>
    </xf>
    <xf numFmtId="3" fontId="7" fillId="0" borderId="24" xfId="0" applyNumberFormat="1" applyFont="1" applyBorder="1" applyAlignment="1" applyProtection="1">
      <alignment horizontal="right" vertical="center" wrapText="1" indent="1"/>
      <protection locked="0"/>
    </xf>
    <xf numFmtId="3" fontId="7" fillId="0" borderId="0" xfId="0" applyNumberFormat="1" applyFont="1" applyBorder="1" applyAlignment="1" applyProtection="1">
      <alignment horizontal="right" vertical="center" wrapText="1" indent="1"/>
      <protection locked="0"/>
    </xf>
    <xf numFmtId="0" fontId="6" fillId="0" borderId="89" xfId="0" applyFont="1" applyBorder="1" applyAlignment="1" applyProtection="1">
      <alignment horizontal="left" vertical="center" wrapText="1"/>
      <protection locked="0"/>
    </xf>
    <xf numFmtId="3" fontId="7" fillId="0" borderId="94" xfId="0" applyNumberFormat="1" applyFont="1" applyBorder="1" applyAlignment="1" applyProtection="1">
      <alignment horizontal="right" vertical="center" wrapText="1" indent="1"/>
      <protection hidden="1"/>
    </xf>
    <xf numFmtId="3" fontId="7" fillId="0" borderId="35" xfId="0" applyNumberFormat="1" applyFont="1" applyBorder="1" applyAlignment="1" applyProtection="1">
      <alignment horizontal="right" vertical="center" wrapText="1" indent="1"/>
      <protection hidden="1"/>
    </xf>
    <xf numFmtId="0" fontId="8" fillId="0" borderId="90" xfId="0" applyFont="1" applyBorder="1" applyAlignment="1" applyProtection="1">
      <alignment vertical="center" wrapText="1"/>
      <protection locked="0"/>
    </xf>
    <xf numFmtId="3" fontId="9" fillId="0" borderId="46" xfId="0" applyNumberFormat="1" applyFont="1" applyBorder="1" applyAlignment="1" applyProtection="1">
      <alignment horizontal="right" vertical="center" wrapText="1" indent="1"/>
      <protection locked="0"/>
    </xf>
    <xf numFmtId="3" fontId="9" fillId="0" borderId="21" xfId="0" applyNumberFormat="1" applyFont="1" applyBorder="1" applyAlignment="1" applyProtection="1">
      <alignment horizontal="right" vertical="center" wrapText="1" indent="1"/>
      <protection locked="0"/>
    </xf>
    <xf numFmtId="0" fontId="8" fillId="0" borderId="91" xfId="0" applyFont="1" applyBorder="1" applyAlignment="1" applyProtection="1">
      <alignment vertical="center" wrapText="1"/>
      <protection locked="0"/>
    </xf>
    <xf numFmtId="3" fontId="9" fillId="0" borderId="73" xfId="0" applyNumberFormat="1" applyFont="1" applyBorder="1" applyAlignment="1" applyProtection="1">
      <alignment horizontal="right" vertical="center" wrapText="1" indent="1"/>
      <protection locked="0"/>
    </xf>
    <xf numFmtId="3" fontId="9" fillId="0" borderId="36" xfId="0" applyNumberFormat="1" applyFont="1" applyBorder="1" applyAlignment="1" applyProtection="1">
      <alignment horizontal="right" vertical="center" wrapText="1" indent="1"/>
      <protection locked="0"/>
    </xf>
    <xf numFmtId="0" fontId="8" fillId="0" borderId="92" xfId="0" applyFont="1" applyBorder="1" applyAlignment="1" applyProtection="1">
      <alignment vertical="center" wrapText="1"/>
      <protection locked="0"/>
    </xf>
    <xf numFmtId="3" fontId="9" fillId="0" borderId="72" xfId="0" applyNumberFormat="1" applyFont="1" applyBorder="1" applyAlignment="1" applyProtection="1">
      <alignment horizontal="right" vertical="center" wrapText="1" indent="1"/>
      <protection locked="0"/>
    </xf>
    <xf numFmtId="3" fontId="9" fillId="0" borderId="50" xfId="0" applyNumberFormat="1" applyFont="1" applyBorder="1" applyAlignment="1" applyProtection="1">
      <alignment horizontal="right" vertical="center" wrapText="1" indent="1"/>
      <protection locked="0"/>
    </xf>
    <xf numFmtId="0" fontId="6" fillId="0" borderId="89" xfId="0" applyFont="1" applyBorder="1" applyAlignment="1" applyProtection="1">
      <alignment vertical="center" wrapText="1"/>
      <protection locked="0"/>
    </xf>
    <xf numFmtId="0" fontId="6" fillId="0" borderId="93" xfId="0" applyFont="1" applyBorder="1" applyAlignment="1" applyProtection="1">
      <alignment vertical="center" wrapText="1"/>
      <protection locked="0"/>
    </xf>
    <xf numFmtId="3" fontId="7" fillId="0" borderId="44" xfId="0" applyNumberFormat="1" applyFont="1" applyBorder="1" applyAlignment="1" applyProtection="1">
      <alignment horizontal="right" vertical="center" wrapText="1" indent="1"/>
      <protection hidden="1"/>
    </xf>
    <xf numFmtId="3" fontId="7" fillId="0" borderId="10" xfId="0" applyNumberFormat="1" applyFont="1" applyBorder="1" applyAlignment="1" applyProtection="1">
      <alignment horizontal="right" vertical="center" wrapText="1" indent="1"/>
      <protection hidden="1"/>
    </xf>
    <xf numFmtId="3" fontId="7" fillId="0" borderId="94" xfId="0" applyNumberFormat="1" applyFont="1" applyBorder="1" applyAlignment="1" applyProtection="1">
      <alignment horizontal="right" vertical="center" wrapText="1" indent="1"/>
      <protection locked="0"/>
    </xf>
    <xf numFmtId="3" fontId="7" fillId="0" borderId="35" xfId="0" applyNumberFormat="1" applyFont="1" applyBorder="1" applyAlignment="1" applyProtection="1">
      <alignment horizontal="right" vertical="center" wrapText="1" indent="1"/>
      <protection locked="0"/>
    </xf>
    <xf numFmtId="3" fontId="9" fillId="0" borderId="74" xfId="0" applyNumberFormat="1" applyFont="1" applyBorder="1" applyAlignment="1" applyProtection="1">
      <alignment horizontal="right" vertical="center" wrapText="1" inden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3" fontId="10" fillId="0" borderId="5" xfId="0" applyNumberFormat="1" applyFont="1" applyBorder="1" applyAlignment="1" applyProtection="1">
      <alignment horizontal="right" vertical="center" wrapText="1" indent="1"/>
      <protection hidden="1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wrapText="1" indent="1"/>
      <protection locked="0"/>
    </xf>
    <xf numFmtId="3" fontId="11" fillId="0" borderId="32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" xfId="0" applyNumberFormat="1" applyFont="1" applyBorder="1" applyAlignment="1" applyProtection="1">
      <alignment horizontal="right" vertical="center" wrapText="1" indent="1"/>
      <protection locked="0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0" fontId="8" fillId="0" borderId="29" xfId="0" applyFont="1" applyBorder="1" applyAlignment="1" applyProtection="1">
      <alignment horizontal="center" vertical="center" wrapText="1"/>
      <protection locked="0"/>
    </xf>
    <xf numFmtId="3" fontId="11" fillId="0" borderId="26" xfId="0" applyNumberFormat="1" applyFont="1" applyBorder="1" applyAlignment="1" applyProtection="1">
      <alignment horizontal="right" vertical="center" wrapText="1" indent="1"/>
      <protection locked="0"/>
    </xf>
    <xf numFmtId="3" fontId="11" fillId="0" borderId="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36" xfId="0" applyNumberFormat="1" applyFont="1" applyBorder="1" applyAlignment="1" applyProtection="1">
      <alignment horizontal="right" vertical="center" wrapText="1" indent="1"/>
      <protection locked="0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" xfId="0" applyNumberFormat="1" applyFont="1" applyBorder="1" applyAlignment="1" applyProtection="1">
      <alignment horizontal="right" vertical="center" wrapText="1" indent="1"/>
      <protection locked="0"/>
    </xf>
    <xf numFmtId="3" fontId="10" fillId="0" borderId="12" xfId="0" applyNumberFormat="1" applyFont="1" applyBorder="1" applyAlignment="1" applyProtection="1">
      <alignment horizontal="right" vertical="center" wrapText="1" indent="1"/>
      <protection hidden="1"/>
    </xf>
    <xf numFmtId="3" fontId="7" fillId="0" borderId="17" xfId="0" applyNumberFormat="1" applyFont="1" applyBorder="1" applyAlignment="1" applyProtection="1">
      <alignment horizontal="right" vertical="center" wrapText="1" indent="1"/>
      <protection hidden="1"/>
    </xf>
    <xf numFmtId="0" fontId="6" fillId="0" borderId="31" xfId="0" applyFont="1" applyBorder="1" applyAlignment="1" applyProtection="1">
      <alignment horizontal="center" vertical="center" wrapText="1"/>
      <protection locked="0"/>
    </xf>
    <xf numFmtId="3" fontId="10" fillId="0" borderId="24" xfId="0" applyNumberFormat="1" applyFont="1" applyBorder="1" applyAlignment="1" applyProtection="1">
      <alignment horizontal="right" vertical="center" wrapText="1" indent="1"/>
      <protection locked="0"/>
    </xf>
    <xf numFmtId="3" fontId="10" fillId="0" borderId="4" xfId="0" applyNumberFormat="1" applyFont="1" applyBorder="1" applyAlignment="1" applyProtection="1">
      <alignment horizontal="right" vertical="center" wrapText="1" indent="1"/>
      <protection locked="0"/>
    </xf>
    <xf numFmtId="3" fontId="10" fillId="0" borderId="35" xfId="0" applyNumberFormat="1" applyFont="1" applyBorder="1" applyAlignment="1" applyProtection="1">
      <alignment horizontal="right" vertical="center" wrapText="1" indent="1"/>
      <protection locked="0"/>
    </xf>
    <xf numFmtId="3" fontId="11" fillId="0" borderId="37" xfId="0" applyNumberFormat="1" applyFont="1" applyBorder="1" applyAlignment="1" applyProtection="1">
      <alignment horizontal="right" vertical="center" wrapText="1" indent="1"/>
      <protection hidden="1"/>
    </xf>
    <xf numFmtId="3" fontId="11" fillId="0" borderId="38" xfId="0" applyNumberFormat="1" applyFont="1" applyBorder="1" applyAlignment="1" applyProtection="1">
      <alignment horizontal="right" vertical="center" wrapText="1" indent="1"/>
      <protection hidden="1"/>
    </xf>
    <xf numFmtId="3" fontId="11" fillId="0" borderId="39" xfId="0" applyNumberFormat="1" applyFont="1" applyBorder="1" applyAlignment="1" applyProtection="1">
      <alignment horizontal="right" vertical="center" wrapText="1" indent="1"/>
      <protection hidden="1"/>
    </xf>
    <xf numFmtId="0" fontId="9" fillId="0" borderId="56" xfId="0" applyFont="1" applyBorder="1" applyAlignment="1" applyProtection="1">
      <alignment horizontal="left" vertical="center" wrapText="1" indent="1"/>
      <protection locked="0"/>
    </xf>
    <xf numFmtId="3" fontId="9" fillId="0" borderId="2" xfId="0" applyNumberFormat="1" applyFont="1" applyBorder="1" applyAlignment="1" applyProtection="1">
      <alignment horizontal="right" vertical="center" wrapText="1" indent="1"/>
      <protection locked="0"/>
    </xf>
    <xf numFmtId="0" fontId="9" fillId="0" borderId="63" xfId="0" applyFont="1" applyBorder="1" applyAlignment="1" applyProtection="1">
      <alignment horizontal="left" vertical="center" wrapText="1" indent="1"/>
      <protection locked="0"/>
    </xf>
    <xf numFmtId="0" fontId="9" fillId="0" borderId="57" xfId="0" applyFont="1" applyBorder="1" applyAlignment="1" applyProtection="1">
      <alignment horizontal="left" vertical="center" wrapText="1" indent="1"/>
      <protection locked="0"/>
    </xf>
    <xf numFmtId="3" fontId="9" fillId="0" borderId="34" xfId="0" applyNumberFormat="1" applyFont="1" applyBorder="1" applyAlignment="1" applyProtection="1">
      <alignment horizontal="right" vertical="center" wrapText="1" indent="1"/>
      <protection locked="0"/>
    </xf>
    <xf numFmtId="3" fontId="9" fillId="0" borderId="45" xfId="0" applyNumberFormat="1" applyFont="1" applyBorder="1" applyAlignment="1" applyProtection="1">
      <alignment horizontal="right" vertical="center" wrapText="1" indent="1"/>
      <protection locked="0"/>
    </xf>
    <xf numFmtId="3" fontId="9" fillId="0" borderId="47" xfId="0" applyNumberFormat="1" applyFont="1" applyBorder="1" applyAlignment="1" applyProtection="1">
      <alignment horizontal="right" vertical="center" wrapText="1" indent="1"/>
      <protection locked="0"/>
    </xf>
    <xf numFmtId="3" fontId="9" fillId="0" borderId="42" xfId="0" applyNumberFormat="1" applyFont="1" applyBorder="1" applyAlignment="1" applyProtection="1">
      <alignment horizontal="right" vertical="center" wrapText="1" inden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3" fontId="9" fillId="0" borderId="48" xfId="0" applyNumberFormat="1" applyFont="1" applyBorder="1" applyAlignment="1" applyProtection="1">
      <alignment horizontal="right" vertical="center" wrapText="1" indent="1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locked="0"/>
    </xf>
    <xf numFmtId="3" fontId="9" fillId="0" borderId="22" xfId="0" applyNumberFormat="1" applyFont="1" applyBorder="1" applyAlignment="1" applyProtection="1">
      <alignment horizontal="right" vertical="center" wrapText="1" indent="1"/>
      <protection locked="0"/>
    </xf>
    <xf numFmtId="3" fontId="7" fillId="0" borderId="49" xfId="0" applyNumberFormat="1" applyFont="1" applyBorder="1" applyAlignment="1" applyProtection="1">
      <alignment horizontal="right" vertical="center" wrapText="1" indent="1"/>
      <protection hidden="1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right" vertical="center" indent="1"/>
      <protection locked="0"/>
    </xf>
    <xf numFmtId="3" fontId="9" fillId="0" borderId="32" xfId="0" applyNumberFormat="1" applyFont="1" applyBorder="1" applyAlignment="1" applyProtection="1">
      <alignment horizontal="right" vertical="center" indent="1"/>
      <protection locked="0"/>
    </xf>
    <xf numFmtId="0" fontId="9" fillId="0" borderId="16" xfId="0" applyFont="1" applyBorder="1" applyAlignment="1" applyProtection="1">
      <alignment horizontal="right" vertical="center" indent="1"/>
      <protection locked="0"/>
    </xf>
    <xf numFmtId="3" fontId="9" fillId="0" borderId="42" xfId="0" applyNumberFormat="1" applyFont="1" applyBorder="1" applyAlignment="1" applyProtection="1">
      <alignment horizontal="right" vertical="center" indent="1"/>
      <protection locked="0"/>
    </xf>
    <xf numFmtId="0" fontId="9" fillId="0" borderId="10" xfId="0" applyFont="1" applyBorder="1" applyAlignment="1" applyProtection="1">
      <alignment horizontal="right" vertical="center" indent="1"/>
      <protection hidden="1"/>
    </xf>
    <xf numFmtId="3" fontId="7" fillId="0" borderId="7" xfId="0" applyNumberFormat="1" applyFont="1" applyBorder="1" applyAlignment="1" applyProtection="1">
      <alignment horizontal="right" vertical="center" indent="1"/>
      <protection hidden="1"/>
    </xf>
    <xf numFmtId="3" fontId="9" fillId="0" borderId="56" xfId="0" applyNumberFormat="1" applyFont="1" applyBorder="1" applyAlignment="1" applyProtection="1">
      <alignment horizontal="right" vertical="center" indent="1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9" fillId="0" borderId="59" xfId="0" applyNumberFormat="1" applyFont="1" applyBorder="1" applyAlignment="1" applyProtection="1">
      <alignment horizontal="right" vertical="center" indent="1"/>
      <protection locked="0"/>
    </xf>
    <xf numFmtId="3" fontId="9" fillId="0" borderId="57" xfId="0" applyNumberFormat="1" applyFont="1" applyBorder="1" applyAlignment="1" applyProtection="1">
      <alignment horizontal="right" vertical="center" indent="1"/>
      <protection locked="0"/>
    </xf>
    <xf numFmtId="3" fontId="9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34" xfId="0" applyNumberFormat="1" applyFont="1" applyBorder="1" applyAlignment="1" applyProtection="1">
      <alignment horizontal="right" indent="1"/>
      <protection locked="0"/>
    </xf>
    <xf numFmtId="3" fontId="9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hidden="1"/>
    </xf>
    <xf numFmtId="3" fontId="7" fillId="0" borderId="7" xfId="0" applyNumberFormat="1" applyFont="1" applyBorder="1" applyAlignment="1" applyProtection="1">
      <alignment horizontal="right" indent="1"/>
      <protection hidden="1"/>
    </xf>
    <xf numFmtId="3" fontId="7" fillId="0" borderId="8" xfId="0" applyNumberFormat="1" applyFont="1" applyBorder="1" applyAlignment="1" applyProtection="1">
      <alignment horizontal="right" vertical="center" indent="1"/>
      <protection hidden="1"/>
    </xf>
    <xf numFmtId="0" fontId="9" fillId="0" borderId="18" xfId="0" applyFont="1" applyBorder="1" applyAlignment="1" applyProtection="1">
      <alignment horizontal="center" vertical="center"/>
      <protection locked="0"/>
    </xf>
    <xf numFmtId="10" fontId="9" fillId="0" borderId="62" xfId="0" applyNumberFormat="1" applyFont="1" applyBorder="1" applyAlignment="1" applyProtection="1">
      <alignment horizontal="center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3" fontId="9" fillId="0" borderId="20" xfId="0" applyNumberFormat="1" applyFont="1" applyBorder="1" applyAlignment="1" applyProtection="1">
      <alignment horizontal="right" vertical="center" indent="1"/>
      <protection locked="0"/>
    </xf>
    <xf numFmtId="0" fontId="9" fillId="0" borderId="63" xfId="0" applyFont="1" applyBorder="1" applyAlignment="1" applyProtection="1">
      <alignment horizontal="center" vertical="center"/>
      <protection locked="0"/>
    </xf>
    <xf numFmtId="10" fontId="9" fillId="0" borderId="33" xfId="0" applyNumberFormat="1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3" fontId="9" fillId="0" borderId="36" xfId="0" applyNumberFormat="1" applyFont="1" applyBorder="1" applyAlignment="1" applyProtection="1">
      <alignment horizontal="right" vertical="center" inden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10" fontId="9" fillId="0" borderId="34" xfId="0" applyNumberFormat="1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3" fontId="9" fillId="0" borderId="22" xfId="0" applyNumberFormat="1" applyFont="1" applyBorder="1" applyAlignment="1" applyProtection="1">
      <alignment horizontal="right" vertical="center" indent="1"/>
      <protection locked="0"/>
    </xf>
    <xf numFmtId="0" fontId="9" fillId="0" borderId="64" xfId="0" applyFont="1" applyBorder="1" applyAlignment="1" applyProtection="1">
      <alignment horizontal="center" vertical="center"/>
      <protection locked="0"/>
    </xf>
    <xf numFmtId="10" fontId="9" fillId="0" borderId="65" xfId="0" applyNumberFormat="1" applyFont="1" applyBorder="1" applyAlignment="1" applyProtection="1">
      <alignment horizontal="center" vertical="center"/>
      <protection locked="0"/>
    </xf>
    <xf numFmtId="0" fontId="9" fillId="0" borderId="65" xfId="0" applyFont="1" applyBorder="1" applyAlignment="1" applyProtection="1">
      <alignment horizontal="center" vertical="center"/>
      <protection locked="0"/>
    </xf>
    <xf numFmtId="3" fontId="9" fillId="0" borderId="87" xfId="0" applyNumberFormat="1" applyFont="1" applyBorder="1" applyAlignment="1" applyProtection="1">
      <alignment horizontal="right" vertical="center" indent="1"/>
      <protection locked="0"/>
    </xf>
    <xf numFmtId="3" fontId="9" fillId="0" borderId="66" xfId="0" applyNumberFormat="1" applyFont="1" applyBorder="1" applyAlignment="1" applyProtection="1">
      <alignment horizontal="right" vertical="center" indent="1"/>
      <protection locked="0"/>
    </xf>
    <xf numFmtId="3" fontId="9" fillId="0" borderId="67" xfId="0" applyNumberFormat="1" applyFont="1" applyBorder="1" applyAlignment="1" applyProtection="1">
      <alignment horizontal="right" vertical="center" indent="1"/>
      <protection locked="0"/>
    </xf>
    <xf numFmtId="3" fontId="9" fillId="0" borderId="68" xfId="0" applyNumberFormat="1" applyFont="1" applyBorder="1" applyAlignment="1" applyProtection="1">
      <alignment horizontal="right" vertical="center" indent="1"/>
      <protection locked="0"/>
    </xf>
    <xf numFmtId="3" fontId="9" fillId="0" borderId="69" xfId="0" applyNumberFormat="1" applyFont="1" applyBorder="1" applyAlignment="1" applyProtection="1">
      <alignment horizontal="right" vertical="center" indent="1"/>
      <protection locked="0"/>
    </xf>
    <xf numFmtId="3" fontId="9" fillId="0" borderId="70" xfId="0" applyNumberFormat="1" applyFont="1" applyBorder="1" applyAlignment="1" applyProtection="1">
      <alignment horizontal="right" vertical="center" indent="1"/>
      <protection locked="0"/>
    </xf>
    <xf numFmtId="3" fontId="9" fillId="0" borderId="71" xfId="0" applyNumberFormat="1" applyFont="1" applyBorder="1" applyAlignment="1" applyProtection="1">
      <alignment horizontal="right" vertical="center" indent="1"/>
      <protection locked="0"/>
    </xf>
    <xf numFmtId="3" fontId="7" fillId="0" borderId="51" xfId="0" applyNumberFormat="1" applyFont="1" applyBorder="1" applyAlignment="1" applyProtection="1">
      <alignment horizontal="right" vertical="center" indent="1"/>
      <protection hidden="1"/>
    </xf>
    <xf numFmtId="3" fontId="7" fillId="0" borderId="53" xfId="0" applyNumberFormat="1" applyFont="1" applyBorder="1" applyAlignment="1" applyProtection="1">
      <alignment horizontal="right" vertical="center" indent="1"/>
      <protection hidden="1"/>
    </xf>
    <xf numFmtId="3" fontId="9" fillId="0" borderId="231" xfId="0" applyNumberFormat="1" applyFont="1" applyBorder="1" applyAlignment="1" applyProtection="1">
      <alignment horizontal="right" vertical="center" wrapText="1" indent="1"/>
      <protection locked="0"/>
    </xf>
    <xf numFmtId="3" fontId="9" fillId="0" borderId="234" xfId="0" applyNumberFormat="1" applyFont="1" applyBorder="1" applyAlignment="1" applyProtection="1">
      <alignment horizontal="right" vertical="center" wrapText="1" indent="1"/>
      <protection locked="0"/>
    </xf>
    <xf numFmtId="3" fontId="9" fillId="0" borderId="235" xfId="0" applyNumberFormat="1" applyFont="1" applyBorder="1" applyAlignment="1" applyProtection="1">
      <alignment horizontal="right" vertical="center" wrapText="1" indent="1"/>
      <protection locked="0"/>
    </xf>
    <xf numFmtId="3" fontId="9" fillId="0" borderId="236" xfId="0" applyNumberFormat="1" applyFont="1" applyBorder="1" applyAlignment="1" applyProtection="1">
      <alignment horizontal="right" vertical="center" wrapText="1" indent="1"/>
      <protection locked="0"/>
    </xf>
    <xf numFmtId="3" fontId="9" fillId="0" borderId="237" xfId="0" applyNumberFormat="1" applyFont="1" applyBorder="1" applyAlignment="1" applyProtection="1">
      <alignment horizontal="right" vertical="center" wrapText="1" indent="1"/>
      <protection locked="0"/>
    </xf>
    <xf numFmtId="3" fontId="9" fillId="0" borderId="238" xfId="0" applyNumberFormat="1" applyFont="1" applyBorder="1" applyAlignment="1" applyProtection="1">
      <alignment horizontal="right" vertical="center" wrapText="1" indent="1"/>
      <protection locked="0"/>
    </xf>
    <xf numFmtId="3" fontId="9" fillId="0" borderId="239" xfId="0" applyNumberFormat="1" applyFont="1" applyBorder="1" applyAlignment="1" applyProtection="1">
      <alignment horizontal="right" vertical="center" wrapText="1" indent="1"/>
      <protection locked="0"/>
    </xf>
    <xf numFmtId="3" fontId="9" fillId="0" borderId="240" xfId="0" applyNumberFormat="1" applyFont="1" applyBorder="1" applyAlignment="1" applyProtection="1">
      <alignment horizontal="right" vertical="center" wrapText="1" indent="1"/>
      <protection locked="0"/>
    </xf>
    <xf numFmtId="3" fontId="9" fillId="0" borderId="241" xfId="0" applyNumberFormat="1" applyFont="1" applyBorder="1" applyAlignment="1" applyProtection="1">
      <alignment horizontal="right" vertical="center" wrapText="1" indent="1"/>
      <protection locked="0"/>
    </xf>
    <xf numFmtId="3" fontId="9" fillId="0" borderId="242" xfId="0" applyNumberFormat="1" applyFont="1" applyBorder="1" applyAlignment="1" applyProtection="1">
      <alignment horizontal="right" vertical="center" wrapText="1" indent="1"/>
      <protection locked="0"/>
    </xf>
    <xf numFmtId="3" fontId="9" fillId="0" borderId="243" xfId="0" applyNumberFormat="1" applyFont="1" applyBorder="1" applyAlignment="1" applyProtection="1">
      <alignment horizontal="right" vertical="center" wrapText="1" indent="1"/>
      <protection locked="0"/>
    </xf>
    <xf numFmtId="3" fontId="9" fillId="0" borderId="244" xfId="0" applyNumberFormat="1" applyFont="1" applyBorder="1" applyAlignment="1" applyProtection="1">
      <alignment horizontal="right" vertical="center" wrapText="1" indent="1"/>
      <protection locked="0"/>
    </xf>
    <xf numFmtId="3" fontId="7" fillId="0" borderId="226" xfId="0" applyNumberFormat="1" applyFont="1" applyBorder="1" applyAlignment="1" applyProtection="1">
      <alignment horizontal="right" vertical="center" wrapText="1" indent="1"/>
      <protection hidden="1"/>
    </xf>
    <xf numFmtId="3" fontId="7" fillId="0" borderId="222" xfId="0" applyNumberFormat="1" applyFont="1" applyBorder="1" applyAlignment="1" applyProtection="1">
      <alignment horizontal="right" vertical="center" wrapText="1" indent="1"/>
      <protection hidden="1"/>
    </xf>
    <xf numFmtId="3" fontId="7" fillId="0" borderId="221" xfId="0" applyNumberFormat="1" applyFont="1" applyBorder="1" applyAlignment="1" applyProtection="1">
      <alignment horizontal="right" vertical="center" wrapText="1" indent="1"/>
      <protection hidden="1"/>
    </xf>
    <xf numFmtId="3" fontId="9" fillId="0" borderId="45" xfId="0" applyNumberFormat="1" applyFont="1" applyBorder="1" applyAlignment="1" applyProtection="1">
      <alignment horizontal="right" vertical="center" indent="1"/>
      <protection locked="0"/>
    </xf>
    <xf numFmtId="3" fontId="9" fillId="0" borderId="48" xfId="0" applyNumberFormat="1" applyFont="1" applyBorder="1" applyAlignment="1" applyProtection="1">
      <alignment horizontal="right" vertical="center" indent="1"/>
      <protection locked="0"/>
    </xf>
    <xf numFmtId="3" fontId="9" fillId="0" borderId="73" xfId="0" applyNumberFormat="1" applyFont="1" applyBorder="1" applyAlignment="1" applyProtection="1">
      <alignment horizontal="right" vertical="center" indent="1"/>
      <protection locked="0"/>
    </xf>
    <xf numFmtId="3" fontId="9" fillId="0" borderId="33" xfId="0" applyNumberFormat="1" applyFont="1" applyBorder="1" applyAlignment="1" applyProtection="1">
      <alignment horizontal="right" vertical="center" indent="1"/>
      <protection locked="0"/>
    </xf>
    <xf numFmtId="3" fontId="9" fillId="0" borderId="38" xfId="0" applyNumberFormat="1" applyFont="1" applyBorder="1" applyAlignment="1" applyProtection="1">
      <alignment horizontal="right" vertical="center" indent="1"/>
      <protection locked="0"/>
    </xf>
    <xf numFmtId="3" fontId="9" fillId="0" borderId="74" xfId="0" applyNumberFormat="1" applyFont="1" applyBorder="1" applyAlignment="1" applyProtection="1">
      <alignment horizontal="right" vertical="center" indent="1"/>
      <protection locked="0"/>
    </xf>
    <xf numFmtId="3" fontId="7" fillId="0" borderId="47" xfId="0" applyNumberFormat="1" applyFont="1" applyBorder="1" applyAlignment="1" applyProtection="1">
      <alignment horizontal="right" vertical="center" indent="1"/>
      <protection hidden="1"/>
    </xf>
    <xf numFmtId="3" fontId="7" fillId="0" borderId="16" xfId="0" applyNumberFormat="1" applyFont="1" applyBorder="1" applyAlignment="1" applyProtection="1">
      <alignment horizontal="right" vertical="center" indent="1"/>
      <protection hidden="1"/>
    </xf>
    <xf numFmtId="3" fontId="7" fillId="0" borderId="42" xfId="0" applyNumberFormat="1" applyFont="1" applyBorder="1" applyAlignment="1" applyProtection="1">
      <alignment horizontal="right" vertical="center" indent="1"/>
      <protection hidden="1"/>
    </xf>
    <xf numFmtId="3" fontId="7" fillId="0" borderId="12" xfId="0" applyNumberFormat="1" applyFont="1" applyBorder="1" applyAlignment="1" applyProtection="1">
      <alignment horizontal="right" vertical="center" indent="1"/>
      <protection hidden="1"/>
    </xf>
    <xf numFmtId="3" fontId="9" fillId="0" borderId="40" xfId="0" applyNumberFormat="1" applyFont="1" applyBorder="1" applyAlignment="1" applyProtection="1">
      <alignment horizontal="right" vertical="center" indent="1"/>
      <protection locked="0"/>
    </xf>
    <xf numFmtId="3" fontId="9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77" xfId="0" applyNumberFormat="1" applyFont="1" applyBorder="1" applyAlignment="1" applyProtection="1">
      <alignment horizontal="right" vertical="center" indent="1"/>
      <protection hidden="1"/>
    </xf>
    <xf numFmtId="3" fontId="7" fillId="0" borderId="35" xfId="0" applyNumberFormat="1" applyFont="1" applyBorder="1" applyAlignment="1" applyProtection="1">
      <alignment horizontal="right" vertical="center" indent="1"/>
      <protection hidden="1"/>
    </xf>
    <xf numFmtId="3" fontId="9" fillId="0" borderId="62" xfId="0" applyNumberFormat="1" applyFont="1" applyBorder="1" applyAlignment="1" applyProtection="1">
      <alignment horizontal="right" vertical="center" indent="1"/>
      <protection locked="0"/>
    </xf>
    <xf numFmtId="3" fontId="9" fillId="0" borderId="49" xfId="0" applyNumberFormat="1" applyFont="1" applyBorder="1" applyAlignment="1" applyProtection="1">
      <alignment horizontal="right" vertical="center" indent="1"/>
      <protection hidden="1"/>
    </xf>
    <xf numFmtId="3" fontId="9" fillId="0" borderId="7" xfId="0" applyNumberFormat="1" applyFont="1" applyBorder="1" applyAlignment="1" applyProtection="1">
      <alignment horizontal="right" vertical="center" indent="1"/>
      <protection hidden="1"/>
    </xf>
    <xf numFmtId="3" fontId="9" fillId="0" borderId="45" xfId="0" applyNumberFormat="1" applyFont="1" applyBorder="1" applyAlignment="1" applyProtection="1">
      <alignment horizontal="right" indent="1"/>
      <protection locked="0"/>
    </xf>
    <xf numFmtId="3" fontId="9" fillId="0" borderId="48" xfId="0" applyNumberFormat="1" applyFont="1" applyBorder="1" applyAlignment="1" applyProtection="1">
      <alignment horizontal="right" indent="1"/>
      <protection locked="0"/>
    </xf>
    <xf numFmtId="3" fontId="9" fillId="0" borderId="80" xfId="0" applyNumberFormat="1" applyFont="1" applyBorder="1" applyAlignment="1" applyProtection="1">
      <alignment horizontal="right" indent="1"/>
      <protection locked="0"/>
    </xf>
    <xf numFmtId="3" fontId="9" fillId="0" borderId="59" xfId="0" applyNumberFormat="1" applyFont="1" applyBorder="1" applyAlignment="1" applyProtection="1">
      <alignment horizontal="right" indent="1"/>
      <protection locked="0"/>
    </xf>
    <xf numFmtId="3" fontId="9" fillId="0" borderId="47" xfId="0" applyNumberFormat="1" applyFont="1" applyBorder="1" applyAlignment="1" applyProtection="1">
      <alignment horizontal="right" indent="1"/>
      <protection locked="0"/>
    </xf>
    <xf numFmtId="3" fontId="9" fillId="0" borderId="16" xfId="0" applyNumberFormat="1" applyFont="1" applyBorder="1" applyAlignment="1" applyProtection="1">
      <alignment horizontal="right" indent="1"/>
      <protection locked="0"/>
    </xf>
    <xf numFmtId="3" fontId="9" fillId="0" borderId="81" xfId="0" applyNumberFormat="1" applyFont="1" applyBorder="1" applyAlignment="1" applyProtection="1">
      <alignment horizontal="right" indent="1"/>
      <protection locked="0"/>
    </xf>
    <xf numFmtId="3" fontId="9" fillId="0" borderId="12" xfId="0" applyNumberFormat="1" applyFont="1" applyBorder="1" applyAlignment="1" applyProtection="1">
      <alignment horizontal="right" indent="1"/>
      <protection locked="0"/>
    </xf>
    <xf numFmtId="3" fontId="9" fillId="0" borderId="46" xfId="0" applyNumberFormat="1" applyFont="1" applyBorder="1" applyAlignment="1" applyProtection="1">
      <alignment horizontal="right" indent="1"/>
      <protection locked="0"/>
    </xf>
    <xf numFmtId="3" fontId="9" fillId="0" borderId="21" xfId="0" applyNumberFormat="1" applyFont="1" applyBorder="1" applyAlignment="1" applyProtection="1">
      <alignment horizontal="right" indent="1"/>
      <protection locked="0"/>
    </xf>
    <xf numFmtId="3" fontId="9" fillId="0" borderId="82" xfId="0" applyNumberFormat="1" applyFont="1" applyBorder="1" applyAlignment="1" applyProtection="1">
      <alignment horizontal="right" indent="1"/>
      <protection locked="0"/>
    </xf>
    <xf numFmtId="3" fontId="9" fillId="0" borderId="37" xfId="0" applyNumberFormat="1" applyFont="1" applyBorder="1" applyAlignment="1" applyProtection="1">
      <alignment horizontal="right" indent="1"/>
      <protection locked="0"/>
    </xf>
    <xf numFmtId="3" fontId="9" fillId="0" borderId="44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83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Alignment="1" applyProtection="1">
      <alignment horizontal="left" vertical="center" indent="4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0" fontId="14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7" fillId="0" borderId="0" xfId="0" applyFont="1" applyProtection="1"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9" fillId="0" borderId="0" xfId="0" applyFont="1" applyBorder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indent="1"/>
      <protection locked="0"/>
    </xf>
    <xf numFmtId="3" fontId="9" fillId="0" borderId="0" xfId="0" applyNumberFormat="1" applyFont="1" applyBorder="1" applyAlignment="1" applyProtection="1">
      <alignment horizontal="right" vertical="top" indent="3"/>
      <protection locked="0"/>
    </xf>
    <xf numFmtId="3" fontId="9" fillId="0" borderId="0" xfId="0" applyNumberFormat="1" applyFont="1" applyBorder="1" applyAlignment="1" applyProtection="1">
      <alignment horizontal="right" vertical="top" wrapText="1" indent="3"/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0" fontId="11" fillId="0" borderId="18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0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1" xfId="0" applyNumberFormat="1" applyFont="1" applyBorder="1" applyAlignment="1" applyProtection="1">
      <alignment horizontal="right" vertical="center" wrapText="1" indent="1"/>
      <protection locked="0"/>
    </xf>
    <xf numFmtId="10" fontId="11" fillId="0" borderId="19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2" xfId="0" applyNumberFormat="1" applyFont="1" applyBorder="1" applyAlignment="1" applyProtection="1">
      <alignment horizontal="right" vertical="center" wrapText="1" inden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/>
    <xf numFmtId="0" fontId="7" fillId="0" borderId="0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Border="1" applyAlignment="1" applyProtection="1">
      <alignment horizontal="right" indent="3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8" fillId="0" borderId="15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/>
      <protection locked="0"/>
    </xf>
    <xf numFmtId="3" fontId="9" fillId="0" borderId="16" xfId="0" applyNumberFormat="1" applyFont="1" applyBorder="1" applyAlignment="1" applyProtection="1">
      <alignment horizontal="right" vertical="center" wrapText="1" indent="1"/>
      <protection locked="0"/>
    </xf>
    <xf numFmtId="0" fontId="8" fillId="0" borderId="11" xfId="0" applyFont="1" applyBorder="1" applyProtection="1"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indent="1"/>
      <protection locked="0"/>
    </xf>
    <xf numFmtId="3" fontId="10" fillId="0" borderId="0" xfId="0" applyNumberFormat="1" applyFont="1" applyBorder="1" applyAlignment="1" applyProtection="1">
      <alignment horizontal="right" indent="3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center" indent="1"/>
      <protection locked="0"/>
    </xf>
    <xf numFmtId="3" fontId="7" fillId="0" borderId="0" xfId="0" applyNumberFormat="1" applyFont="1" applyBorder="1" applyAlignment="1" applyProtection="1">
      <alignment horizontal="right" indent="3"/>
      <protection locked="0"/>
    </xf>
    <xf numFmtId="3" fontId="9" fillId="0" borderId="0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3" fontId="18" fillId="0" borderId="52" xfId="0" applyNumberFormat="1" applyFont="1" applyBorder="1" applyAlignment="1" applyProtection="1">
      <alignment horizontal="center" vertical="center" wrapText="1"/>
      <protection locked="0"/>
    </xf>
    <xf numFmtId="3" fontId="18" fillId="0" borderId="55" xfId="0" applyNumberFormat="1" applyFont="1" applyBorder="1" applyAlignment="1" applyProtection="1">
      <alignment horizontal="center" vertical="center" wrapText="1"/>
      <protection locked="0"/>
    </xf>
    <xf numFmtId="3" fontId="18" fillId="0" borderId="14" xfId="0" applyNumberFormat="1" applyFont="1" applyBorder="1" applyAlignment="1" applyProtection="1">
      <alignment horizontal="center" vertical="center" wrapText="1"/>
      <protection locked="0"/>
    </xf>
    <xf numFmtId="3" fontId="18" fillId="0" borderId="58" xfId="0" applyNumberFormat="1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top"/>
      <protection locked="0"/>
    </xf>
    <xf numFmtId="3" fontId="7" fillId="0" borderId="60" xfId="0" applyNumberFormat="1" applyFont="1" applyBorder="1" applyAlignment="1" applyProtection="1">
      <alignment horizontal="right" vertical="center" indent="1"/>
      <protection hidden="1"/>
    </xf>
    <xf numFmtId="3" fontId="7" fillId="0" borderId="4" xfId="0" applyNumberFormat="1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center" vertical="top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0" borderId="61" xfId="0" applyFont="1" applyBorder="1" applyAlignment="1" applyProtection="1">
      <alignment horizontal="center" vertical="center"/>
      <protection locked="0"/>
    </xf>
    <xf numFmtId="3" fontId="9" fillId="0" borderId="2" xfId="0" applyNumberFormat="1" applyFont="1" applyBorder="1" applyAlignment="1" applyProtection="1">
      <alignment horizontal="right" indent="1"/>
      <protection locked="0"/>
    </xf>
    <xf numFmtId="10" fontId="9" fillId="0" borderId="2" xfId="0" applyNumberFormat="1" applyFont="1" applyBorder="1" applyAlignment="1" applyProtection="1">
      <alignment horizontal="center"/>
      <protection locked="0"/>
    </xf>
    <xf numFmtId="0" fontId="9" fillId="0" borderId="59" xfId="0" applyFont="1" applyBorder="1" applyAlignment="1" applyProtection="1">
      <alignment horizontal="center"/>
      <protection locked="0"/>
    </xf>
    <xf numFmtId="10" fontId="9" fillId="0" borderId="7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6" fillId="0" borderId="225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72" xfId="0" applyFont="1" applyBorder="1" applyAlignment="1" applyProtection="1">
      <alignment horizontal="center" vertical="center" wrapText="1"/>
      <protection locked="0"/>
    </xf>
    <xf numFmtId="0" fontId="6" fillId="0" borderId="223" xfId="0" applyFont="1" applyBorder="1" applyAlignment="1" applyProtection="1">
      <alignment horizontal="center" vertical="center" wrapText="1"/>
      <protection locked="0"/>
    </xf>
    <xf numFmtId="0" fontId="6" fillId="0" borderId="229" xfId="0" applyFont="1" applyBorder="1" applyAlignment="1" applyProtection="1">
      <alignment horizontal="center" vertical="center" wrapText="1"/>
      <protection locked="0"/>
    </xf>
    <xf numFmtId="0" fontId="6" fillId="0" borderId="227" xfId="0" applyFont="1" applyBorder="1" applyAlignment="1" applyProtection="1">
      <alignment horizontal="center" vertical="center" wrapText="1"/>
      <protection locked="0"/>
    </xf>
    <xf numFmtId="0" fontId="6" fillId="0" borderId="220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8" fillId="0" borderId="222" xfId="0" applyFont="1" applyBorder="1" applyAlignment="1" applyProtection="1">
      <alignment horizontal="center" vertical="center" wrapText="1"/>
      <protection locked="0"/>
    </xf>
    <xf numFmtId="0" fontId="8" fillId="0" borderId="230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8" fillId="0" borderId="228" xfId="0" applyFont="1" applyBorder="1" applyAlignment="1" applyProtection="1">
      <alignment horizontal="center" vertical="center" wrapText="1"/>
      <protection locked="0"/>
    </xf>
    <xf numFmtId="0" fontId="8" fillId="0" borderId="221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top"/>
      <protection locked="0"/>
    </xf>
    <xf numFmtId="0" fontId="18" fillId="0" borderId="10" xfId="0" applyFont="1" applyBorder="1" applyAlignment="1" applyProtection="1">
      <alignment horizontal="center" vertical="top"/>
      <protection locked="0"/>
    </xf>
    <xf numFmtId="0" fontId="18" fillId="0" borderId="8" xfId="0" applyFont="1" applyBorder="1" applyAlignment="1" applyProtection="1">
      <alignment horizontal="center" vertical="top"/>
      <protection locked="0"/>
    </xf>
    <xf numFmtId="0" fontId="18" fillId="0" borderId="75" xfId="0" applyFont="1" applyBorder="1" applyAlignment="1" applyProtection="1">
      <alignment horizontal="center" vertical="top"/>
      <protection locked="0"/>
    </xf>
    <xf numFmtId="0" fontId="18" fillId="0" borderId="20" xfId="0" applyFont="1" applyBorder="1" applyAlignment="1" applyProtection="1">
      <alignment horizontal="center" vertical="top"/>
      <protection locked="0"/>
    </xf>
    <xf numFmtId="0" fontId="18" fillId="0" borderId="62" xfId="0" applyFont="1" applyBorder="1" applyAlignment="1" applyProtection="1">
      <alignment horizontal="center" vertical="top"/>
      <protection locked="0"/>
    </xf>
    <xf numFmtId="0" fontId="18" fillId="0" borderId="73" xfId="0" applyFont="1" applyBorder="1" applyAlignment="1" applyProtection="1">
      <alignment horizontal="center" vertical="top"/>
      <protection locked="0"/>
    </xf>
    <xf numFmtId="0" fontId="18" fillId="0" borderId="36" xfId="0" applyFont="1" applyBorder="1" applyAlignment="1" applyProtection="1">
      <alignment horizontal="center" vertical="top"/>
      <protection locked="0"/>
    </xf>
    <xf numFmtId="0" fontId="18" fillId="0" borderId="33" xfId="0" applyFont="1" applyBorder="1" applyAlignment="1" applyProtection="1">
      <alignment horizontal="center" vertical="top"/>
      <protection locked="0"/>
    </xf>
    <xf numFmtId="0" fontId="18" fillId="0" borderId="74" xfId="0" applyFont="1" applyBorder="1" applyAlignment="1" applyProtection="1">
      <alignment horizontal="center" vertical="top"/>
      <protection locked="0"/>
    </xf>
    <xf numFmtId="0" fontId="18" fillId="0" borderId="22" xfId="0" applyFont="1" applyBorder="1" applyAlignment="1" applyProtection="1">
      <alignment horizontal="center" vertical="top"/>
      <protection locked="0"/>
    </xf>
    <xf numFmtId="0" fontId="18" fillId="0" borderId="34" xfId="0" applyFont="1" applyBorder="1" applyAlignment="1" applyProtection="1">
      <alignment horizontal="center" vertical="top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vertical="top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</xf>
    <xf numFmtId="3" fontId="18" fillId="0" borderId="2" xfId="0" applyNumberFormat="1" applyFont="1" applyBorder="1" applyAlignment="1" applyProtection="1">
      <alignment horizontal="right" vertical="center" indent="3"/>
    </xf>
    <xf numFmtId="0" fontId="8" fillId="0" borderId="59" xfId="0" applyFont="1" applyBorder="1" applyAlignment="1" applyProtection="1">
      <alignment horizontal="center" vertical="center"/>
    </xf>
    <xf numFmtId="0" fontId="8" fillId="0" borderId="63" xfId="0" applyFont="1" applyBorder="1" applyAlignment="1" applyProtection="1">
      <alignment horizontal="center" vertical="center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7" fillId="0" borderId="42" xfId="0" applyNumberFormat="1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right" vertical="center" indent="3"/>
      <protection locked="0"/>
    </xf>
    <xf numFmtId="0" fontId="8" fillId="0" borderId="78" xfId="0" applyFont="1" applyBorder="1" applyAlignment="1" applyProtection="1">
      <alignment horizontal="center" vertical="center"/>
    </xf>
    <xf numFmtId="3" fontId="9" fillId="0" borderId="62" xfId="0" applyNumberFormat="1" applyFont="1" applyBorder="1" applyAlignment="1" applyProtection="1">
      <alignment horizontal="center" vertical="center"/>
      <protection locked="0"/>
    </xf>
    <xf numFmtId="3" fontId="9" fillId="0" borderId="40" xfId="0" applyNumberFormat="1" applyFont="1" applyBorder="1" applyAlignment="1" applyProtection="1">
      <alignment horizontal="right" vertical="center" indent="3"/>
      <protection locked="0"/>
    </xf>
    <xf numFmtId="0" fontId="8" fillId="0" borderId="77" xfId="0" applyFont="1" applyBorder="1" applyAlignment="1" applyProtection="1">
      <alignment horizontal="center" vertical="center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9" fillId="0" borderId="12" xfId="0" applyNumberFormat="1" applyFont="1" applyBorder="1" applyAlignment="1" applyProtection="1">
      <alignment horizontal="right" vertical="center" indent="3"/>
      <protection locked="0"/>
    </xf>
    <xf numFmtId="0" fontId="8" fillId="0" borderId="79" xfId="0" applyFont="1" applyBorder="1" applyAlignment="1" applyProtection="1">
      <alignment horizontal="center" vertical="center"/>
    </xf>
    <xf numFmtId="3" fontId="9" fillId="0" borderId="49" xfId="0" applyNumberFormat="1" applyFont="1" applyBorder="1" applyAlignment="1" applyProtection="1">
      <alignment horizontal="center" vertical="center"/>
      <protection locked="0"/>
    </xf>
    <xf numFmtId="3" fontId="9" fillId="0" borderId="7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3" fontId="9" fillId="0" borderId="1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84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8" fillId="0" borderId="0" xfId="0" applyNumberFormat="1" applyFont="1" applyProtection="1">
      <protection locked="0"/>
    </xf>
    <xf numFmtId="3" fontId="9" fillId="0" borderId="0" xfId="0" applyNumberFormat="1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3" fontId="24" fillId="0" borderId="20" xfId="0" applyNumberFormat="1" applyFont="1" applyBorder="1" applyAlignment="1" applyProtection="1">
      <alignment horizontal="right" vertical="center" indent="1"/>
      <protection locked="0"/>
    </xf>
    <xf numFmtId="14" fontId="9" fillId="0" borderId="33" xfId="0" applyNumberFormat="1" applyFont="1" applyBorder="1" applyAlignment="1" applyProtection="1">
      <alignment horizontal="center" vertical="center"/>
      <protection locked="0"/>
    </xf>
    <xf numFmtId="3" fontId="24" fillId="0" borderId="231" xfId="0" applyNumberFormat="1" applyFont="1" applyBorder="1" applyAlignment="1" applyProtection="1">
      <alignment horizontal="right" vertical="center" wrapText="1" indent="1"/>
      <protection locked="0"/>
    </xf>
    <xf numFmtId="3" fontId="25" fillId="0" borderId="226" xfId="0" applyNumberFormat="1" applyFont="1" applyBorder="1" applyAlignment="1" applyProtection="1">
      <alignment horizontal="right" vertical="center" wrapText="1" indent="1"/>
      <protection hidden="1"/>
    </xf>
    <xf numFmtId="3" fontId="24" fillId="0" borderId="233" xfId="0" applyNumberFormat="1" applyFont="1" applyBorder="1" applyAlignment="1" applyProtection="1">
      <alignment horizontal="right" vertical="center" wrapText="1" indent="1"/>
      <protection locked="0"/>
    </xf>
    <xf numFmtId="3" fontId="24" fillId="0" borderId="232" xfId="0" applyNumberFormat="1" applyFont="1" applyBorder="1" applyAlignment="1" applyProtection="1">
      <alignment horizontal="right" vertical="center" wrapText="1" indent="1"/>
      <protection locked="0"/>
    </xf>
    <xf numFmtId="3" fontId="24" fillId="0" borderId="234" xfId="0" applyNumberFormat="1" applyFont="1" applyBorder="1" applyAlignment="1" applyProtection="1">
      <alignment horizontal="right" vertical="center" wrapText="1" indent="1"/>
      <protection locked="0"/>
    </xf>
    <xf numFmtId="3" fontId="25" fillId="0" borderId="356" xfId="0" applyNumberFormat="1" applyFont="1" applyBorder="1" applyAlignment="1" applyProtection="1">
      <alignment horizontal="right" vertical="center" wrapText="1" indent="1"/>
      <protection hidden="1"/>
    </xf>
    <xf numFmtId="0" fontId="9" fillId="0" borderId="0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3" fontId="9" fillId="0" borderId="25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6" fillId="0" borderId="88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3" fontId="25" fillId="0" borderId="5" xfId="0" applyNumberFormat="1" applyFont="1" applyBorder="1" applyAlignment="1" applyProtection="1">
      <alignment horizontal="right" vertical="center" wrapText="1" indent="1"/>
      <protection hidden="1"/>
    </xf>
    <xf numFmtId="0" fontId="8" fillId="0" borderId="0" xfId="0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horizontal="right" vertical="center" indent="1"/>
      <protection hidden="1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8" fillId="0" borderId="0" xfId="0" applyNumberFormat="1" applyFont="1" applyBorder="1" applyProtection="1">
      <protection locked="0"/>
    </xf>
    <xf numFmtId="3" fontId="9" fillId="0" borderId="33" xfId="0" applyNumberFormat="1" applyFont="1" applyFill="1" applyBorder="1" applyAlignment="1" applyProtection="1">
      <alignment horizontal="right" vertical="center" indent="1"/>
      <protection locked="0"/>
    </xf>
    <xf numFmtId="3" fontId="7" fillId="0" borderId="0" xfId="0" applyNumberFormat="1" applyFont="1" applyBorder="1" applyAlignment="1" applyProtection="1">
      <alignment horizontal="right" vertical="center" wrapText="1" indent="1"/>
      <protection hidden="1"/>
    </xf>
    <xf numFmtId="3" fontId="7" fillId="0" borderId="0" xfId="0" applyNumberFormat="1" applyFont="1" applyBorder="1" applyAlignment="1" applyProtection="1">
      <alignment horizontal="right" indent="1"/>
      <protection hidden="1"/>
    </xf>
    <xf numFmtId="0" fontId="16" fillId="0" borderId="86" xfId="0" applyFont="1" applyBorder="1" applyAlignment="1" applyProtection="1">
      <alignment horizontal="left" vertical="center"/>
      <protection locked="0"/>
    </xf>
    <xf numFmtId="0" fontId="8" fillId="0" borderId="86" xfId="0" applyFont="1" applyBorder="1" applyAlignment="1" applyProtection="1">
      <alignment horizontal="left" vertical="center" wrapText="1"/>
      <protection locked="0"/>
    </xf>
    <xf numFmtId="3" fontId="7" fillId="0" borderId="88" xfId="0" applyNumberFormat="1" applyFont="1" applyBorder="1" applyAlignment="1" applyProtection="1">
      <alignment horizontal="right" vertical="center" wrapText="1" indent="1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8" fillId="0" borderId="265" xfId="0" applyFont="1" applyBorder="1" applyAlignment="1" applyProtection="1">
      <alignment horizontal="left" vertical="center" wrapText="1" indent="1"/>
      <protection locked="0"/>
    </xf>
    <xf numFmtId="0" fontId="8" fillId="0" borderId="262" xfId="0" applyFont="1" applyBorder="1" applyAlignment="1" applyProtection="1">
      <alignment horizontal="left" vertical="center" wrapText="1" indent="1"/>
      <protection locked="0"/>
    </xf>
    <xf numFmtId="3" fontId="9" fillId="0" borderId="262" xfId="0" applyNumberFormat="1" applyFont="1" applyBorder="1" applyAlignment="1" applyProtection="1">
      <alignment horizontal="center" vertical="center" wrapText="1"/>
      <protection locked="0"/>
    </xf>
    <xf numFmtId="3" fontId="9" fillId="0" borderId="237" xfId="0" applyNumberFormat="1" applyFont="1" applyBorder="1" applyAlignment="1" applyProtection="1">
      <alignment horizontal="center" vertical="center" wrapText="1"/>
      <protection locked="0"/>
    </xf>
    <xf numFmtId="3" fontId="9" fillId="0" borderId="238" xfId="0" applyNumberFormat="1" applyFont="1" applyBorder="1" applyAlignment="1" applyProtection="1">
      <alignment horizontal="right" vertical="center" wrapText="1" indent="3"/>
      <protection locked="0"/>
    </xf>
    <xf numFmtId="3" fontId="9" fillId="0" borderId="237" xfId="0" applyNumberFormat="1" applyFont="1" applyBorder="1" applyAlignment="1" applyProtection="1">
      <alignment horizontal="right" vertical="center" wrapText="1" indent="3"/>
      <protection locked="0"/>
    </xf>
    <xf numFmtId="3" fontId="9" fillId="0" borderId="263" xfId="0" applyNumberFormat="1" applyFont="1" applyBorder="1" applyAlignment="1" applyProtection="1">
      <alignment horizontal="right" vertical="center" wrapText="1" indent="3"/>
      <protection locked="0"/>
    </xf>
    <xf numFmtId="3" fontId="9" fillId="0" borderId="363" xfId="0" applyNumberFormat="1" applyFont="1" applyBorder="1" applyAlignment="1" applyProtection="1">
      <alignment horizontal="right" vertical="center" indent="3"/>
      <protection locked="0"/>
    </xf>
    <xf numFmtId="3" fontId="9" fillId="0" borderId="364" xfId="0" applyNumberFormat="1" applyFont="1" applyBorder="1" applyAlignment="1" applyProtection="1">
      <alignment horizontal="right" vertical="center" indent="3"/>
      <protection locked="0"/>
    </xf>
    <xf numFmtId="3" fontId="9" fillId="0" borderId="365" xfId="0" applyNumberFormat="1" applyFont="1" applyBorder="1" applyAlignment="1" applyProtection="1">
      <alignment horizontal="right" vertical="center" indent="3"/>
      <protection locked="0"/>
    </xf>
    <xf numFmtId="3" fontId="9" fillId="0" borderId="366" xfId="0" applyNumberFormat="1" applyFont="1" applyBorder="1" applyAlignment="1" applyProtection="1">
      <alignment horizontal="right" vertical="center" indent="3"/>
      <protection locked="0"/>
    </xf>
    <xf numFmtId="0" fontId="9" fillId="0" borderId="367" xfId="0" applyFont="1" applyBorder="1" applyAlignment="1" applyProtection="1">
      <alignment horizontal="left" vertical="center" wrapText="1" indent="1"/>
      <protection locked="0"/>
    </xf>
    <xf numFmtId="0" fontId="9" fillId="0" borderId="368" xfId="0" applyFont="1" applyBorder="1" applyAlignment="1" applyProtection="1">
      <alignment horizontal="left" vertical="center" wrapText="1" indent="1"/>
      <protection locked="0"/>
    </xf>
    <xf numFmtId="3" fontId="9" fillId="0" borderId="368" xfId="0" applyNumberFormat="1" applyFont="1" applyBorder="1" applyAlignment="1" applyProtection="1">
      <alignment horizontal="right" vertical="center" indent="3"/>
      <protection locked="0"/>
    </xf>
    <xf numFmtId="3" fontId="9" fillId="0" borderId="369" xfId="0" applyNumberFormat="1" applyFont="1" applyBorder="1" applyAlignment="1" applyProtection="1">
      <alignment horizontal="right" vertical="center" indent="3"/>
      <protection locked="0"/>
    </xf>
    <xf numFmtId="3" fontId="9" fillId="0" borderId="370" xfId="0" applyNumberFormat="1" applyFont="1" applyBorder="1" applyAlignment="1" applyProtection="1">
      <alignment horizontal="right" vertical="center" indent="3"/>
      <protection locked="0"/>
    </xf>
    <xf numFmtId="3" fontId="9" fillId="0" borderId="371" xfId="0" applyNumberFormat="1" applyFont="1" applyBorder="1" applyAlignment="1" applyProtection="1">
      <alignment horizontal="right" vertical="center" indent="3"/>
      <protection locked="0"/>
    </xf>
    <xf numFmtId="49" fontId="9" fillId="0" borderId="0" xfId="0" applyNumberFormat="1" applyFont="1" applyAlignment="1" applyProtection="1">
      <alignment horizontal="left"/>
      <protection locked="0"/>
    </xf>
    <xf numFmtId="0" fontId="9" fillId="0" borderId="100" xfId="0" applyFont="1" applyBorder="1" applyAlignment="1" applyProtection="1">
      <alignment horizontal="left" vertical="center" indent="1"/>
      <protection locked="0"/>
    </xf>
    <xf numFmtId="0" fontId="9" fillId="0" borderId="25" xfId="0" applyFont="1" applyBorder="1" applyAlignment="1" applyProtection="1">
      <alignment horizontal="left" vertical="center" indent="1"/>
      <protection locked="0"/>
    </xf>
    <xf numFmtId="3" fontId="9" fillId="0" borderId="18" xfId="0" applyNumberFormat="1" applyFont="1" applyBorder="1" applyAlignment="1" applyProtection="1">
      <alignment horizontal="right" vertical="center" indent="1"/>
      <protection locked="0"/>
    </xf>
    <xf numFmtId="3" fontId="9" fillId="0" borderId="25" xfId="0" applyNumberFormat="1" applyFont="1" applyBorder="1" applyAlignment="1" applyProtection="1">
      <alignment horizontal="right" vertical="center" indent="1"/>
      <protection locked="0"/>
    </xf>
    <xf numFmtId="3" fontId="9" fillId="0" borderId="32" xfId="0" applyNumberFormat="1" applyFont="1" applyBorder="1" applyAlignment="1" applyProtection="1">
      <alignment horizontal="right" vertical="top" indent="1"/>
      <protection hidden="1"/>
    </xf>
    <xf numFmtId="3" fontId="9" fillId="0" borderId="101" xfId="0" applyNumberFormat="1" applyFont="1" applyBorder="1" applyAlignment="1" applyProtection="1">
      <alignment horizontal="right" vertical="top" indent="1"/>
      <protection hidden="1"/>
    </xf>
    <xf numFmtId="0" fontId="9" fillId="0" borderId="85" xfId="0" applyFont="1" applyBorder="1" applyAlignment="1" applyProtection="1">
      <alignment horizontal="left" vertical="center" indent="1"/>
      <protection locked="0"/>
    </xf>
    <xf numFmtId="0" fontId="9" fillId="0" borderId="6" xfId="0" applyFont="1" applyBorder="1" applyAlignment="1" applyProtection="1">
      <alignment horizontal="left" vertical="center" indent="1"/>
      <protection locked="0"/>
    </xf>
    <xf numFmtId="3" fontId="9" fillId="0" borderId="15" xfId="0" applyNumberFormat="1" applyFont="1" applyBorder="1" applyAlignment="1" applyProtection="1">
      <alignment horizontal="right" vertical="center" indent="1"/>
      <protection locked="0"/>
    </xf>
    <xf numFmtId="3" fontId="9" fillId="0" borderId="6" xfId="0" applyNumberFormat="1" applyFont="1" applyBorder="1" applyAlignment="1" applyProtection="1">
      <alignment horizontal="right" vertical="center" indent="1"/>
      <protection locked="0"/>
    </xf>
    <xf numFmtId="3" fontId="9" fillId="0" borderId="7" xfId="0" applyNumberFormat="1" applyFont="1" applyBorder="1" applyAlignment="1" applyProtection="1">
      <alignment horizontal="right" vertical="top" indent="1"/>
      <protection hidden="1"/>
    </xf>
    <xf numFmtId="3" fontId="9" fillId="0" borderId="102" xfId="0" applyNumberFormat="1" applyFont="1" applyBorder="1" applyAlignment="1" applyProtection="1">
      <alignment horizontal="right" vertical="top" indent="1"/>
      <protection hidden="1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105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3" fontId="12" fillId="0" borderId="248" xfId="0" applyNumberFormat="1" applyFont="1" applyBorder="1" applyAlignment="1" applyProtection="1">
      <alignment horizontal="center" vertical="center"/>
      <protection locked="0"/>
    </xf>
    <xf numFmtId="3" fontId="12" fillId="0" borderId="249" xfId="0" applyNumberFormat="1" applyFont="1" applyBorder="1" applyAlignment="1" applyProtection="1">
      <alignment horizontal="center" vertical="center"/>
      <protection locked="0"/>
    </xf>
    <xf numFmtId="0" fontId="12" fillId="0" borderId="250" xfId="0" applyFont="1" applyBorder="1" applyAlignment="1" applyProtection="1">
      <alignment horizontal="center" vertical="center" wrapText="1"/>
      <protection locked="0"/>
    </xf>
    <xf numFmtId="0" fontId="12" fillId="0" borderId="248" xfId="0" applyFont="1" applyBorder="1" applyAlignment="1" applyProtection="1">
      <alignment horizontal="center" vertical="center" wrapText="1"/>
      <protection locked="0"/>
    </xf>
    <xf numFmtId="0" fontId="12" fillId="0" borderId="251" xfId="0" applyFont="1" applyBorder="1" applyAlignment="1" applyProtection="1">
      <alignment horizontal="center" vertical="center" wrapText="1"/>
      <protection locked="0"/>
    </xf>
    <xf numFmtId="0" fontId="12" fillId="0" borderId="246" xfId="0" applyFont="1" applyBorder="1" applyAlignment="1" applyProtection="1">
      <alignment horizontal="center" vertical="center" wrapText="1"/>
      <protection locked="0"/>
    </xf>
    <xf numFmtId="0" fontId="19" fillId="0" borderId="252" xfId="0" applyFont="1" applyBorder="1" applyAlignment="1" applyProtection="1">
      <alignment horizontal="left" vertical="center" wrapText="1"/>
      <protection locked="0"/>
    </xf>
    <xf numFmtId="0" fontId="19" fillId="0" borderId="253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8" fillId="0" borderId="245" xfId="0" applyFont="1" applyBorder="1" applyAlignment="1" applyProtection="1">
      <alignment horizontal="left" vertical="center"/>
      <protection locked="0"/>
    </xf>
    <xf numFmtId="3" fontId="6" fillId="0" borderId="254" xfId="0" applyNumberFormat="1" applyFont="1" applyBorder="1" applyAlignment="1" applyProtection="1">
      <alignment horizontal="center"/>
      <protection locked="0"/>
    </xf>
    <xf numFmtId="3" fontId="6" fillId="0" borderId="226" xfId="0" applyNumberFormat="1" applyFont="1" applyBorder="1" applyAlignment="1" applyProtection="1">
      <alignment horizontal="center"/>
      <protection locked="0"/>
    </xf>
    <xf numFmtId="3" fontId="6" fillId="0" borderId="255" xfId="0" applyNumberFormat="1" applyFont="1" applyBorder="1" applyAlignment="1" applyProtection="1">
      <alignment horizontal="center"/>
      <protection locked="0"/>
    </xf>
    <xf numFmtId="3" fontId="6" fillId="0" borderId="256" xfId="0" applyNumberFormat="1" applyFont="1" applyBorder="1" applyAlignment="1" applyProtection="1">
      <alignment horizontal="center"/>
      <protection locked="0"/>
    </xf>
    <xf numFmtId="3" fontId="6" fillId="0" borderId="257" xfId="0" applyNumberFormat="1" applyFont="1" applyBorder="1" applyAlignment="1" applyProtection="1">
      <alignment horizontal="center"/>
      <protection locked="0"/>
    </xf>
    <xf numFmtId="0" fontId="8" fillId="0" borderId="119" xfId="0" applyFont="1" applyBorder="1" applyAlignment="1" applyProtection="1">
      <alignment horizontal="left" vertical="center"/>
      <protection locked="0"/>
    </xf>
    <xf numFmtId="0" fontId="8" fillId="0" borderId="95" xfId="0" applyFont="1" applyBorder="1" applyAlignment="1" applyProtection="1">
      <alignment horizontal="left" vertical="center"/>
      <protection locked="0"/>
    </xf>
    <xf numFmtId="0" fontId="8" fillId="0" borderId="92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19" fillId="0" borderId="255" xfId="0" applyFont="1" applyBorder="1" applyAlignment="1" applyProtection="1">
      <alignment horizontal="left" vertical="center" wrapText="1"/>
      <protection locked="0"/>
    </xf>
    <xf numFmtId="0" fontId="19" fillId="0" borderId="256" xfId="0" applyFont="1" applyBorder="1" applyAlignment="1" applyProtection="1">
      <alignment horizontal="left" vertical="center" wrapText="1"/>
      <protection locked="0"/>
    </xf>
    <xf numFmtId="0" fontId="19" fillId="0" borderId="231" xfId="0" applyFont="1" applyBorder="1" applyAlignment="1" applyProtection="1">
      <alignment horizontal="left" vertical="center" wrapText="1"/>
      <protection locked="0"/>
    </xf>
    <xf numFmtId="3" fontId="7" fillId="0" borderId="255" xfId="0" applyNumberFormat="1" applyFont="1" applyBorder="1" applyAlignment="1" applyProtection="1">
      <alignment horizontal="right" vertical="center" indent="1"/>
      <protection locked="0"/>
    </xf>
    <xf numFmtId="3" fontId="7" fillId="0" borderId="231" xfId="0" applyNumberFormat="1" applyFont="1" applyBorder="1" applyAlignment="1" applyProtection="1">
      <alignment horizontal="right" vertical="center" indent="1"/>
      <protection locked="0"/>
    </xf>
    <xf numFmtId="3" fontId="9" fillId="0" borderId="234" xfId="0" applyNumberFormat="1" applyFont="1" applyBorder="1" applyAlignment="1" applyProtection="1">
      <alignment horizontal="right" vertical="center" indent="1"/>
      <protection locked="0"/>
    </xf>
    <xf numFmtId="3" fontId="9" fillId="0" borderId="257" xfId="0" applyNumberFormat="1" applyFont="1" applyBorder="1" applyAlignment="1" applyProtection="1">
      <alignment horizontal="right" vertical="center" indent="1"/>
      <protection locked="0"/>
    </xf>
    <xf numFmtId="0" fontId="19" fillId="0" borderId="317" xfId="0" applyFont="1" applyBorder="1" applyAlignment="1" applyProtection="1">
      <alignment horizontal="left" vertical="center" wrapText="1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9" fillId="0" borderId="318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3" fontId="9" fillId="0" borderId="32" xfId="0" applyNumberFormat="1" applyFont="1" applyBorder="1" applyAlignment="1" applyProtection="1">
      <alignment horizontal="right" vertical="center" indent="1"/>
      <protection hidden="1"/>
    </xf>
    <xf numFmtId="3" fontId="9" fillId="0" borderId="101" xfId="0" applyNumberFormat="1" applyFont="1" applyBorder="1" applyAlignment="1" applyProtection="1">
      <alignment horizontal="right" vertical="center" indent="1"/>
      <protection hidden="1"/>
    </xf>
    <xf numFmtId="0" fontId="6" fillId="0" borderId="85" xfId="0" applyFont="1" applyBorder="1" applyAlignment="1" applyProtection="1">
      <alignment horizontal="left" vertical="center" wrapText="1"/>
      <protection locked="0"/>
    </xf>
    <xf numFmtId="0" fontId="6" fillId="0" borderId="120" xfId="0" applyFont="1" applyBorder="1" applyAlignment="1" applyProtection="1">
      <alignment horizontal="left" vertical="center" wrapText="1"/>
      <protection locked="0"/>
    </xf>
    <xf numFmtId="0" fontId="6" fillId="0" borderId="8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6" fillId="0" borderId="258" xfId="0" applyFont="1" applyBorder="1" applyAlignment="1" applyProtection="1">
      <alignment horizontal="center" vertical="center" wrapText="1"/>
      <protection locked="0"/>
    </xf>
    <xf numFmtId="0" fontId="6" fillId="0" borderId="259" xfId="0" applyFont="1" applyBorder="1" applyAlignment="1" applyProtection="1">
      <alignment horizontal="center" vertical="center" wrapText="1"/>
      <protection locked="0"/>
    </xf>
    <xf numFmtId="0" fontId="6" fillId="0" borderId="260" xfId="0" applyFont="1" applyBorder="1" applyAlignment="1" applyProtection="1">
      <alignment horizontal="center" vertical="center" wrapText="1"/>
      <protection locked="0"/>
    </xf>
    <xf numFmtId="0" fontId="6" fillId="0" borderId="245" xfId="0" applyFont="1" applyBorder="1" applyAlignment="1" applyProtection="1">
      <alignment horizontal="center" vertical="center" wrapText="1"/>
      <protection locked="0"/>
    </xf>
    <xf numFmtId="0" fontId="12" fillId="0" borderId="113" xfId="0" applyFont="1" applyBorder="1" applyAlignment="1" applyProtection="1">
      <alignment horizontal="center" vertical="center" wrapText="1"/>
      <protection locked="0"/>
    </xf>
    <xf numFmtId="0" fontId="12" fillId="0" borderId="114" xfId="0" applyFont="1" applyBorder="1" applyAlignment="1" applyProtection="1">
      <alignment horizontal="center" vertical="center" wrapText="1"/>
      <protection locked="0"/>
    </xf>
    <xf numFmtId="0" fontId="12" fillId="0" borderId="116" xfId="0" applyFont="1" applyBorder="1" applyAlignment="1" applyProtection="1">
      <alignment horizontal="center" vertical="center" wrapText="1"/>
      <protection locked="0"/>
    </xf>
    <xf numFmtId="0" fontId="12" fillId="0" borderId="117" xfId="0" applyFont="1" applyBorder="1" applyAlignment="1" applyProtection="1">
      <alignment horizontal="center" vertical="center" wrapText="1"/>
      <protection locked="0"/>
    </xf>
    <xf numFmtId="3" fontId="9" fillId="0" borderId="84" xfId="0" applyNumberFormat="1" applyFont="1" applyBorder="1" applyAlignment="1" applyProtection="1">
      <alignment horizontal="right" vertical="center" wrapText="1" indent="1"/>
      <protection hidden="1"/>
    </xf>
    <xf numFmtId="3" fontId="9" fillId="0" borderId="123" xfId="0" applyNumberFormat="1" applyFont="1" applyBorder="1" applyAlignment="1" applyProtection="1">
      <alignment horizontal="right" vertical="center" wrapText="1" indent="1"/>
      <protection hidden="1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122" xfId="0" applyFont="1" applyBorder="1" applyAlignment="1" applyProtection="1">
      <alignment horizontal="left" vertical="center" wrapText="1"/>
      <protection locked="0"/>
    </xf>
    <xf numFmtId="0" fontId="6" fillId="0" borderId="93" xfId="0" applyFont="1" applyBorder="1" applyAlignment="1" applyProtection="1">
      <alignment horizontal="center" vertical="center" wrapText="1"/>
      <protection locked="0"/>
    </xf>
    <xf numFmtId="0" fontId="6" fillId="0" borderId="12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21" fillId="0" borderId="126" xfId="0" applyFont="1" applyBorder="1" applyAlignment="1" applyProtection="1">
      <alignment horizontal="center" vertical="center" wrapText="1"/>
      <protection locked="0"/>
    </xf>
    <xf numFmtId="3" fontId="9" fillId="0" borderId="42" xfId="0" applyNumberFormat="1" applyFont="1" applyBorder="1" applyAlignment="1" applyProtection="1">
      <alignment horizontal="right" vertical="center" wrapText="1" indent="1"/>
      <protection locked="0"/>
    </xf>
    <xf numFmtId="3" fontId="9" fillId="0" borderId="17" xfId="0" applyNumberFormat="1" applyFont="1" applyBorder="1" applyAlignment="1" applyProtection="1">
      <alignment horizontal="right" vertical="center" wrapText="1" indent="1"/>
      <protection locked="0"/>
    </xf>
    <xf numFmtId="3" fontId="7" fillId="0" borderId="7" xfId="0" applyNumberFormat="1" applyFont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Border="1" applyAlignment="1" applyProtection="1">
      <alignment horizontal="right" vertical="center" wrapText="1" indent="1"/>
      <protection hidden="1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189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115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190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6" fillId="0" borderId="96" xfId="0" applyFont="1" applyBorder="1" applyAlignment="1" applyProtection="1">
      <alignment horizontal="center" vertical="center" wrapText="1"/>
      <protection locked="0"/>
    </xf>
    <xf numFmtId="0" fontId="6" fillId="0" borderId="19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5" xfId="0" applyFont="1" applyBorder="1" applyAlignment="1" applyProtection="1">
      <alignment horizontal="center" vertical="center" wrapText="1"/>
      <protection locked="0"/>
    </xf>
    <xf numFmtId="0" fontId="6" fillId="0" borderId="162" xfId="0" applyFont="1" applyBorder="1" applyAlignment="1" applyProtection="1">
      <alignment horizontal="center" vertical="center" wrapText="1"/>
      <protection locked="0"/>
    </xf>
    <xf numFmtId="0" fontId="6" fillId="0" borderId="142" xfId="0" applyFont="1" applyBorder="1" applyAlignment="1" applyProtection="1">
      <alignment horizontal="center" vertical="center" wrapText="1"/>
      <protection locked="0"/>
    </xf>
    <xf numFmtId="0" fontId="6" fillId="0" borderId="164" xfId="0" applyFont="1" applyBorder="1" applyAlignment="1" applyProtection="1">
      <alignment horizontal="center" vertical="center" wrapText="1"/>
      <protection locked="0"/>
    </xf>
    <xf numFmtId="0" fontId="6" fillId="0" borderId="16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69" xfId="0" applyFont="1" applyBorder="1" applyAlignment="1" applyProtection="1">
      <alignment horizontal="left" wrapText="1"/>
      <protection locked="0"/>
    </xf>
    <xf numFmtId="0" fontId="21" fillId="0" borderId="72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3" fontId="9" fillId="0" borderId="69" xfId="0" applyNumberFormat="1" applyFont="1" applyBorder="1" applyAlignment="1" applyProtection="1">
      <alignment horizontal="right" vertical="center" indent="3"/>
      <protection locked="0"/>
    </xf>
    <xf numFmtId="3" fontId="9" fillId="0" borderId="57" xfId="0" applyNumberFormat="1" applyFont="1" applyBorder="1" applyAlignment="1" applyProtection="1">
      <alignment horizontal="right" vertical="center" indent="3"/>
      <protection locked="0"/>
    </xf>
    <xf numFmtId="3" fontId="9" fillId="0" borderId="103" xfId="0" applyNumberFormat="1" applyFont="1" applyBorder="1" applyAlignment="1" applyProtection="1">
      <alignment horizontal="right" vertical="center" indent="3"/>
      <protection locked="0"/>
    </xf>
    <xf numFmtId="3" fontId="9" fillId="0" borderId="104" xfId="0" applyNumberFormat="1" applyFont="1" applyBorder="1" applyAlignment="1" applyProtection="1">
      <alignment horizontal="right" vertical="center" indent="3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6" fillId="0" borderId="51" xfId="0" applyFont="1" applyBorder="1" applyAlignment="1" applyProtection="1">
      <alignment horizontal="left" vertical="center" wrapText="1"/>
      <protection locked="0"/>
    </xf>
    <xf numFmtId="3" fontId="7" fillId="0" borderId="51" xfId="0" applyNumberFormat="1" applyFont="1" applyBorder="1" applyAlignment="1" applyProtection="1">
      <alignment horizontal="right" indent="3"/>
      <protection hidden="1"/>
    </xf>
    <xf numFmtId="3" fontId="7" fillId="0" borderId="15" xfId="0" applyNumberFormat="1" applyFont="1" applyBorder="1" applyAlignment="1" applyProtection="1">
      <alignment horizontal="right" indent="3"/>
      <protection hidden="1"/>
    </xf>
    <xf numFmtId="3" fontId="7" fillId="0" borderId="83" xfId="0" applyNumberFormat="1" applyFont="1" applyBorder="1" applyAlignment="1" applyProtection="1">
      <alignment horizontal="right" indent="3"/>
      <protection hidden="1"/>
    </xf>
    <xf numFmtId="3" fontId="7" fillId="0" borderId="53" xfId="0" applyNumberFormat="1" applyFont="1" applyBorder="1" applyAlignment="1" applyProtection="1">
      <alignment horizontal="right" indent="3"/>
      <protection hidden="1"/>
    </xf>
    <xf numFmtId="3" fontId="9" fillId="0" borderId="84" xfId="0" applyNumberFormat="1" applyFont="1" applyBorder="1" applyAlignment="1" applyProtection="1">
      <alignment horizontal="right" indent="2"/>
      <protection locked="0"/>
    </xf>
    <xf numFmtId="3" fontId="9" fillId="0" borderId="63" xfId="0" applyNumberFormat="1" applyFont="1" applyBorder="1" applyAlignment="1" applyProtection="1">
      <alignment horizontal="right" indent="2"/>
      <protection locked="0"/>
    </xf>
    <xf numFmtId="3" fontId="9" fillId="0" borderId="84" xfId="0" applyNumberFormat="1" applyFont="1" applyBorder="1" applyAlignment="1" applyProtection="1">
      <alignment horizontal="right" indent="2"/>
      <protection hidden="1"/>
    </xf>
    <xf numFmtId="3" fontId="9" fillId="0" borderId="123" xfId="0" applyNumberFormat="1" applyFont="1" applyBorder="1" applyAlignment="1" applyProtection="1">
      <alignment horizontal="right" indent="2"/>
      <protection hidden="1"/>
    </xf>
    <xf numFmtId="0" fontId="8" fillId="0" borderId="91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168" xfId="0" applyFont="1" applyBorder="1" applyAlignment="1" applyProtection="1">
      <alignment horizontal="left"/>
      <protection locked="0"/>
    </xf>
    <xf numFmtId="0" fontId="8" fillId="0" borderId="154" xfId="0" applyFont="1" applyBorder="1" applyAlignment="1" applyProtection="1">
      <alignment horizontal="left"/>
      <protection locked="0"/>
    </xf>
    <xf numFmtId="0" fontId="8" fillId="0" borderId="156" xfId="0" applyFont="1" applyBorder="1" applyAlignment="1" applyProtection="1">
      <alignment horizontal="left"/>
      <protection locked="0"/>
    </xf>
    <xf numFmtId="3" fontId="9" fillId="0" borderId="156" xfId="0" applyNumberFormat="1" applyFont="1" applyBorder="1" applyAlignment="1" applyProtection="1">
      <alignment horizontal="right" indent="2"/>
      <protection locked="0"/>
    </xf>
    <xf numFmtId="3" fontId="9" fillId="0" borderId="78" xfId="0" applyNumberFormat="1" applyFont="1" applyBorder="1" applyAlignment="1" applyProtection="1">
      <alignment horizontal="right" indent="2"/>
      <protection locked="0"/>
    </xf>
    <xf numFmtId="3" fontId="9" fillId="0" borderId="155" xfId="0" applyNumberFormat="1" applyFont="1" applyBorder="1" applyAlignment="1" applyProtection="1">
      <alignment horizontal="right" indent="2"/>
      <protection locked="0"/>
    </xf>
    <xf numFmtId="3" fontId="9" fillId="0" borderId="155" xfId="0" applyNumberFormat="1" applyFont="1" applyBorder="1" applyAlignment="1" applyProtection="1">
      <alignment horizontal="right" indent="2"/>
      <protection hidden="1"/>
    </xf>
    <xf numFmtId="3" fontId="9" fillId="0" borderId="157" xfId="0" applyNumberFormat="1" applyFont="1" applyBorder="1" applyAlignment="1" applyProtection="1">
      <alignment horizontal="right" indent="2"/>
      <protection hidden="1"/>
    </xf>
    <xf numFmtId="0" fontId="8" fillId="0" borderId="29" xfId="0" applyFont="1" applyBorder="1" applyAlignment="1" applyProtection="1">
      <alignment horizontal="left" wrapText="1"/>
      <protection locked="0"/>
    </xf>
    <xf numFmtId="0" fontId="8" fillId="0" borderId="122" xfId="0" applyFont="1" applyBorder="1" applyAlignment="1" applyProtection="1">
      <alignment horizontal="left" wrapText="1"/>
      <protection locked="0"/>
    </xf>
    <xf numFmtId="3" fontId="9" fillId="0" borderId="122" xfId="0" applyNumberFormat="1" applyFont="1" applyBorder="1" applyAlignment="1" applyProtection="1">
      <alignment horizontal="right" vertical="center" indent="2"/>
      <protection locked="0"/>
    </xf>
    <xf numFmtId="3" fontId="9" fillId="0" borderId="63" xfId="0" applyNumberFormat="1" applyFont="1" applyBorder="1" applyAlignment="1" applyProtection="1">
      <alignment horizontal="right" vertical="center" indent="2"/>
      <protection locked="0"/>
    </xf>
    <xf numFmtId="0" fontId="16" fillId="0" borderId="100" xfId="0" applyFont="1" applyBorder="1" applyAlignment="1" applyProtection="1">
      <alignment horizontal="left" vertical="center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127" xfId="0" applyFont="1" applyBorder="1" applyAlignment="1" applyProtection="1">
      <alignment horizontal="left" vertical="center" wrapText="1"/>
      <protection locked="0"/>
    </xf>
    <xf numFmtId="3" fontId="9" fillId="0" borderId="32" xfId="0" applyNumberFormat="1" applyFont="1" applyBorder="1" applyAlignment="1" applyProtection="1">
      <alignment horizontal="right" vertical="center" wrapText="1" indent="1"/>
      <protection locked="0"/>
    </xf>
    <xf numFmtId="3" fontId="9" fillId="0" borderId="25" xfId="0" applyNumberFormat="1" applyFont="1" applyBorder="1" applyAlignment="1" applyProtection="1">
      <alignment horizontal="right" vertical="center" wrapText="1" indent="1"/>
      <protection locked="0"/>
    </xf>
    <xf numFmtId="3" fontId="9" fillId="0" borderId="101" xfId="0" applyNumberFormat="1" applyFont="1" applyBorder="1" applyAlignment="1" applyProtection="1">
      <alignment horizontal="right" vertical="center" wrapText="1" indent="1"/>
      <protection locked="0"/>
    </xf>
    <xf numFmtId="0" fontId="8" fillId="0" borderId="89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16" fillId="0" borderId="91" xfId="0" applyFont="1" applyBorder="1" applyAlignment="1" applyProtection="1">
      <alignment horizontal="left" vertical="center"/>
      <protection locked="0"/>
    </xf>
    <xf numFmtId="0" fontId="16" fillId="0" borderId="26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128" xfId="0" applyFont="1" applyBorder="1" applyAlignment="1" applyProtection="1">
      <alignment horizontal="left" vertical="center" wrapText="1"/>
      <protection locked="0"/>
    </xf>
    <xf numFmtId="3" fontId="9" fillId="0" borderId="33" xfId="0" applyNumberFormat="1" applyFont="1" applyBorder="1" applyAlignment="1" applyProtection="1">
      <alignment horizontal="right" vertical="center" wrapText="1" indent="1"/>
      <protection locked="0"/>
    </xf>
    <xf numFmtId="3" fontId="9" fillId="0" borderId="26" xfId="0" applyNumberFormat="1" applyFont="1" applyBorder="1" applyAlignment="1" applyProtection="1">
      <alignment horizontal="right" vertical="center" wrapText="1" indent="1"/>
      <protection locked="0"/>
    </xf>
    <xf numFmtId="3" fontId="9" fillId="0" borderId="129" xfId="0" applyNumberFormat="1" applyFont="1" applyBorder="1" applyAlignment="1" applyProtection="1">
      <alignment horizontal="right" vertical="center" wrapText="1" indent="1"/>
      <protection locked="0"/>
    </xf>
    <xf numFmtId="0" fontId="16" fillId="0" borderId="92" xfId="0" applyFont="1" applyBorder="1" applyAlignment="1" applyProtection="1">
      <alignment horizontal="left" vertical="center"/>
      <protection locked="0"/>
    </xf>
    <xf numFmtId="0" fontId="16" fillId="0" borderId="19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130" xfId="0" applyFont="1" applyBorder="1" applyAlignment="1" applyProtection="1">
      <alignment horizontal="left" vertical="center" wrapText="1"/>
      <protection locked="0"/>
    </xf>
    <xf numFmtId="3" fontId="9" fillId="0" borderId="34" xfId="0" applyNumberFormat="1" applyFont="1" applyBorder="1" applyAlignment="1" applyProtection="1">
      <alignment horizontal="right" vertical="center" wrapText="1" indent="1"/>
      <protection locked="0"/>
    </xf>
    <xf numFmtId="3" fontId="9" fillId="0" borderId="19" xfId="0" applyNumberFormat="1" applyFont="1" applyBorder="1" applyAlignment="1" applyProtection="1">
      <alignment horizontal="right" vertical="center" wrapText="1" indent="1"/>
      <protection locked="0"/>
    </xf>
    <xf numFmtId="3" fontId="9" fillId="0" borderId="71" xfId="0" applyNumberFormat="1" applyFont="1" applyBorder="1" applyAlignment="1" applyProtection="1">
      <alignment horizontal="right" vertical="center" wrapText="1" indent="1"/>
      <protection locked="0"/>
    </xf>
    <xf numFmtId="0" fontId="15" fillId="0" borderId="89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131" xfId="0" applyFont="1" applyBorder="1" applyAlignment="1" applyProtection="1">
      <alignment horizontal="left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wrapText="1" indent="1"/>
      <protection hidden="1"/>
    </xf>
    <xf numFmtId="3" fontId="7" fillId="0" borderId="24" xfId="0" applyNumberFormat="1" applyFont="1" applyBorder="1" applyAlignment="1" applyProtection="1">
      <alignment horizontal="right" vertical="center" wrapText="1" indent="1"/>
      <protection hidden="1"/>
    </xf>
    <xf numFmtId="3" fontId="7" fillId="0" borderId="132" xfId="0" applyNumberFormat="1" applyFont="1" applyBorder="1" applyAlignment="1" applyProtection="1">
      <alignment horizontal="right" vertical="center" wrapText="1" indent="1"/>
      <protection hidden="1"/>
    </xf>
    <xf numFmtId="0" fontId="15" fillId="0" borderId="27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6" fillId="0" borderId="106" xfId="0" applyFont="1" applyBorder="1" applyAlignment="1" applyProtection="1">
      <alignment horizontal="left" vertical="center" wrapText="1"/>
      <protection locked="0"/>
    </xf>
    <xf numFmtId="0" fontId="6" fillId="0" borderId="94" xfId="0" applyFont="1" applyBorder="1" applyAlignment="1" applyProtection="1">
      <alignment horizontal="left" vertical="center" wrapText="1"/>
      <protection locked="0"/>
    </xf>
    <xf numFmtId="3" fontId="7" fillId="0" borderId="106" xfId="0" applyNumberFormat="1" applyFont="1" applyBorder="1" applyAlignment="1" applyProtection="1">
      <alignment horizontal="right" vertical="center" wrapText="1" indent="1"/>
      <protection hidden="1"/>
    </xf>
    <xf numFmtId="3" fontId="7" fillId="0" borderId="3" xfId="0" applyNumberFormat="1" applyFont="1" applyBorder="1" applyAlignment="1" applyProtection="1">
      <alignment horizontal="right" vertical="center" wrapText="1" indent="1"/>
      <protection hidden="1"/>
    </xf>
    <xf numFmtId="3" fontId="7" fillId="0" borderId="107" xfId="0" applyNumberFormat="1" applyFont="1" applyBorder="1" applyAlignment="1" applyProtection="1">
      <alignment horizontal="right" vertical="center" wrapText="1" indent="1"/>
      <protection hidden="1"/>
    </xf>
    <xf numFmtId="0" fontId="16" fillId="0" borderId="90" xfId="0" applyFont="1" applyBorder="1" applyAlignment="1" applyProtection="1">
      <alignment horizontal="left" vertical="center"/>
      <protection locked="0"/>
    </xf>
    <xf numFmtId="0" fontId="16" fillId="0" borderId="134" xfId="0" applyFont="1" applyBorder="1" applyAlignment="1" applyProtection="1">
      <alignment horizontal="left" vertical="center"/>
      <protection locked="0"/>
    </xf>
    <xf numFmtId="0" fontId="8" fillId="0" borderId="62" xfId="0" applyFont="1" applyBorder="1" applyAlignment="1" applyProtection="1">
      <alignment horizontal="left" vertical="center" wrapText="1"/>
      <protection locked="0"/>
    </xf>
    <xf numFmtId="0" fontId="8" fillId="0" borderId="134" xfId="0" applyFont="1" applyBorder="1" applyAlignment="1" applyProtection="1">
      <alignment horizontal="left" vertical="center" wrapText="1"/>
      <protection locked="0"/>
    </xf>
    <xf numFmtId="0" fontId="8" fillId="0" borderId="135" xfId="0" applyFont="1" applyBorder="1" applyAlignment="1" applyProtection="1">
      <alignment horizontal="left" vertical="center" wrapText="1"/>
      <protection locked="0"/>
    </xf>
    <xf numFmtId="3" fontId="7" fillId="0" borderId="62" xfId="0" applyNumberFormat="1" applyFont="1" applyBorder="1" applyAlignment="1" applyProtection="1">
      <alignment horizontal="right" vertical="center" wrapText="1" indent="1"/>
      <protection locked="0"/>
    </xf>
    <xf numFmtId="3" fontId="7" fillId="0" borderId="134" xfId="0" applyNumberFormat="1" applyFont="1" applyBorder="1" applyAlignment="1" applyProtection="1">
      <alignment horizontal="right" vertical="center" wrapText="1" indent="1"/>
      <protection locked="0"/>
    </xf>
    <xf numFmtId="3" fontId="7" fillId="0" borderId="133" xfId="0" applyNumberFormat="1" applyFont="1" applyBorder="1" applyAlignment="1" applyProtection="1">
      <alignment horizontal="right" vertical="center" wrapText="1" indent="1"/>
      <protection locked="0"/>
    </xf>
    <xf numFmtId="0" fontId="16" fillId="0" borderId="136" xfId="0" applyFont="1" applyBorder="1" applyAlignment="1" applyProtection="1">
      <alignment horizontal="left" vertical="center"/>
      <protection locked="0"/>
    </xf>
    <xf numFmtId="0" fontId="16" fillId="0" borderId="17" xfId="0" applyFont="1" applyBorder="1" applyAlignment="1" applyProtection="1">
      <alignment horizontal="left" vertical="center"/>
      <protection locked="0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137" xfId="0" applyFont="1" applyBorder="1" applyAlignment="1" applyProtection="1">
      <alignment horizontal="left" vertical="center" wrapText="1"/>
      <protection locked="0"/>
    </xf>
    <xf numFmtId="3" fontId="7" fillId="0" borderId="42" xfId="0" applyNumberFormat="1" applyFont="1" applyBorder="1" applyAlignment="1" applyProtection="1">
      <alignment horizontal="right" vertical="center" wrapText="1" indent="1"/>
      <protection hidden="1"/>
    </xf>
    <xf numFmtId="3" fontId="7" fillId="0" borderId="17" xfId="0" applyNumberFormat="1" applyFont="1" applyBorder="1" applyAlignment="1" applyProtection="1">
      <alignment horizontal="right" vertical="center" wrapText="1" indent="1"/>
      <protection hidden="1"/>
    </xf>
    <xf numFmtId="3" fontId="7" fillId="0" borderId="138" xfId="0" applyNumberFormat="1" applyFont="1" applyBorder="1" applyAlignment="1" applyProtection="1">
      <alignment horizontal="right" vertical="center" wrapText="1" indent="1"/>
      <protection hidden="1"/>
    </xf>
    <xf numFmtId="0" fontId="8" fillId="0" borderId="82" xfId="0" applyFont="1" applyBorder="1" applyAlignment="1" applyProtection="1">
      <alignment horizontal="left" vertical="center" wrapText="1"/>
      <protection locked="0"/>
    </xf>
    <xf numFmtId="0" fontId="8" fillId="0" borderId="140" xfId="0" applyFont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3" fontId="9" fillId="0" borderId="82" xfId="0" applyNumberFormat="1" applyFont="1" applyBorder="1" applyAlignment="1" applyProtection="1">
      <alignment horizontal="right" vertical="center" wrapText="1" indent="1"/>
      <protection locked="0"/>
    </xf>
    <xf numFmtId="3" fontId="9" fillId="0" borderId="18" xfId="0" applyNumberFormat="1" applyFont="1" applyBorder="1" applyAlignment="1" applyProtection="1">
      <alignment horizontal="right" vertical="center" wrapText="1" indent="1"/>
      <protection locked="0"/>
    </xf>
    <xf numFmtId="3" fontId="9" fillId="0" borderId="108" xfId="0" applyNumberFormat="1" applyFont="1" applyBorder="1" applyAlignment="1" applyProtection="1">
      <alignment horizontal="right" vertical="center" wrapText="1" indent="1"/>
      <protection locked="0"/>
    </xf>
    <xf numFmtId="0" fontId="8" fillId="0" borderId="84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left" vertical="center" wrapText="1"/>
      <protection locked="0"/>
    </xf>
    <xf numFmtId="3" fontId="9" fillId="0" borderId="84" xfId="0" applyNumberFormat="1" applyFont="1" applyBorder="1" applyAlignment="1" applyProtection="1">
      <alignment horizontal="right" vertical="center" wrapText="1" indent="1"/>
      <protection locked="0"/>
    </xf>
    <xf numFmtId="3" fontId="9" fillId="0" borderId="63" xfId="0" applyNumberFormat="1" applyFont="1" applyBorder="1" applyAlignment="1" applyProtection="1">
      <alignment horizontal="right" vertical="center" wrapText="1" indent="1"/>
      <protection locked="0"/>
    </xf>
    <xf numFmtId="3" fontId="9" fillId="0" borderId="123" xfId="0" applyNumberFormat="1" applyFont="1" applyBorder="1" applyAlignment="1" applyProtection="1">
      <alignment horizontal="right" vertical="center" wrapText="1" inden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137" xfId="0" applyFont="1" applyBorder="1" applyAlignment="1" applyProtection="1">
      <alignment horizontal="left" vertical="center" wrapText="1"/>
      <protection locked="0"/>
    </xf>
    <xf numFmtId="3" fontId="7" fillId="0" borderId="42" xfId="0" applyNumberFormat="1" applyFont="1" applyBorder="1" applyAlignment="1" applyProtection="1">
      <alignment horizontal="right" vertical="center" wrapText="1" indent="1"/>
      <protection locked="0"/>
    </xf>
    <xf numFmtId="3" fontId="7" fillId="0" borderId="17" xfId="0" applyNumberFormat="1" applyFont="1" applyBorder="1" applyAlignment="1" applyProtection="1">
      <alignment horizontal="right" vertical="center" wrapText="1" indent="1"/>
      <protection locked="0"/>
    </xf>
    <xf numFmtId="3" fontId="7" fillId="0" borderId="138" xfId="0" applyNumberFormat="1" applyFont="1" applyBorder="1" applyAlignment="1" applyProtection="1">
      <alignment horizontal="right" vertical="center" wrapText="1" indent="1"/>
      <protection locked="0"/>
    </xf>
    <xf numFmtId="0" fontId="8" fillId="0" borderId="81" xfId="0" applyFont="1" applyBorder="1" applyAlignment="1" applyProtection="1">
      <alignment horizontal="left" vertical="center" wrapText="1"/>
      <protection locked="0"/>
    </xf>
    <xf numFmtId="0" fontId="8" fillId="0" borderId="139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3" xfId="0" applyFont="1" applyBorder="1" applyAlignment="1" applyProtection="1">
      <alignment horizontal="left" vertical="center" wrapText="1"/>
      <protection locked="0"/>
    </xf>
    <xf numFmtId="0" fontId="8" fillId="0" borderId="69" xfId="0" applyFont="1" applyBorder="1" applyAlignment="1" applyProtection="1">
      <alignment horizontal="left" vertical="center" wrapText="1"/>
      <protection locked="0"/>
    </xf>
    <xf numFmtId="0" fontId="8" fillId="0" borderId="74" xfId="0" applyFont="1" applyBorder="1" applyAlignment="1" applyProtection="1">
      <alignment horizontal="left" vertical="center" wrapText="1"/>
      <protection locked="0"/>
    </xf>
    <xf numFmtId="3" fontId="9" fillId="0" borderId="103" xfId="0" applyNumberFormat="1" applyFont="1" applyBorder="1" applyAlignment="1" applyProtection="1">
      <alignment horizontal="right" vertical="center" wrapText="1" indent="1"/>
      <protection locked="0"/>
    </xf>
    <xf numFmtId="3" fontId="9" fillId="0" borderId="57" xfId="0" applyNumberFormat="1" applyFont="1" applyBorder="1" applyAlignment="1" applyProtection="1">
      <alignment horizontal="right" vertical="center" wrapText="1" indent="1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22" xfId="0" applyFont="1" applyBorder="1" applyAlignment="1" applyProtection="1">
      <alignment horizontal="left" vertical="center"/>
      <protection locked="0"/>
    </xf>
    <xf numFmtId="0" fontId="8" fillId="0" borderId="63" xfId="0" applyFont="1" applyBorder="1" applyAlignment="1" applyProtection="1">
      <alignment horizontal="left" vertical="center"/>
      <protection locked="0"/>
    </xf>
    <xf numFmtId="3" fontId="9" fillId="0" borderId="122" xfId="0" applyNumberFormat="1" applyFont="1" applyBorder="1" applyAlignment="1" applyProtection="1">
      <alignment horizontal="right" vertical="center" indent="1"/>
      <protection locked="0"/>
    </xf>
    <xf numFmtId="3" fontId="9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84" xfId="0" applyNumberFormat="1" applyFont="1" applyBorder="1" applyAlignment="1" applyProtection="1">
      <alignment horizontal="right" vertical="center" wrapText="1" indent="1"/>
      <protection hidden="1"/>
    </xf>
    <xf numFmtId="3" fontId="7" fillId="0" borderId="123" xfId="0" applyNumberFormat="1" applyFont="1" applyBorder="1" applyAlignment="1" applyProtection="1">
      <alignment horizontal="right" vertical="center" wrapText="1" indent="1"/>
      <protection hidden="1"/>
    </xf>
    <xf numFmtId="3" fontId="9" fillId="0" borderId="104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6" fillId="0" borderId="109" xfId="0" applyFont="1" applyBorder="1" applyAlignment="1" applyProtection="1">
      <alignment horizontal="left" vertical="top"/>
      <protection locked="0"/>
    </xf>
    <xf numFmtId="0" fontId="16" fillId="0" borderId="111" xfId="0" applyFont="1" applyBorder="1" applyAlignment="1" applyProtection="1">
      <alignment horizontal="left" vertical="top"/>
      <protection locked="0"/>
    </xf>
    <xf numFmtId="0" fontId="8" fillId="0" borderId="159" xfId="0" applyFont="1" applyBorder="1" applyAlignment="1" applyProtection="1">
      <alignment horizontal="left" vertical="center" wrapText="1"/>
      <protection locked="0"/>
    </xf>
    <xf numFmtId="0" fontId="8" fillId="0" borderId="110" xfId="0" applyFont="1" applyBorder="1" applyAlignment="1" applyProtection="1">
      <alignment horizontal="left" vertical="center" wrapText="1"/>
      <protection locked="0"/>
    </xf>
    <xf numFmtId="0" fontId="8" fillId="0" borderId="160" xfId="0" applyFont="1" applyBorder="1" applyAlignment="1" applyProtection="1">
      <alignment horizontal="left" vertical="center" wrapText="1"/>
      <protection locked="0"/>
    </xf>
    <xf numFmtId="3" fontId="7" fillId="0" borderId="159" xfId="0" applyNumberFormat="1" applyFont="1" applyBorder="1" applyAlignment="1" applyProtection="1">
      <alignment horizontal="right" vertical="center" wrapText="1" indent="1"/>
      <protection locked="0"/>
    </xf>
    <xf numFmtId="3" fontId="7" fillId="0" borderId="111" xfId="0" applyNumberFormat="1" applyFont="1" applyBorder="1" applyAlignment="1" applyProtection="1">
      <alignment horizontal="right" vertical="center" wrapText="1" indent="1"/>
      <protection locked="0"/>
    </xf>
    <xf numFmtId="3" fontId="7" fillId="0" borderId="161" xfId="0" applyNumberFormat="1" applyFont="1" applyBorder="1" applyAlignment="1" applyProtection="1">
      <alignment horizontal="right" vertical="center" wrapText="1" indent="1"/>
      <protection locked="0"/>
    </xf>
    <xf numFmtId="0" fontId="15" fillId="0" borderId="141" xfId="0" applyFont="1" applyBorder="1" applyAlignment="1" applyProtection="1">
      <alignment horizontal="center" vertical="center" wrapText="1"/>
      <protection locked="0"/>
    </xf>
    <xf numFmtId="0" fontId="15" fillId="0" borderId="163" xfId="0" applyFont="1" applyBorder="1" applyAlignment="1" applyProtection="1">
      <alignment horizontal="center" vertical="center" wrapText="1"/>
      <protection locked="0"/>
    </xf>
    <xf numFmtId="0" fontId="6" fillId="0" borderId="165" xfId="0" applyFont="1" applyBorder="1" applyAlignment="1" applyProtection="1">
      <alignment horizontal="center" vertical="center" wrapText="1"/>
      <protection locked="0"/>
    </xf>
    <xf numFmtId="3" fontId="9" fillId="0" borderId="140" xfId="0" applyNumberFormat="1" applyFont="1" applyBorder="1" applyAlignment="1" applyProtection="1">
      <alignment horizontal="right" vertical="center" indent="1"/>
      <protection locked="0"/>
    </xf>
    <xf numFmtId="3" fontId="7" fillId="0" borderId="82" xfId="0" applyNumberFormat="1" applyFont="1" applyBorder="1" applyAlignment="1" applyProtection="1">
      <alignment horizontal="right" vertical="center" wrapText="1" indent="1"/>
      <protection hidden="1"/>
    </xf>
    <xf numFmtId="3" fontId="7" fillId="0" borderId="108" xfId="0" applyNumberFormat="1" applyFont="1" applyBorder="1" applyAlignment="1" applyProtection="1">
      <alignment horizontal="right" vertical="center" wrapText="1" indent="1"/>
      <protection hidden="1"/>
    </xf>
    <xf numFmtId="0" fontId="8" fillId="0" borderId="63" xfId="0" applyFont="1" applyBorder="1" applyAlignment="1" applyProtection="1">
      <alignment horizontal="left" vertical="center" wrapText="1"/>
      <protection locked="0"/>
    </xf>
    <xf numFmtId="3" fontId="7" fillId="0" borderId="106" xfId="0" applyNumberFormat="1" applyFont="1" applyBorder="1" applyAlignment="1" applyProtection="1">
      <alignment horizontal="right" vertical="center" wrapText="1" indent="1"/>
      <protection locked="0"/>
    </xf>
    <xf numFmtId="3" fontId="7" fillId="0" borderId="107" xfId="0" applyNumberFormat="1" applyFont="1" applyBorder="1" applyAlignment="1" applyProtection="1">
      <alignment horizontal="right" vertical="center" wrapText="1" indent="1"/>
      <protection locked="0"/>
    </xf>
    <xf numFmtId="3" fontId="7" fillId="0" borderId="80" xfId="0" applyNumberFormat="1" applyFont="1" applyBorder="1" applyAlignment="1" applyProtection="1">
      <alignment horizontal="right" vertical="center" wrapText="1" indent="1"/>
      <protection hidden="1"/>
    </xf>
    <xf numFmtId="3" fontId="7" fillId="0" borderId="146" xfId="0" applyNumberFormat="1" applyFont="1" applyBorder="1" applyAlignment="1" applyProtection="1">
      <alignment horizontal="right" vertical="center" wrapText="1" indent="1"/>
      <protection hidden="1"/>
    </xf>
    <xf numFmtId="0" fontId="16" fillId="0" borderId="89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8" fillId="0" borderId="106" xfId="0" applyFont="1" applyBorder="1" applyAlignment="1" applyProtection="1">
      <alignment horizontal="left" vertical="center" wrapText="1"/>
      <protection locked="0"/>
    </xf>
    <xf numFmtId="0" fontId="8" fillId="0" borderId="105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left" vertical="center" wrapText="1"/>
      <protection locked="0"/>
    </xf>
    <xf numFmtId="3" fontId="9" fillId="0" borderId="238" xfId="0" applyNumberFormat="1" applyFont="1" applyBorder="1" applyAlignment="1" applyProtection="1">
      <alignment horizontal="right" vertical="center"/>
      <protection locked="0"/>
    </xf>
    <xf numFmtId="3" fontId="9" fillId="0" borderId="237" xfId="0" applyNumberFormat="1" applyFont="1" applyBorder="1" applyAlignment="1" applyProtection="1">
      <alignment horizontal="right" vertical="center"/>
      <protection locked="0"/>
    </xf>
    <xf numFmtId="3" fontId="9" fillId="0" borderId="263" xfId="0" applyNumberFormat="1" applyFont="1" applyBorder="1" applyAlignment="1" applyProtection="1">
      <alignment horizontal="right" vertical="center"/>
      <protection locked="0"/>
    </xf>
    <xf numFmtId="0" fontId="9" fillId="0" borderId="262" xfId="0" applyFont="1" applyBorder="1" applyAlignment="1" applyProtection="1">
      <alignment horizontal="left" vertical="center"/>
      <protection locked="0"/>
    </xf>
    <xf numFmtId="0" fontId="9" fillId="0" borderId="237" xfId="0" applyFont="1" applyBorder="1" applyAlignment="1" applyProtection="1">
      <alignment horizontal="left" vertical="center"/>
      <protection locked="0"/>
    </xf>
    <xf numFmtId="0" fontId="6" fillId="0" borderId="144" xfId="0" applyFont="1" applyBorder="1" applyAlignment="1" applyProtection="1">
      <alignment horizontal="center" vertical="center" wrapText="1"/>
      <protection locked="0"/>
    </xf>
    <xf numFmtId="0" fontId="6" fillId="0" borderId="145" xfId="0" applyFont="1" applyBorder="1" applyAlignment="1" applyProtection="1">
      <alignment horizontal="center" vertical="center" wrapText="1"/>
      <protection locked="0"/>
    </xf>
    <xf numFmtId="0" fontId="6" fillId="0" borderId="117" xfId="0" applyFont="1" applyBorder="1" applyAlignment="1" applyProtection="1">
      <alignment horizontal="center" vertical="center" wrapText="1"/>
      <protection locked="0"/>
    </xf>
    <xf numFmtId="0" fontId="6" fillId="0" borderId="66" xfId="0" applyFont="1" applyBorder="1" applyAlignment="1" applyProtection="1">
      <alignment horizontal="center" vertical="center" wrapText="1"/>
      <protection locked="0"/>
    </xf>
    <xf numFmtId="0" fontId="6" fillId="0" borderId="146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6" fillId="0" borderId="109" xfId="0" applyFont="1" applyBorder="1" applyAlignment="1" applyProtection="1">
      <alignment horizontal="center" vertical="center"/>
      <protection locked="0"/>
    </xf>
    <xf numFmtId="0" fontId="6" fillId="0" borderId="110" xfId="0" applyFont="1" applyBorder="1" applyAlignment="1" applyProtection="1">
      <alignment horizontal="center" vertical="center"/>
      <protection locked="0"/>
    </xf>
    <xf numFmtId="0" fontId="6" fillId="0" borderId="111" xfId="0" applyFont="1" applyBorder="1" applyAlignment="1" applyProtection="1">
      <alignment horizontal="center" vertical="center"/>
      <protection locked="0"/>
    </xf>
    <xf numFmtId="0" fontId="6" fillId="0" borderId="147" xfId="0" applyFont="1" applyBorder="1" applyAlignment="1" applyProtection="1">
      <alignment horizontal="center" vertical="center"/>
      <protection locked="0"/>
    </xf>
    <xf numFmtId="0" fontId="6" fillId="0" borderId="148" xfId="0" applyFont="1" applyBorder="1" applyAlignment="1" applyProtection="1">
      <alignment horizontal="center" vertical="center"/>
      <protection locked="0"/>
    </xf>
    <xf numFmtId="0" fontId="6" fillId="0" borderId="149" xfId="0" applyFont="1" applyBorder="1" applyAlignment="1" applyProtection="1">
      <alignment horizontal="center" vertical="center"/>
      <protection locked="0"/>
    </xf>
    <xf numFmtId="0" fontId="8" fillId="0" borderId="83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locked="0"/>
    </xf>
    <xf numFmtId="0" fontId="9" fillId="0" borderId="261" xfId="0" applyFont="1" applyBorder="1" applyAlignment="1" applyProtection="1">
      <alignment horizontal="left" vertical="center"/>
      <protection locked="0"/>
    </xf>
    <xf numFmtId="0" fontId="9" fillId="0" borderId="226" xfId="0" applyFont="1" applyBorder="1" applyAlignment="1" applyProtection="1">
      <alignment horizontal="left" vertical="center"/>
      <protection locked="0"/>
    </xf>
    <xf numFmtId="3" fontId="9" fillId="0" borderId="224" xfId="0" applyNumberFormat="1" applyFont="1" applyBorder="1" applyAlignment="1" applyProtection="1">
      <alignment horizontal="right" vertical="center"/>
      <protection locked="0"/>
    </xf>
    <xf numFmtId="3" fontId="9" fillId="0" borderId="226" xfId="0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9" fillId="0" borderId="254" xfId="0" applyFont="1" applyBorder="1" applyAlignment="1" applyProtection="1">
      <alignment horizontal="left" vertical="center" wrapText="1"/>
      <protection locked="0"/>
    </xf>
    <xf numFmtId="0" fontId="19" fillId="0" borderId="261" xfId="0" applyFont="1" applyBorder="1" applyAlignment="1" applyProtection="1">
      <alignment horizontal="left" vertical="center" wrapText="1"/>
      <protection locked="0"/>
    </xf>
    <xf numFmtId="0" fontId="15" fillId="0" borderId="85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6" fillId="0" borderId="8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3" fontId="7" fillId="0" borderId="83" xfId="0" applyNumberFormat="1" applyFont="1" applyBorder="1" applyAlignment="1" applyProtection="1">
      <alignment horizontal="right" vertical="center" wrapText="1" indent="1"/>
      <protection locked="0"/>
    </xf>
    <xf numFmtId="3" fontId="7" fillId="0" borderId="15" xfId="0" applyNumberFormat="1" applyFont="1" applyBorder="1" applyAlignment="1" applyProtection="1">
      <alignment horizontal="right" vertical="center" wrapText="1" indent="1"/>
      <protection locked="0"/>
    </xf>
    <xf numFmtId="3" fontId="7" fillId="0" borderId="53" xfId="0" applyNumberFormat="1" applyFont="1" applyBorder="1" applyAlignment="1" applyProtection="1">
      <alignment horizontal="right" vertical="center" wrapText="1" indent="1"/>
      <protection locked="0"/>
    </xf>
    <xf numFmtId="3" fontId="7" fillId="0" borderId="3" xfId="0" applyNumberFormat="1" applyFont="1" applyBorder="1" applyAlignment="1" applyProtection="1">
      <alignment horizontal="right" vertical="center" wrapText="1" indent="1"/>
      <protection locked="0"/>
    </xf>
    <xf numFmtId="3" fontId="9" fillId="0" borderId="264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9" fillId="0" borderId="265" xfId="0" applyFont="1" applyBorder="1" applyAlignment="1" applyProtection="1">
      <alignment horizontal="left" vertical="center" wrapText="1"/>
      <protection locked="0"/>
    </xf>
    <xf numFmtId="0" fontId="19" fillId="0" borderId="262" xfId="0" applyFont="1" applyBorder="1" applyAlignment="1" applyProtection="1">
      <alignment horizontal="left" vertical="center" wrapText="1"/>
      <protection locked="0"/>
    </xf>
    <xf numFmtId="0" fontId="8" fillId="0" borderId="143" xfId="0" applyFont="1" applyBorder="1" applyAlignment="1" applyProtection="1">
      <alignment horizontal="left" vertical="center"/>
      <protection locked="0"/>
    </xf>
    <xf numFmtId="0" fontId="8" fillId="0" borderId="66" xfId="0" applyFont="1" applyBorder="1" applyAlignment="1" applyProtection="1">
      <alignment horizontal="left" vertical="center"/>
      <protection locked="0"/>
    </xf>
    <xf numFmtId="0" fontId="8" fillId="0" borderId="56" xfId="0" applyFont="1" applyBorder="1" applyAlignment="1" applyProtection="1">
      <alignment horizontal="left" vertical="center"/>
      <protection locked="0"/>
    </xf>
    <xf numFmtId="3" fontId="9" fillId="0" borderId="66" xfId="0" applyNumberFormat="1" applyFont="1" applyBorder="1" applyAlignment="1" applyProtection="1">
      <alignment horizontal="right" vertical="center" indent="1"/>
      <protection locked="0"/>
    </xf>
    <xf numFmtId="3" fontId="9" fillId="0" borderId="56" xfId="0" applyNumberFormat="1" applyFont="1" applyBorder="1" applyAlignment="1" applyProtection="1">
      <alignment horizontal="right" vertical="center" inden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3" fontId="9" fillId="0" borderId="51" xfId="0" applyNumberFormat="1" applyFont="1" applyBorder="1" applyAlignment="1" applyProtection="1">
      <alignment horizontal="right" vertical="center" indent="1"/>
      <protection locked="0"/>
    </xf>
    <xf numFmtId="3" fontId="7" fillId="0" borderId="83" xfId="0" applyNumberFormat="1" applyFont="1" applyBorder="1" applyAlignment="1" applyProtection="1">
      <alignment horizontal="right" vertical="center" wrapText="1" indent="1"/>
      <protection hidden="1"/>
    </xf>
    <xf numFmtId="3" fontId="7" fillId="0" borderId="53" xfId="0" applyNumberFormat="1" applyFont="1" applyBorder="1" applyAlignment="1" applyProtection="1">
      <alignment horizontal="right" vertical="center" wrapText="1" indent="1"/>
      <protection hidden="1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justify" vertical="center" wrapText="1"/>
      <protection locked="0"/>
    </xf>
    <xf numFmtId="0" fontId="9" fillId="0" borderId="256" xfId="0" applyFont="1" applyBorder="1" applyAlignment="1" applyProtection="1">
      <alignment horizontal="left" vertical="center"/>
      <protection locked="0"/>
    </xf>
    <xf numFmtId="0" fontId="9" fillId="0" borderId="231" xfId="0" applyFont="1" applyBorder="1" applyAlignment="1" applyProtection="1">
      <alignment horizontal="left" vertical="center"/>
      <protection locked="0"/>
    </xf>
    <xf numFmtId="3" fontId="9" fillId="0" borderId="234" xfId="0" applyNumberFormat="1" applyFont="1" applyBorder="1" applyAlignment="1" applyProtection="1">
      <alignment horizontal="right" vertical="center"/>
      <protection locked="0"/>
    </xf>
    <xf numFmtId="3" fontId="9" fillId="0" borderId="231" xfId="0" applyNumberFormat="1" applyFont="1" applyBorder="1" applyAlignment="1" applyProtection="1">
      <alignment horizontal="right" vertical="center"/>
      <protection locked="0"/>
    </xf>
    <xf numFmtId="3" fontId="9" fillId="0" borderId="257" xfId="0" applyNumberFormat="1" applyFont="1" applyBorder="1" applyAlignment="1" applyProtection="1">
      <alignment horizontal="right"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5" fillId="0" borderId="13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top"/>
      <protection locked="0"/>
    </xf>
    <xf numFmtId="0" fontId="23" fillId="0" borderId="32" xfId="0" applyFont="1" applyBorder="1" applyAlignment="1" applyProtection="1">
      <alignment horizontal="left" vertical="center" wrapText="1"/>
      <protection locked="0"/>
    </xf>
    <xf numFmtId="0" fontId="23" fillId="0" borderId="25" xfId="0" applyFont="1" applyBorder="1" applyAlignment="1" applyProtection="1">
      <alignment horizontal="left" vertical="center" wrapText="1"/>
      <protection locked="0"/>
    </xf>
    <xf numFmtId="0" fontId="23" fillId="0" borderId="127" xfId="0" applyFont="1" applyBorder="1" applyAlignment="1" applyProtection="1">
      <alignment horizontal="left" vertical="center" wrapText="1"/>
      <protection locked="0"/>
    </xf>
    <xf numFmtId="0" fontId="9" fillId="0" borderId="261" xfId="0" applyNumberFormat="1" applyFont="1" applyBorder="1" applyAlignment="1" applyProtection="1">
      <alignment horizontal="left" vertical="center" wrapText="1"/>
      <protection locked="0"/>
    </xf>
    <xf numFmtId="3" fontId="9" fillId="0" borderId="261" xfId="0" applyNumberFormat="1" applyFont="1" applyBorder="1" applyAlignment="1" applyProtection="1">
      <alignment horizontal="right" vertical="center" wrapText="1"/>
      <protection locked="0"/>
    </xf>
    <xf numFmtId="3" fontId="9" fillId="0" borderId="264" xfId="0" applyNumberFormat="1" applyFont="1" applyBorder="1" applyAlignment="1" applyProtection="1">
      <alignment horizontal="right" vertical="center" wrapText="1"/>
      <protection locked="0"/>
    </xf>
    <xf numFmtId="0" fontId="18" fillId="0" borderId="254" xfId="0" applyFont="1" applyBorder="1" applyAlignment="1" applyProtection="1">
      <alignment horizontal="center" vertical="center" wrapText="1"/>
      <protection locked="0"/>
    </xf>
    <xf numFmtId="0" fontId="18" fillId="0" borderId="261" xfId="0" applyFont="1" applyBorder="1" applyAlignment="1" applyProtection="1">
      <alignment horizontal="center" vertical="center" wrapText="1"/>
      <protection locked="0"/>
    </xf>
    <xf numFmtId="0" fontId="18" fillId="0" borderId="264" xfId="0" applyFont="1" applyBorder="1" applyAlignment="1" applyProtection="1">
      <alignment horizontal="center" vertical="center" wrapText="1"/>
      <protection locked="0"/>
    </xf>
    <xf numFmtId="0" fontId="9" fillId="0" borderId="255" xfId="0" applyNumberFormat="1" applyFont="1" applyBorder="1" applyAlignment="1" applyProtection="1">
      <alignment horizontal="left" vertical="center" wrapText="1"/>
      <protection locked="0"/>
    </xf>
    <xf numFmtId="0" fontId="9" fillId="0" borderId="256" xfId="0" applyNumberFormat="1" applyFont="1" applyBorder="1" applyAlignment="1" applyProtection="1">
      <alignment horizontal="left" vertical="center" wrapText="1"/>
      <protection locked="0"/>
    </xf>
    <xf numFmtId="3" fontId="9" fillId="0" borderId="256" xfId="0" applyNumberFormat="1" applyFont="1" applyBorder="1" applyAlignment="1" applyProtection="1">
      <alignment horizontal="right" vertical="center" wrapText="1"/>
      <protection locked="0"/>
    </xf>
    <xf numFmtId="3" fontId="9" fillId="0" borderId="257" xfId="0" applyNumberFormat="1" applyFont="1" applyBorder="1" applyAlignment="1" applyProtection="1">
      <alignment horizontal="right" vertical="center" wrapText="1"/>
      <protection locked="0"/>
    </xf>
    <xf numFmtId="0" fontId="8" fillId="0" borderId="254" xfId="0" applyFont="1" applyBorder="1" applyAlignment="1" applyProtection="1">
      <alignment horizontal="left" vertical="center" wrapText="1" indent="1"/>
      <protection locked="0"/>
    </xf>
    <xf numFmtId="0" fontId="8" fillId="0" borderId="261" xfId="0" applyFont="1" applyBorder="1" applyAlignment="1" applyProtection="1">
      <alignment horizontal="left" vertical="center" wrapText="1" indent="1"/>
      <protection locked="0"/>
    </xf>
    <xf numFmtId="3" fontId="9" fillId="0" borderId="261" xfId="0" applyNumberFormat="1" applyFont="1" applyBorder="1" applyAlignment="1" applyProtection="1">
      <alignment horizontal="center" vertical="center" wrapText="1"/>
      <protection locked="0"/>
    </xf>
    <xf numFmtId="3" fontId="9" fillId="0" borderId="226" xfId="0" applyNumberFormat="1" applyFont="1" applyBorder="1" applyAlignment="1" applyProtection="1">
      <alignment horizontal="center" vertical="center" wrapText="1"/>
      <protection locked="0"/>
    </xf>
    <xf numFmtId="3" fontId="9" fillId="0" borderId="224" xfId="0" applyNumberFormat="1" applyFont="1" applyBorder="1" applyAlignment="1" applyProtection="1">
      <alignment horizontal="right" vertical="center" wrapText="1" indent="3"/>
      <protection locked="0"/>
    </xf>
    <xf numFmtId="3" fontId="9" fillId="0" borderId="226" xfId="0" applyNumberFormat="1" applyFont="1" applyBorder="1" applyAlignment="1" applyProtection="1">
      <alignment horizontal="right" vertical="center" wrapText="1" indent="3"/>
      <protection locked="0"/>
    </xf>
    <xf numFmtId="3" fontId="9" fillId="0" borderId="264" xfId="0" applyNumberFormat="1" applyFont="1" applyBorder="1" applyAlignment="1" applyProtection="1">
      <alignment horizontal="right" vertical="center" wrapText="1" indent="3"/>
      <protection locked="0"/>
    </xf>
    <xf numFmtId="0" fontId="12" fillId="0" borderId="266" xfId="0" applyFont="1" applyBorder="1" applyAlignment="1" applyProtection="1">
      <alignment horizontal="center" vertical="center"/>
      <protection locked="0"/>
    </xf>
    <xf numFmtId="0" fontId="12" fillId="0" borderId="267" xfId="0" applyFont="1" applyBorder="1" applyAlignment="1" applyProtection="1">
      <alignment horizontal="center" vertical="center"/>
      <protection locked="0"/>
    </xf>
    <xf numFmtId="0" fontId="12" fillId="0" borderId="224" xfId="0" applyFont="1" applyBorder="1" applyAlignment="1" applyProtection="1">
      <alignment horizontal="center" vertical="center"/>
      <protection locked="0"/>
    </xf>
    <xf numFmtId="0" fontId="12" fillId="0" borderId="226" xfId="0" applyFont="1" applyBorder="1" applyAlignment="1" applyProtection="1">
      <alignment horizontal="center" vertical="center"/>
      <protection locked="0"/>
    </xf>
    <xf numFmtId="0" fontId="20" fillId="0" borderId="258" xfId="0" applyFont="1" applyBorder="1" applyAlignment="1" applyProtection="1">
      <alignment horizontal="center" vertical="center" wrapText="1"/>
      <protection locked="0"/>
    </xf>
    <xf numFmtId="0" fontId="20" fillId="0" borderId="259" xfId="0" applyFont="1" applyBorder="1" applyAlignment="1" applyProtection="1">
      <alignment horizontal="center" vertical="center" wrapText="1"/>
      <protection locked="0"/>
    </xf>
    <xf numFmtId="0" fontId="20" fillId="0" borderId="260" xfId="0" applyFont="1" applyBorder="1" applyAlignment="1" applyProtection="1">
      <alignment horizontal="center" vertical="center" wrapText="1"/>
      <protection locked="0"/>
    </xf>
    <xf numFmtId="0" fontId="20" fillId="0" borderId="245" xfId="0" applyFont="1" applyBorder="1" applyAlignment="1" applyProtection="1">
      <alignment horizontal="center" vertical="center" wrapText="1"/>
      <protection locked="0"/>
    </xf>
    <xf numFmtId="0" fontId="12" fillId="0" borderId="248" xfId="0" applyFont="1" applyBorder="1" applyAlignment="1" applyProtection="1">
      <alignment horizontal="center" vertical="center"/>
      <protection locked="0"/>
    </xf>
    <xf numFmtId="0" fontId="12" fillId="0" borderId="268" xfId="0" applyFont="1" applyBorder="1" applyAlignment="1" applyProtection="1">
      <alignment horizontal="center" vertical="center"/>
      <protection locked="0"/>
    </xf>
    <xf numFmtId="0" fontId="12" fillId="0" borderId="246" xfId="0" applyFont="1" applyBorder="1" applyAlignment="1" applyProtection="1">
      <alignment horizontal="center" vertical="center"/>
      <protection locked="0"/>
    </xf>
    <xf numFmtId="0" fontId="12" fillId="0" borderId="269" xfId="0" applyFont="1" applyBorder="1" applyAlignment="1" applyProtection="1">
      <alignment horizontal="center" vertical="center"/>
      <protection locked="0"/>
    </xf>
    <xf numFmtId="0" fontId="12" fillId="0" borderId="234" xfId="0" applyFont="1" applyBorder="1" applyAlignment="1" applyProtection="1">
      <alignment horizontal="center" vertical="center"/>
      <protection locked="0"/>
    </xf>
    <xf numFmtId="0" fontId="12" fillId="0" borderId="256" xfId="0" applyFont="1" applyBorder="1" applyAlignment="1" applyProtection="1">
      <alignment horizontal="center" vertical="center"/>
      <protection locked="0"/>
    </xf>
    <xf numFmtId="0" fontId="12" fillId="0" borderId="25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2" fillId="0" borderId="270" xfId="0" applyFont="1" applyBorder="1" applyAlignment="1" applyProtection="1">
      <alignment horizontal="center" vertical="center" wrapText="1"/>
      <protection locked="0"/>
    </xf>
    <xf numFmtId="0" fontId="12" fillId="0" borderId="271" xfId="0" applyFont="1" applyBorder="1" applyAlignment="1" applyProtection="1">
      <alignment horizontal="center" vertical="center" wrapText="1"/>
      <protection locked="0"/>
    </xf>
    <xf numFmtId="0" fontId="12" fillId="0" borderId="256" xfId="0" applyFont="1" applyBorder="1" applyAlignment="1" applyProtection="1">
      <alignment horizontal="center" vertical="center" wrapText="1"/>
      <protection locked="0"/>
    </xf>
    <xf numFmtId="0" fontId="12" fillId="0" borderId="257" xfId="0" applyFont="1" applyBorder="1" applyAlignment="1" applyProtection="1">
      <alignment horizontal="center" vertical="center" wrapText="1"/>
      <protection locked="0"/>
    </xf>
    <xf numFmtId="0" fontId="12" fillId="0" borderId="272" xfId="0" applyFont="1" applyBorder="1" applyAlignment="1" applyProtection="1">
      <alignment horizontal="center" vertical="center" wrapText="1"/>
      <protection locked="0"/>
    </xf>
    <xf numFmtId="0" fontId="12" fillId="0" borderId="273" xfId="0" applyFont="1" applyBorder="1" applyAlignment="1" applyProtection="1">
      <alignment horizontal="center" vertical="center" wrapText="1"/>
      <protection locked="0"/>
    </xf>
    <xf numFmtId="0" fontId="9" fillId="0" borderId="254" xfId="0" applyNumberFormat="1" applyFont="1" applyBorder="1" applyAlignment="1" applyProtection="1">
      <alignment horizontal="left" vertical="center" wrapText="1"/>
      <protection locked="0"/>
    </xf>
    <xf numFmtId="0" fontId="18" fillId="0" borderId="226" xfId="0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89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66" xfId="0" applyFont="1" applyBorder="1" applyAlignment="1" applyProtection="1">
      <alignment horizontal="left" vertical="center" wrapText="1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167" xfId="0" applyFont="1" applyBorder="1" applyAlignment="1" applyProtection="1">
      <alignment horizontal="left" vertical="center" wrapText="1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120" xfId="0" applyFont="1" applyBorder="1" applyAlignment="1" applyProtection="1">
      <alignment horizontal="left" vertical="center" wrapText="1"/>
      <protection locked="0"/>
    </xf>
    <xf numFmtId="3" fontId="18" fillId="0" borderId="63" xfId="0" applyNumberFormat="1" applyFont="1" applyBorder="1" applyAlignment="1" applyProtection="1">
      <alignment horizontal="center" wrapText="1"/>
      <protection locked="0"/>
    </xf>
    <xf numFmtId="3" fontId="18" fillId="0" borderId="26" xfId="0" applyNumberFormat="1" applyFont="1" applyBorder="1" applyAlignment="1" applyProtection="1">
      <alignment horizontal="center" wrapText="1"/>
      <protection locked="0"/>
    </xf>
    <xf numFmtId="3" fontId="18" fillId="0" borderId="129" xfId="0" applyNumberFormat="1" applyFont="1" applyBorder="1" applyAlignment="1" applyProtection="1">
      <alignment horizontal="center" wrapText="1"/>
      <protection locked="0"/>
    </xf>
    <xf numFmtId="3" fontId="18" fillId="0" borderId="15" xfId="0" applyNumberFormat="1" applyFont="1" applyBorder="1" applyAlignment="1" applyProtection="1">
      <alignment horizontal="center" wrapText="1"/>
      <protection locked="0"/>
    </xf>
    <xf numFmtId="3" fontId="18" fillId="0" borderId="6" xfId="0" applyNumberFormat="1" applyFont="1" applyBorder="1" applyAlignment="1" applyProtection="1">
      <alignment horizontal="center" wrapText="1"/>
      <protection locked="0"/>
    </xf>
    <xf numFmtId="3" fontId="18" fillId="0" borderId="120" xfId="0" applyNumberFormat="1" applyFont="1" applyBorder="1" applyAlignment="1" applyProtection="1">
      <alignment horizontal="center" wrapText="1"/>
      <protection locked="0"/>
    </xf>
    <xf numFmtId="3" fontId="18" fillId="0" borderId="102" xfId="0" applyNumberFormat="1" applyFont="1" applyBorder="1" applyAlignment="1" applyProtection="1">
      <alignment horizontal="center" wrapText="1"/>
      <protection locked="0"/>
    </xf>
    <xf numFmtId="0" fontId="12" fillId="0" borderId="96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85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34" xfId="0" applyFont="1" applyBorder="1" applyAlignment="1" applyProtection="1">
      <alignment horizontal="center" vertical="center" wrapText="1"/>
      <protection locked="0"/>
    </xf>
    <xf numFmtId="0" fontId="12" fillId="0" borderId="268" xfId="0" applyFont="1" applyBorder="1" applyAlignment="1" applyProtection="1">
      <alignment horizontal="center" vertical="center" wrapText="1"/>
      <protection locked="0"/>
    </xf>
    <xf numFmtId="0" fontId="12" fillId="0" borderId="275" xfId="0" applyFont="1" applyBorder="1" applyAlignment="1" applyProtection="1">
      <alignment horizontal="center" vertical="center" wrapText="1"/>
      <protection locked="0"/>
    </xf>
    <xf numFmtId="0" fontId="8" fillId="0" borderId="254" xfId="0" applyFont="1" applyBorder="1" applyAlignment="1" applyProtection="1">
      <alignment horizontal="left" vertical="center" wrapText="1"/>
      <protection locked="0"/>
    </xf>
    <xf numFmtId="0" fontId="8" fillId="0" borderId="261" xfId="0" applyFont="1" applyBorder="1" applyAlignment="1" applyProtection="1">
      <alignment horizontal="left" vertical="center" wrapText="1"/>
      <protection locked="0"/>
    </xf>
    <xf numFmtId="3" fontId="7" fillId="0" borderId="261" xfId="0" applyNumberFormat="1" applyFont="1" applyBorder="1" applyAlignment="1" applyProtection="1">
      <alignment horizontal="right" vertical="center" wrapText="1" indent="3"/>
      <protection locked="0"/>
    </xf>
    <xf numFmtId="3" fontId="7" fillId="0" borderId="226" xfId="0" applyNumberFormat="1" applyFont="1" applyBorder="1" applyAlignment="1" applyProtection="1">
      <alignment horizontal="right" vertical="center" wrapText="1" indent="3"/>
      <protection locked="0"/>
    </xf>
    <xf numFmtId="3" fontId="7" fillId="0" borderId="224" xfId="0" applyNumberFormat="1" applyFont="1" applyBorder="1" applyAlignment="1" applyProtection="1">
      <alignment horizontal="right" vertical="center" wrapText="1" indent="3"/>
      <protection locked="0"/>
    </xf>
    <xf numFmtId="3" fontId="7" fillId="0" borderId="264" xfId="0" applyNumberFormat="1" applyFont="1" applyBorder="1" applyAlignment="1" applyProtection="1">
      <alignment horizontal="right" vertical="center" wrapText="1" indent="3"/>
      <protection locked="0"/>
    </xf>
    <xf numFmtId="0" fontId="8" fillId="0" borderId="265" xfId="0" applyFont="1" applyBorder="1" applyAlignment="1" applyProtection="1">
      <alignment horizontal="left" vertical="center" wrapText="1"/>
      <protection locked="0"/>
    </xf>
    <xf numFmtId="0" fontId="8" fillId="0" borderId="262" xfId="0" applyFont="1" applyBorder="1" applyAlignment="1" applyProtection="1">
      <alignment horizontal="left" vertical="center" wrapText="1"/>
      <protection locked="0"/>
    </xf>
    <xf numFmtId="3" fontId="7" fillId="0" borderId="262" xfId="0" applyNumberFormat="1" applyFont="1" applyBorder="1" applyAlignment="1" applyProtection="1">
      <alignment horizontal="right" vertical="center" wrapText="1" indent="3"/>
      <protection locked="0"/>
    </xf>
    <xf numFmtId="3" fontId="7" fillId="0" borderId="237" xfId="0" applyNumberFormat="1" applyFont="1" applyBorder="1" applyAlignment="1" applyProtection="1">
      <alignment horizontal="right" vertical="center" wrapText="1" indent="3"/>
      <protection locked="0"/>
    </xf>
    <xf numFmtId="3" fontId="7" fillId="0" borderId="238" xfId="0" applyNumberFormat="1" applyFont="1" applyBorder="1" applyAlignment="1" applyProtection="1">
      <alignment horizontal="right" vertical="center" wrapText="1" indent="3"/>
      <protection locked="0"/>
    </xf>
    <xf numFmtId="3" fontId="7" fillId="0" borderId="263" xfId="0" applyNumberFormat="1" applyFont="1" applyBorder="1" applyAlignment="1" applyProtection="1">
      <alignment horizontal="right" vertical="center" wrapText="1" indent="3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18" fillId="0" borderId="224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left" vertical="center" wrapText="1" indent="1"/>
      <protection locked="0"/>
    </xf>
    <xf numFmtId="0" fontId="8" fillId="0" borderId="256" xfId="0" applyFont="1" applyBorder="1" applyAlignment="1" applyProtection="1">
      <alignment horizontal="left" vertical="center" wrapText="1" indent="1"/>
      <protection locked="0"/>
    </xf>
    <xf numFmtId="3" fontId="9" fillId="0" borderId="256" xfId="0" applyNumberFormat="1" applyFont="1" applyBorder="1" applyAlignment="1" applyProtection="1">
      <alignment horizontal="center" vertical="center" wrapText="1"/>
      <protection locked="0"/>
    </xf>
    <xf numFmtId="3" fontId="9" fillId="0" borderId="231" xfId="0" applyNumberFormat="1" applyFont="1" applyBorder="1" applyAlignment="1" applyProtection="1">
      <alignment horizontal="center" vertical="center" wrapText="1"/>
      <protection locked="0"/>
    </xf>
    <xf numFmtId="0" fontId="12" fillId="0" borderId="274" xfId="0" applyFont="1" applyBorder="1" applyAlignment="1" applyProtection="1">
      <alignment horizontal="center" vertical="center" wrapText="1"/>
      <protection locked="0"/>
    </xf>
    <xf numFmtId="3" fontId="18" fillId="0" borderId="168" xfId="0" applyNumberFormat="1" applyFont="1" applyBorder="1" applyAlignment="1" applyProtection="1">
      <alignment horizontal="center" wrapText="1"/>
      <protection locked="0"/>
    </xf>
    <xf numFmtId="0" fontId="8" fillId="0" borderId="169" xfId="0" applyFont="1" applyBorder="1" applyAlignment="1" applyProtection="1">
      <alignment horizontal="left" vertical="center"/>
      <protection locked="0"/>
    </xf>
    <xf numFmtId="0" fontId="8" fillId="0" borderId="170" xfId="0" applyFont="1" applyBorder="1" applyAlignment="1" applyProtection="1">
      <alignment horizontal="left" vertical="center"/>
      <protection locked="0"/>
    </xf>
    <xf numFmtId="3" fontId="9" fillId="0" borderId="234" xfId="0" applyNumberFormat="1" applyFont="1" applyBorder="1" applyAlignment="1" applyProtection="1">
      <alignment horizontal="right" vertical="center" wrapText="1" indent="3"/>
      <protection locked="0"/>
    </xf>
    <xf numFmtId="3" fontId="9" fillId="0" borderId="231" xfId="0" applyNumberFormat="1" applyFont="1" applyBorder="1" applyAlignment="1" applyProtection="1">
      <alignment horizontal="right" vertical="center" wrapText="1" indent="3"/>
      <protection locked="0"/>
    </xf>
    <xf numFmtId="3" fontId="9" fillId="0" borderId="257" xfId="0" applyNumberFormat="1" applyFont="1" applyBorder="1" applyAlignment="1" applyProtection="1">
      <alignment horizontal="right" vertical="center" wrapText="1" indent="3"/>
      <protection locked="0"/>
    </xf>
    <xf numFmtId="0" fontId="12" fillId="0" borderId="225" xfId="0" applyFont="1" applyBorder="1" applyAlignment="1" applyProtection="1">
      <alignment horizontal="center" vertical="center" wrapText="1"/>
      <protection locked="0"/>
    </xf>
    <xf numFmtId="0" fontId="8" fillId="0" borderId="245" xfId="0" applyFont="1" applyBorder="1" applyAlignment="1" applyProtection="1">
      <alignment horizontal="left" vertical="center" wrapText="1"/>
      <protection locked="0"/>
    </xf>
    <xf numFmtId="0" fontId="12" fillId="0" borderId="66" xfId="0" applyFont="1" applyBorder="1" applyAlignment="1" applyProtection="1">
      <alignment horizontal="center" wrapText="1"/>
      <protection locked="0"/>
    </xf>
    <xf numFmtId="0" fontId="12" fillId="0" borderId="146" xfId="0" applyFont="1" applyBorder="1" applyAlignment="1" applyProtection="1">
      <alignment horizontal="center" wrapText="1"/>
      <protection locked="0"/>
    </xf>
    <xf numFmtId="0" fontId="12" fillId="0" borderId="276" xfId="0" applyFont="1" applyBorder="1" applyAlignment="1" applyProtection="1">
      <alignment horizontal="center" vertical="center" wrapText="1"/>
      <protection locked="0"/>
    </xf>
    <xf numFmtId="0" fontId="12" fillId="0" borderId="277" xfId="0" applyFont="1" applyBorder="1" applyAlignment="1" applyProtection="1">
      <alignment horizontal="center" vertical="center" wrapText="1"/>
      <protection locked="0"/>
    </xf>
    <xf numFmtId="0" fontId="12" fillId="0" borderId="278" xfId="0" applyFont="1" applyBorder="1" applyAlignment="1" applyProtection="1">
      <alignment horizontal="center" vertical="center" wrapText="1"/>
      <protection locked="0"/>
    </xf>
    <xf numFmtId="0" fontId="12" fillId="0" borderId="279" xfId="0" applyFont="1" applyBorder="1" applyAlignment="1" applyProtection="1">
      <alignment horizontal="center" vertical="center" wrapText="1"/>
      <protection locked="0"/>
    </xf>
    <xf numFmtId="0" fontId="12" fillId="0" borderId="280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left" vertical="center" wrapText="1"/>
      <protection locked="0"/>
    </xf>
    <xf numFmtId="0" fontId="8" fillId="0" borderId="256" xfId="0" applyFont="1" applyBorder="1" applyAlignment="1" applyProtection="1">
      <alignment horizontal="left" vertical="center" wrapText="1"/>
      <protection locked="0"/>
    </xf>
    <xf numFmtId="3" fontId="7" fillId="0" borderId="256" xfId="0" applyNumberFormat="1" applyFont="1" applyBorder="1" applyAlignment="1" applyProtection="1">
      <alignment horizontal="right" vertical="center" wrapText="1" indent="3"/>
      <protection locked="0"/>
    </xf>
    <xf numFmtId="3" fontId="7" fillId="0" borderId="231" xfId="0" applyNumberFormat="1" applyFont="1" applyBorder="1" applyAlignment="1" applyProtection="1">
      <alignment horizontal="right" vertical="center" wrapText="1" indent="3"/>
      <protection locked="0"/>
    </xf>
    <xf numFmtId="3" fontId="7" fillId="0" borderId="234" xfId="0" applyNumberFormat="1" applyFont="1" applyBorder="1" applyAlignment="1" applyProtection="1">
      <alignment horizontal="right" vertical="center" wrapText="1" indent="3"/>
      <protection locked="0"/>
    </xf>
    <xf numFmtId="3" fontId="7" fillId="0" borderId="257" xfId="0" applyNumberFormat="1" applyFont="1" applyBorder="1" applyAlignment="1" applyProtection="1">
      <alignment horizontal="right" vertical="center" wrapText="1" indent="3"/>
      <protection locked="0"/>
    </xf>
    <xf numFmtId="0" fontId="8" fillId="0" borderId="226" xfId="0" applyFont="1" applyBorder="1" applyAlignment="1" applyProtection="1">
      <alignment horizontal="left" vertical="center" wrapText="1"/>
      <protection locked="0"/>
    </xf>
    <xf numFmtId="3" fontId="9" fillId="0" borderId="261" xfId="0" applyNumberFormat="1" applyFont="1" applyBorder="1" applyAlignment="1" applyProtection="1">
      <alignment horizontal="right" vertical="center" wrapText="1" indent="2"/>
      <protection locked="0"/>
    </xf>
    <xf numFmtId="3" fontId="9" fillId="0" borderId="226" xfId="0" applyNumberFormat="1" applyFont="1" applyBorder="1" applyAlignment="1" applyProtection="1">
      <alignment horizontal="right" vertical="center" wrapText="1" indent="2"/>
      <protection locked="0"/>
    </xf>
    <xf numFmtId="3" fontId="9" fillId="0" borderId="224" xfId="0" applyNumberFormat="1" applyFont="1" applyBorder="1" applyAlignment="1" applyProtection="1">
      <alignment horizontal="right" vertical="center" wrapText="1" indent="2"/>
      <protection locked="0"/>
    </xf>
    <xf numFmtId="3" fontId="9" fillId="0" borderId="264" xfId="0" applyNumberFormat="1" applyFont="1" applyBorder="1" applyAlignment="1" applyProtection="1">
      <alignment horizontal="right" vertical="center" wrapText="1" indent="2"/>
      <protection locked="0"/>
    </xf>
    <xf numFmtId="3" fontId="9" fillId="0" borderId="262" xfId="0" applyNumberFormat="1" applyFont="1" applyBorder="1" applyAlignment="1" applyProtection="1">
      <alignment horizontal="right" vertical="center" wrapText="1" indent="2"/>
      <protection locked="0"/>
    </xf>
    <xf numFmtId="3" fontId="9" fillId="0" borderId="237" xfId="0" applyNumberFormat="1" applyFont="1" applyBorder="1" applyAlignment="1" applyProtection="1">
      <alignment horizontal="right" vertical="center" wrapText="1" indent="2"/>
      <protection locked="0"/>
    </xf>
    <xf numFmtId="3" fontId="9" fillId="0" borderId="238" xfId="0" applyNumberFormat="1" applyFont="1" applyBorder="1" applyAlignment="1" applyProtection="1">
      <alignment horizontal="right" vertical="center" wrapText="1" indent="2"/>
      <protection locked="0"/>
    </xf>
    <xf numFmtId="3" fontId="9" fillId="0" borderId="263" xfId="0" applyNumberFormat="1" applyFont="1" applyBorder="1" applyAlignment="1" applyProtection="1">
      <alignment horizontal="right" vertical="center" wrapText="1" indent="2"/>
      <protection locked="0"/>
    </xf>
    <xf numFmtId="0" fontId="8" fillId="0" borderId="237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6" fillId="0" borderId="250" xfId="0" applyFont="1" applyBorder="1" applyAlignment="1" applyProtection="1">
      <alignment horizontal="center" vertical="center" wrapText="1"/>
      <protection locked="0"/>
    </xf>
    <xf numFmtId="0" fontId="6" fillId="0" borderId="248" xfId="0" applyFont="1" applyBorder="1" applyAlignment="1" applyProtection="1">
      <alignment horizontal="center" vertical="center" wrapText="1"/>
      <protection locked="0"/>
    </xf>
    <xf numFmtId="0" fontId="6" fillId="0" borderId="268" xfId="0" applyFont="1" applyBorder="1" applyAlignment="1" applyProtection="1">
      <alignment horizontal="center" vertical="center" wrapText="1"/>
      <protection locked="0"/>
    </xf>
    <xf numFmtId="0" fontId="6" fillId="0" borderId="251" xfId="0" applyFont="1" applyBorder="1" applyAlignment="1" applyProtection="1">
      <alignment horizontal="center" vertical="center" wrapText="1"/>
      <protection locked="0"/>
    </xf>
    <xf numFmtId="0" fontId="6" fillId="0" borderId="246" xfId="0" applyFont="1" applyBorder="1" applyAlignment="1" applyProtection="1">
      <alignment horizontal="center" vertical="center" wrapText="1"/>
      <protection locked="0"/>
    </xf>
    <xf numFmtId="0" fontId="6" fillId="0" borderId="269" xfId="0" applyFont="1" applyBorder="1" applyAlignment="1" applyProtection="1">
      <alignment horizontal="center" vertical="center" wrapText="1"/>
      <protection locked="0"/>
    </xf>
    <xf numFmtId="0" fontId="12" fillId="0" borderId="261" xfId="0" applyFont="1" applyBorder="1" applyAlignment="1" applyProtection="1">
      <alignment horizontal="center" vertical="center" wrapText="1"/>
      <protection locked="0"/>
    </xf>
    <xf numFmtId="0" fontId="12" fillId="0" borderId="226" xfId="0" applyFont="1" applyBorder="1" applyAlignment="1" applyProtection="1">
      <alignment horizontal="center" vertical="center" wrapText="1"/>
      <protection locked="0"/>
    </xf>
    <xf numFmtId="0" fontId="12" fillId="0" borderId="266" xfId="0" applyFont="1" applyBorder="1" applyAlignment="1" applyProtection="1">
      <alignment horizontal="center" vertical="center" wrapText="1"/>
      <protection locked="0"/>
    </xf>
    <xf numFmtId="0" fontId="12" fillId="0" borderId="267" xfId="0" applyFont="1" applyBorder="1" applyAlignment="1" applyProtection="1">
      <alignment horizontal="center" vertical="center" wrapText="1"/>
      <protection locked="0"/>
    </xf>
    <xf numFmtId="0" fontId="8" fillId="0" borderId="255" xfId="0" applyFont="1" applyFill="1" applyBorder="1" applyAlignment="1" applyProtection="1">
      <alignment horizontal="left" vertical="center" wrapText="1"/>
      <protection locked="0"/>
    </xf>
    <xf numFmtId="0" fontId="8" fillId="0" borderId="256" xfId="0" applyFont="1" applyFill="1" applyBorder="1" applyAlignment="1" applyProtection="1">
      <alignment horizontal="left" vertical="center" wrapText="1"/>
      <protection locked="0"/>
    </xf>
    <xf numFmtId="0" fontId="8" fillId="0" borderId="231" xfId="0" applyFont="1" applyFill="1" applyBorder="1" applyAlignment="1" applyProtection="1">
      <alignment horizontal="left" vertical="center" wrapText="1"/>
      <protection locked="0"/>
    </xf>
    <xf numFmtId="3" fontId="9" fillId="0" borderId="256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31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57" xfId="0" applyNumberFormat="1" applyFont="1" applyFill="1" applyBorder="1" applyAlignment="1" applyProtection="1">
      <alignment horizontal="right" vertical="center" wrapText="1" indent="2"/>
      <protection locked="0"/>
    </xf>
    <xf numFmtId="3" fontId="7" fillId="0" borderId="122" xfId="0" applyNumberFormat="1" applyFont="1" applyBorder="1" applyAlignment="1" applyProtection="1">
      <alignment horizontal="right" vertical="center" indent="1"/>
      <protection locked="0"/>
    </xf>
    <xf numFmtId="3" fontId="7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84" xfId="0" applyNumberFormat="1" applyFont="1" applyBorder="1" applyAlignment="1" applyProtection="1">
      <alignment horizontal="right" vertical="center" indent="1"/>
      <protection locked="0"/>
    </xf>
    <xf numFmtId="3" fontId="7" fillId="0" borderId="123" xfId="0" applyNumberFormat="1" applyFont="1" applyBorder="1" applyAlignment="1" applyProtection="1">
      <alignment horizontal="right" vertical="center" indent="1"/>
      <protection locked="0"/>
    </xf>
    <xf numFmtId="3" fontId="7" fillId="0" borderId="51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83" xfId="0" applyNumberFormat="1" applyFont="1" applyBorder="1" applyAlignment="1" applyProtection="1">
      <alignment horizontal="right" vertical="center" indent="1"/>
      <protection locked="0"/>
    </xf>
    <xf numFmtId="3" fontId="7" fillId="0" borderId="53" xfId="0" applyNumberFormat="1" applyFont="1" applyBorder="1" applyAlignment="1" applyProtection="1">
      <alignment horizontal="right" vertical="center" indent="1"/>
      <protection locked="0"/>
    </xf>
    <xf numFmtId="0" fontId="8" fillId="0" borderId="91" xfId="0" applyFont="1" applyBorder="1" applyAlignment="1" applyProtection="1">
      <alignment horizontal="left" vertical="center" wrapText="1"/>
      <protection locked="0"/>
    </xf>
    <xf numFmtId="0" fontId="8" fillId="0" borderId="91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90" xfId="0" applyFont="1" applyBorder="1" applyAlignment="1" applyProtection="1">
      <alignment horizontal="left" vertical="center"/>
      <protection locked="0"/>
    </xf>
    <xf numFmtId="0" fontId="8" fillId="0" borderId="134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left" vertical="center" wrapText="1"/>
      <protection locked="0"/>
    </xf>
    <xf numFmtId="0" fontId="8" fillId="0" borderId="9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6" fillId="0" borderId="276" xfId="0" applyFont="1" applyBorder="1" applyAlignment="1" applyProtection="1">
      <alignment horizontal="center" vertical="center" wrapText="1"/>
      <protection locked="0"/>
    </xf>
    <xf numFmtId="0" fontId="6" fillId="0" borderId="277" xfId="0" applyFont="1" applyBorder="1" applyAlignment="1" applyProtection="1">
      <alignment horizontal="center" vertical="center" wrapText="1"/>
      <protection locked="0"/>
    </xf>
    <xf numFmtId="0" fontId="6" fillId="0" borderId="278" xfId="0" applyFont="1" applyBorder="1" applyAlignment="1" applyProtection="1">
      <alignment horizontal="center" vertical="center" wrapText="1"/>
      <protection locked="0"/>
    </xf>
    <xf numFmtId="0" fontId="6" fillId="0" borderId="281" xfId="0" applyFont="1" applyBorder="1" applyAlignment="1" applyProtection="1">
      <alignment horizontal="center" vertical="center" wrapText="1"/>
      <protection locked="0"/>
    </xf>
    <xf numFmtId="0" fontId="6" fillId="0" borderId="280" xfId="0" applyFont="1" applyBorder="1" applyAlignment="1" applyProtection="1">
      <alignment horizontal="center" vertical="center"/>
      <protection locked="0"/>
    </xf>
    <xf numFmtId="0" fontId="6" fillId="0" borderId="277" xfId="0" applyFont="1" applyBorder="1" applyAlignment="1" applyProtection="1">
      <alignment horizontal="center" vertical="center"/>
      <protection locked="0"/>
    </xf>
    <xf numFmtId="0" fontId="6" fillId="0" borderId="279" xfId="0" applyFont="1" applyBorder="1" applyAlignment="1" applyProtection="1">
      <alignment horizontal="center" vertical="center"/>
      <protection locked="0"/>
    </xf>
    <xf numFmtId="0" fontId="8" fillId="0" borderId="93" xfId="0" applyFont="1" applyBorder="1" applyAlignment="1" applyProtection="1">
      <alignment horizontal="left" vertical="center"/>
      <protection locked="0"/>
    </xf>
    <xf numFmtId="0" fontId="8" fillId="0" borderId="171" xfId="0" applyFont="1" applyBorder="1" applyAlignment="1" applyProtection="1">
      <alignment horizontal="left" vertical="center"/>
      <protection locked="0"/>
    </xf>
    <xf numFmtId="3" fontId="7" fillId="0" borderId="239" xfId="0" applyNumberFormat="1" applyFont="1" applyBorder="1" applyAlignment="1" applyProtection="1">
      <alignment horizontal="right" vertical="center" wrapText="1" indent="3"/>
      <protection locked="0"/>
    </xf>
    <xf numFmtId="3" fontId="7" fillId="0" borderId="66" xfId="0" applyNumberFormat="1" applyFont="1" applyBorder="1" applyAlignment="1" applyProtection="1">
      <alignment horizontal="right" vertical="center" indent="1"/>
      <protection locked="0"/>
    </xf>
    <xf numFmtId="3" fontId="7" fillId="0" borderId="56" xfId="0" applyNumberFormat="1" applyFont="1" applyBorder="1" applyAlignment="1" applyProtection="1">
      <alignment horizontal="right" vertical="center" indent="1"/>
      <protection locked="0"/>
    </xf>
    <xf numFmtId="3" fontId="7" fillId="0" borderId="80" xfId="0" applyNumberFormat="1" applyFont="1" applyBorder="1" applyAlignment="1" applyProtection="1">
      <alignment horizontal="right" vertical="center" indent="1"/>
      <protection locked="0"/>
    </xf>
    <xf numFmtId="3" fontId="7" fillId="0" borderId="146" xfId="0" applyNumberFormat="1" applyFont="1" applyBorder="1" applyAlignment="1" applyProtection="1">
      <alignment horizontal="right" vertical="center" indent="1"/>
      <protection locked="0"/>
    </xf>
    <xf numFmtId="3" fontId="7" fillId="0" borderId="228" xfId="0" applyNumberFormat="1" applyFont="1" applyBorder="1" applyAlignment="1" applyProtection="1">
      <alignment horizontal="right" vertical="center" wrapText="1" indent="3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0" borderId="95" xfId="0" applyFont="1" applyBorder="1" applyAlignment="1" applyProtection="1">
      <alignment horizontal="center" vertical="center" wrapText="1"/>
      <protection locked="0"/>
    </xf>
    <xf numFmtId="0" fontId="6" fillId="0" borderId="68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231" xfId="0" applyFont="1" applyBorder="1" applyAlignment="1" applyProtection="1">
      <alignment horizontal="left" vertical="center" wrapText="1"/>
      <protection locked="0"/>
    </xf>
    <xf numFmtId="3" fontId="7" fillId="0" borderId="235" xfId="0" applyNumberFormat="1" applyFont="1" applyBorder="1" applyAlignment="1" applyProtection="1">
      <alignment horizontal="right" vertical="center" wrapText="1" indent="3"/>
      <protection locked="0"/>
    </xf>
    <xf numFmtId="0" fontId="8" fillId="0" borderId="143" xfId="0" applyFont="1" applyBorder="1" applyAlignment="1" applyProtection="1">
      <alignment horizontal="left" vertical="center" wrapText="1"/>
      <protection locked="0"/>
    </xf>
    <xf numFmtId="0" fontId="8" fillId="0" borderId="66" xfId="0" applyFont="1" applyBorder="1" applyAlignment="1" applyProtection="1">
      <alignment horizontal="left" vertical="center" wrapText="1"/>
      <protection locked="0"/>
    </xf>
    <xf numFmtId="0" fontId="9" fillId="0" borderId="265" xfId="0" applyFont="1" applyBorder="1" applyAlignment="1" applyProtection="1">
      <alignment horizontal="left" vertical="center" wrapText="1" indent="1"/>
      <protection locked="0"/>
    </xf>
    <xf numFmtId="0" fontId="9" fillId="0" borderId="262" xfId="0" applyFont="1" applyBorder="1" applyAlignment="1" applyProtection="1">
      <alignment horizontal="left" vertical="center" wrapText="1" indent="1"/>
      <protection locked="0"/>
    </xf>
    <xf numFmtId="3" fontId="9" fillId="0" borderId="262" xfId="0" applyNumberFormat="1" applyFont="1" applyBorder="1" applyAlignment="1" applyProtection="1">
      <alignment horizontal="right" vertical="center" indent="3"/>
      <protection locked="0"/>
    </xf>
    <xf numFmtId="3" fontId="9" fillId="0" borderId="237" xfId="0" applyNumberFormat="1" applyFont="1" applyBorder="1" applyAlignment="1" applyProtection="1">
      <alignment horizontal="right" vertical="center" indent="3"/>
      <protection locked="0"/>
    </xf>
    <xf numFmtId="0" fontId="9" fillId="0" borderId="252" xfId="0" applyFont="1" applyBorder="1" applyAlignment="1" applyProtection="1">
      <alignment horizontal="left" vertical="center" wrapText="1" indent="1"/>
      <protection locked="0"/>
    </xf>
    <xf numFmtId="0" fontId="9" fillId="0" borderId="253" xfId="0" applyFont="1" applyBorder="1" applyAlignment="1" applyProtection="1">
      <alignment horizontal="left" vertical="center" wrapText="1" indent="1"/>
      <protection locked="0"/>
    </xf>
    <xf numFmtId="3" fontId="9" fillId="0" borderId="253" xfId="0" applyNumberFormat="1" applyFont="1" applyBorder="1" applyAlignment="1" applyProtection="1">
      <alignment horizontal="right" vertical="center" indent="3"/>
      <protection locked="0"/>
    </xf>
    <xf numFmtId="3" fontId="9" fillId="0" borderId="282" xfId="0" applyNumberFormat="1" applyFont="1" applyBorder="1" applyAlignment="1" applyProtection="1">
      <alignment horizontal="right" vertical="center" indent="3"/>
      <protection locked="0"/>
    </xf>
    <xf numFmtId="3" fontId="9" fillId="0" borderId="283" xfId="0" applyNumberFormat="1" applyFont="1" applyBorder="1" applyAlignment="1" applyProtection="1">
      <alignment horizontal="right" vertical="center" indent="3"/>
      <protection locked="0"/>
    </xf>
    <xf numFmtId="3" fontId="9" fillId="0" borderId="284" xfId="0" applyNumberFormat="1" applyFont="1" applyBorder="1" applyAlignment="1" applyProtection="1">
      <alignment horizontal="right" vertical="center" indent="3"/>
      <protection locked="0"/>
    </xf>
    <xf numFmtId="0" fontId="9" fillId="0" borderId="285" xfId="0" applyFont="1" applyBorder="1" applyAlignment="1" applyProtection="1">
      <alignment horizontal="left" vertical="center" wrapText="1" indent="1"/>
      <protection locked="0"/>
    </xf>
    <xf numFmtId="0" fontId="9" fillId="0" borderId="286" xfId="0" applyFont="1" applyBorder="1" applyAlignment="1" applyProtection="1">
      <alignment horizontal="left" vertical="center" wrapText="1" indent="1"/>
      <protection locked="0"/>
    </xf>
    <xf numFmtId="3" fontId="9" fillId="0" borderId="286" xfId="0" applyNumberFormat="1" applyFont="1" applyBorder="1" applyAlignment="1" applyProtection="1">
      <alignment horizontal="right" vertical="center" indent="3"/>
      <protection locked="0"/>
    </xf>
    <xf numFmtId="3" fontId="9" fillId="0" borderId="287" xfId="0" applyNumberFormat="1" applyFont="1" applyBorder="1" applyAlignment="1" applyProtection="1">
      <alignment horizontal="right" vertical="center" indent="3"/>
      <protection locked="0"/>
    </xf>
    <xf numFmtId="0" fontId="6" fillId="0" borderId="141" xfId="0" applyFont="1" applyBorder="1" applyAlignment="1" applyProtection="1">
      <alignment horizontal="center" vertical="center" wrapText="1"/>
      <protection locked="0"/>
    </xf>
    <xf numFmtId="3" fontId="9" fillId="0" borderId="238" xfId="0" applyNumberFormat="1" applyFont="1" applyBorder="1" applyAlignment="1" applyProtection="1">
      <alignment horizontal="right" vertical="center" indent="3"/>
      <protection locked="0"/>
    </xf>
    <xf numFmtId="3" fontId="9" fillId="0" borderId="263" xfId="0" applyNumberFormat="1" applyFont="1" applyBorder="1" applyAlignment="1" applyProtection="1">
      <alignment horizontal="right" vertical="center" indent="3"/>
      <protection locked="0"/>
    </xf>
    <xf numFmtId="0" fontId="6" fillId="0" borderId="291" xfId="0" applyFont="1" applyBorder="1" applyAlignment="1" applyProtection="1">
      <alignment horizontal="left" vertical="center" wrapText="1"/>
      <protection locked="0"/>
    </xf>
    <xf numFmtId="0" fontId="6" fillId="0" borderId="292" xfId="0" applyFont="1" applyBorder="1" applyAlignment="1" applyProtection="1">
      <alignment horizontal="left" vertical="center" wrapText="1"/>
      <protection locked="0"/>
    </xf>
    <xf numFmtId="3" fontId="7" fillId="0" borderId="293" xfId="0" applyNumberFormat="1" applyFont="1" applyBorder="1" applyAlignment="1" applyProtection="1">
      <alignment horizontal="right" vertical="center" indent="3"/>
      <protection hidden="1"/>
    </xf>
    <xf numFmtId="3" fontId="7" fillId="0" borderId="294" xfId="0" applyNumberFormat="1" applyFont="1" applyBorder="1" applyAlignment="1" applyProtection="1">
      <alignment horizontal="right" vertical="center" indent="3"/>
      <protection hidden="1"/>
    </xf>
    <xf numFmtId="3" fontId="7" fillId="0" borderId="295" xfId="0" applyNumberFormat="1" applyFont="1" applyBorder="1" applyAlignment="1" applyProtection="1">
      <alignment horizontal="right" vertical="center" indent="3"/>
      <protection hidden="1"/>
    </xf>
    <xf numFmtId="3" fontId="7" fillId="0" borderId="296" xfId="0" applyNumberFormat="1" applyFont="1" applyBorder="1" applyAlignment="1" applyProtection="1">
      <alignment horizontal="right" vertical="center" indent="3"/>
      <protection hidden="1"/>
    </xf>
    <xf numFmtId="0" fontId="9" fillId="0" borderId="350" xfId="0" applyFont="1" applyBorder="1" applyAlignment="1" applyProtection="1">
      <alignment horizontal="left" vertical="center" wrapText="1" indent="1"/>
      <protection locked="0"/>
    </xf>
    <xf numFmtId="0" fontId="9" fillId="0" borderId="134" xfId="0" applyFont="1" applyBorder="1" applyAlignment="1" applyProtection="1">
      <alignment horizontal="left" vertical="center" wrapText="1" indent="1"/>
      <protection locked="0"/>
    </xf>
    <xf numFmtId="0" fontId="9" fillId="0" borderId="351" xfId="0" applyFont="1" applyBorder="1" applyAlignment="1" applyProtection="1">
      <alignment horizontal="left" vertical="center" wrapText="1" indent="1"/>
      <protection locked="0"/>
    </xf>
    <xf numFmtId="3" fontId="9" fillId="0" borderId="376" xfId="0" applyNumberFormat="1" applyFont="1" applyBorder="1" applyAlignment="1" applyProtection="1">
      <alignment horizontal="right" vertical="center" indent="3"/>
      <protection locked="0"/>
    </xf>
    <xf numFmtId="3" fontId="9" fillId="0" borderId="374" xfId="0" applyNumberFormat="1" applyFont="1" applyBorder="1" applyAlignment="1" applyProtection="1">
      <alignment horizontal="right" vertical="center" indent="3"/>
      <protection locked="0"/>
    </xf>
    <xf numFmtId="3" fontId="9" fillId="0" borderId="377" xfId="0" applyNumberFormat="1" applyFont="1" applyBorder="1" applyAlignment="1" applyProtection="1">
      <alignment horizontal="right" vertical="center" indent="3"/>
      <protection locked="0"/>
    </xf>
    <xf numFmtId="3" fontId="9" fillId="0" borderId="266" xfId="0" applyNumberFormat="1" applyFont="1" applyBorder="1" applyAlignment="1" applyProtection="1">
      <alignment horizontal="right" vertical="center" indent="3"/>
      <protection locked="0"/>
    </xf>
    <xf numFmtId="3" fontId="9" fillId="0" borderId="267" xfId="0" applyNumberFormat="1" applyFont="1" applyBorder="1" applyAlignment="1" applyProtection="1">
      <alignment horizontal="right" vertical="center" indent="3"/>
      <protection locked="0"/>
    </xf>
    <xf numFmtId="0" fontId="9" fillId="0" borderId="362" xfId="0" applyFont="1" applyBorder="1" applyAlignment="1" applyProtection="1">
      <alignment horizontal="left" vertical="center" wrapText="1" indent="1"/>
      <protection locked="0"/>
    </xf>
    <xf numFmtId="0" fontId="9" fillId="0" borderId="363" xfId="0" applyFont="1" applyBorder="1" applyAlignment="1" applyProtection="1">
      <alignment horizontal="left" vertical="center" wrapText="1" indent="1"/>
      <protection locked="0"/>
    </xf>
    <xf numFmtId="3" fontId="9" fillId="0" borderId="373" xfId="0" applyNumberFormat="1" applyFont="1" applyBorder="1" applyAlignment="1" applyProtection="1">
      <alignment horizontal="right" vertical="center" indent="3"/>
      <protection locked="0"/>
    </xf>
    <xf numFmtId="3" fontId="9" fillId="0" borderId="375" xfId="0" applyNumberFormat="1" applyFont="1" applyBorder="1" applyAlignment="1" applyProtection="1">
      <alignment horizontal="right" vertical="center" indent="3"/>
      <protection locked="0"/>
    </xf>
    <xf numFmtId="3" fontId="9" fillId="0" borderId="7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0" fontId="9" fillId="0" borderId="31" xfId="0" applyFont="1" applyBorder="1" applyAlignment="1" applyProtection="1">
      <alignment horizontal="left" vertical="center" indent="1"/>
      <protection locked="0"/>
    </xf>
    <xf numFmtId="0" fontId="9" fillId="0" borderId="51" xfId="0" applyFont="1" applyBorder="1" applyAlignment="1" applyProtection="1">
      <alignment horizontal="left" vertical="center" indent="1"/>
      <protection locked="0"/>
    </xf>
    <xf numFmtId="3" fontId="9" fillId="0" borderId="120" xfId="0" applyNumberFormat="1" applyFont="1" applyBorder="1" applyAlignment="1" applyProtection="1">
      <alignment horizontal="right" vertical="center" indent="3"/>
      <protection locked="0"/>
    </xf>
    <xf numFmtId="3" fontId="9" fillId="0" borderId="51" xfId="0" applyNumberFormat="1" applyFont="1" applyBorder="1" applyAlignment="1" applyProtection="1">
      <alignment horizontal="right" vertical="center" indent="3"/>
      <protection locked="0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3" fontId="9" fillId="0" borderId="83" xfId="0" applyNumberFormat="1" applyFont="1" applyBorder="1" applyAlignment="1" applyProtection="1">
      <alignment horizontal="right" vertical="center" indent="3"/>
      <protection locked="0"/>
    </xf>
    <xf numFmtId="3" fontId="9" fillId="0" borderId="53" xfId="0" applyNumberFormat="1" applyFont="1" applyBorder="1" applyAlignment="1" applyProtection="1">
      <alignment horizontal="right" vertical="center" indent="3"/>
      <protection locked="0"/>
    </xf>
    <xf numFmtId="0" fontId="6" fillId="0" borderId="297" xfId="0" applyFont="1" applyBorder="1" applyAlignment="1" applyProtection="1">
      <alignment horizontal="left" vertical="center" wrapText="1"/>
      <protection locked="0"/>
    </xf>
    <xf numFmtId="0" fontId="6" fillId="0" borderId="293" xfId="0" applyFont="1" applyBorder="1" applyAlignment="1" applyProtection="1">
      <alignment horizontal="left" vertical="center" wrapText="1"/>
      <protection locked="0"/>
    </xf>
    <xf numFmtId="3" fontId="9" fillId="0" borderId="289" xfId="0" applyNumberFormat="1" applyFont="1" applyBorder="1" applyAlignment="1" applyProtection="1">
      <alignment horizontal="right" vertical="center" indent="3"/>
      <protection locked="0"/>
    </xf>
    <xf numFmtId="3" fontId="9" fillId="0" borderId="241" xfId="0" applyNumberFormat="1" applyFont="1" applyBorder="1" applyAlignment="1" applyProtection="1">
      <alignment horizontal="right" vertical="center" indent="3"/>
      <protection locked="0"/>
    </xf>
    <xf numFmtId="3" fontId="9" fillId="0" borderId="242" xfId="0" applyNumberFormat="1" applyFont="1" applyBorder="1" applyAlignment="1" applyProtection="1">
      <alignment horizontal="right" vertical="center" indent="3"/>
      <protection locked="0"/>
    </xf>
    <xf numFmtId="3" fontId="9" fillId="0" borderId="290" xfId="0" applyNumberFormat="1" applyFont="1" applyBorder="1" applyAlignment="1" applyProtection="1">
      <alignment horizontal="right" vertical="center" indent="3"/>
      <protection locked="0"/>
    </xf>
    <xf numFmtId="0" fontId="8" fillId="0" borderId="298" xfId="0" applyFont="1" applyBorder="1" applyAlignment="1" applyProtection="1">
      <alignment horizontal="left" vertical="center" wrapText="1"/>
      <protection locked="0"/>
    </xf>
    <xf numFmtId="0" fontId="8" fillId="0" borderId="299" xfId="0" applyFont="1" applyBorder="1" applyAlignment="1" applyProtection="1">
      <alignment horizontal="left" vertical="center" wrapText="1"/>
      <protection locked="0"/>
    </xf>
    <xf numFmtId="3" fontId="9" fillId="0" borderId="299" xfId="0" applyNumberFormat="1" applyFont="1" applyBorder="1" applyAlignment="1" applyProtection="1">
      <alignment horizontal="right" vertical="center" indent="3"/>
      <protection locked="0"/>
    </xf>
    <xf numFmtId="3" fontId="9" fillId="0" borderId="300" xfId="0" applyNumberFormat="1" applyFont="1" applyBorder="1" applyAlignment="1" applyProtection="1">
      <alignment horizontal="right" vertical="center" indent="3"/>
      <protection locked="0"/>
    </xf>
    <xf numFmtId="3" fontId="9" fillId="0" borderId="301" xfId="0" applyNumberFormat="1" applyFont="1" applyBorder="1" applyAlignment="1" applyProtection="1">
      <alignment horizontal="right" vertical="center" indent="3"/>
      <protection locked="0"/>
    </xf>
    <xf numFmtId="3" fontId="9" fillId="0" borderId="302" xfId="0" applyNumberFormat="1" applyFont="1" applyBorder="1" applyAlignment="1" applyProtection="1">
      <alignment horizontal="right" vertical="center" indent="3"/>
      <protection locked="0"/>
    </xf>
    <xf numFmtId="0" fontId="9" fillId="0" borderId="288" xfId="0" applyFont="1" applyBorder="1" applyAlignment="1" applyProtection="1">
      <alignment horizontal="left" vertical="center" wrapText="1" indent="1"/>
      <protection locked="0"/>
    </xf>
    <xf numFmtId="0" fontId="9" fillId="0" borderId="289" xfId="0" applyFont="1" applyBorder="1" applyAlignment="1" applyProtection="1">
      <alignment horizontal="left" vertical="center" wrapText="1" indent="1"/>
      <protection locked="0"/>
    </xf>
    <xf numFmtId="0" fontId="9" fillId="0" borderId="265" xfId="0" applyNumberFormat="1" applyFont="1" applyBorder="1" applyAlignment="1" applyProtection="1">
      <alignment horizontal="left" vertical="center" wrapText="1"/>
      <protection locked="0"/>
    </xf>
    <xf numFmtId="0" fontId="9" fillId="0" borderId="237" xfId="0" applyNumberFormat="1" applyFont="1" applyBorder="1" applyAlignment="1" applyProtection="1">
      <alignment horizontal="left" vertical="center" wrapText="1"/>
      <protection locked="0"/>
    </xf>
    <xf numFmtId="0" fontId="8" fillId="0" borderId="260" xfId="0" applyFont="1" applyBorder="1" applyAlignment="1" applyProtection="1">
      <alignment horizontal="center" vertical="center" wrapText="1"/>
      <protection locked="0"/>
    </xf>
    <xf numFmtId="0" fontId="8" fillId="0" borderId="245" xfId="0" applyFont="1" applyBorder="1" applyAlignment="1" applyProtection="1">
      <alignment horizontal="center" vertical="center" wrapText="1"/>
      <protection locked="0"/>
    </xf>
    <xf numFmtId="0" fontId="9" fillId="0" borderId="231" xfId="0" applyNumberFormat="1" applyFont="1" applyBorder="1" applyAlignment="1" applyProtection="1">
      <alignment horizontal="left" vertical="center" wrapText="1"/>
      <protection locked="0"/>
    </xf>
    <xf numFmtId="0" fontId="6" fillId="0" borderId="260" xfId="0" applyFont="1" applyBorder="1" applyAlignment="1" applyProtection="1">
      <alignment horizontal="left" vertical="center" wrapText="1"/>
      <protection locked="0"/>
    </xf>
    <xf numFmtId="0" fontId="6" fillId="0" borderId="245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95" xfId="0" applyFont="1" applyBorder="1" applyAlignment="1" applyProtection="1">
      <alignment horizontal="center" vertical="center" wrapText="1"/>
      <protection locked="0"/>
    </xf>
    <xf numFmtId="0" fontId="12" fillId="0" borderId="66" xfId="0" applyFont="1" applyBorder="1" applyAlignment="1" applyProtection="1">
      <alignment horizontal="center" vertical="center" wrapText="1"/>
      <protection locked="0"/>
    </xf>
    <xf numFmtId="0" fontId="12" fillId="0" borderId="146" xfId="0" applyFont="1" applyBorder="1" applyAlignment="1" applyProtection="1">
      <alignment horizontal="center" vertical="center" wrapText="1"/>
      <protection locked="0"/>
    </xf>
    <xf numFmtId="0" fontId="12" fillId="0" borderId="96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9" fillId="0" borderId="357" xfId="0" applyFont="1" applyBorder="1" applyAlignment="1" applyProtection="1">
      <alignment horizontal="left" vertical="center" wrapText="1" indent="1"/>
      <protection locked="0"/>
    </xf>
    <xf numFmtId="0" fontId="9" fillId="0" borderId="358" xfId="0" applyFont="1" applyBorder="1" applyAlignment="1" applyProtection="1">
      <alignment horizontal="left" vertical="center" wrapText="1" indent="1"/>
      <protection locked="0"/>
    </xf>
    <xf numFmtId="3" fontId="9" fillId="0" borderId="358" xfId="0" applyNumberFormat="1" applyFont="1" applyBorder="1" applyAlignment="1" applyProtection="1">
      <alignment horizontal="right" vertical="center" indent="3"/>
      <protection locked="0"/>
    </xf>
    <xf numFmtId="3" fontId="9" fillId="0" borderId="359" xfId="0" applyNumberFormat="1" applyFont="1" applyBorder="1" applyAlignment="1" applyProtection="1">
      <alignment horizontal="right" vertical="center" indent="3"/>
      <protection locked="0"/>
    </xf>
    <xf numFmtId="3" fontId="9" fillId="0" borderId="360" xfId="0" applyNumberFormat="1" applyFont="1" applyBorder="1" applyAlignment="1" applyProtection="1">
      <alignment horizontal="right" vertical="center" indent="3"/>
      <protection locked="0"/>
    </xf>
    <xf numFmtId="3" fontId="9" fillId="0" borderId="361" xfId="0" applyNumberFormat="1" applyFont="1" applyBorder="1" applyAlignment="1" applyProtection="1">
      <alignment horizontal="right" vertical="center" indent="3"/>
      <protection locked="0"/>
    </xf>
    <xf numFmtId="0" fontId="8" fillId="0" borderId="303" xfId="0" applyFont="1" applyBorder="1" applyAlignment="1" applyProtection="1">
      <alignment horizontal="left" vertical="center" wrapText="1"/>
      <protection locked="0"/>
    </xf>
    <xf numFmtId="0" fontId="8" fillId="0" borderId="272" xfId="0" applyFont="1" applyBorder="1" applyAlignment="1" applyProtection="1">
      <alignment horizontal="left" vertical="center" wrapText="1"/>
      <protection locked="0"/>
    </xf>
    <xf numFmtId="3" fontId="9" fillId="0" borderId="272" xfId="0" applyNumberFormat="1" applyFont="1" applyBorder="1" applyAlignment="1" applyProtection="1">
      <alignment horizontal="right" vertical="center" indent="3"/>
      <protection locked="0"/>
    </xf>
    <xf numFmtId="3" fontId="9" fillId="0" borderId="225" xfId="0" applyNumberFormat="1" applyFont="1" applyBorder="1" applyAlignment="1" applyProtection="1">
      <alignment horizontal="right" vertical="center" indent="3"/>
      <protection locked="0"/>
    </xf>
    <xf numFmtId="3" fontId="9" fillId="0" borderId="274" xfId="0" applyNumberFormat="1" applyFont="1" applyBorder="1" applyAlignment="1" applyProtection="1">
      <alignment horizontal="right" vertical="center" indent="3"/>
      <protection locked="0"/>
    </xf>
    <xf numFmtId="3" fontId="9" fillId="0" borderId="273" xfId="0" applyNumberFormat="1" applyFont="1" applyBorder="1" applyAlignment="1" applyProtection="1">
      <alignment horizontal="right" vertical="center" indent="3"/>
      <protection locked="0"/>
    </xf>
    <xf numFmtId="3" fontId="9" fillId="0" borderId="128" xfId="0" applyNumberFormat="1" applyFont="1" applyBorder="1" applyAlignment="1" applyProtection="1">
      <alignment horizontal="right" vertical="center" indent="3"/>
      <protection locked="0"/>
    </xf>
    <xf numFmtId="3" fontId="9" fillId="0" borderId="91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29" xfId="0" applyNumberFormat="1" applyFont="1" applyBorder="1" applyAlignment="1" applyProtection="1">
      <alignment horizontal="right" vertical="center" indent="3"/>
      <protection locked="0"/>
    </xf>
    <xf numFmtId="0" fontId="12" fillId="0" borderId="231" xfId="0" applyFont="1" applyBorder="1" applyAlignment="1" applyProtection="1">
      <alignment horizontal="center" vertical="center" wrapText="1"/>
      <protection locked="0"/>
    </xf>
    <xf numFmtId="0" fontId="12" fillId="0" borderId="304" xfId="0" applyFont="1" applyBorder="1" applyAlignment="1" applyProtection="1">
      <alignment horizontal="center" vertical="center" wrapText="1"/>
      <protection locked="0"/>
    </xf>
    <xf numFmtId="0" fontId="12" fillId="0" borderId="305" xfId="0" applyFont="1" applyBorder="1" applyAlignment="1" applyProtection="1">
      <alignment horizontal="center" vertical="center" wrapText="1"/>
      <protection locked="0"/>
    </xf>
    <xf numFmtId="0" fontId="12" fillId="0" borderId="306" xfId="0" applyFont="1" applyBorder="1" applyAlignment="1" applyProtection="1">
      <alignment horizontal="center" vertical="center" wrapText="1"/>
      <protection locked="0"/>
    </xf>
    <xf numFmtId="0" fontId="6" fillId="0" borderId="307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top" wrapText="1"/>
      <protection locked="0"/>
    </xf>
    <xf numFmtId="0" fontId="6" fillId="0" borderId="95" xfId="0" applyFont="1" applyBorder="1" applyAlignment="1" applyProtection="1">
      <alignment horizontal="center" vertical="top" wrapText="1"/>
      <protection locked="0"/>
    </xf>
    <xf numFmtId="0" fontId="6" fillId="0" borderId="68" xfId="0" applyFont="1" applyBorder="1" applyAlignment="1" applyProtection="1">
      <alignment horizontal="center" vertical="top" wrapText="1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29" xfId="0" applyFont="1" applyBorder="1" applyAlignment="1" applyProtection="1">
      <alignment horizontal="center" vertical="center"/>
      <protection locked="0"/>
    </xf>
    <xf numFmtId="0" fontId="6" fillId="0" borderId="9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left" vertical="center" wrapText="1"/>
      <protection locked="0"/>
    </xf>
    <xf numFmtId="3" fontId="9" fillId="0" borderId="92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71" xfId="0" applyNumberFormat="1" applyFont="1" applyBorder="1" applyAlignment="1" applyProtection="1">
      <alignment horizontal="right" vertical="center" indent="3"/>
      <protection locked="0"/>
    </xf>
    <xf numFmtId="3" fontId="7" fillId="0" borderId="85" xfId="0" applyNumberFormat="1" applyFont="1" applyBorder="1" applyAlignment="1" applyProtection="1">
      <alignment horizontal="right" vertical="top" indent="3"/>
      <protection hidden="1"/>
    </xf>
    <xf numFmtId="3" fontId="7" fillId="0" borderId="6" xfId="0" applyNumberFormat="1" applyFont="1" applyBorder="1" applyAlignment="1" applyProtection="1">
      <alignment horizontal="right" vertical="top" indent="3"/>
      <protection hidden="1"/>
    </xf>
    <xf numFmtId="3" fontId="7" fillId="0" borderId="7" xfId="0" applyNumberFormat="1" applyFont="1" applyBorder="1" applyAlignment="1" applyProtection="1">
      <alignment horizontal="right" vertical="top" indent="3"/>
      <protection hidden="1"/>
    </xf>
    <xf numFmtId="3" fontId="7" fillId="0" borderId="102" xfId="0" applyNumberFormat="1" applyFont="1" applyBorder="1" applyAlignment="1" applyProtection="1">
      <alignment horizontal="right" vertical="top" indent="3"/>
      <protection hidden="1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0" borderId="95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168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6" fillId="0" borderId="109" xfId="0" applyFont="1" applyBorder="1" applyAlignment="1" applyProtection="1">
      <alignment horizontal="left" vertical="center" wrapText="1"/>
      <protection locked="0"/>
    </xf>
    <xf numFmtId="0" fontId="6" fillId="0" borderId="110" xfId="0" applyFont="1" applyBorder="1" applyAlignment="1" applyProtection="1">
      <alignment horizontal="left" vertical="center" wrapText="1"/>
      <protection locked="0"/>
    </xf>
    <xf numFmtId="3" fontId="7" fillId="0" borderId="184" xfId="0" applyNumberFormat="1" applyFont="1" applyBorder="1" applyAlignment="1" applyProtection="1">
      <alignment horizontal="right" vertical="center" indent="3"/>
      <protection hidden="1"/>
    </xf>
    <xf numFmtId="3" fontId="7" fillId="0" borderId="110" xfId="0" applyNumberFormat="1" applyFont="1" applyBorder="1" applyAlignment="1" applyProtection="1">
      <alignment horizontal="right" vertical="center" indent="3"/>
      <protection hidden="1"/>
    </xf>
    <xf numFmtId="3" fontId="7" fillId="0" borderId="111" xfId="0" applyNumberFormat="1" applyFont="1" applyBorder="1" applyAlignment="1" applyProtection="1">
      <alignment horizontal="right" vertical="center" indent="3"/>
      <protection hidden="1"/>
    </xf>
    <xf numFmtId="3" fontId="7" fillId="0" borderId="159" xfId="0" applyNumberFormat="1" applyFont="1" applyBorder="1" applyAlignment="1" applyProtection="1">
      <alignment horizontal="right" vertical="center" indent="3"/>
      <protection hidden="1"/>
    </xf>
    <xf numFmtId="3" fontId="7" fillId="0" borderId="161" xfId="0" applyNumberFormat="1" applyFont="1" applyBorder="1" applyAlignment="1" applyProtection="1">
      <alignment horizontal="right" vertical="center" indent="3"/>
      <protection hidden="1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8" fillId="0" borderId="116" xfId="0" applyFont="1" applyBorder="1" applyAlignment="1" applyProtection="1">
      <alignment horizontal="left" vertical="center" wrapText="1"/>
      <protection locked="0"/>
    </xf>
    <xf numFmtId="0" fontId="8" fillId="0" borderId="117" xfId="0" applyFont="1" applyBorder="1" applyAlignment="1" applyProtection="1">
      <alignment horizontal="left" vertical="center" wrapText="1"/>
      <protection locked="0"/>
    </xf>
    <xf numFmtId="3" fontId="7" fillId="0" borderId="216" xfId="0" applyNumberFormat="1" applyFont="1" applyBorder="1" applyAlignment="1" applyProtection="1">
      <alignment horizontal="right" vertical="center" indent="3"/>
      <protection hidden="1"/>
    </xf>
    <xf numFmtId="3" fontId="7" fillId="0" borderId="183" xfId="0" applyNumberFormat="1" applyFont="1" applyBorder="1" applyAlignment="1" applyProtection="1">
      <alignment horizontal="right" vertical="center" indent="3"/>
      <protection hidden="1"/>
    </xf>
    <xf numFmtId="3" fontId="7" fillId="0" borderId="172" xfId="0" applyNumberFormat="1" applyFont="1" applyBorder="1" applyAlignment="1" applyProtection="1">
      <alignment horizontal="right" vertical="center" indent="3"/>
      <protection hidden="1"/>
    </xf>
    <xf numFmtId="3" fontId="7" fillId="0" borderId="179" xfId="0" applyNumberFormat="1" applyFont="1" applyBorder="1" applyAlignment="1" applyProtection="1">
      <alignment horizontal="right" vertical="center" indent="3"/>
      <protection hidden="1"/>
    </xf>
    <xf numFmtId="3" fontId="7" fillId="0" borderId="182" xfId="0" applyNumberFormat="1" applyFont="1" applyBorder="1" applyAlignment="1" applyProtection="1">
      <alignment horizontal="right" vertical="center" indent="3"/>
      <protection hidden="1"/>
    </xf>
    <xf numFmtId="3" fontId="9" fillId="0" borderId="56" xfId="0" applyNumberFormat="1" applyFont="1" applyFill="1" applyBorder="1" applyAlignment="1" applyProtection="1">
      <alignment horizontal="right" vertical="center" indent="1"/>
      <protection locked="0"/>
    </xf>
    <xf numFmtId="3" fontId="9" fillId="0" borderId="192" xfId="0" applyNumberFormat="1" applyFont="1" applyFill="1" applyBorder="1" applyAlignment="1" applyProtection="1">
      <alignment horizontal="right" vertical="center" indent="1"/>
      <protection locked="0"/>
    </xf>
    <xf numFmtId="3" fontId="9" fillId="0" borderId="128" xfId="0" applyNumberFormat="1" applyFont="1" applyBorder="1" applyAlignment="1" applyProtection="1">
      <alignment horizontal="right" vertical="center" indent="1"/>
      <protection locked="0"/>
    </xf>
    <xf numFmtId="3" fontId="9" fillId="0" borderId="57" xfId="0" applyNumberFormat="1" applyFont="1" applyBorder="1" applyAlignment="1" applyProtection="1">
      <alignment horizontal="right" vertical="center" indent="1"/>
      <protection locked="0"/>
    </xf>
    <xf numFmtId="3" fontId="9" fillId="0" borderId="130" xfId="0" applyNumberFormat="1" applyFont="1" applyBorder="1" applyAlignment="1" applyProtection="1">
      <alignment horizontal="right" vertical="center" indent="1"/>
      <protection locked="0"/>
    </xf>
    <xf numFmtId="3" fontId="7" fillId="0" borderId="3" xfId="0" applyNumberFormat="1" applyFont="1" applyBorder="1" applyAlignment="1" applyProtection="1">
      <alignment horizontal="right" vertical="center" indent="1"/>
      <protection hidden="1"/>
    </xf>
    <xf numFmtId="3" fontId="7" fillId="0" borderId="131" xfId="0" applyNumberFormat="1" applyFont="1" applyBorder="1" applyAlignment="1" applyProtection="1">
      <alignment horizontal="right" vertical="center" indent="1"/>
      <protection hidden="1"/>
    </xf>
    <xf numFmtId="3" fontId="9" fillId="0" borderId="78" xfId="0" applyNumberFormat="1" applyFont="1" applyBorder="1" applyAlignment="1" applyProtection="1">
      <alignment horizontal="right" vertical="center" indent="1"/>
      <protection locked="0"/>
    </xf>
    <xf numFmtId="3" fontId="9" fillId="0" borderId="135" xfId="0" applyNumberFormat="1" applyFont="1" applyBorder="1" applyAlignment="1" applyProtection="1">
      <alignment horizontal="right" vertical="center" indent="1"/>
      <protection locked="0"/>
    </xf>
    <xf numFmtId="0" fontId="9" fillId="0" borderId="211" xfId="0" applyFont="1" applyBorder="1" applyAlignment="1" applyProtection="1">
      <alignment horizontal="left" vertical="center" indent="1"/>
      <protection locked="0"/>
    </xf>
    <xf numFmtId="0" fontId="9" fillId="0" borderId="36" xfId="0" applyFont="1" applyBorder="1" applyAlignment="1" applyProtection="1">
      <alignment horizontal="left" vertical="center" indent="1"/>
      <protection locked="0"/>
    </xf>
    <xf numFmtId="0" fontId="9" fillId="0" borderId="84" xfId="0" applyFont="1" applyBorder="1" applyAlignment="1" applyProtection="1">
      <alignment horizontal="left" vertical="center" indent="1"/>
      <protection locked="0"/>
    </xf>
    <xf numFmtId="3" fontId="7" fillId="0" borderId="79" xfId="0" applyNumberFormat="1" applyFont="1" applyBorder="1" applyAlignment="1" applyProtection="1">
      <alignment horizontal="right" vertical="center" indent="1"/>
      <protection hidden="1"/>
    </xf>
    <xf numFmtId="3" fontId="7" fillId="0" borderId="219" xfId="0" applyNumberFormat="1" applyFont="1" applyBorder="1" applyAlignment="1" applyProtection="1">
      <alignment horizontal="right" vertical="center" indent="1"/>
      <protection hidden="1"/>
    </xf>
    <xf numFmtId="0" fontId="9" fillId="0" borderId="23" xfId="0" applyFont="1" applyBorder="1" applyAlignment="1" applyProtection="1">
      <alignment horizontal="left" vertical="center" indent="1"/>
      <protection locked="0"/>
    </xf>
    <xf numFmtId="0" fontId="9" fillId="0" borderId="139" xfId="0" applyFont="1" applyBorder="1" applyAlignment="1" applyProtection="1">
      <alignment horizontal="left" vertical="center" indent="1"/>
      <protection locked="0"/>
    </xf>
    <xf numFmtId="3" fontId="9" fillId="0" borderId="185" xfId="0" applyNumberFormat="1" applyFont="1" applyBorder="1" applyAlignment="1" applyProtection="1">
      <alignment horizontal="right" vertical="center" indent="3"/>
      <protection locked="0"/>
    </xf>
    <xf numFmtId="3" fontId="9" fillId="0" borderId="139" xfId="0" applyNumberFormat="1" applyFont="1" applyBorder="1" applyAlignment="1" applyProtection="1">
      <alignment horizontal="right" vertical="center" indent="3"/>
      <protection locked="0"/>
    </xf>
    <xf numFmtId="3" fontId="9" fillId="0" borderId="77" xfId="0" applyNumberFormat="1" applyFont="1" applyBorder="1" applyAlignment="1" applyProtection="1">
      <alignment horizontal="right" vertical="center" indent="3"/>
      <protection locked="0"/>
    </xf>
    <xf numFmtId="3" fontId="9" fillId="0" borderId="81" xfId="0" applyNumberFormat="1" applyFont="1" applyBorder="1" applyAlignment="1" applyProtection="1">
      <alignment horizontal="right" vertical="center" indent="3"/>
      <protection locked="0"/>
    </xf>
    <xf numFmtId="3" fontId="9" fillId="0" borderId="158" xfId="0" applyNumberFormat="1" applyFont="1" applyBorder="1" applyAlignment="1" applyProtection="1">
      <alignment horizontal="right" vertical="center" indent="3"/>
      <protection locked="0"/>
    </xf>
    <xf numFmtId="0" fontId="9" fillId="0" borderId="372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103" xfId="0" applyFont="1" applyBorder="1" applyAlignment="1" applyProtection="1">
      <alignment horizontal="left" vertical="center" indent="1"/>
      <protection locked="0"/>
    </xf>
    <xf numFmtId="3" fontId="9" fillId="0" borderId="130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7" fillId="0" borderId="185" xfId="0" applyNumberFormat="1" applyFont="1" applyBorder="1" applyAlignment="1" applyProtection="1">
      <alignment horizontal="right" vertical="center" indent="3"/>
      <protection hidden="1"/>
    </xf>
    <xf numFmtId="3" fontId="7" fillId="0" borderId="139" xfId="0" applyNumberFormat="1" applyFont="1" applyBorder="1" applyAlignment="1" applyProtection="1">
      <alignment horizontal="right" vertical="center" indent="3"/>
      <protection hidden="1"/>
    </xf>
    <xf numFmtId="3" fontId="7" fillId="0" borderId="77" xfId="0" applyNumberFormat="1" applyFont="1" applyBorder="1" applyAlignment="1" applyProtection="1">
      <alignment horizontal="right" vertical="center" indent="3"/>
      <protection hidden="1"/>
    </xf>
    <xf numFmtId="3" fontId="7" fillId="0" borderId="81" xfId="0" applyNumberFormat="1" applyFont="1" applyBorder="1" applyAlignment="1" applyProtection="1">
      <alignment horizontal="right" vertical="center" indent="3"/>
      <protection hidden="1"/>
    </xf>
    <xf numFmtId="3" fontId="7" fillId="0" borderId="158" xfId="0" applyNumberFormat="1" applyFont="1" applyBorder="1" applyAlignment="1" applyProtection="1">
      <alignment horizontal="right" vertical="center" indent="3"/>
      <protection hidden="1"/>
    </xf>
    <xf numFmtId="3" fontId="7" fillId="0" borderId="214" xfId="0" applyNumberFormat="1" applyFont="1" applyBorder="1" applyAlignment="1" applyProtection="1">
      <alignment horizontal="right" vertical="center" indent="3"/>
      <protection hidden="1"/>
    </xf>
    <xf numFmtId="3" fontId="7" fillId="0" borderId="105" xfId="0" applyNumberFormat="1" applyFont="1" applyBorder="1" applyAlignment="1" applyProtection="1">
      <alignment horizontal="right" vertical="center" indent="3"/>
      <protection hidden="1"/>
    </xf>
    <xf numFmtId="3" fontId="7" fillId="0" borderId="3" xfId="0" applyNumberFormat="1" applyFont="1" applyBorder="1" applyAlignment="1" applyProtection="1">
      <alignment horizontal="right" vertical="center" indent="3"/>
      <protection hidden="1"/>
    </xf>
    <xf numFmtId="3" fontId="7" fillId="0" borderId="106" xfId="0" applyNumberFormat="1" applyFont="1" applyBorder="1" applyAlignment="1" applyProtection="1">
      <alignment horizontal="right" vertical="center" indent="3"/>
      <protection hidden="1"/>
    </xf>
    <xf numFmtId="3" fontId="7" fillId="0" borderId="107" xfId="0" applyNumberFormat="1" applyFont="1" applyBorder="1" applyAlignment="1" applyProtection="1">
      <alignment horizontal="right" vertical="center" indent="3"/>
      <protection hidden="1"/>
    </xf>
    <xf numFmtId="0" fontId="8" fillId="0" borderId="23" xfId="0" applyFont="1" applyBorder="1" applyAlignment="1" applyProtection="1">
      <alignment horizontal="left" vertical="center"/>
      <protection locked="0"/>
    </xf>
    <xf numFmtId="0" fontId="8" fillId="0" borderId="139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18" fillId="0" borderId="15" xfId="0" applyFont="1" applyBorder="1" applyAlignment="1" applyProtection="1">
      <alignment horizontal="center" vertical="top"/>
      <protection locked="0"/>
    </xf>
    <xf numFmtId="0" fontId="18" fillId="0" borderId="9" xfId="0" applyFont="1" applyBorder="1" applyAlignment="1" applyProtection="1">
      <alignment horizontal="center" vertical="top"/>
      <protection locked="0"/>
    </xf>
    <xf numFmtId="0" fontId="6" fillId="0" borderId="136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left" vertical="center" wrapText="1"/>
      <protection locked="0"/>
    </xf>
    <xf numFmtId="0" fontId="6" fillId="0" borderId="93" xfId="0" applyFont="1" applyBorder="1" applyAlignment="1" applyProtection="1">
      <alignment horizontal="left" vertical="center" wrapText="1"/>
      <protection locked="0"/>
    </xf>
    <xf numFmtId="0" fontId="6" fillId="0" borderId="171" xfId="0" applyFont="1" applyBorder="1" applyAlignment="1" applyProtection="1">
      <alignment horizontal="left" vertical="center" wrapText="1"/>
      <protection locked="0"/>
    </xf>
    <xf numFmtId="0" fontId="12" fillId="0" borderId="162" xfId="0" applyFont="1" applyBorder="1" applyAlignment="1" applyProtection="1">
      <alignment horizontal="center" vertical="center" wrapText="1"/>
      <protection locked="0"/>
    </xf>
    <xf numFmtId="0" fontId="12" fillId="0" borderId="142" xfId="0" applyFont="1" applyBorder="1" applyAlignment="1" applyProtection="1">
      <alignment horizontal="center" vertical="center" wrapText="1"/>
      <protection locked="0"/>
    </xf>
    <xf numFmtId="0" fontId="12" fillId="0" borderId="164" xfId="0" applyFont="1" applyBorder="1" applyAlignment="1" applyProtection="1">
      <alignment horizontal="center" vertical="center" wrapText="1"/>
      <protection locked="0"/>
    </xf>
    <xf numFmtId="0" fontId="12" fillId="0" borderId="142" xfId="0" applyFont="1" applyBorder="1" applyAlignment="1" applyProtection="1">
      <alignment horizontal="center" vertical="center"/>
      <protection locked="0"/>
    </xf>
    <xf numFmtId="0" fontId="12" fillId="0" borderId="163" xfId="0" applyFont="1" applyBorder="1" applyAlignment="1" applyProtection="1">
      <alignment horizontal="center" vertical="center"/>
      <protection locked="0"/>
    </xf>
    <xf numFmtId="0" fontId="12" fillId="0" borderId="14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left" vertical="center"/>
      <protection locked="0"/>
    </xf>
    <xf numFmtId="0" fontId="6" fillId="0" borderId="51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3" fontId="10" fillId="0" borderId="51" xfId="0" applyNumberFormat="1" applyFont="1" applyBorder="1" applyAlignment="1" applyProtection="1">
      <alignment horizontal="right" vertical="center" indent="3"/>
      <protection hidden="1"/>
    </xf>
    <xf numFmtId="3" fontId="10" fillId="0" borderId="15" xfId="0" applyNumberFormat="1" applyFont="1" applyBorder="1" applyAlignment="1" applyProtection="1">
      <alignment horizontal="right" vertical="center" indent="3"/>
      <protection hidden="1"/>
    </xf>
    <xf numFmtId="3" fontId="10" fillId="0" borderId="83" xfId="0" applyNumberFormat="1" applyFont="1" applyBorder="1" applyAlignment="1" applyProtection="1">
      <alignment horizontal="right" vertical="center" indent="3"/>
      <protection hidden="1"/>
    </xf>
    <xf numFmtId="3" fontId="10" fillId="0" borderId="53" xfId="0" applyNumberFormat="1" applyFont="1" applyBorder="1" applyAlignment="1" applyProtection="1">
      <alignment horizontal="right" vertical="center" indent="3"/>
      <protection hidden="1"/>
    </xf>
    <xf numFmtId="3" fontId="11" fillId="0" borderId="122" xfId="0" applyNumberFormat="1" applyFont="1" applyBorder="1" applyAlignment="1" applyProtection="1">
      <alignment horizontal="right" vertical="center" indent="3"/>
      <protection locked="0"/>
    </xf>
    <xf numFmtId="3" fontId="11" fillId="0" borderId="63" xfId="0" applyNumberFormat="1" applyFont="1" applyBorder="1" applyAlignment="1" applyProtection="1">
      <alignment horizontal="right" vertical="center" indent="3"/>
      <protection locked="0"/>
    </xf>
    <xf numFmtId="3" fontId="11" fillId="0" borderId="84" xfId="0" applyNumberFormat="1" applyFont="1" applyBorder="1" applyAlignment="1" applyProtection="1">
      <alignment horizontal="right" vertical="center" indent="3"/>
      <protection locked="0"/>
    </xf>
    <xf numFmtId="3" fontId="11" fillId="0" borderId="123" xfId="0" applyNumberFormat="1" applyFont="1" applyBorder="1" applyAlignment="1" applyProtection="1">
      <alignment horizontal="right" vertical="center" indent="3"/>
      <protection locked="0"/>
    </xf>
    <xf numFmtId="0" fontId="6" fillId="0" borderId="308" xfId="0" applyFont="1" applyBorder="1" applyAlignment="1" applyProtection="1">
      <alignment horizontal="left" vertical="center" wrapText="1"/>
      <protection locked="0"/>
    </xf>
    <xf numFmtId="0" fontId="6" fillId="0" borderId="309" xfId="0" applyFont="1" applyBorder="1" applyAlignment="1" applyProtection="1">
      <alignment horizontal="left" vertical="center" wrapText="1"/>
      <protection locked="0"/>
    </xf>
    <xf numFmtId="3" fontId="7" fillId="0" borderId="309" xfId="0" applyNumberFormat="1" applyFont="1" applyBorder="1" applyAlignment="1" applyProtection="1">
      <alignment horizontal="right" vertical="center" indent="3"/>
      <protection hidden="1"/>
    </xf>
    <xf numFmtId="3" fontId="7" fillId="0" borderId="310" xfId="0" applyNumberFormat="1" applyFont="1" applyBorder="1" applyAlignment="1" applyProtection="1">
      <alignment horizontal="right" vertical="center" indent="3"/>
      <protection hidden="1"/>
    </xf>
    <xf numFmtId="3" fontId="7" fillId="0" borderId="311" xfId="0" applyNumberFormat="1" applyFont="1" applyBorder="1" applyAlignment="1" applyProtection="1">
      <alignment horizontal="right" vertical="center" indent="3"/>
      <protection hidden="1"/>
    </xf>
    <xf numFmtId="3" fontId="7" fillId="0" borderId="312" xfId="0" applyNumberFormat="1" applyFont="1" applyBorder="1" applyAlignment="1" applyProtection="1">
      <alignment horizontal="right" vertical="center" indent="3"/>
      <protection hidden="1"/>
    </xf>
    <xf numFmtId="0" fontId="12" fillId="0" borderId="163" xfId="0" applyFont="1" applyBorder="1" applyAlignment="1" applyProtection="1">
      <alignment horizontal="center" vertical="center" wrapText="1"/>
      <protection locked="0"/>
    </xf>
    <xf numFmtId="3" fontId="11" fillId="0" borderId="69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103" xfId="0" applyNumberFormat="1" applyFont="1" applyBorder="1" applyAlignment="1" applyProtection="1">
      <alignment horizontal="right" vertical="center" indent="3"/>
      <protection locked="0"/>
    </xf>
    <xf numFmtId="3" fontId="11" fillId="0" borderId="104" xfId="0" applyNumberFormat="1" applyFont="1" applyBorder="1" applyAlignment="1" applyProtection="1">
      <alignment horizontal="right" vertical="center" indent="3"/>
      <protection locked="0"/>
    </xf>
    <xf numFmtId="3" fontId="11" fillId="0" borderId="66" xfId="0" applyNumberFormat="1" applyFont="1" applyBorder="1" applyAlignment="1" applyProtection="1">
      <alignment horizontal="right" vertical="center" indent="3"/>
      <protection locked="0"/>
    </xf>
    <xf numFmtId="3" fontId="11" fillId="0" borderId="56" xfId="0" applyNumberFormat="1" applyFont="1" applyBorder="1" applyAlignment="1" applyProtection="1">
      <alignment horizontal="right" vertical="center" indent="3"/>
      <protection locked="0"/>
    </xf>
    <xf numFmtId="0" fontId="6" fillId="0" borderId="31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314" xfId="0" applyFont="1" applyBorder="1" applyAlignment="1" applyProtection="1">
      <alignment horizontal="left" vertical="center"/>
      <protection locked="0"/>
    </xf>
    <xf numFmtId="3" fontId="7" fillId="0" borderId="315" xfId="0" applyNumberFormat="1" applyFont="1" applyBorder="1" applyAlignment="1" applyProtection="1">
      <alignment horizontal="right" vertical="center" indent="1"/>
      <protection hidden="1"/>
    </xf>
    <xf numFmtId="3" fontId="7" fillId="0" borderId="24" xfId="0" applyNumberFormat="1" applyFont="1" applyBorder="1" applyAlignment="1" applyProtection="1">
      <alignment horizontal="right" vertical="center" indent="1"/>
      <protection hidden="1"/>
    </xf>
    <xf numFmtId="3" fontId="7" fillId="0" borderId="4" xfId="0" applyNumberFormat="1" applyFont="1" applyBorder="1" applyAlignment="1" applyProtection="1">
      <alignment horizontal="right" vertical="center" indent="1"/>
      <protection hidden="1"/>
    </xf>
    <xf numFmtId="3" fontId="7" fillId="0" borderId="316" xfId="0" applyNumberFormat="1" applyFont="1" applyBorder="1" applyAlignment="1" applyProtection="1">
      <alignment horizontal="right" vertical="center" indent="1"/>
      <protection hidden="1"/>
    </xf>
    <xf numFmtId="3" fontId="9" fillId="0" borderId="253" xfId="0" applyNumberFormat="1" applyFont="1" applyBorder="1" applyAlignment="1" applyProtection="1">
      <alignment horizontal="right" vertical="center" indent="1"/>
      <protection locked="0"/>
    </xf>
    <xf numFmtId="3" fontId="9" fillId="0" borderId="282" xfId="0" applyNumberFormat="1" applyFont="1" applyBorder="1" applyAlignment="1" applyProtection="1">
      <alignment horizontal="right" vertical="center" indent="1"/>
      <protection locked="0"/>
    </xf>
    <xf numFmtId="3" fontId="9" fillId="0" borderId="283" xfId="0" applyNumberFormat="1" applyFont="1" applyBorder="1" applyAlignment="1" applyProtection="1">
      <alignment horizontal="right" vertical="center" indent="1"/>
      <protection locked="0"/>
    </xf>
    <xf numFmtId="3" fontId="9" fillId="0" borderId="284" xfId="0" applyNumberFormat="1" applyFont="1" applyBorder="1" applyAlignment="1" applyProtection="1">
      <alignment horizontal="right" vertical="center" indent="1"/>
      <protection locked="0"/>
    </xf>
    <xf numFmtId="3" fontId="9" fillId="0" borderId="289" xfId="0" applyNumberFormat="1" applyFont="1" applyBorder="1" applyAlignment="1" applyProtection="1">
      <alignment horizontal="right" vertical="center" indent="1"/>
      <protection locked="0"/>
    </xf>
    <xf numFmtId="3" fontId="9" fillId="0" borderId="241" xfId="0" applyNumberFormat="1" applyFont="1" applyBorder="1" applyAlignment="1" applyProtection="1">
      <alignment horizontal="right" vertical="center" indent="1"/>
      <protection locked="0"/>
    </xf>
    <xf numFmtId="3" fontId="9" fillId="0" borderId="242" xfId="0" applyNumberFormat="1" applyFont="1" applyBorder="1" applyAlignment="1" applyProtection="1">
      <alignment horizontal="right" vertical="center" indent="1"/>
      <protection locked="0"/>
    </xf>
    <xf numFmtId="3" fontId="9" fillId="0" borderId="290" xfId="0" applyNumberFormat="1" applyFont="1" applyBorder="1" applyAlignment="1" applyProtection="1">
      <alignment horizontal="right" vertical="center" indent="1"/>
      <protection locked="0"/>
    </xf>
    <xf numFmtId="0" fontId="6" fillId="0" borderId="179" xfId="0" applyFont="1" applyBorder="1" applyAlignment="1" applyProtection="1">
      <alignment horizontal="center" vertical="center" wrapText="1"/>
      <protection locked="0"/>
    </xf>
    <xf numFmtId="0" fontId="6" fillId="0" borderId="172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2" fillId="0" borderId="66" xfId="0" applyFont="1" applyBorder="1" applyAlignment="1" applyProtection="1">
      <alignment horizontal="center" vertical="center"/>
      <protection locked="0"/>
    </xf>
    <xf numFmtId="0" fontId="12" fillId="0" borderId="109" xfId="0" applyFont="1" applyBorder="1" applyAlignment="1" applyProtection="1">
      <alignment horizontal="center" vertical="center" wrapText="1"/>
      <protection locked="0"/>
    </xf>
    <xf numFmtId="0" fontId="12" fillId="0" borderId="111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47" xfId="0" applyFont="1" applyBorder="1" applyAlignment="1" applyProtection="1">
      <alignment horizontal="center" vertical="center"/>
      <protection locked="0"/>
    </xf>
    <xf numFmtId="0" fontId="12" fillId="0" borderId="149" xfId="0" applyFont="1" applyBorder="1" applyAlignment="1" applyProtection="1">
      <alignment horizontal="center" vertical="center"/>
      <protection locked="0"/>
    </xf>
    <xf numFmtId="0" fontId="6" fillId="0" borderId="180" xfId="0" applyFont="1" applyBorder="1" applyAlignment="1" applyProtection="1">
      <alignment horizontal="center" vertical="center" wrapText="1"/>
      <protection locked="0"/>
    </xf>
    <xf numFmtId="0" fontId="6" fillId="0" borderId="114" xfId="0" applyFont="1" applyBorder="1" applyAlignment="1" applyProtection="1">
      <alignment horizontal="center" vertical="center" wrapText="1"/>
      <protection locked="0"/>
    </xf>
    <xf numFmtId="0" fontId="6" fillId="0" borderId="181" xfId="0" applyFont="1" applyBorder="1" applyAlignment="1" applyProtection="1">
      <alignment horizontal="center" vertical="center" wrapText="1"/>
      <protection locked="0"/>
    </xf>
    <xf numFmtId="3" fontId="9" fillId="0" borderId="195" xfId="0" applyNumberFormat="1" applyFont="1" applyBorder="1" applyAlignment="1" applyProtection="1">
      <alignment horizontal="right" vertical="center" wrapText="1" indent="1"/>
      <protection locked="0"/>
    </xf>
    <xf numFmtId="3" fontId="9" fillId="0" borderId="194" xfId="0" applyNumberFormat="1" applyFont="1" applyBorder="1" applyAlignment="1" applyProtection="1">
      <alignment horizontal="right" vertical="center" wrapText="1" indent="1"/>
      <protection locked="0"/>
    </xf>
    <xf numFmtId="3" fontId="9" fillId="0" borderId="194" xfId="0" applyNumberFormat="1" applyFont="1" applyBorder="1" applyAlignment="1" applyProtection="1">
      <alignment horizontal="right" vertical="center" indent="1"/>
      <protection locked="0"/>
    </xf>
    <xf numFmtId="3" fontId="9" fillId="0" borderId="79" xfId="0" applyNumberFormat="1" applyFont="1" applyBorder="1" applyAlignment="1" applyProtection="1">
      <alignment horizontal="right" vertical="center" indent="1"/>
      <protection locked="0"/>
    </xf>
    <xf numFmtId="3" fontId="9" fillId="0" borderId="195" xfId="0" applyNumberFormat="1" applyFont="1" applyBorder="1" applyAlignment="1" applyProtection="1">
      <alignment horizontal="right" vertical="center" indent="1"/>
      <protection locked="0"/>
    </xf>
    <xf numFmtId="3" fontId="9" fillId="0" borderId="196" xfId="0" applyNumberFormat="1" applyFont="1" applyBorder="1" applyAlignment="1" applyProtection="1">
      <alignment horizontal="right" vertical="center" indent="1"/>
      <protection locked="0"/>
    </xf>
    <xf numFmtId="3" fontId="9" fillId="0" borderId="69" xfId="0" applyNumberFormat="1" applyFont="1" applyBorder="1" applyAlignment="1" applyProtection="1">
      <alignment horizontal="right" vertical="center" indent="1"/>
      <protection locked="0"/>
    </xf>
    <xf numFmtId="3" fontId="7" fillId="0" borderId="111" xfId="0" applyNumberFormat="1" applyFont="1" applyBorder="1" applyAlignment="1" applyProtection="1">
      <alignment horizontal="right" vertical="center" wrapText="1" indent="1"/>
      <protection hidden="1"/>
    </xf>
    <xf numFmtId="3" fontId="7" fillId="0" borderId="170" xfId="0" applyNumberFormat="1" applyFont="1" applyBorder="1" applyAlignment="1" applyProtection="1">
      <alignment horizontal="right" vertical="center" wrapText="1" indent="1"/>
      <protection hidden="1"/>
    </xf>
    <xf numFmtId="3" fontId="7" fillId="0" borderId="60" xfId="0" applyNumberFormat="1" applyFont="1" applyBorder="1" applyAlignment="1" applyProtection="1">
      <alignment horizontal="right" vertical="center" wrapText="1" indent="1"/>
      <protection hidden="1"/>
    </xf>
    <xf numFmtId="3" fontId="7" fillId="0" borderId="184" xfId="0" applyNumberFormat="1" applyFont="1" applyBorder="1" applyAlignment="1" applyProtection="1">
      <alignment horizontal="right" vertical="center" wrapText="1" indent="1"/>
      <protection hidden="1"/>
    </xf>
    <xf numFmtId="3" fontId="7" fillId="0" borderId="112" xfId="0" applyNumberFormat="1" applyFont="1" applyBorder="1" applyAlignment="1" applyProtection="1">
      <alignment horizontal="right" vertical="center" wrapText="1" indent="1"/>
      <protection hidden="1"/>
    </xf>
    <xf numFmtId="3" fontId="7" fillId="0" borderId="185" xfId="0" applyNumberFormat="1" applyFont="1" applyBorder="1" applyAlignment="1" applyProtection="1">
      <alignment horizontal="right" vertical="center" wrapText="1" indent="1"/>
      <protection hidden="1"/>
    </xf>
    <xf numFmtId="0" fontId="12" fillId="0" borderId="122" xfId="0" applyFont="1" applyBorder="1" applyAlignment="1" applyProtection="1">
      <alignment horizontal="center" vertical="center" wrapText="1"/>
      <protection locked="0"/>
    </xf>
    <xf numFmtId="0" fontId="12" fillId="0" borderId="122" xfId="0" applyFont="1" applyBorder="1" applyAlignment="1" applyProtection="1">
      <alignment horizontal="center" vertical="center"/>
      <protection locked="0"/>
    </xf>
    <xf numFmtId="0" fontId="12" fillId="0" borderId="123" xfId="0" applyFont="1" applyBorder="1" applyAlignment="1" applyProtection="1">
      <alignment horizontal="center" vertical="center" wrapText="1"/>
      <protection locked="0"/>
    </xf>
    <xf numFmtId="0" fontId="6" fillId="0" borderId="113" xfId="0" applyFont="1" applyBorder="1" applyAlignment="1" applyProtection="1">
      <alignment horizontal="center" vertical="center" wrapText="1"/>
      <protection locked="0"/>
    </xf>
    <xf numFmtId="0" fontId="6" fillId="0" borderId="116" xfId="0" applyFont="1" applyBorder="1" applyAlignment="1" applyProtection="1">
      <alignment horizontal="center" vertical="center" wrapText="1"/>
      <protection locked="0"/>
    </xf>
    <xf numFmtId="3" fontId="7" fillId="0" borderId="110" xfId="0" applyNumberFormat="1" applyFont="1" applyBorder="1" applyAlignment="1" applyProtection="1">
      <alignment horizontal="right" vertical="center" wrapText="1" indent="1"/>
      <protection hidden="1"/>
    </xf>
    <xf numFmtId="3" fontId="7" fillId="0" borderId="159" xfId="0" applyNumberFormat="1" applyFont="1" applyBorder="1" applyAlignment="1" applyProtection="1">
      <alignment horizontal="right" vertical="center" indent="1"/>
      <protection hidden="1"/>
    </xf>
    <xf numFmtId="3" fontId="7" fillId="0" borderId="111" xfId="0" applyNumberFormat="1" applyFont="1" applyBorder="1" applyAlignment="1" applyProtection="1">
      <alignment horizontal="right" vertical="center" indent="1"/>
      <protection hidden="1"/>
    </xf>
    <xf numFmtId="3" fontId="7" fillId="0" borderId="110" xfId="0" applyNumberFormat="1" applyFont="1" applyBorder="1" applyAlignment="1" applyProtection="1">
      <alignment horizontal="right" vertical="center" indent="1"/>
      <protection hidden="1"/>
    </xf>
    <xf numFmtId="3" fontId="7" fillId="0" borderId="161" xfId="0" applyNumberFormat="1" applyFont="1" applyBorder="1" applyAlignment="1" applyProtection="1">
      <alignment horizontal="right" vertical="center" indent="1"/>
      <protection hidden="1"/>
    </xf>
    <xf numFmtId="0" fontId="7" fillId="0" borderId="92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9" fillId="0" borderId="103" xfId="0" applyNumberFormat="1" applyFont="1" applyBorder="1" applyAlignment="1" applyProtection="1">
      <alignment horizontal="right" vertical="center" indent="1"/>
      <protection locked="0"/>
    </xf>
    <xf numFmtId="3" fontId="9" fillId="0" borderId="104" xfId="0" applyNumberFormat="1" applyFont="1" applyBorder="1" applyAlignment="1" applyProtection="1">
      <alignment horizontal="right" vertical="center" indent="1"/>
      <protection locked="0"/>
    </xf>
    <xf numFmtId="0" fontId="11" fillId="0" borderId="30" xfId="0" applyFont="1" applyBorder="1" applyAlignment="1" applyProtection="1">
      <alignment horizontal="left" vertical="center" wrapText="1" indent="1"/>
      <protection locked="0"/>
    </xf>
    <xf numFmtId="0" fontId="11" fillId="0" borderId="57" xfId="0" applyFont="1" applyBorder="1" applyAlignment="1" applyProtection="1">
      <alignment horizontal="left" vertical="center" wrapText="1" indent="1"/>
      <protection locked="0"/>
    </xf>
    <xf numFmtId="3" fontId="9" fillId="0" borderId="69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center" vertical="top"/>
      <protection locked="0"/>
    </xf>
    <xf numFmtId="0" fontId="8" fillId="0" borderId="7" xfId="0" applyFont="1" applyBorder="1" applyAlignment="1" applyProtection="1">
      <alignment horizontal="center" vertical="top"/>
      <protection locked="0"/>
    </xf>
    <xf numFmtId="0" fontId="8" fillId="0" borderId="6" xfId="0" applyFont="1" applyBorder="1" applyAlignment="1" applyProtection="1">
      <alignment horizontal="center" vertical="top"/>
      <protection locked="0"/>
    </xf>
    <xf numFmtId="0" fontId="8" fillId="0" borderId="102" xfId="0" applyFont="1" applyBorder="1" applyAlignment="1" applyProtection="1">
      <alignment horizontal="center" vertical="top"/>
      <protection locked="0"/>
    </xf>
    <xf numFmtId="0" fontId="6" fillId="0" borderId="183" xfId="0" applyFont="1" applyBorder="1" applyAlignment="1" applyProtection="1">
      <alignment horizontal="center" vertical="center" wrapText="1"/>
      <protection locked="0"/>
    </xf>
    <xf numFmtId="0" fontId="6" fillId="0" borderId="182" xfId="0" applyFont="1" applyBorder="1" applyAlignment="1" applyProtection="1">
      <alignment horizontal="center" vertical="center" wrapText="1"/>
      <protection locked="0"/>
    </xf>
    <xf numFmtId="0" fontId="6" fillId="0" borderId="116" xfId="0" applyFont="1" applyBorder="1" applyAlignment="1" applyProtection="1">
      <alignment horizontal="center" vertical="center"/>
      <protection locked="0"/>
    </xf>
    <xf numFmtId="0" fontId="6" fillId="0" borderId="117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143" xfId="0" applyFont="1" applyBorder="1" applyAlignment="1" applyProtection="1">
      <alignment horizontal="center" vertical="center"/>
      <protection locked="0"/>
    </xf>
    <xf numFmtId="0" fontId="6" fillId="0" borderId="66" xfId="0" applyFont="1" applyBorder="1" applyAlignment="1" applyProtection="1">
      <alignment horizontal="center" vertical="center"/>
      <protection locked="0"/>
    </xf>
    <xf numFmtId="0" fontId="6" fillId="0" borderId="146" xfId="0" applyFont="1" applyBorder="1" applyAlignment="1" applyProtection="1">
      <alignment horizontal="center" vertical="center"/>
      <protection locked="0"/>
    </xf>
    <xf numFmtId="0" fontId="6" fillId="0" borderId="161" xfId="0" applyFont="1" applyBorder="1" applyAlignment="1" applyProtection="1">
      <alignment horizontal="center" vertical="center"/>
      <protection locked="0"/>
    </xf>
    <xf numFmtId="0" fontId="6" fillId="0" borderId="186" xfId="0" applyFont="1" applyBorder="1" applyAlignment="1" applyProtection="1">
      <alignment horizontal="center" vertical="center"/>
      <protection locked="0"/>
    </xf>
    <xf numFmtId="0" fontId="9" fillId="0" borderId="298" xfId="0" applyFont="1" applyBorder="1" applyAlignment="1" applyProtection="1">
      <alignment horizontal="left" vertical="center" wrapText="1" indent="1"/>
      <protection locked="0"/>
    </xf>
    <xf numFmtId="0" fontId="9" fillId="0" borderId="299" xfId="0" applyFont="1" applyBorder="1" applyAlignment="1" applyProtection="1">
      <alignment horizontal="left" vertical="center" wrapText="1" indent="1"/>
      <protection locked="0"/>
    </xf>
    <xf numFmtId="3" fontId="9" fillId="0" borderId="299" xfId="0" applyNumberFormat="1" applyFont="1" applyBorder="1" applyAlignment="1" applyProtection="1">
      <alignment horizontal="right" vertical="center" indent="1"/>
      <protection locked="0"/>
    </xf>
    <xf numFmtId="3" fontId="9" fillId="0" borderId="300" xfId="0" applyNumberFormat="1" applyFont="1" applyBorder="1" applyAlignment="1" applyProtection="1">
      <alignment horizontal="right" vertical="center" indent="1"/>
      <protection locked="0"/>
    </xf>
    <xf numFmtId="3" fontId="9" fillId="0" borderId="301" xfId="0" applyNumberFormat="1" applyFont="1" applyBorder="1" applyAlignment="1" applyProtection="1">
      <alignment horizontal="right" vertical="center" indent="1"/>
      <protection locked="0"/>
    </xf>
    <xf numFmtId="3" fontId="9" fillId="0" borderId="302" xfId="0" applyNumberFormat="1" applyFont="1" applyBorder="1" applyAlignment="1" applyProtection="1">
      <alignment horizontal="right" vertical="center" indent="1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3" fontId="7" fillId="0" borderId="139" xfId="0" applyNumberFormat="1" applyFont="1" applyBorder="1" applyAlignment="1" applyProtection="1">
      <alignment horizontal="right" vertical="center" wrapText="1" indent="1"/>
      <protection hidden="1"/>
    </xf>
    <xf numFmtId="3" fontId="7" fillId="0" borderId="77" xfId="0" applyNumberFormat="1" applyFont="1" applyBorder="1" applyAlignment="1" applyProtection="1">
      <alignment horizontal="right" vertical="center" wrapText="1" indent="1"/>
      <protection hidden="1"/>
    </xf>
    <xf numFmtId="3" fontId="7" fillId="0" borderId="81" xfId="0" applyNumberFormat="1" applyFont="1" applyBorder="1" applyAlignment="1" applyProtection="1">
      <alignment horizontal="right" vertical="center" indent="1"/>
      <protection hidden="1"/>
    </xf>
    <xf numFmtId="3" fontId="7" fillId="0" borderId="77" xfId="0" applyNumberFormat="1" applyFont="1" applyBorder="1" applyAlignment="1" applyProtection="1">
      <alignment horizontal="right" vertical="center" indent="1"/>
      <protection hidden="1"/>
    </xf>
    <xf numFmtId="3" fontId="7" fillId="0" borderId="139" xfId="0" applyNumberFormat="1" applyFont="1" applyBorder="1" applyAlignment="1" applyProtection="1">
      <alignment horizontal="right" vertical="center" indent="1"/>
      <protection hidden="1"/>
    </xf>
    <xf numFmtId="3" fontId="7" fillId="0" borderId="158" xfId="0" applyNumberFormat="1" applyFont="1" applyBorder="1" applyAlignment="1" applyProtection="1">
      <alignment horizontal="right" vertical="center" indent="1"/>
      <protection hidden="1"/>
    </xf>
    <xf numFmtId="0" fontId="11" fillId="0" borderId="193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6" fillId="0" borderId="169" xfId="0" applyFont="1" applyBorder="1" applyAlignment="1" applyProtection="1">
      <alignment horizontal="center" vertical="center" wrapText="1"/>
      <protection locked="0"/>
    </xf>
    <xf numFmtId="0" fontId="6" fillId="0" borderId="170" xfId="0" applyFont="1" applyBorder="1" applyAlignment="1" applyProtection="1">
      <alignment horizontal="center" vertical="center" wrapText="1"/>
      <protection locked="0"/>
    </xf>
    <xf numFmtId="0" fontId="7" fillId="0" borderId="85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120" xfId="0" applyFont="1" applyBorder="1" applyAlignment="1" applyProtection="1">
      <alignment horizontal="left" vertical="center" indent="1"/>
      <protection locked="0"/>
    </xf>
    <xf numFmtId="3" fontId="9" fillId="0" borderId="51" xfId="0" applyNumberFormat="1" applyFont="1" applyBorder="1" applyAlignment="1" applyProtection="1">
      <alignment horizontal="right" vertical="center" wrapText="1" indent="1"/>
      <protection locked="0"/>
    </xf>
    <xf numFmtId="3" fontId="9" fillId="0" borderId="15" xfId="0" applyNumberFormat="1" applyFont="1" applyBorder="1" applyAlignment="1" applyProtection="1">
      <alignment horizontal="right" vertical="center" wrapText="1" indent="1"/>
      <protection locked="0"/>
    </xf>
    <xf numFmtId="0" fontId="12" fillId="0" borderId="179" xfId="0" applyFont="1" applyBorder="1" applyAlignment="1" applyProtection="1">
      <alignment horizontal="center" vertical="center"/>
      <protection locked="0"/>
    </xf>
    <xf numFmtId="0" fontId="12" fillId="0" borderId="182" xfId="0" applyFont="1" applyBorder="1" applyAlignment="1" applyProtection="1">
      <alignment horizontal="center" vertical="center"/>
      <protection locked="0"/>
    </xf>
    <xf numFmtId="0" fontId="12" fillId="0" borderId="183" xfId="0" applyFont="1" applyBorder="1" applyAlignment="1" applyProtection="1">
      <alignment horizontal="center" vertical="center"/>
      <protection locked="0"/>
    </xf>
    <xf numFmtId="0" fontId="8" fillId="0" borderId="102" xfId="0" applyFont="1" applyBorder="1" applyAlignment="1" applyProtection="1">
      <alignment horizontal="center" vertical="center"/>
      <protection locked="0"/>
    </xf>
    <xf numFmtId="0" fontId="6" fillId="0" borderId="279" xfId="0" applyFont="1" applyBorder="1" applyAlignment="1" applyProtection="1">
      <alignment horizontal="center" vertical="center" wrapText="1"/>
      <protection locked="0"/>
    </xf>
    <xf numFmtId="0" fontId="6" fillId="0" borderId="280" xfId="0" applyFont="1" applyBorder="1" applyAlignment="1" applyProtection="1">
      <alignment horizontal="center" vertical="center" wrapText="1"/>
      <protection locked="0"/>
    </xf>
    <xf numFmtId="3" fontId="7" fillId="0" borderId="309" xfId="0" applyNumberFormat="1" applyFont="1" applyBorder="1" applyAlignment="1" applyProtection="1">
      <alignment horizontal="right" vertical="center" indent="1"/>
      <protection hidden="1"/>
    </xf>
    <xf numFmtId="3" fontId="7" fillId="0" borderId="310" xfId="0" applyNumberFormat="1" applyFont="1" applyBorder="1" applyAlignment="1" applyProtection="1">
      <alignment horizontal="right" vertical="center" indent="1"/>
      <protection hidden="1"/>
    </xf>
    <xf numFmtId="3" fontId="9" fillId="0" borderId="83" xfId="0" applyNumberFormat="1" applyFont="1" applyBorder="1" applyAlignment="1" applyProtection="1">
      <alignment horizontal="right" vertical="center" indent="1"/>
      <protection locked="0"/>
    </xf>
    <xf numFmtId="3" fontId="9" fillId="0" borderId="53" xfId="0" applyNumberFormat="1" applyFont="1" applyBorder="1" applyAlignment="1" applyProtection="1">
      <alignment horizontal="right" vertical="center" indent="1"/>
      <protection locked="0"/>
    </xf>
    <xf numFmtId="3" fontId="9" fillId="0" borderId="286" xfId="0" applyNumberFormat="1" applyFont="1" applyBorder="1" applyAlignment="1" applyProtection="1">
      <alignment horizontal="right" vertical="center" indent="1"/>
      <protection locked="0"/>
    </xf>
    <xf numFmtId="3" fontId="9" fillId="0" borderId="287" xfId="0" applyNumberFormat="1" applyFont="1" applyBorder="1" applyAlignment="1" applyProtection="1">
      <alignment horizontal="right" vertical="center" indent="1"/>
      <protection locked="0"/>
    </xf>
    <xf numFmtId="3" fontId="9" fillId="0" borderId="266" xfId="0" applyNumberFormat="1" applyFont="1" applyBorder="1" applyAlignment="1" applyProtection="1">
      <alignment horizontal="right" vertical="center" indent="1"/>
      <protection locked="0"/>
    </xf>
    <xf numFmtId="3" fontId="9" fillId="0" borderId="267" xfId="0" applyNumberFormat="1" applyFont="1" applyBorder="1" applyAlignment="1" applyProtection="1">
      <alignment horizontal="right" vertical="center" indent="1"/>
      <protection locked="0"/>
    </xf>
    <xf numFmtId="3" fontId="7" fillId="0" borderId="311" xfId="0" applyNumberFormat="1" applyFont="1" applyBorder="1" applyAlignment="1" applyProtection="1">
      <alignment horizontal="right" vertical="center" indent="1"/>
      <protection hidden="1"/>
    </xf>
    <xf numFmtId="3" fontId="7" fillId="0" borderId="312" xfId="0" applyNumberFormat="1" applyFont="1" applyBorder="1" applyAlignment="1" applyProtection="1">
      <alignment horizontal="right" vertical="center" indent="1"/>
      <protection hidden="1"/>
    </xf>
    <xf numFmtId="0" fontId="9" fillId="0" borderId="177" xfId="0" applyFont="1" applyBorder="1" applyAlignment="1" applyProtection="1">
      <alignment horizontal="left" vertical="center" indent="1"/>
      <protection locked="0"/>
    </xf>
    <xf numFmtId="0" fontId="9" fillId="0" borderId="178" xfId="0" applyFont="1" applyBorder="1" applyAlignment="1" applyProtection="1">
      <alignment horizontal="left" vertical="center" indent="1"/>
      <protection locked="0"/>
    </xf>
    <xf numFmtId="3" fontId="9" fillId="0" borderId="65" xfId="0" applyNumberFormat="1" applyFont="1" applyBorder="1" applyAlignment="1" applyProtection="1">
      <alignment horizontal="right" vertical="center" wrapText="1" indent="1"/>
      <protection locked="0"/>
    </xf>
    <xf numFmtId="0" fontId="8" fillId="0" borderId="187" xfId="0" applyFont="1" applyBorder="1"/>
    <xf numFmtId="3" fontId="9" fillId="0" borderId="175" xfId="0" applyNumberFormat="1" applyFont="1" applyBorder="1" applyAlignment="1" applyProtection="1">
      <alignment horizontal="right" vertical="center" indent="1"/>
      <protection locked="0"/>
    </xf>
    <xf numFmtId="3" fontId="9" fillId="0" borderId="176" xfId="0" applyNumberFormat="1" applyFont="1" applyBorder="1" applyAlignment="1" applyProtection="1">
      <alignment horizontal="right" vertical="center" indent="1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122" xfId="0" applyFont="1" applyBorder="1" applyAlignment="1" applyProtection="1">
      <alignment horizontal="left" vertical="center" indent="1"/>
      <protection locked="0"/>
    </xf>
    <xf numFmtId="0" fontId="8" fillId="0" borderId="128" xfId="0" applyFont="1" applyBorder="1"/>
    <xf numFmtId="3" fontId="9" fillId="0" borderId="84" xfId="0" applyNumberFormat="1" applyFont="1" applyBorder="1" applyAlignment="1" applyProtection="1">
      <alignment horizontal="right" vertical="center" indent="1"/>
      <protection locked="0"/>
    </xf>
    <xf numFmtId="3" fontId="9" fillId="0" borderId="123" xfId="0" applyNumberFormat="1" applyFont="1" applyBorder="1" applyAlignment="1" applyProtection="1">
      <alignment horizontal="right" vertical="center" indent="1"/>
      <protection locked="0"/>
    </xf>
    <xf numFmtId="0" fontId="9" fillId="0" borderId="30" xfId="0" applyFont="1" applyBorder="1" applyAlignment="1" applyProtection="1">
      <alignment horizontal="left" vertical="center"/>
      <protection locked="0"/>
    </xf>
    <xf numFmtId="0" fontId="9" fillId="0" borderId="69" xfId="0" applyFont="1" applyBorder="1" applyAlignment="1" applyProtection="1">
      <alignment horizontal="left" vertical="center"/>
      <protection locked="0"/>
    </xf>
    <xf numFmtId="0" fontId="8" fillId="0" borderId="130" xfId="0" applyFont="1" applyBorder="1"/>
    <xf numFmtId="0" fontId="7" fillId="0" borderId="89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132" xfId="0" applyFont="1" applyBorder="1" applyAlignment="1" applyProtection="1">
      <alignment horizontal="left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3" fontId="9" fillId="0" borderId="34" xfId="0" applyNumberFormat="1" applyFont="1" applyBorder="1" applyAlignment="1" applyProtection="1">
      <alignment horizontal="right" vertical="center" indent="1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69" xfId="0" applyFont="1" applyBorder="1" applyAlignment="1" applyProtection="1">
      <alignment horizontal="left" vertical="center" inden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140" xfId="0" applyFont="1" applyBorder="1" applyAlignment="1" applyProtection="1">
      <alignment horizontal="left" vertical="center" indent="1"/>
      <protection locked="0"/>
    </xf>
    <xf numFmtId="3" fontId="9" fillId="0" borderId="62" xfId="0" applyNumberFormat="1" applyFont="1" applyBorder="1" applyAlignment="1" applyProtection="1">
      <alignment horizontal="right" vertical="center" wrapText="1" indent="1"/>
      <protection locked="0"/>
    </xf>
    <xf numFmtId="0" fontId="8" fillId="0" borderId="135" xfId="0" applyFont="1" applyBorder="1"/>
    <xf numFmtId="3" fontId="9" fillId="0" borderId="155" xfId="0" applyNumberFormat="1" applyFont="1" applyBorder="1" applyAlignment="1" applyProtection="1">
      <alignment horizontal="right" vertical="center" indent="1"/>
      <protection locked="0"/>
    </xf>
    <xf numFmtId="3" fontId="9" fillId="0" borderId="157" xfId="0" applyNumberFormat="1" applyFont="1" applyBorder="1" applyAlignment="1" applyProtection="1">
      <alignment horizontal="right" vertical="center" indent="1"/>
      <protection locked="0"/>
    </xf>
    <xf numFmtId="0" fontId="7" fillId="0" borderId="31" xfId="0" applyFont="1" applyBorder="1" applyAlignment="1" applyProtection="1">
      <alignment horizontal="left" vertical="center" indent="1"/>
      <protection locked="0"/>
    </xf>
    <xf numFmtId="0" fontId="7" fillId="0" borderId="51" xfId="0" applyFont="1" applyBorder="1" applyAlignment="1" applyProtection="1">
      <alignment horizontal="left" vertical="center" indent="1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9" fillId="0" borderId="66" xfId="0" applyFont="1" applyBorder="1" applyAlignment="1" applyProtection="1">
      <alignment horizontal="right" vertical="center" indent="1"/>
      <protection locked="0"/>
    </xf>
    <xf numFmtId="0" fontId="9" fillId="0" borderId="45" xfId="0" applyFont="1" applyBorder="1" applyAlignment="1" applyProtection="1">
      <alignment horizontal="right" vertical="center" indent="1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140" xfId="0" applyFont="1" applyBorder="1" applyAlignment="1" applyProtection="1">
      <alignment horizontal="left" vertical="center"/>
      <protection locked="0"/>
    </xf>
    <xf numFmtId="3" fontId="9" fillId="0" borderId="62" xfId="0" applyNumberFormat="1" applyFont="1" applyBorder="1" applyAlignment="1" applyProtection="1">
      <alignment horizontal="right" vertical="center" indent="1"/>
      <protection locked="0"/>
    </xf>
    <xf numFmtId="0" fontId="7" fillId="0" borderId="169" xfId="0" applyFont="1" applyBorder="1" applyAlignment="1" applyProtection="1">
      <alignment horizontal="left"/>
      <protection locked="0"/>
    </xf>
    <xf numFmtId="0" fontId="7" fillId="0" borderId="170" xfId="0" applyFont="1" applyBorder="1" applyAlignment="1" applyProtection="1">
      <alignment horizontal="left"/>
      <protection locked="0"/>
    </xf>
    <xf numFmtId="0" fontId="7" fillId="0" borderId="112" xfId="0" applyFont="1" applyBorder="1" applyAlignment="1" applyProtection="1">
      <alignment horizontal="left"/>
      <protection locked="0"/>
    </xf>
    <xf numFmtId="0" fontId="21" fillId="0" borderId="41" xfId="0" applyFont="1" applyBorder="1" applyAlignment="1" applyProtection="1">
      <alignment horizontal="center" vertical="center" wrapText="1"/>
      <protection locked="0"/>
    </xf>
    <xf numFmtId="0" fontId="21" fillId="0" borderId="99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21" fillId="0" borderId="97" xfId="0" applyFont="1" applyBorder="1" applyAlignment="1" applyProtection="1">
      <alignment horizontal="center" vertical="center" wrapText="1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0" fontId="23" fillId="0" borderId="189" xfId="0" applyFont="1" applyBorder="1"/>
    <xf numFmtId="0" fontId="23" fillId="0" borderId="14" xfId="0" applyFont="1" applyBorder="1"/>
    <xf numFmtId="0" fontId="23" fillId="0" borderId="190" xfId="0" applyFont="1" applyBorder="1"/>
    <xf numFmtId="0" fontId="21" fillId="0" borderId="115" xfId="0" applyFont="1" applyBorder="1" applyAlignment="1" applyProtection="1">
      <alignment horizontal="center" vertical="center"/>
      <protection locked="0"/>
    </xf>
    <xf numFmtId="0" fontId="21" fillId="0" borderId="5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right" vertical="center" indent="1"/>
      <protection locked="0"/>
    </xf>
    <xf numFmtId="0" fontId="9" fillId="0" borderId="44" xfId="0" applyFont="1" applyBorder="1" applyAlignment="1" applyProtection="1">
      <alignment horizontal="right" vertical="center" indent="1"/>
      <protection locked="0"/>
    </xf>
    <xf numFmtId="164" fontId="9" fillId="0" borderId="80" xfId="0" applyNumberFormat="1" applyFont="1" applyBorder="1" applyAlignment="1" applyProtection="1">
      <alignment horizontal="right" vertical="top" indent="1"/>
      <protection locked="0"/>
    </xf>
    <xf numFmtId="164" fontId="9" fillId="0" borderId="56" xfId="0" applyNumberFormat="1" applyFont="1" applyBorder="1" applyAlignment="1" applyProtection="1">
      <alignment horizontal="right" vertical="top" indent="1"/>
      <protection locked="0"/>
    </xf>
    <xf numFmtId="164" fontId="9" fillId="0" borderId="83" xfId="0" applyNumberFormat="1" applyFont="1" applyBorder="1" applyAlignment="1" applyProtection="1">
      <alignment horizontal="right" vertical="top" indent="1"/>
      <protection locked="0"/>
    </xf>
    <xf numFmtId="164" fontId="9" fillId="0" borderId="15" xfId="0" applyNumberFormat="1" applyFont="1" applyBorder="1" applyAlignment="1" applyProtection="1">
      <alignment horizontal="right" vertical="top" indent="1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21" fillId="0" borderId="96" xfId="0" applyFont="1" applyBorder="1" applyAlignment="1" applyProtection="1">
      <alignment horizontal="center" vertical="center"/>
      <protection locked="0"/>
    </xf>
    <xf numFmtId="0" fontId="21" fillId="0" borderId="191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1" fillId="0" borderId="12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justify" vertical="top"/>
      <protection locked="0"/>
    </xf>
    <xf numFmtId="0" fontId="6" fillId="0" borderId="162" xfId="0" applyFont="1" applyBorder="1" applyAlignment="1" applyProtection="1">
      <alignment horizontal="center" vertical="center"/>
      <protection locked="0"/>
    </xf>
    <xf numFmtId="0" fontId="6" fillId="0" borderId="163" xfId="0" applyFont="1" applyBorder="1" applyAlignment="1" applyProtection="1">
      <alignment horizontal="center" vertical="center"/>
      <protection locked="0"/>
    </xf>
    <xf numFmtId="0" fontId="6" fillId="0" borderId="142" xfId="0" applyFont="1" applyBorder="1" applyAlignment="1" applyProtection="1">
      <alignment horizontal="center" vertical="center"/>
      <protection locked="0"/>
    </xf>
    <xf numFmtId="0" fontId="6" fillId="0" borderId="165" xfId="0" applyFont="1" applyBorder="1" applyAlignment="1" applyProtection="1">
      <alignment horizontal="center" vertical="center"/>
      <protection locked="0"/>
    </xf>
    <xf numFmtId="0" fontId="6" fillId="0" borderId="141" xfId="0" applyFont="1" applyBorder="1" applyAlignment="1" applyProtection="1">
      <alignment horizontal="center" vertical="center"/>
      <protection locked="0"/>
    </xf>
    <xf numFmtId="0" fontId="7" fillId="0" borderId="143" xfId="0" applyFont="1" applyBorder="1" applyAlignment="1" applyProtection="1">
      <alignment horizontal="left" vertical="center" indent="1"/>
      <protection locked="0"/>
    </xf>
    <xf numFmtId="0" fontId="7" fillId="0" borderId="66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136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7" fillId="0" borderId="138" xfId="0" applyFont="1" applyBorder="1" applyAlignment="1" applyProtection="1">
      <alignment horizontal="left"/>
      <protection locked="0"/>
    </xf>
    <xf numFmtId="0" fontId="8" fillId="0" borderId="136" xfId="0" applyFont="1" applyBorder="1" applyAlignment="1" applyProtection="1">
      <alignment horizontal="left" vertical="center" wrapText="1"/>
      <protection locked="0"/>
    </xf>
    <xf numFmtId="0" fontId="8" fillId="0" borderId="185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3" fontId="9" fillId="0" borderId="42" xfId="0" applyNumberFormat="1" applyFont="1" applyBorder="1" applyAlignment="1" applyProtection="1">
      <alignment horizontal="right" vertical="center" indent="1"/>
      <protection hidden="1"/>
    </xf>
    <xf numFmtId="3" fontId="9" fillId="0" borderId="138" xfId="0" applyNumberFormat="1" applyFont="1" applyBorder="1" applyAlignment="1" applyProtection="1">
      <alignment horizontal="right" vertical="center" indent="1"/>
      <protection hidden="1"/>
    </xf>
    <xf numFmtId="3" fontId="7" fillId="0" borderId="7" xfId="0" applyNumberFormat="1" applyFont="1" applyBorder="1" applyAlignment="1" applyProtection="1">
      <alignment horizontal="right" vertical="center" indent="1"/>
      <protection hidden="1"/>
    </xf>
    <xf numFmtId="3" fontId="7" fillId="0" borderId="102" xfId="0" applyNumberFormat="1" applyFont="1" applyBorder="1" applyAlignment="1" applyProtection="1">
      <alignment horizontal="right" vertical="center" indent="1"/>
      <protection hidden="1"/>
    </xf>
    <xf numFmtId="3" fontId="9" fillId="0" borderId="130" xfId="0" applyNumberFormat="1" applyFont="1" applyBorder="1" applyAlignment="1" applyProtection="1">
      <alignment horizontal="right" vertical="center" wrapText="1" indent="1"/>
      <protection locked="0"/>
    </xf>
    <xf numFmtId="3" fontId="7" fillId="0" borderId="79" xfId="0" applyNumberFormat="1" applyFont="1" applyBorder="1" applyAlignment="1" applyProtection="1">
      <alignment horizontal="right" vertical="center" wrapText="1" indent="1"/>
      <protection hidden="1"/>
    </xf>
    <xf numFmtId="3" fontId="7" fillId="0" borderId="219" xfId="0" applyNumberFormat="1" applyFont="1" applyBorder="1" applyAlignment="1" applyProtection="1">
      <alignment horizontal="right" vertical="center" wrapText="1" indent="1"/>
      <protection hidden="1"/>
    </xf>
    <xf numFmtId="0" fontId="12" fillId="0" borderId="115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wrapText="1"/>
      <protection locked="0"/>
    </xf>
    <xf numFmtId="0" fontId="6" fillId="0" borderId="51" xfId="0" applyFont="1" applyBorder="1" applyAlignment="1" applyProtection="1">
      <alignment horizontal="left" wrapText="1"/>
      <protection locked="0"/>
    </xf>
    <xf numFmtId="3" fontId="7" fillId="0" borderId="51" xfId="0" applyNumberFormat="1" applyFont="1" applyBorder="1" applyAlignment="1" applyProtection="1">
      <alignment horizontal="right" vertical="center" wrapText="1" indent="1"/>
      <protection hidden="1"/>
    </xf>
    <xf numFmtId="3" fontId="7" fillId="0" borderId="15" xfId="0" applyNumberFormat="1" applyFont="1" applyBorder="1" applyAlignment="1" applyProtection="1">
      <alignment horizontal="right" vertical="center" wrapText="1" indent="1"/>
      <protection hidden="1"/>
    </xf>
    <xf numFmtId="3" fontId="9" fillId="0" borderId="66" xfId="0" applyNumberFormat="1" applyFont="1" applyBorder="1" applyAlignment="1" applyProtection="1">
      <alignment horizontal="right" vertical="center" indent="2"/>
      <protection locked="0"/>
    </xf>
    <xf numFmtId="3" fontId="9" fillId="0" borderId="56" xfId="0" applyNumberFormat="1" applyFont="1" applyBorder="1" applyAlignment="1" applyProtection="1">
      <alignment horizontal="right" vertical="center" indent="2"/>
      <protection locked="0"/>
    </xf>
    <xf numFmtId="3" fontId="9" fillId="0" borderId="80" xfId="0" applyNumberFormat="1" applyFont="1" applyBorder="1" applyAlignment="1" applyProtection="1">
      <alignment horizontal="right" vertical="center" indent="2"/>
      <protection locked="0"/>
    </xf>
    <xf numFmtId="3" fontId="9" fillId="0" borderId="146" xfId="0" applyNumberFormat="1" applyFont="1" applyBorder="1" applyAlignment="1" applyProtection="1">
      <alignment horizontal="right" vertical="center" indent="2"/>
      <protection locked="0"/>
    </xf>
    <xf numFmtId="3" fontId="9" fillId="0" borderId="156" xfId="0" applyNumberFormat="1" applyFont="1" applyBorder="1" applyAlignment="1" applyProtection="1">
      <alignment horizontal="right" vertical="center" indent="2"/>
      <protection locked="0"/>
    </xf>
    <xf numFmtId="3" fontId="9" fillId="0" borderId="78" xfId="0" applyNumberFormat="1" applyFont="1" applyBorder="1" applyAlignment="1" applyProtection="1">
      <alignment horizontal="right" vertical="center" indent="2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3" fontId="9" fillId="0" borderId="103" xfId="0" applyNumberFormat="1" applyFont="1" applyBorder="1" applyAlignment="1" applyProtection="1">
      <alignment horizontal="right" vertical="center" wrapText="1" indent="1"/>
      <protection hidden="1"/>
    </xf>
    <xf numFmtId="3" fontId="9" fillId="0" borderId="104" xfId="0" applyNumberFormat="1" applyFont="1" applyBorder="1" applyAlignment="1" applyProtection="1">
      <alignment horizontal="right" vertical="center" wrapText="1" indent="1"/>
      <protection hidden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92" xfId="0" applyFont="1" applyBorder="1" applyAlignment="1" applyProtection="1">
      <alignment horizontal="center" vertical="center" wrapText="1"/>
      <protection locked="0"/>
    </xf>
    <xf numFmtId="0" fontId="6" fillId="0" borderId="99" xfId="0" applyFont="1" applyBorder="1" applyAlignment="1" applyProtection="1">
      <alignment horizontal="center" vertical="center" wrapText="1"/>
      <protection locked="0"/>
    </xf>
    <xf numFmtId="0" fontId="6" fillId="0" borderId="97" xfId="0" applyFont="1" applyBorder="1" applyAlignment="1" applyProtection="1">
      <alignment horizontal="center" vertical="center" wrapText="1"/>
      <protection locked="0"/>
    </xf>
    <xf numFmtId="3" fontId="9" fillId="0" borderId="122" xfId="0" applyNumberFormat="1" applyFont="1" applyBorder="1" applyAlignment="1" applyProtection="1">
      <alignment horizontal="right" vertical="center" indent="3"/>
      <protection locked="0"/>
    </xf>
    <xf numFmtId="3" fontId="9" fillId="0" borderId="63" xfId="0" applyNumberFormat="1" applyFont="1" applyBorder="1" applyAlignment="1" applyProtection="1">
      <alignment horizontal="right" vertical="center" indent="3"/>
      <protection locked="0"/>
    </xf>
    <xf numFmtId="3" fontId="9" fillId="0" borderId="84" xfId="0" applyNumberFormat="1" applyFont="1" applyBorder="1" applyAlignment="1" applyProtection="1">
      <alignment horizontal="right" vertical="center" indent="3"/>
      <protection locked="0"/>
    </xf>
    <xf numFmtId="3" fontId="9" fillId="0" borderId="123" xfId="0" applyNumberFormat="1" applyFont="1" applyBorder="1" applyAlignment="1" applyProtection="1">
      <alignment horizontal="right" vertical="center" indent="3"/>
      <protection locked="0"/>
    </xf>
    <xf numFmtId="3" fontId="9" fillId="0" borderId="122" xfId="0" applyNumberFormat="1" applyFont="1" applyBorder="1" applyAlignment="1" applyProtection="1">
      <alignment horizontal="right" vertical="center" wrapText="1" indent="1"/>
      <protection locked="0"/>
    </xf>
    <xf numFmtId="0" fontId="6" fillId="0" borderId="139" xfId="0" applyFont="1" applyBorder="1" applyAlignment="1" applyProtection="1">
      <alignment horizontal="center" vertical="center" wrapText="1"/>
      <protection locked="0"/>
    </xf>
    <xf numFmtId="0" fontId="6" fillId="0" borderId="77" xfId="0" applyFont="1" applyBorder="1" applyAlignment="1" applyProtection="1">
      <alignment horizontal="center" vertical="center" wrapText="1"/>
      <protection locked="0"/>
    </xf>
    <xf numFmtId="0" fontId="6" fillId="0" borderId="148" xfId="0" applyFont="1" applyBorder="1" applyAlignment="1" applyProtection="1">
      <alignment horizontal="center" vertical="center" wrapText="1"/>
      <protection locked="0"/>
    </xf>
    <xf numFmtId="0" fontId="6" fillId="0" borderId="149" xfId="0" applyFont="1" applyBorder="1" applyAlignment="1" applyProtection="1">
      <alignment horizontal="center" vertical="center" wrapText="1"/>
      <protection locked="0"/>
    </xf>
    <xf numFmtId="0" fontId="6" fillId="0" borderId="109" xfId="0" applyFont="1" applyBorder="1" applyAlignment="1" applyProtection="1">
      <alignment horizontal="center" vertical="center" wrapText="1"/>
      <protection locked="0"/>
    </xf>
    <xf numFmtId="0" fontId="6" fillId="0" borderId="110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05" xfId="0" applyFont="1" applyBorder="1" applyAlignment="1" applyProtection="1">
      <alignment horizontal="center" vertical="center" wrapText="1"/>
      <protection locked="0"/>
    </xf>
    <xf numFmtId="0" fontId="6" fillId="0" borderId="147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3" fontId="9" fillId="0" borderId="66" xfId="0" applyNumberFormat="1" applyFont="1" applyBorder="1" applyAlignment="1" applyProtection="1">
      <alignment horizontal="right" vertical="center" wrapText="1" indent="1"/>
      <protection locked="0"/>
    </xf>
    <xf numFmtId="3" fontId="9" fillId="0" borderId="56" xfId="0" applyNumberFormat="1" applyFont="1" applyBorder="1" applyAlignment="1" applyProtection="1">
      <alignment horizontal="right" vertical="center" wrapText="1" indent="1"/>
      <protection locked="0"/>
    </xf>
    <xf numFmtId="3" fontId="9" fillId="0" borderId="80" xfId="0" applyNumberFormat="1" applyFont="1" applyBorder="1" applyAlignment="1" applyProtection="1">
      <alignment horizontal="right" vertical="center" wrapText="1" indent="1"/>
      <protection hidden="1"/>
    </xf>
    <xf numFmtId="3" fontId="9" fillId="0" borderId="146" xfId="0" applyNumberFormat="1" applyFont="1" applyBorder="1" applyAlignment="1" applyProtection="1">
      <alignment horizontal="right" vertical="center" wrapText="1" indent="1"/>
      <protection hidden="1"/>
    </xf>
    <xf numFmtId="0" fontId="9" fillId="0" borderId="0" xfId="0" applyFont="1" applyAlignment="1" applyProtection="1">
      <alignment horizontal="center" vertical="top"/>
      <protection locked="0"/>
    </xf>
    <xf numFmtId="0" fontId="18" fillId="0" borderId="143" xfId="0" applyFont="1" applyBorder="1" applyAlignment="1" applyProtection="1">
      <alignment horizontal="left"/>
      <protection locked="0"/>
    </xf>
    <xf numFmtId="0" fontId="18" fillId="0" borderId="66" xfId="0" applyFont="1" applyBorder="1" applyAlignment="1" applyProtection="1">
      <alignment horizontal="left"/>
      <protection locked="0"/>
    </xf>
    <xf numFmtId="0" fontId="18" fillId="0" borderId="56" xfId="0" applyFont="1" applyBorder="1" applyAlignment="1" applyProtection="1">
      <alignment horizontal="left"/>
      <protection locked="0"/>
    </xf>
    <xf numFmtId="3" fontId="9" fillId="0" borderId="80" xfId="0" applyNumberFormat="1" applyFont="1" applyBorder="1" applyAlignment="1" applyProtection="1">
      <alignment horizontal="right" indent="3"/>
      <protection locked="0"/>
    </xf>
    <xf numFmtId="3" fontId="9" fillId="0" borderId="66" xfId="0" applyNumberFormat="1" applyFont="1" applyBorder="1" applyAlignment="1" applyProtection="1">
      <alignment horizontal="right" indent="3"/>
      <protection locked="0"/>
    </xf>
    <xf numFmtId="3" fontId="9" fillId="0" borderId="146" xfId="0" applyNumberFormat="1" applyFont="1" applyBorder="1" applyAlignment="1" applyProtection="1">
      <alignment horizontal="right" indent="3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9" fontId="7" fillId="0" borderId="317" xfId="0" applyNumberFormat="1" applyFont="1" applyBorder="1" applyAlignment="1" applyProtection="1">
      <alignment horizontal="right" vertical="center" indent="1"/>
      <protection locked="0"/>
    </xf>
    <xf numFmtId="9" fontId="7" fillId="0" borderId="128" xfId="0" applyNumberFormat="1" applyFont="1" applyBorder="1" applyAlignment="1" applyProtection="1">
      <alignment horizontal="right" vertical="center" indent="1"/>
      <protection locked="0"/>
    </xf>
    <xf numFmtId="3" fontId="12" fillId="0" borderId="246" xfId="0" applyNumberFormat="1" applyFont="1" applyBorder="1" applyAlignment="1" applyProtection="1">
      <alignment horizontal="center" vertical="center"/>
      <protection locked="0"/>
    </xf>
    <xf numFmtId="3" fontId="12" fillId="0" borderId="247" xfId="0" applyNumberFormat="1" applyFont="1" applyBorder="1" applyAlignment="1" applyProtection="1">
      <alignment horizontal="center" vertical="center"/>
      <protection locked="0"/>
    </xf>
    <xf numFmtId="3" fontId="9" fillId="0" borderId="66" xfId="0" applyNumberFormat="1" applyFont="1" applyBorder="1" applyAlignment="1" applyProtection="1">
      <alignment horizontal="right" vertical="center" indent="3"/>
      <protection locked="0"/>
    </xf>
    <xf numFmtId="3" fontId="9" fillId="0" borderId="56" xfId="0" applyNumberFormat="1" applyFont="1" applyBorder="1" applyAlignment="1" applyProtection="1">
      <alignment horizontal="right" vertical="center" indent="3"/>
      <protection locked="0"/>
    </xf>
    <xf numFmtId="3" fontId="9" fillId="0" borderId="80" xfId="0" applyNumberFormat="1" applyFont="1" applyBorder="1" applyAlignment="1" applyProtection="1">
      <alignment horizontal="right" vertical="center" indent="3"/>
      <protection locked="0"/>
    </xf>
    <xf numFmtId="3" fontId="9" fillId="0" borderId="146" xfId="0" applyNumberFormat="1" applyFont="1" applyBorder="1" applyAlignment="1" applyProtection="1">
      <alignment horizontal="right" vertical="center" indent="3"/>
      <protection locked="0"/>
    </xf>
    <xf numFmtId="0" fontId="6" fillId="0" borderId="194" xfId="0" applyFont="1" applyBorder="1" applyAlignment="1" applyProtection="1">
      <alignment horizontal="center" vertical="center" wrapText="1"/>
      <protection locked="0"/>
    </xf>
    <xf numFmtId="0" fontId="6" fillId="0" borderId="79" xfId="0" applyFont="1" applyBorder="1" applyAlignment="1" applyProtection="1">
      <alignment horizontal="center" vertical="center" wrapText="1"/>
      <protection locked="0"/>
    </xf>
    <xf numFmtId="0" fontId="6" fillId="0" borderId="103" xfId="0" applyFont="1" applyBorder="1" applyAlignment="1" applyProtection="1">
      <alignment horizontal="center" vertical="center" wrapText="1"/>
      <protection locked="0"/>
    </xf>
    <xf numFmtId="0" fontId="6" fillId="0" borderId="69" xfId="0" applyFont="1" applyBorder="1" applyAlignment="1" applyProtection="1">
      <alignment horizontal="center" vertical="center" wrapText="1"/>
      <protection locked="0"/>
    </xf>
    <xf numFmtId="0" fontId="6" fillId="0" borderId="104" xfId="0" applyFont="1" applyBorder="1" applyAlignment="1" applyProtection="1">
      <alignment horizontal="center" vertical="center" wrapText="1"/>
      <protection locked="0"/>
    </xf>
    <xf numFmtId="0" fontId="6" fillId="0" borderId="195" xfId="0" applyFont="1" applyBorder="1" applyAlignment="1" applyProtection="1">
      <alignment horizontal="center" vertical="center" wrapText="1"/>
      <protection locked="0"/>
    </xf>
    <xf numFmtId="0" fontId="6" fillId="0" borderId="196" xfId="0" applyFont="1" applyBorder="1" applyAlignment="1" applyProtection="1">
      <alignment horizontal="center" vertical="center" wrapText="1"/>
      <protection locked="0"/>
    </xf>
    <xf numFmtId="3" fontId="9" fillId="0" borderId="122" xfId="0" applyNumberFormat="1" applyFont="1" applyBorder="1" applyAlignment="1" applyProtection="1">
      <alignment horizontal="right" indent="2"/>
      <protection locked="0"/>
    </xf>
    <xf numFmtId="3" fontId="9" fillId="0" borderId="155" xfId="0" applyNumberFormat="1" applyFont="1" applyBorder="1" applyAlignment="1" applyProtection="1">
      <alignment horizontal="right" vertical="center" indent="2"/>
      <protection locked="0"/>
    </xf>
    <xf numFmtId="3" fontId="9" fillId="0" borderId="157" xfId="0" applyNumberFormat="1" applyFont="1" applyBorder="1" applyAlignment="1" applyProtection="1">
      <alignment horizontal="right" vertical="center" indent="2"/>
      <protection locked="0"/>
    </xf>
    <xf numFmtId="0" fontId="8" fillId="0" borderId="67" xfId="0" applyFont="1" applyBorder="1" applyAlignment="1" applyProtection="1">
      <alignment horizontal="left" vertical="center" wrapText="1"/>
      <protection locked="0"/>
    </xf>
    <xf numFmtId="3" fontId="9" fillId="0" borderId="103" xfId="0" applyNumberFormat="1" applyFont="1" applyBorder="1" applyAlignment="1" applyProtection="1">
      <alignment horizontal="right" vertical="center" indent="2"/>
      <protection locked="0"/>
    </xf>
    <xf numFmtId="3" fontId="9" fillId="0" borderId="69" xfId="0" applyNumberFormat="1" applyFont="1" applyBorder="1" applyAlignment="1" applyProtection="1">
      <alignment horizontal="right" vertical="center" indent="2"/>
      <protection locked="0"/>
    </xf>
    <xf numFmtId="3" fontId="9" fillId="0" borderId="104" xfId="0" applyNumberFormat="1" applyFont="1" applyBorder="1" applyAlignment="1" applyProtection="1">
      <alignment horizontal="right" vertical="center" indent="2"/>
      <protection locked="0"/>
    </xf>
    <xf numFmtId="3" fontId="7" fillId="0" borderId="51" xfId="0" applyNumberFormat="1" applyFont="1" applyBorder="1" applyAlignment="1" applyProtection="1">
      <alignment horizontal="right" vertical="center" indent="2"/>
      <protection hidden="1"/>
    </xf>
    <xf numFmtId="3" fontId="7" fillId="0" borderId="15" xfId="0" applyNumberFormat="1" applyFont="1" applyBorder="1" applyAlignment="1" applyProtection="1">
      <alignment horizontal="right" vertical="center" indent="2"/>
      <protection hidden="1"/>
    </xf>
    <xf numFmtId="3" fontId="7" fillId="0" borderId="83" xfId="0" applyNumberFormat="1" applyFont="1" applyBorder="1" applyAlignment="1" applyProtection="1">
      <alignment horizontal="right" vertical="center" indent="2"/>
      <protection hidden="1"/>
    </xf>
    <xf numFmtId="3" fontId="7" fillId="0" borderId="53" xfId="0" applyNumberFormat="1" applyFont="1" applyBorder="1" applyAlignment="1" applyProtection="1">
      <alignment horizontal="right" vertical="center" indent="2"/>
      <protection hidden="1"/>
    </xf>
    <xf numFmtId="0" fontId="6" fillId="0" borderId="27" xfId="0" applyFont="1" applyBorder="1" applyAlignment="1" applyProtection="1">
      <alignment horizontal="left" wrapText="1"/>
      <protection locked="0"/>
    </xf>
    <xf numFmtId="0" fontId="6" fillId="0" borderId="105" xfId="0" applyFont="1" applyBorder="1" applyAlignment="1" applyProtection="1">
      <alignment horizontal="left" wrapText="1"/>
      <protection locked="0"/>
    </xf>
    <xf numFmtId="3" fontId="7" fillId="0" borderId="105" xfId="0" applyNumberFormat="1" applyFont="1" applyBorder="1" applyAlignment="1" applyProtection="1">
      <alignment horizontal="right" vertical="center" indent="2"/>
      <protection hidden="1"/>
    </xf>
    <xf numFmtId="3" fontId="7" fillId="0" borderId="3" xfId="0" applyNumberFormat="1" applyFont="1" applyBorder="1" applyAlignment="1" applyProtection="1">
      <alignment horizontal="right" vertical="center" indent="2"/>
      <protection hidden="1"/>
    </xf>
    <xf numFmtId="3" fontId="7" fillId="0" borderId="106" xfId="0" applyNumberFormat="1" applyFont="1" applyBorder="1" applyAlignment="1" applyProtection="1">
      <alignment horizontal="right" vertical="center" indent="2"/>
      <protection hidden="1"/>
    </xf>
    <xf numFmtId="3" fontId="7" fillId="0" borderId="107" xfId="0" applyNumberFormat="1" applyFont="1" applyBorder="1" applyAlignment="1" applyProtection="1">
      <alignment horizontal="right" vertical="center" indent="2"/>
      <protection hidden="1"/>
    </xf>
    <xf numFmtId="0" fontId="8" fillId="0" borderId="154" xfId="0" applyFont="1" applyBorder="1" applyAlignment="1" applyProtection="1">
      <alignment horizontal="left" wrapText="1"/>
      <protection locked="0"/>
    </xf>
    <xf numFmtId="0" fontId="8" fillId="0" borderId="156" xfId="0" applyFont="1" applyBorder="1" applyAlignment="1" applyProtection="1">
      <alignment horizontal="left" wrapText="1"/>
      <protection locked="0"/>
    </xf>
    <xf numFmtId="3" fontId="9" fillId="0" borderId="84" xfId="0" applyNumberFormat="1" applyFont="1" applyBorder="1" applyAlignment="1" applyProtection="1">
      <alignment horizontal="right" vertical="center" indent="2"/>
      <protection locked="0"/>
    </xf>
    <xf numFmtId="3" fontId="9" fillId="0" borderId="84" xfId="0" applyNumberFormat="1" applyFont="1" applyBorder="1" applyAlignment="1" applyProtection="1">
      <alignment horizontal="right" vertical="center" indent="2"/>
      <protection hidden="1"/>
    </xf>
    <xf numFmtId="3" fontId="9" fillId="0" borderId="123" xfId="0" applyNumberFormat="1" applyFont="1" applyBorder="1" applyAlignment="1" applyProtection="1">
      <alignment horizontal="right" vertical="center" indent="2"/>
      <protection hidden="1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122" xfId="0" applyFont="1" applyBorder="1" applyAlignment="1" applyProtection="1">
      <alignment horizontal="left"/>
      <protection locked="0"/>
    </xf>
    <xf numFmtId="3" fontId="9" fillId="0" borderId="57" xfId="0" applyNumberFormat="1" applyFont="1" applyBorder="1" applyAlignment="1" applyProtection="1">
      <alignment horizontal="right" vertical="center" indent="2"/>
      <protection locked="0"/>
    </xf>
    <xf numFmtId="3" fontId="9" fillId="0" borderId="26" xfId="0" applyNumberFormat="1" applyFont="1" applyBorder="1" applyAlignment="1" applyProtection="1">
      <alignment horizontal="right" vertical="center" indent="2"/>
      <protection locked="0"/>
    </xf>
    <xf numFmtId="3" fontId="9" fillId="0" borderId="33" xfId="0" applyNumberFormat="1" applyFont="1" applyBorder="1" applyAlignment="1" applyProtection="1">
      <alignment horizontal="right" vertical="center" indent="2"/>
      <protection locked="0"/>
    </xf>
    <xf numFmtId="3" fontId="9" fillId="0" borderId="33" xfId="0" applyNumberFormat="1" applyFont="1" applyBorder="1" applyAlignment="1" applyProtection="1">
      <alignment horizontal="right" vertical="center" indent="2"/>
      <protection hidden="1"/>
    </xf>
    <xf numFmtId="3" fontId="9" fillId="0" borderId="129" xfId="0" applyNumberFormat="1" applyFont="1" applyBorder="1" applyAlignment="1" applyProtection="1">
      <alignment horizontal="right" vertical="center" indent="2"/>
      <protection hidden="1"/>
    </xf>
    <xf numFmtId="0" fontId="8" fillId="0" borderId="91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8" fillId="0" borderId="168" xfId="0" applyFont="1" applyBorder="1" applyAlignment="1" applyProtection="1">
      <alignment horizontal="left" wrapText="1"/>
      <protection locked="0"/>
    </xf>
    <xf numFmtId="0" fontId="6" fillId="0" borderId="193" xfId="0" applyFont="1" applyBorder="1" applyAlignment="1" applyProtection="1">
      <alignment horizontal="center" vertical="center" wrapText="1"/>
      <protection locked="0"/>
    </xf>
    <xf numFmtId="3" fontId="9" fillId="0" borderId="26" xfId="0" applyNumberFormat="1" applyFont="1" applyBorder="1" applyAlignment="1" applyProtection="1">
      <alignment horizontal="right" indent="2"/>
      <protection locked="0"/>
    </xf>
    <xf numFmtId="3" fontId="9" fillId="0" borderId="33" xfId="0" applyNumberFormat="1" applyFont="1" applyBorder="1" applyAlignment="1" applyProtection="1">
      <alignment horizontal="right" indent="2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11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wrapText="1"/>
      <protection locked="0"/>
    </xf>
    <xf numFmtId="0" fontId="8" fillId="0" borderId="117" xfId="0" applyFont="1" applyBorder="1" applyAlignment="1" applyProtection="1">
      <alignment horizontal="center" wrapText="1"/>
      <protection locked="0"/>
    </xf>
    <xf numFmtId="0" fontId="8" fillId="0" borderId="52" xfId="0" applyFont="1" applyBorder="1" applyAlignment="1" applyProtection="1">
      <alignment horizontal="center" wrapText="1"/>
      <protection locked="0"/>
    </xf>
    <xf numFmtId="0" fontId="8" fillId="0" borderId="83" xfId="0" applyFont="1" applyBorder="1" applyAlignment="1" applyProtection="1">
      <alignment horizontal="center" wrapText="1"/>
      <protection locked="0"/>
    </xf>
    <xf numFmtId="0" fontId="8" fillId="0" borderId="15" xfId="0" applyFont="1" applyBorder="1" applyAlignment="1" applyProtection="1">
      <alignment horizontal="center" wrapText="1"/>
      <protection locked="0"/>
    </xf>
    <xf numFmtId="0" fontId="8" fillId="0" borderId="53" xfId="0" applyFont="1" applyBorder="1" applyAlignment="1" applyProtection="1">
      <alignment horizontal="center" wrapText="1"/>
      <protection locked="0"/>
    </xf>
    <xf numFmtId="3" fontId="17" fillId="0" borderId="122" xfId="0" applyNumberFormat="1" applyFont="1" applyBorder="1" applyAlignment="1" applyProtection="1">
      <alignment horizontal="right" indent="2"/>
      <protection locked="0"/>
    </xf>
    <xf numFmtId="3" fontId="17" fillId="0" borderId="63" xfId="0" applyNumberFormat="1" applyFont="1" applyBorder="1" applyAlignment="1" applyProtection="1">
      <alignment horizontal="right" indent="2"/>
      <protection locked="0"/>
    </xf>
    <xf numFmtId="3" fontId="17" fillId="0" borderId="84" xfId="0" applyNumberFormat="1" applyFont="1" applyBorder="1" applyAlignment="1" applyProtection="1">
      <alignment horizontal="right" indent="2"/>
      <protection hidden="1"/>
    </xf>
    <xf numFmtId="3" fontId="17" fillId="0" borderId="123" xfId="0" applyNumberFormat="1" applyFont="1" applyBorder="1" applyAlignment="1" applyProtection="1">
      <alignment horizontal="right" indent="2"/>
      <protection hidden="1"/>
    </xf>
    <xf numFmtId="3" fontId="9" fillId="0" borderId="33" xfId="0" applyNumberFormat="1" applyFont="1" applyBorder="1" applyAlignment="1" applyProtection="1">
      <alignment horizontal="right" indent="2"/>
      <protection hidden="1"/>
    </xf>
    <xf numFmtId="3" fontId="9" fillId="0" borderId="129" xfId="0" applyNumberFormat="1" applyFont="1" applyBorder="1" applyAlignment="1" applyProtection="1">
      <alignment horizontal="right" indent="2"/>
      <protection hidden="1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69" xfId="0" applyFont="1" applyBorder="1" applyAlignment="1" applyProtection="1">
      <alignment horizontal="left"/>
      <protection locked="0"/>
    </xf>
    <xf numFmtId="3" fontId="9" fillId="0" borderId="69" xfId="0" applyNumberFormat="1" applyFont="1" applyBorder="1" applyAlignment="1" applyProtection="1">
      <alignment horizontal="right" indent="2"/>
      <protection locked="0"/>
    </xf>
    <xf numFmtId="3" fontId="9" fillId="0" borderId="57" xfId="0" applyNumberFormat="1" applyFont="1" applyBorder="1" applyAlignment="1" applyProtection="1">
      <alignment horizontal="right" indent="2"/>
      <protection locked="0"/>
    </xf>
    <xf numFmtId="3" fontId="9" fillId="0" borderId="103" xfId="0" applyNumberFormat="1" applyFont="1" applyBorder="1" applyAlignment="1" applyProtection="1">
      <alignment horizontal="right" indent="2"/>
      <protection locked="0"/>
    </xf>
    <xf numFmtId="3" fontId="9" fillId="0" borderId="103" xfId="0" applyNumberFormat="1" applyFont="1" applyBorder="1" applyAlignment="1" applyProtection="1">
      <alignment horizontal="right" indent="2"/>
      <protection hidden="1"/>
    </xf>
    <xf numFmtId="3" fontId="9" fillId="0" borderId="104" xfId="0" applyNumberFormat="1" applyFont="1" applyBorder="1" applyAlignment="1" applyProtection="1">
      <alignment horizontal="right" indent="2"/>
      <protection hidden="1"/>
    </xf>
    <xf numFmtId="3" fontId="7" fillId="0" borderId="33" xfId="0" applyNumberFormat="1" applyFont="1" applyBorder="1" applyAlignment="1" applyProtection="1">
      <alignment horizontal="right" vertical="center" indent="1"/>
      <protection hidden="1"/>
    </xf>
    <xf numFmtId="3" fontId="7" fillId="0" borderId="129" xfId="0" applyNumberFormat="1" applyFont="1" applyBorder="1" applyAlignment="1" applyProtection="1">
      <alignment horizontal="right" vertical="center" indent="1"/>
      <protection hidden="1"/>
    </xf>
    <xf numFmtId="3" fontId="7" fillId="0" borderId="42" xfId="0" applyNumberFormat="1" applyFont="1" applyBorder="1" applyAlignment="1" applyProtection="1">
      <alignment horizontal="right" vertical="center" indent="1"/>
      <protection hidden="1"/>
    </xf>
    <xf numFmtId="3" fontId="7" fillId="0" borderId="138" xfId="0" applyNumberFormat="1" applyFont="1" applyBorder="1" applyAlignment="1" applyProtection="1">
      <alignment horizontal="right" vertical="center" indent="1"/>
      <protection hidden="1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horizontal="center" vertical="center" wrapText="1"/>
      <protection locked="0"/>
    </xf>
    <xf numFmtId="0" fontId="6" fillId="0" borderId="134" xfId="0" applyFont="1" applyBorder="1" applyAlignment="1" applyProtection="1">
      <alignment horizontal="center" vertical="center" wrapText="1"/>
      <protection locked="0"/>
    </xf>
    <xf numFmtId="0" fontId="6" fillId="0" borderId="197" xfId="0" applyFont="1" applyBorder="1" applyAlignment="1" applyProtection="1">
      <alignment horizontal="center" vertical="center" wrapText="1"/>
      <protection locked="0"/>
    </xf>
    <xf numFmtId="0" fontId="6" fillId="0" borderId="20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3" fontId="7" fillId="0" borderId="66" xfId="0" applyNumberFormat="1" applyFont="1" applyBorder="1" applyAlignment="1" applyProtection="1">
      <alignment horizontal="right" vertical="center" wrapText="1" indent="1"/>
      <protection locked="0"/>
    </xf>
    <xf numFmtId="3" fontId="7" fillId="0" borderId="56" xfId="0" applyNumberFormat="1" applyFont="1" applyBorder="1" applyAlignment="1" applyProtection="1">
      <alignment horizontal="right" vertical="center" wrapText="1" indent="1"/>
      <protection locked="0"/>
    </xf>
    <xf numFmtId="3" fontId="7" fillId="0" borderId="122" xfId="0" applyNumberFormat="1" applyFont="1" applyBorder="1" applyAlignment="1" applyProtection="1">
      <alignment horizontal="right" vertical="center" wrapText="1" indent="1"/>
      <protection locked="0"/>
    </xf>
    <xf numFmtId="3" fontId="7" fillId="0" borderId="63" xfId="0" applyNumberFormat="1" applyFont="1" applyBorder="1" applyAlignment="1" applyProtection="1">
      <alignment horizontal="right" vertical="center" wrapText="1" indent="1"/>
      <protection locked="0"/>
    </xf>
    <xf numFmtId="3" fontId="7" fillId="0" borderId="2" xfId="0" applyNumberFormat="1" applyFont="1" applyBorder="1" applyAlignment="1" applyProtection="1">
      <alignment horizontal="right" vertical="center" indent="1"/>
      <protection hidden="1"/>
    </xf>
    <xf numFmtId="3" fontId="7" fillId="0" borderId="68" xfId="0" applyNumberFormat="1" applyFont="1" applyBorder="1" applyAlignment="1" applyProtection="1">
      <alignment horizontal="right" vertical="center" indent="1"/>
      <protection hidden="1"/>
    </xf>
    <xf numFmtId="0" fontId="8" fillId="0" borderId="51" xfId="0" applyFont="1" applyBorder="1" applyAlignment="1" applyProtection="1">
      <alignment horizontal="center" wrapText="1"/>
      <protection locked="0"/>
    </xf>
    <xf numFmtId="0" fontId="6" fillId="0" borderId="161" xfId="0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left" wrapText="1"/>
      <protection locked="0"/>
    </xf>
    <xf numFmtId="0" fontId="8" fillId="0" borderId="17" xfId="0" applyFont="1" applyBorder="1" applyAlignment="1" applyProtection="1">
      <alignment horizontal="left" wrapText="1"/>
      <protection locked="0"/>
    </xf>
    <xf numFmtId="0" fontId="8" fillId="0" borderId="185" xfId="0" applyFont="1" applyBorder="1" applyAlignment="1" applyProtection="1">
      <alignment horizontal="left" wrapText="1"/>
      <protection locked="0"/>
    </xf>
    <xf numFmtId="0" fontId="8" fillId="0" borderId="85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120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3" fontId="9" fillId="0" borderId="7" xfId="0" applyNumberFormat="1" applyFont="1" applyBorder="1" applyAlignment="1" applyProtection="1">
      <alignment horizontal="right" vertical="center" indent="3"/>
      <protection hidden="1"/>
    </xf>
    <xf numFmtId="3" fontId="9" fillId="0" borderId="6" xfId="0" applyNumberFormat="1" applyFont="1" applyBorder="1" applyAlignment="1" applyProtection="1">
      <alignment horizontal="right" vertical="center" indent="3"/>
      <protection hidden="1"/>
    </xf>
    <xf numFmtId="3" fontId="9" fillId="0" borderId="95" xfId="0" applyNumberFormat="1" applyFont="1" applyBorder="1" applyAlignment="1" applyProtection="1">
      <alignment horizontal="right" vertical="center" indent="3"/>
      <protection locked="0"/>
    </xf>
    <xf numFmtId="3" fontId="9" fillId="0" borderId="2" xfId="0" applyNumberFormat="1" applyFont="1" applyBorder="1" applyAlignment="1" applyProtection="1">
      <alignment horizontal="right" vertical="center" indent="3"/>
      <protection locked="0"/>
    </xf>
    <xf numFmtId="3" fontId="9" fillId="0" borderId="2" xfId="0" applyNumberFormat="1" applyFont="1" applyBorder="1" applyAlignment="1" applyProtection="1">
      <alignment horizontal="right" vertical="center" indent="3"/>
      <protection hidden="1"/>
    </xf>
    <xf numFmtId="3" fontId="9" fillId="0" borderId="95" xfId="0" applyNumberFormat="1" applyFont="1" applyBorder="1" applyAlignment="1" applyProtection="1">
      <alignment horizontal="right" vertical="center" indent="3"/>
      <protection hidden="1"/>
    </xf>
    <xf numFmtId="3" fontId="9" fillId="0" borderId="68" xfId="0" applyNumberFormat="1" applyFont="1" applyBorder="1" applyAlignment="1" applyProtection="1">
      <alignment horizontal="right" vertical="center" indent="3"/>
      <protection hidden="1"/>
    </xf>
    <xf numFmtId="3" fontId="9" fillId="0" borderId="33" xfId="0" applyNumberFormat="1" applyFont="1" applyBorder="1" applyAlignment="1" applyProtection="1">
      <alignment horizontal="right" vertical="center" indent="3"/>
      <protection hidden="1"/>
    </xf>
    <xf numFmtId="3" fontId="9" fillId="0" borderId="26" xfId="0" applyNumberFormat="1" applyFont="1" applyBorder="1" applyAlignment="1" applyProtection="1">
      <alignment horizontal="right" vertical="center" indent="3"/>
      <protection hidden="1"/>
    </xf>
    <xf numFmtId="3" fontId="9" fillId="0" borderId="129" xfId="0" applyNumberFormat="1" applyFont="1" applyBorder="1" applyAlignment="1" applyProtection="1">
      <alignment horizontal="right" vertical="center" indent="3"/>
      <protection hidden="1"/>
    </xf>
    <xf numFmtId="3" fontId="9" fillId="0" borderId="64" xfId="0" applyNumberFormat="1" applyFont="1" applyBorder="1" applyAlignment="1" applyProtection="1">
      <alignment horizontal="right" vertical="center" indent="3"/>
      <protection hidden="1"/>
    </xf>
    <xf numFmtId="3" fontId="9" fillId="0" borderId="187" xfId="0" applyNumberFormat="1" applyFont="1" applyBorder="1" applyAlignment="1" applyProtection="1">
      <alignment horizontal="right" vertical="center" indent="3"/>
      <protection hidden="1"/>
    </xf>
    <xf numFmtId="0" fontId="8" fillId="0" borderId="113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3" fontId="9" fillId="0" borderId="80" xfId="0" applyNumberFormat="1" applyFont="1" applyBorder="1" applyAlignment="1" applyProtection="1">
      <alignment horizontal="right" vertical="center" wrapText="1" indent="1"/>
      <protection locked="0"/>
    </xf>
    <xf numFmtId="0" fontId="6" fillId="0" borderId="112" xfId="0" applyFont="1" applyBorder="1" applyAlignment="1" applyProtection="1">
      <alignment horizontal="center" vertical="center" wrapText="1"/>
      <protection locked="0"/>
    </xf>
    <xf numFmtId="0" fontId="6" fillId="0" borderId="88" xfId="0" applyFont="1" applyBorder="1" applyAlignment="1" applyProtection="1">
      <alignment horizontal="center" vertical="center" wrapText="1"/>
      <protection locked="0"/>
    </xf>
    <xf numFmtId="0" fontId="6" fillId="0" borderId="135" xfId="0" applyFont="1" applyBorder="1" applyAlignment="1" applyProtection="1">
      <alignment horizontal="center" vertical="center" wrapText="1"/>
      <protection locked="0"/>
    </xf>
    <xf numFmtId="0" fontId="8" fillId="0" borderId="100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3" fontId="9" fillId="0" borderId="81" xfId="0" applyNumberFormat="1" applyFont="1" applyBorder="1" applyAlignment="1" applyProtection="1">
      <alignment horizontal="right" vertical="center" wrapText="1" indent="1"/>
      <protection locked="0"/>
    </xf>
    <xf numFmtId="3" fontId="9" fillId="0" borderId="77" xfId="0" applyNumberFormat="1" applyFont="1" applyBorder="1" applyAlignment="1" applyProtection="1">
      <alignment horizontal="right" vertical="center" wrapText="1" indent="1"/>
      <protection locked="0"/>
    </xf>
    <xf numFmtId="3" fontId="9" fillId="0" borderId="81" xfId="0" applyNumberFormat="1" applyFont="1" applyBorder="1" applyAlignment="1" applyProtection="1">
      <alignment horizontal="right" vertical="center" wrapText="1" indent="1"/>
      <protection hidden="1"/>
    </xf>
    <xf numFmtId="3" fontId="9" fillId="0" borderId="158" xfId="0" applyNumberFormat="1" applyFont="1" applyBorder="1" applyAlignment="1" applyProtection="1">
      <alignment horizontal="right" vertical="center" wrapText="1" indent="1"/>
      <protection hidden="1"/>
    </xf>
    <xf numFmtId="0" fontId="7" fillId="0" borderId="6" xfId="0" applyFont="1" applyBorder="1" applyAlignment="1" applyProtection="1">
      <alignment horizontal="right" vertical="center" wrapText="1" indent="1"/>
      <protection hidden="1"/>
    </xf>
    <xf numFmtId="0" fontId="7" fillId="0" borderId="102" xfId="0" applyFont="1" applyBorder="1" applyAlignment="1" applyProtection="1">
      <alignment horizontal="right" vertical="center" wrapText="1" indent="1"/>
      <protection hidden="1"/>
    </xf>
    <xf numFmtId="0" fontId="8" fillId="0" borderId="102" xfId="0" applyFont="1" applyBorder="1" applyAlignment="1" applyProtection="1">
      <alignment horizontal="center"/>
      <protection locked="0"/>
    </xf>
    <xf numFmtId="0" fontId="8" fillId="0" borderId="119" xfId="0" applyFont="1" applyBorder="1" applyAlignment="1" applyProtection="1">
      <alignment horizontal="left" wrapText="1"/>
      <protection locked="0"/>
    </xf>
    <xf numFmtId="0" fontId="8" fillId="0" borderId="95" xfId="0" applyFont="1" applyBorder="1" applyAlignment="1" applyProtection="1">
      <alignment horizontal="left" wrapText="1"/>
      <protection locked="0"/>
    </xf>
    <xf numFmtId="0" fontId="8" fillId="0" borderId="67" xfId="0" applyFont="1" applyBorder="1" applyAlignment="1" applyProtection="1">
      <alignment horizontal="left" wrapText="1"/>
      <protection locked="0"/>
    </xf>
    <xf numFmtId="0" fontId="8" fillId="0" borderId="93" xfId="0" applyFont="1" applyBorder="1" applyAlignment="1" applyProtection="1">
      <alignment horizontal="left"/>
      <protection locked="0"/>
    </xf>
    <xf numFmtId="0" fontId="8" fillId="0" borderId="171" xfId="0" applyFont="1" applyBorder="1" applyAlignment="1" applyProtection="1">
      <alignment horizontal="left"/>
      <protection locked="0"/>
    </xf>
    <xf numFmtId="0" fontId="8" fillId="0" borderId="124" xfId="0" applyFont="1" applyBorder="1" applyAlignment="1" applyProtection="1">
      <alignment horizontal="left"/>
      <protection locked="0"/>
    </xf>
    <xf numFmtId="3" fontId="9" fillId="0" borderId="82" xfId="0" applyNumberFormat="1" applyFont="1" applyBorder="1" applyAlignment="1" applyProtection="1">
      <alignment horizontal="right" vertical="center" wrapText="1" indent="1"/>
      <protection hidden="1"/>
    </xf>
    <xf numFmtId="3" fontId="9" fillId="0" borderId="108" xfId="0" applyNumberFormat="1" applyFont="1" applyBorder="1" applyAlignment="1" applyProtection="1">
      <alignment horizontal="right" vertical="center" wrapText="1" indent="1"/>
      <protection hidden="1"/>
    </xf>
    <xf numFmtId="3" fontId="9" fillId="0" borderId="140" xfId="0" applyNumberFormat="1" applyFont="1" applyBorder="1" applyAlignment="1" applyProtection="1">
      <alignment horizontal="right" vertical="center" wrapText="1" indent="1"/>
      <protection locked="0"/>
    </xf>
    <xf numFmtId="3" fontId="9" fillId="0" borderId="139" xfId="0" applyNumberFormat="1" applyFont="1" applyBorder="1" applyAlignment="1" applyProtection="1">
      <alignment horizontal="right" vertical="center" wrapText="1" indent="1"/>
      <protection locked="0"/>
    </xf>
    <xf numFmtId="0" fontId="8" fillId="0" borderId="119" xfId="0" applyFont="1" applyBorder="1" applyAlignment="1" applyProtection="1">
      <alignment horizontal="left"/>
      <protection locked="0"/>
    </xf>
    <xf numFmtId="0" fontId="8" fillId="0" borderId="95" xfId="0" applyFont="1" applyBorder="1" applyAlignment="1" applyProtection="1">
      <alignment horizontal="left"/>
      <protection locked="0"/>
    </xf>
    <xf numFmtId="0" fontId="8" fillId="0" borderId="67" xfId="0" applyFont="1" applyBorder="1" applyAlignment="1" applyProtection="1">
      <alignment horizontal="left"/>
      <protection locked="0"/>
    </xf>
    <xf numFmtId="0" fontId="21" fillId="0" borderId="197" xfId="0" applyFont="1" applyBorder="1" applyAlignment="1" applyProtection="1">
      <alignment horizontal="center" vertical="center" wrapText="1"/>
      <protection locked="0"/>
    </xf>
    <xf numFmtId="0" fontId="21" fillId="0" borderId="202" xfId="0" applyFont="1" applyBorder="1" applyAlignment="1" applyProtection="1">
      <alignment horizontal="center" vertical="center" wrapText="1"/>
      <protection locked="0"/>
    </xf>
    <xf numFmtId="0" fontId="21" fillId="0" borderId="98" xfId="0" applyFont="1" applyBorder="1" applyAlignment="1" applyProtection="1">
      <alignment horizontal="center" vertical="center" wrapText="1"/>
      <protection locked="0"/>
    </xf>
    <xf numFmtId="0" fontId="7" fillId="0" borderId="89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0" borderId="132" xfId="0" applyFont="1" applyBorder="1" applyAlignment="1" applyProtection="1">
      <alignment horizontal="left" vertical="center" wrapText="1"/>
      <protection locked="0"/>
    </xf>
    <xf numFmtId="3" fontId="9" fillId="0" borderId="224" xfId="0" applyNumberFormat="1" applyFont="1" applyBorder="1" applyAlignment="1" applyProtection="1">
      <alignment horizontal="right" indent="1"/>
      <protection locked="0"/>
    </xf>
    <xf numFmtId="3" fontId="9" fillId="0" borderId="264" xfId="0" applyNumberFormat="1" applyFont="1" applyBorder="1" applyAlignment="1" applyProtection="1">
      <alignment horizontal="right" indent="1"/>
      <protection locked="0"/>
    </xf>
    <xf numFmtId="0" fontId="12" fillId="0" borderId="319" xfId="0" applyFont="1" applyBorder="1" applyAlignment="1" applyProtection="1">
      <alignment horizontal="center"/>
      <protection locked="0"/>
    </xf>
    <xf numFmtId="0" fontId="12" fillId="0" borderId="269" xfId="0" applyFont="1" applyBorder="1" applyAlignment="1" applyProtection="1">
      <alignment horizontal="center"/>
      <protection locked="0"/>
    </xf>
    <xf numFmtId="3" fontId="11" fillId="0" borderId="34" xfId="0" applyNumberFormat="1" applyFont="1" applyBorder="1" applyAlignment="1" applyProtection="1">
      <alignment horizontal="right" vertical="center" wrapText="1" indent="1"/>
      <protection locked="0"/>
    </xf>
    <xf numFmtId="3" fontId="11" fillId="0" borderId="19" xfId="0" applyNumberFormat="1" applyFont="1" applyBorder="1" applyAlignment="1" applyProtection="1">
      <alignment horizontal="right" vertical="center" wrapText="1" indent="1"/>
      <protection locked="0"/>
    </xf>
    <xf numFmtId="0" fontId="11" fillId="0" borderId="92" xfId="0" applyFont="1" applyBorder="1" applyAlignment="1" applyProtection="1">
      <alignment horizontal="left" vertical="center" wrapText="1" indent="1"/>
      <protection locked="0"/>
    </xf>
    <xf numFmtId="0" fontId="11" fillId="0" borderId="70" xfId="0" applyFont="1" applyBorder="1" applyAlignment="1" applyProtection="1">
      <alignment horizontal="left" vertical="center" wrapText="1" indent="1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125" xfId="0" applyFont="1" applyBorder="1" applyAlignment="1" applyProtection="1">
      <alignment horizontal="left"/>
      <protection locked="0"/>
    </xf>
    <xf numFmtId="0" fontId="9" fillId="0" borderId="332" xfId="0" applyFont="1" applyBorder="1" applyAlignment="1" applyProtection="1">
      <alignment horizontal="left" vertical="center" wrapText="1" indent="1"/>
      <protection locked="0"/>
    </xf>
    <xf numFmtId="0" fontId="9" fillId="0" borderId="261" xfId="0" applyFont="1" applyBorder="1" applyAlignment="1" applyProtection="1">
      <alignment horizontal="left" vertical="center" wrapText="1" indent="1"/>
      <protection locked="0"/>
    </xf>
    <xf numFmtId="0" fontId="9" fillId="0" borderId="228" xfId="0" applyFont="1" applyBorder="1" applyAlignment="1" applyProtection="1">
      <alignment horizontal="left" vertical="center" wrapText="1" indent="1"/>
      <protection locked="0"/>
    </xf>
    <xf numFmtId="0" fontId="21" fillId="0" borderId="96" xfId="0" applyFont="1" applyBorder="1" applyAlignment="1" applyProtection="1">
      <alignment horizontal="center" vertical="center" wrapText="1"/>
      <protection locked="0"/>
    </xf>
    <xf numFmtId="0" fontId="21" fillId="0" borderId="191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0" borderId="125" xfId="0" applyFont="1" applyBorder="1" applyAlignment="1" applyProtection="1">
      <alignment horizontal="center" vertical="center" wrapText="1"/>
      <protection locked="0"/>
    </xf>
    <xf numFmtId="3" fontId="9" fillId="0" borderId="102" xfId="0" applyNumberFormat="1" applyFont="1" applyBorder="1" applyAlignment="1" applyProtection="1">
      <alignment horizontal="right" vertical="center" indent="3"/>
      <protection hidden="1"/>
    </xf>
    <xf numFmtId="0" fontId="8" fillId="0" borderId="204" xfId="0" applyFont="1" applyBorder="1" applyAlignment="1" applyProtection="1">
      <alignment horizontal="left" vertical="center" wrapText="1"/>
      <protection locked="0"/>
    </xf>
    <xf numFmtId="0" fontId="8" fillId="0" borderId="87" xfId="0" applyFont="1" applyBorder="1" applyAlignment="1" applyProtection="1">
      <alignment horizontal="left" vertical="center" wrapText="1"/>
      <protection locked="0"/>
    </xf>
    <xf numFmtId="0" fontId="8" fillId="0" borderId="65" xfId="0" applyFont="1" applyBorder="1" applyAlignment="1" applyProtection="1">
      <alignment horizontal="left" vertical="center" wrapText="1"/>
      <protection locked="0"/>
    </xf>
    <xf numFmtId="3" fontId="10" fillId="0" borderId="205" xfId="0" applyNumberFormat="1" applyFont="1" applyBorder="1" applyAlignment="1" applyProtection="1">
      <alignment horizontal="right" vertical="center" wrapText="1" indent="3"/>
      <protection locked="0"/>
    </xf>
    <xf numFmtId="3" fontId="10" fillId="0" borderId="87" xfId="0" applyNumberFormat="1" applyFont="1" applyBorder="1" applyAlignment="1" applyProtection="1">
      <alignment horizontal="right" vertical="center" wrapText="1" indent="3"/>
      <protection locked="0"/>
    </xf>
    <xf numFmtId="3" fontId="10" fillId="0" borderId="206" xfId="0" applyNumberFormat="1" applyFont="1" applyBorder="1" applyAlignment="1" applyProtection="1">
      <alignment horizontal="right" vertical="center" wrapText="1" indent="3"/>
      <protection locked="0"/>
    </xf>
    <xf numFmtId="0" fontId="6" fillId="0" borderId="207" xfId="0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8" fillId="0" borderId="208" xfId="0" applyFont="1" applyBorder="1" applyAlignment="1" applyProtection="1">
      <alignment horizontal="left" vertical="center" wrapText="1"/>
      <protection locked="0"/>
    </xf>
    <xf numFmtId="0" fontId="8" fillId="0" borderId="126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3" fontId="9" fillId="0" borderId="87" xfId="0" applyNumberFormat="1" applyFont="1" applyBorder="1" applyAlignment="1" applyProtection="1">
      <alignment horizontal="right" indent="3"/>
      <protection locked="0"/>
    </xf>
    <xf numFmtId="3" fontId="9" fillId="0" borderId="206" xfId="0" applyNumberFormat="1" applyFont="1" applyBorder="1" applyAlignment="1" applyProtection="1">
      <alignment horizontal="right" indent="3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1" fillId="0" borderId="91" xfId="0" applyFont="1" applyBorder="1" applyAlignment="1" applyProtection="1">
      <alignment horizontal="left" vertical="center" wrapText="1" indent="1"/>
      <protection locked="0"/>
    </xf>
    <xf numFmtId="0" fontId="11" fillId="0" borderId="168" xfId="0" applyFont="1" applyBorder="1" applyAlignment="1" applyProtection="1">
      <alignment horizontal="left" vertical="center" wrapText="1" indent="1"/>
      <protection locked="0"/>
    </xf>
    <xf numFmtId="0" fontId="7" fillId="0" borderId="254" xfId="0" applyFont="1" applyBorder="1" applyAlignment="1" applyProtection="1">
      <alignment horizontal="left" vertical="center" wrapText="1" indent="1"/>
      <protection locked="0"/>
    </xf>
    <xf numFmtId="0" fontId="7" fillId="0" borderId="261" xfId="0" applyFont="1" applyBorder="1" applyAlignment="1" applyProtection="1">
      <alignment horizontal="left" vertical="center" wrapText="1" indent="1"/>
      <protection locked="0"/>
    </xf>
    <xf numFmtId="0" fontId="7" fillId="0" borderId="226" xfId="0" applyFont="1" applyBorder="1" applyAlignment="1" applyProtection="1">
      <alignment horizontal="left" vertical="center" wrapText="1" indent="1"/>
      <protection locked="0"/>
    </xf>
    <xf numFmtId="0" fontId="7" fillId="0" borderId="203" xfId="0" applyFont="1" applyBorder="1" applyAlignment="1" applyProtection="1">
      <alignment horizontal="left" indent="1"/>
      <protection locked="0"/>
    </xf>
    <xf numFmtId="0" fontId="7" fillId="0" borderId="21" xfId="0" applyFont="1" applyBorder="1" applyAlignment="1" applyProtection="1">
      <alignment horizontal="left" indent="1"/>
      <protection locked="0"/>
    </xf>
    <xf numFmtId="3" fontId="9" fillId="0" borderId="21" xfId="0" applyNumberFormat="1" applyFont="1" applyBorder="1" applyAlignment="1" applyProtection="1">
      <alignment horizontal="right" indent="3"/>
      <protection locked="0"/>
    </xf>
    <xf numFmtId="0" fontId="7" fillId="0" borderId="204" xfId="0" applyFont="1" applyBorder="1" applyAlignment="1" applyProtection="1">
      <alignment horizontal="left" indent="1"/>
      <protection locked="0"/>
    </xf>
    <xf numFmtId="0" fontId="7" fillId="0" borderId="87" xfId="0" applyFont="1" applyBorder="1" applyAlignment="1" applyProtection="1">
      <alignment horizontal="left" indent="1"/>
      <protection locked="0"/>
    </xf>
    <xf numFmtId="0" fontId="7" fillId="0" borderId="65" xfId="0" applyFont="1" applyBorder="1" applyAlignment="1" applyProtection="1">
      <alignment horizontal="left" indent="1"/>
      <protection locked="0"/>
    </xf>
    <xf numFmtId="3" fontId="9" fillId="0" borderId="46" xfId="0" applyNumberFormat="1" applyFont="1" applyBorder="1" applyAlignment="1" applyProtection="1">
      <alignment horizontal="right" indent="3"/>
      <protection locked="0"/>
    </xf>
    <xf numFmtId="3" fontId="9" fillId="0" borderId="52" xfId="0" applyNumberFormat="1" applyFont="1" applyBorder="1" applyAlignment="1" applyProtection="1">
      <alignment horizontal="right" vertical="center" indent="3"/>
      <protection hidden="1"/>
    </xf>
    <xf numFmtId="3" fontId="9" fillId="0" borderId="0" xfId="0" applyNumberFormat="1" applyFont="1" applyBorder="1" applyAlignment="1" applyProtection="1">
      <alignment horizontal="right" vertical="center" indent="3"/>
      <protection hidden="1"/>
    </xf>
    <xf numFmtId="0" fontId="6" fillId="0" borderId="89" xfId="0" applyFont="1" applyBorder="1" applyAlignment="1" applyProtection="1">
      <alignment horizontal="left" vertical="center" wrapText="1"/>
      <protection locked="0"/>
    </xf>
    <xf numFmtId="0" fontId="6" fillId="0" borderId="132" xfId="0" applyFont="1" applyBorder="1" applyAlignment="1" applyProtection="1">
      <alignment horizontal="left" vertical="center" wrapText="1"/>
      <protection locked="0"/>
    </xf>
    <xf numFmtId="0" fontId="11" fillId="0" borderId="100" xfId="0" applyFont="1" applyBorder="1" applyAlignment="1" applyProtection="1">
      <alignment horizontal="left" vertical="center" wrapText="1" indent="1"/>
      <protection locked="0"/>
    </xf>
    <xf numFmtId="0" fontId="11" fillId="0" borderId="201" xfId="0" applyFont="1" applyBorder="1" applyAlignment="1" applyProtection="1">
      <alignment horizontal="left" vertical="center" wrapText="1" indent="1"/>
      <protection locked="0"/>
    </xf>
    <xf numFmtId="0" fontId="21" fillId="0" borderId="50" xfId="0" applyFont="1" applyBorder="1" applyAlignment="1" applyProtection="1">
      <alignment horizontal="center" vertical="center" wrapText="1"/>
      <protection locked="0"/>
    </xf>
    <xf numFmtId="0" fontId="7" fillId="0" borderId="211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3" fontId="9" fillId="0" borderId="36" xfId="0" applyNumberFormat="1" applyFont="1" applyBorder="1" applyAlignment="1" applyProtection="1">
      <alignment horizontal="right" indent="3"/>
      <protection locked="0"/>
    </xf>
    <xf numFmtId="0" fontId="7" fillId="0" borderId="320" xfId="0" applyFont="1" applyBorder="1" applyAlignment="1" applyProtection="1">
      <alignment horizontal="left" vertical="center" wrapText="1" indent="1"/>
      <protection locked="0"/>
    </xf>
    <xf numFmtId="0" fontId="7" fillId="0" borderId="321" xfId="0" applyFont="1" applyBorder="1" applyAlignment="1" applyProtection="1">
      <alignment horizontal="left" vertical="center" wrapText="1" indent="1"/>
      <protection locked="0"/>
    </xf>
    <xf numFmtId="0" fontId="7" fillId="0" borderId="322" xfId="0" applyFont="1" applyBorder="1" applyAlignment="1" applyProtection="1">
      <alignment horizontal="left" vertical="center" wrapText="1" indent="1"/>
      <protection locked="0"/>
    </xf>
    <xf numFmtId="3" fontId="9" fillId="0" borderId="73" xfId="0" applyNumberFormat="1" applyFont="1" applyBorder="1" applyAlignment="1" applyProtection="1">
      <alignment horizontal="right" indent="3"/>
      <protection locked="0"/>
    </xf>
    <xf numFmtId="0" fontId="7" fillId="0" borderId="33" xfId="0" applyFont="1" applyBorder="1" applyAlignment="1" applyProtection="1">
      <alignment horizontal="left" inden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97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3" fontId="9" fillId="0" borderId="38" xfId="0" applyNumberFormat="1" applyFont="1" applyBorder="1" applyAlignment="1" applyProtection="1">
      <alignment horizontal="right" indent="3"/>
      <protection locked="0"/>
    </xf>
    <xf numFmtId="3" fontId="10" fillId="0" borderId="13" xfId="0" applyNumberFormat="1" applyFont="1" applyBorder="1" applyAlignment="1" applyProtection="1">
      <alignment horizontal="right" vertical="center" wrapText="1" indent="3"/>
      <protection locked="0"/>
    </xf>
    <xf numFmtId="3" fontId="10" fillId="0" borderId="126" xfId="0" applyNumberFormat="1" applyFont="1" applyBorder="1" applyAlignment="1" applyProtection="1">
      <alignment horizontal="right" vertical="center" wrapText="1" indent="3"/>
      <protection locked="0"/>
    </xf>
    <xf numFmtId="3" fontId="10" fillId="0" borderId="98" xfId="0" applyNumberFormat="1" applyFont="1" applyBorder="1" applyAlignment="1" applyProtection="1">
      <alignment horizontal="right" vertical="center" wrapText="1" indent="3"/>
      <protection locked="0"/>
    </xf>
    <xf numFmtId="0" fontId="6" fillId="0" borderId="209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3" fontId="9" fillId="0" borderId="323" xfId="0" applyNumberFormat="1" applyFont="1" applyBorder="1" applyAlignment="1" applyProtection="1">
      <alignment horizontal="right" indent="3"/>
      <protection locked="0"/>
    </xf>
    <xf numFmtId="3" fontId="9" fillId="0" borderId="321" xfId="0" applyNumberFormat="1" applyFont="1" applyBorder="1" applyAlignment="1" applyProtection="1">
      <alignment horizontal="right" indent="3"/>
      <protection locked="0"/>
    </xf>
    <xf numFmtId="3" fontId="9" fillId="0" borderId="37" xfId="0" applyNumberFormat="1" applyFont="1" applyBorder="1" applyAlignment="1" applyProtection="1">
      <alignment horizontal="right" indent="3"/>
      <protection locked="0"/>
    </xf>
    <xf numFmtId="3" fontId="9" fillId="0" borderId="205" xfId="0" applyNumberFormat="1" applyFont="1" applyBorder="1" applyAlignment="1" applyProtection="1">
      <alignment horizontal="right" indent="3"/>
      <protection locked="0"/>
    </xf>
    <xf numFmtId="0" fontId="6" fillId="0" borderId="89" xfId="0" applyFont="1" applyBorder="1" applyAlignment="1" applyProtection="1">
      <alignment horizontal="center" vertical="center" wrapText="1"/>
      <protection locked="0"/>
    </xf>
    <xf numFmtId="0" fontId="6" fillId="0" borderId="214" xfId="0" applyFont="1" applyBorder="1" applyAlignment="1" applyProtection="1">
      <alignment horizontal="center" vertical="center" wrapText="1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168" xfId="0" applyFont="1" applyBorder="1" applyAlignment="1" applyProtection="1">
      <alignment horizontal="center" vertical="center" wrapText="1"/>
      <protection locked="0"/>
    </xf>
    <xf numFmtId="3" fontId="9" fillId="0" borderId="33" xfId="0" applyNumberFormat="1" applyFont="1" applyBorder="1" applyAlignment="1" applyProtection="1">
      <alignment horizontal="right" vertical="top" wrapText="1" indent="3"/>
      <protection locked="0"/>
    </xf>
    <xf numFmtId="3" fontId="9" fillId="0" borderId="26" xfId="0" applyNumberFormat="1" applyFont="1" applyBorder="1" applyAlignment="1" applyProtection="1">
      <alignment horizontal="right" vertical="top" wrapText="1" indent="3"/>
      <protection locked="0"/>
    </xf>
    <xf numFmtId="3" fontId="9" fillId="0" borderId="128" xfId="0" applyNumberFormat="1" applyFont="1" applyBorder="1" applyAlignment="1" applyProtection="1">
      <alignment horizontal="right" vertical="top" wrapText="1" indent="3"/>
      <protection locked="0"/>
    </xf>
    <xf numFmtId="3" fontId="9" fillId="0" borderId="65" xfId="0" applyNumberFormat="1" applyFont="1" applyBorder="1" applyAlignment="1" applyProtection="1">
      <alignment horizontal="right" vertical="top" wrapText="1" indent="3"/>
      <protection locked="0"/>
    </xf>
    <xf numFmtId="3" fontId="9" fillId="0" borderId="213" xfId="0" applyNumberFormat="1" applyFont="1" applyBorder="1" applyAlignment="1" applyProtection="1">
      <alignment horizontal="right" vertical="top" wrapText="1" indent="3"/>
      <protection locked="0"/>
    </xf>
    <xf numFmtId="3" fontId="9" fillId="0" borderId="187" xfId="0" applyNumberFormat="1" applyFont="1" applyBorder="1" applyAlignment="1" applyProtection="1">
      <alignment horizontal="right" vertical="top" wrapText="1" indent="3"/>
      <protection locked="0"/>
    </xf>
    <xf numFmtId="3" fontId="9" fillId="0" borderId="63" xfId="0" applyNumberFormat="1" applyFont="1" applyBorder="1" applyAlignment="1" applyProtection="1">
      <alignment horizontal="right" vertical="top" indent="3"/>
      <protection locked="0"/>
    </xf>
    <xf numFmtId="3" fontId="9" fillId="0" borderId="128" xfId="0" applyNumberFormat="1" applyFont="1" applyBorder="1" applyAlignment="1" applyProtection="1">
      <alignment horizontal="right" vertical="top" indent="3"/>
      <protection locked="0"/>
    </xf>
    <xf numFmtId="3" fontId="9" fillId="0" borderId="64" xfId="0" applyNumberFormat="1" applyFont="1" applyBorder="1" applyAlignment="1" applyProtection="1">
      <alignment horizontal="right" vertical="top" indent="3"/>
      <protection locked="0"/>
    </xf>
    <xf numFmtId="3" fontId="9" fillId="0" borderId="187" xfId="0" applyNumberFormat="1" applyFont="1" applyBorder="1" applyAlignment="1" applyProtection="1">
      <alignment horizontal="right" vertical="top" indent="3"/>
      <protection locked="0"/>
    </xf>
    <xf numFmtId="0" fontId="7" fillId="0" borderId="100" xfId="0" applyFont="1" applyBorder="1" applyAlignment="1" applyProtection="1">
      <alignment horizontal="left" vertical="top" indent="1"/>
      <protection locked="0"/>
    </xf>
    <xf numFmtId="0" fontId="7" fillId="0" borderId="25" xfId="0" applyFont="1" applyBorder="1" applyAlignment="1" applyProtection="1">
      <alignment horizontal="left" vertical="top" indent="1"/>
      <protection locked="0"/>
    </xf>
    <xf numFmtId="0" fontId="7" fillId="0" borderId="91" xfId="0" applyFont="1" applyBorder="1" applyAlignment="1" applyProtection="1">
      <alignment horizontal="left" vertical="top" indent="1"/>
      <protection locked="0"/>
    </xf>
    <xf numFmtId="0" fontId="7" fillId="0" borderId="26" xfId="0" applyFont="1" applyBorder="1" applyAlignment="1" applyProtection="1">
      <alignment horizontal="left" vertical="top" inden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99" xfId="0" applyFont="1" applyBorder="1" applyAlignment="1" applyProtection="1">
      <alignment horizontal="left" vertical="center" wrapText="1"/>
      <protection locked="0"/>
    </xf>
    <xf numFmtId="3" fontId="9" fillId="0" borderId="32" xfId="0" applyNumberFormat="1" applyFont="1" applyBorder="1" applyAlignment="1" applyProtection="1">
      <alignment horizontal="right" vertical="top" wrapText="1" indent="3"/>
      <protection locked="0"/>
    </xf>
    <xf numFmtId="3" fontId="9" fillId="0" borderId="25" xfId="0" applyNumberFormat="1" applyFont="1" applyBorder="1" applyAlignment="1" applyProtection="1">
      <alignment horizontal="right" vertical="top" wrapText="1" indent="3"/>
      <protection locked="0"/>
    </xf>
    <xf numFmtId="3" fontId="9" fillId="0" borderId="127" xfId="0" applyNumberFormat="1" applyFont="1" applyBorder="1" applyAlignment="1" applyProtection="1">
      <alignment horizontal="right" vertical="top" wrapText="1" indent="3"/>
      <protection locked="0"/>
    </xf>
    <xf numFmtId="0" fontId="7" fillId="0" borderId="212" xfId="0" applyFont="1" applyBorder="1" applyAlignment="1" applyProtection="1">
      <alignment horizontal="left" vertical="top" indent="1"/>
      <protection locked="0"/>
    </xf>
    <xf numFmtId="0" fontId="7" fillId="0" borderId="213" xfId="0" applyFont="1" applyBorder="1" applyAlignment="1" applyProtection="1">
      <alignment horizontal="left" vertical="top" indent="1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20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87" xfId="0" applyFont="1" applyBorder="1" applyAlignment="1" applyProtection="1">
      <alignment horizontal="left" indent="1"/>
      <protection locked="0"/>
    </xf>
    <xf numFmtId="0" fontId="9" fillId="0" borderId="206" xfId="0" applyFont="1" applyBorder="1" applyAlignment="1" applyProtection="1">
      <alignment horizontal="left" indent="1"/>
      <protection locked="0"/>
    </xf>
    <xf numFmtId="0" fontId="9" fillId="0" borderId="321" xfId="0" applyFont="1" applyBorder="1" applyAlignment="1" applyProtection="1">
      <alignment horizontal="center"/>
      <protection locked="0"/>
    </xf>
    <xf numFmtId="0" fontId="9" fillId="0" borderId="324" xfId="0" applyFont="1" applyBorder="1" applyAlignment="1" applyProtection="1">
      <alignment horizontal="center"/>
      <protection locked="0"/>
    </xf>
    <xf numFmtId="0" fontId="10" fillId="0" borderId="92" xfId="0" applyFont="1" applyBorder="1" applyAlignment="1" applyProtection="1">
      <alignment horizontal="left" vertical="center" wrapText="1" indent="1"/>
      <protection locked="0"/>
    </xf>
    <xf numFmtId="0" fontId="10" fillId="0" borderId="70" xfId="0" applyFont="1" applyBorder="1" applyAlignment="1" applyProtection="1">
      <alignment horizontal="left" vertical="center" wrapText="1" inden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6" fillId="0" borderId="210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204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8" fillId="0" borderId="215" xfId="0" applyFont="1" applyBorder="1" applyAlignment="1" applyProtection="1">
      <alignment horizontal="center" vertical="center" wrapText="1"/>
      <protection locked="0"/>
    </xf>
    <xf numFmtId="0" fontId="8" fillId="0" borderId="216" xfId="0" applyFont="1" applyBorder="1" applyAlignment="1" applyProtection="1">
      <alignment horizontal="center" vertical="center" wrapText="1"/>
      <protection locked="0"/>
    </xf>
    <xf numFmtId="0" fontId="21" fillId="0" borderId="190" xfId="0" applyFont="1" applyBorder="1" applyAlignment="1" applyProtection="1">
      <alignment horizontal="center" vertical="center" wrapText="1"/>
      <protection locked="0"/>
    </xf>
    <xf numFmtId="3" fontId="9" fillId="0" borderId="21" xfId="0" applyNumberFormat="1" applyFont="1" applyBorder="1" applyAlignment="1" applyProtection="1">
      <alignment horizontal="right" indent="1"/>
      <protection locked="0"/>
    </xf>
    <xf numFmtId="3" fontId="9" fillId="0" borderId="36" xfId="0" applyNumberFormat="1" applyFont="1" applyBorder="1" applyAlignment="1" applyProtection="1">
      <alignment horizontal="right" indent="1"/>
      <protection locked="0"/>
    </xf>
    <xf numFmtId="0" fontId="7" fillId="0" borderId="212" xfId="0" applyNumberFormat="1" applyFont="1" applyBorder="1" applyAlignment="1" applyProtection="1">
      <alignment horizontal="left" indent="1"/>
      <protection locked="0"/>
    </xf>
    <xf numFmtId="0" fontId="7" fillId="0" borderId="213" xfId="0" applyNumberFormat="1" applyFont="1" applyBorder="1" applyAlignment="1" applyProtection="1">
      <alignment horizontal="left" indent="1"/>
      <protection locked="0"/>
    </xf>
    <xf numFmtId="0" fontId="6" fillId="0" borderId="325" xfId="0" applyFont="1" applyBorder="1" applyAlignment="1" applyProtection="1">
      <alignment horizontal="center" vertical="center" wrapText="1"/>
      <protection locked="0"/>
    </xf>
    <xf numFmtId="0" fontId="6" fillId="0" borderId="326" xfId="0" applyFont="1" applyBorder="1" applyAlignment="1" applyProtection="1">
      <alignment horizontal="center" vertical="center" wrapText="1"/>
      <protection locked="0"/>
    </xf>
    <xf numFmtId="0" fontId="6" fillId="0" borderId="327" xfId="0" applyFont="1" applyBorder="1" applyAlignment="1" applyProtection="1">
      <alignment horizontal="center" vertical="center" wrapText="1"/>
      <protection locked="0"/>
    </xf>
    <xf numFmtId="0" fontId="7" fillId="0" borderId="328" xfId="0" applyFont="1" applyBorder="1" applyAlignment="1" applyProtection="1">
      <alignment horizontal="left" vertical="center" wrapText="1" indent="1"/>
      <protection locked="0"/>
    </xf>
    <xf numFmtId="0" fontId="7" fillId="0" borderId="329" xfId="0" applyFont="1" applyBorder="1" applyAlignment="1" applyProtection="1">
      <alignment horizontal="left" vertical="center" wrapText="1" indent="1"/>
      <protection locked="0"/>
    </xf>
    <xf numFmtId="0" fontId="7" fillId="0" borderId="330" xfId="0" applyFont="1" applyBorder="1" applyAlignment="1" applyProtection="1">
      <alignment horizontal="left" vertical="center" wrapText="1" indent="1"/>
      <protection locked="0"/>
    </xf>
    <xf numFmtId="3" fontId="9" fillId="0" borderId="331" xfId="0" applyNumberFormat="1" applyFont="1" applyBorder="1" applyAlignment="1" applyProtection="1">
      <alignment horizontal="right" indent="3"/>
      <protection locked="0"/>
    </xf>
    <xf numFmtId="3" fontId="9" fillId="0" borderId="329" xfId="0" applyNumberFormat="1" applyFont="1" applyBorder="1" applyAlignment="1" applyProtection="1">
      <alignment horizontal="right" indent="3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6" fillId="0" borderId="90" xfId="0" applyFont="1" applyBorder="1" applyAlignment="1" applyProtection="1">
      <alignment horizontal="center" vertical="center" wrapText="1"/>
      <protection locked="0"/>
    </xf>
    <xf numFmtId="0" fontId="6" fillId="0" borderId="174" xfId="0" applyFont="1" applyBorder="1" applyAlignment="1" applyProtection="1">
      <alignment horizontal="center" vertical="center" wrapText="1"/>
      <protection locked="0"/>
    </xf>
    <xf numFmtId="0" fontId="6" fillId="0" borderId="209" xfId="0" applyFont="1" applyBorder="1" applyAlignment="1" applyProtection="1">
      <alignment horizontal="center" vertical="center"/>
      <protection locked="0"/>
    </xf>
    <xf numFmtId="0" fontId="6" fillId="0" borderId="207" xfId="0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3" fontId="7" fillId="0" borderId="205" xfId="0" applyNumberFormat="1" applyFont="1" applyBorder="1" applyAlignment="1" applyProtection="1">
      <alignment horizontal="right" vertical="center" wrapText="1" indent="3"/>
      <protection locked="0"/>
    </xf>
    <xf numFmtId="3" fontId="7" fillId="0" borderId="87" xfId="0" applyNumberFormat="1" applyFont="1" applyBorder="1" applyAlignment="1" applyProtection="1">
      <alignment horizontal="right" vertical="center" wrapText="1" indent="3"/>
      <protection locked="0"/>
    </xf>
    <xf numFmtId="3" fontId="7" fillId="0" borderId="206" xfId="0" applyNumberFormat="1" applyFont="1" applyBorder="1" applyAlignment="1" applyProtection="1">
      <alignment horizontal="right" vertical="center" wrapText="1" indent="3"/>
      <protection locked="0"/>
    </xf>
    <xf numFmtId="0" fontId="7" fillId="0" borderId="203" xfId="0" applyNumberFormat="1" applyFont="1" applyBorder="1" applyAlignment="1" applyProtection="1">
      <alignment horizontal="left" indent="1"/>
      <protection locked="0"/>
    </xf>
    <xf numFmtId="0" fontId="7" fillId="0" borderId="21" xfId="0" applyNumberFormat="1" applyFont="1" applyBorder="1" applyAlignment="1" applyProtection="1">
      <alignment horizontal="left" indent="1"/>
      <protection locked="0"/>
    </xf>
    <xf numFmtId="0" fontId="7" fillId="0" borderId="32" xfId="0" applyNumberFormat="1" applyFont="1" applyBorder="1" applyAlignment="1" applyProtection="1">
      <alignment horizontal="left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7" fillId="0" borderId="333" xfId="0" applyFont="1" applyBorder="1" applyAlignment="1" applyProtection="1">
      <alignment horizontal="left" vertical="center" wrapText="1" indent="1"/>
      <protection locked="0"/>
    </xf>
    <xf numFmtId="0" fontId="7" fillId="0" borderId="334" xfId="0" applyFont="1" applyBorder="1" applyAlignment="1" applyProtection="1">
      <alignment horizontal="left" vertical="center" wrapText="1" indent="1"/>
      <protection locked="0"/>
    </xf>
    <xf numFmtId="0" fontId="7" fillId="0" borderId="335" xfId="0" applyFont="1" applyBorder="1" applyAlignment="1" applyProtection="1">
      <alignment horizontal="left" vertical="center" wrapText="1" indent="1"/>
      <protection locked="0"/>
    </xf>
    <xf numFmtId="0" fontId="6" fillId="0" borderId="336" xfId="0" applyFont="1" applyBorder="1" applyAlignment="1" applyProtection="1">
      <alignment horizontal="center" vertical="center" wrapText="1"/>
      <protection locked="0"/>
    </xf>
    <xf numFmtId="3" fontId="7" fillId="0" borderId="49" xfId="0" applyNumberFormat="1" applyFont="1" applyBorder="1" applyAlignment="1" applyProtection="1">
      <alignment horizontal="right" vertical="center" wrapText="1" indent="1"/>
      <protection hidden="1"/>
    </xf>
    <xf numFmtId="3" fontId="7" fillId="0" borderId="171" xfId="0" applyNumberFormat="1" applyFont="1" applyBorder="1" applyAlignment="1" applyProtection="1">
      <alignment horizontal="right" vertical="center" wrapText="1" indent="1"/>
      <protection hidden="1"/>
    </xf>
    <xf numFmtId="3" fontId="7" fillId="0" borderId="49" xfId="0" applyNumberFormat="1" applyFont="1" applyBorder="1" applyAlignment="1" applyProtection="1">
      <alignment horizontal="right" vertical="center" indent="1"/>
      <protection hidden="1"/>
    </xf>
    <xf numFmtId="3" fontId="7" fillId="0" borderId="199" xfId="0" applyNumberFormat="1" applyFont="1" applyBorder="1" applyAlignment="1" applyProtection="1">
      <alignment horizontal="right" vertical="center" indent="1"/>
      <protection hidden="1"/>
    </xf>
    <xf numFmtId="3" fontId="9" fillId="0" borderId="21" xfId="0" applyNumberFormat="1" applyFont="1" applyBorder="1" applyAlignment="1" applyProtection="1">
      <alignment horizontal="right" vertical="top" wrapText="1" indent="3"/>
      <protection locked="0"/>
    </xf>
    <xf numFmtId="3" fontId="9" fillId="0" borderId="37" xfId="0" applyNumberFormat="1" applyFont="1" applyBorder="1" applyAlignment="1" applyProtection="1">
      <alignment horizontal="right" vertical="top" wrapText="1" indent="3"/>
      <protection locked="0"/>
    </xf>
    <xf numFmtId="3" fontId="9" fillId="0" borderId="36" xfId="0" applyNumberFormat="1" applyFont="1" applyBorder="1" applyAlignment="1" applyProtection="1">
      <alignment horizontal="right" vertical="top" wrapText="1" indent="3"/>
      <protection locked="0"/>
    </xf>
    <xf numFmtId="3" fontId="9" fillId="0" borderId="38" xfId="0" applyNumberFormat="1" applyFont="1" applyBorder="1" applyAlignment="1" applyProtection="1">
      <alignment horizontal="right" vertical="top" wrapText="1" indent="3"/>
      <protection locked="0"/>
    </xf>
    <xf numFmtId="3" fontId="9" fillId="0" borderId="87" xfId="0" applyNumberFormat="1" applyFont="1" applyBorder="1" applyAlignment="1" applyProtection="1">
      <alignment horizontal="right" vertical="top" wrapText="1" indent="3"/>
      <protection locked="0"/>
    </xf>
    <xf numFmtId="3" fontId="9" fillId="0" borderId="206" xfId="0" applyNumberFormat="1" applyFont="1" applyBorder="1" applyAlignment="1" applyProtection="1">
      <alignment horizontal="right" vertical="top" wrapText="1" indent="3"/>
      <protection locked="0"/>
    </xf>
    <xf numFmtId="3" fontId="9" fillId="0" borderId="18" xfId="0" applyNumberFormat="1" applyFont="1" applyBorder="1" applyAlignment="1" applyProtection="1">
      <alignment horizontal="right" vertical="top" indent="3"/>
      <protection locked="0"/>
    </xf>
    <xf numFmtId="3" fontId="9" fillId="0" borderId="127" xfId="0" applyNumberFormat="1" applyFont="1" applyBorder="1" applyAlignment="1" applyProtection="1">
      <alignment horizontal="right" vertical="top" indent="3"/>
      <protection locked="0"/>
    </xf>
    <xf numFmtId="3" fontId="9" fillId="0" borderId="226" xfId="0" applyNumberFormat="1" applyFont="1" applyBorder="1" applyAlignment="1" applyProtection="1">
      <alignment horizontal="right" indent="1"/>
      <protection locked="0"/>
    </xf>
    <xf numFmtId="0" fontId="12" fillId="0" borderId="337" xfId="0" applyFont="1" applyBorder="1" applyAlignment="1" applyProtection="1">
      <alignment horizontal="center" vertical="center" wrapText="1"/>
      <protection locked="0"/>
    </xf>
    <xf numFmtId="0" fontId="12" fillId="0" borderId="338" xfId="0" applyFont="1" applyBorder="1" applyAlignment="1" applyProtection="1">
      <alignment horizontal="center" vertical="center" wrapText="1"/>
      <protection locked="0"/>
    </xf>
    <xf numFmtId="0" fontId="12" fillId="0" borderId="339" xfId="0" applyFont="1" applyBorder="1" applyAlignment="1" applyProtection="1">
      <alignment horizontal="center" vertical="center" wrapText="1"/>
      <protection locked="0"/>
    </xf>
    <xf numFmtId="0" fontId="12" fillId="0" borderId="340" xfId="0" applyFont="1" applyBorder="1" applyAlignment="1" applyProtection="1">
      <alignment horizontal="center" vertical="center" wrapText="1"/>
      <protection locked="0"/>
    </xf>
    <xf numFmtId="0" fontId="12" fillId="0" borderId="269" xfId="0" applyFont="1" applyBorder="1" applyAlignment="1" applyProtection="1">
      <alignment horizontal="center" vertical="center" wrapText="1"/>
      <protection locked="0"/>
    </xf>
    <xf numFmtId="3" fontId="9" fillId="0" borderId="33" xfId="0" applyNumberFormat="1" applyFont="1" applyBorder="1" applyAlignment="1" applyProtection="1">
      <alignment horizontal="right" vertical="center" wrapText="1" indent="1"/>
      <protection hidden="1"/>
    </xf>
    <xf numFmtId="3" fontId="9" fillId="0" borderId="129" xfId="0" applyNumberFormat="1" applyFont="1" applyBorder="1" applyAlignment="1" applyProtection="1">
      <alignment horizontal="right" vertical="center" wrapText="1" indent="1"/>
      <protection hidden="1"/>
    </xf>
    <xf numFmtId="3" fontId="9" fillId="0" borderId="34" xfId="0" applyNumberFormat="1" applyFont="1" applyBorder="1" applyAlignment="1" applyProtection="1">
      <alignment horizontal="right" vertical="center" wrapText="1" indent="1"/>
      <protection hidden="1"/>
    </xf>
    <xf numFmtId="3" fontId="9" fillId="0" borderId="71" xfId="0" applyNumberFormat="1" applyFont="1" applyBorder="1" applyAlignment="1" applyProtection="1">
      <alignment horizontal="right" vertical="center" wrapText="1" indent="1"/>
      <protection hidden="1"/>
    </xf>
    <xf numFmtId="3" fontId="9" fillId="0" borderId="2" xfId="0" applyNumberFormat="1" applyFont="1" applyBorder="1" applyAlignment="1" applyProtection="1">
      <alignment horizontal="right" vertical="center" wrapText="1" indent="1"/>
      <protection locked="0"/>
    </xf>
    <xf numFmtId="3" fontId="9" fillId="0" borderId="95" xfId="0" applyNumberFormat="1" applyFont="1" applyBorder="1" applyAlignment="1" applyProtection="1">
      <alignment horizontal="right" vertical="center" wrapText="1" indent="1"/>
      <protection locked="0"/>
    </xf>
    <xf numFmtId="0" fontId="7" fillId="0" borderId="122" xfId="0" applyFont="1" applyBorder="1" applyAlignment="1" applyProtection="1">
      <alignment vertical="center"/>
      <protection locked="0"/>
    </xf>
    <xf numFmtId="0" fontId="7" fillId="0" borderId="63" xfId="0" applyFont="1" applyBorder="1" applyAlignment="1" applyProtection="1">
      <alignment vertical="center"/>
      <protection locked="0"/>
    </xf>
    <xf numFmtId="3" fontId="7" fillId="0" borderId="84" xfId="0" applyNumberFormat="1" applyFont="1" applyBorder="1" applyAlignment="1" applyProtection="1">
      <alignment vertical="center"/>
      <protection locked="0"/>
    </xf>
    <xf numFmtId="3" fontId="7" fillId="0" borderId="122" xfId="0" applyNumberFormat="1" applyFont="1" applyBorder="1" applyAlignment="1" applyProtection="1">
      <alignment vertical="center"/>
      <protection locked="0"/>
    </xf>
    <xf numFmtId="3" fontId="7" fillId="0" borderId="123" xfId="0" applyNumberFormat="1" applyFont="1" applyBorder="1" applyAlignment="1" applyProtection="1">
      <alignment vertical="center"/>
      <protection locked="0"/>
    </xf>
    <xf numFmtId="0" fontId="7" fillId="0" borderId="51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/>
      <protection locked="0"/>
    </xf>
    <xf numFmtId="3" fontId="7" fillId="0" borderId="83" xfId="0" applyNumberFormat="1" applyFont="1" applyBorder="1" applyAlignment="1" applyProtection="1">
      <alignment vertical="center"/>
      <protection locked="0"/>
    </xf>
    <xf numFmtId="3" fontId="7" fillId="0" borderId="51" xfId="0" applyNumberFormat="1" applyFont="1" applyBorder="1" applyAlignment="1" applyProtection="1">
      <alignment vertical="center"/>
      <protection locked="0"/>
    </xf>
    <xf numFmtId="3" fontId="7" fillId="0" borderId="53" xfId="0" applyNumberFormat="1" applyFont="1" applyBorder="1" applyAlignment="1" applyProtection="1">
      <alignment vertical="center"/>
      <protection locked="0"/>
    </xf>
    <xf numFmtId="0" fontId="7" fillId="0" borderId="66" xfId="0" applyFont="1" applyBorder="1" applyAlignment="1" applyProtection="1">
      <alignment vertical="center"/>
      <protection locked="0"/>
    </xf>
    <xf numFmtId="0" fontId="7" fillId="0" borderId="56" xfId="0" applyFont="1" applyBorder="1" applyAlignment="1" applyProtection="1">
      <alignment vertical="center"/>
      <protection locked="0"/>
    </xf>
    <xf numFmtId="0" fontId="8" fillId="0" borderId="143" xfId="0" applyFont="1" applyBorder="1" applyAlignment="1" applyProtection="1">
      <alignment horizontal="left" wrapText="1"/>
      <protection locked="0"/>
    </xf>
    <xf numFmtId="0" fontId="8" fillId="0" borderId="66" xfId="0" applyFont="1" applyBorder="1" applyAlignment="1" applyProtection="1">
      <alignment horizontal="left" wrapText="1"/>
      <protection locked="0"/>
    </xf>
    <xf numFmtId="3" fontId="7" fillId="0" borderId="80" xfId="0" applyNumberFormat="1" applyFont="1" applyBorder="1" applyAlignment="1" applyProtection="1">
      <alignment vertical="center"/>
      <protection locked="0"/>
    </xf>
    <xf numFmtId="3" fontId="7" fillId="0" borderId="66" xfId="0" applyNumberFormat="1" applyFont="1" applyBorder="1" applyAlignment="1" applyProtection="1">
      <alignment vertical="center"/>
      <protection locked="0"/>
    </xf>
    <xf numFmtId="3" fontId="7" fillId="0" borderId="146" xfId="0" applyNumberFormat="1" applyFont="1" applyBorder="1" applyAlignment="1" applyProtection="1">
      <alignment vertical="center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0" fontId="9" fillId="0" borderId="51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3" fontId="9" fillId="0" borderId="83" xfId="0" applyNumberFormat="1" applyFont="1" applyBorder="1" applyAlignment="1" applyProtection="1">
      <alignment horizontal="right" indent="3"/>
      <protection locked="0"/>
    </xf>
    <xf numFmtId="3" fontId="9" fillId="0" borderId="51" xfId="0" applyNumberFormat="1" applyFont="1" applyBorder="1" applyAlignment="1" applyProtection="1">
      <alignment horizontal="right" indent="3"/>
      <protection locked="0"/>
    </xf>
    <xf numFmtId="3" fontId="9" fillId="0" borderId="53" xfId="0" applyNumberFormat="1" applyFont="1" applyBorder="1" applyAlignment="1" applyProtection="1">
      <alignment horizontal="right" indent="3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106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3" fontId="7" fillId="0" borderId="62" xfId="0" applyNumberFormat="1" applyFont="1" applyBorder="1" applyAlignment="1" applyProtection="1">
      <alignment horizontal="right" vertical="center" indent="4"/>
      <protection locked="0"/>
    </xf>
    <xf numFmtId="3" fontId="7" fillId="0" borderId="134" xfId="0" applyNumberFormat="1" applyFont="1" applyBorder="1" applyAlignment="1" applyProtection="1">
      <alignment horizontal="right" vertical="center" indent="4"/>
      <protection locked="0"/>
    </xf>
    <xf numFmtId="3" fontId="7" fillId="0" borderId="133" xfId="0" applyNumberFormat="1" applyFont="1" applyBorder="1" applyAlignment="1" applyProtection="1">
      <alignment horizontal="right" vertical="center" indent="4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129" xfId="0" applyNumberFormat="1" applyFont="1" applyBorder="1" applyAlignment="1" applyProtection="1">
      <alignment horizontal="right" vertical="center" indent="4"/>
      <protection locked="0"/>
    </xf>
    <xf numFmtId="3" fontId="7" fillId="0" borderId="65" xfId="0" applyNumberFormat="1" applyFont="1" applyBorder="1" applyAlignment="1" applyProtection="1">
      <alignment horizontal="right" vertical="center" indent="4"/>
      <protection locked="0"/>
    </xf>
    <xf numFmtId="3" fontId="7" fillId="0" borderId="213" xfId="0" applyNumberFormat="1" applyFont="1" applyBorder="1" applyAlignment="1" applyProtection="1">
      <alignment horizontal="right" vertical="center" indent="4"/>
      <protection locked="0"/>
    </xf>
    <xf numFmtId="3" fontId="7" fillId="0" borderId="217" xfId="0" applyNumberFormat="1" applyFont="1" applyBorder="1" applyAlignment="1" applyProtection="1">
      <alignment horizontal="right" vertical="center" indent="4"/>
      <protection locked="0"/>
    </xf>
    <xf numFmtId="0" fontId="7" fillId="0" borderId="121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9" fillId="0" borderId="66" xfId="0" applyFont="1" applyBorder="1" applyAlignment="1" applyProtection="1">
      <alignment horizontal="left" indent="1"/>
      <protection locked="0"/>
    </xf>
    <xf numFmtId="0" fontId="9" fillId="0" borderId="5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154" xfId="0" applyFont="1" applyBorder="1" applyAlignment="1" applyProtection="1">
      <alignment horizontal="left" vertical="center" wrapText="1"/>
      <protection locked="0"/>
    </xf>
    <xf numFmtId="0" fontId="8" fillId="0" borderId="156" xfId="0" applyFont="1" applyBorder="1" applyAlignment="1" applyProtection="1">
      <alignment horizontal="left" vertical="center" wrapText="1"/>
      <protection locked="0"/>
    </xf>
    <xf numFmtId="0" fontId="7" fillId="0" borderId="57" xfId="0" applyFont="1" applyBorder="1" applyAlignment="1" applyProtection="1">
      <alignment horizontal="left" vertical="center" wrapText="1" indent="1"/>
      <protection locked="0"/>
    </xf>
    <xf numFmtId="0" fontId="7" fillId="0" borderId="19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6" fillId="0" borderId="15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31" xfId="0" applyFont="1" applyBorder="1" applyAlignment="1" applyProtection="1">
      <alignment horizontal="center" vertical="center"/>
      <protection locked="0"/>
    </xf>
    <xf numFmtId="0" fontId="9" fillId="0" borderId="78" xfId="0" applyFont="1" applyBorder="1" applyAlignment="1" applyProtection="1">
      <alignment horizontal="left" vertical="center" wrapText="1" indent="1"/>
      <protection locked="0"/>
    </xf>
    <xf numFmtId="0" fontId="9" fillId="0" borderId="135" xfId="0" applyFont="1" applyBorder="1" applyAlignment="1" applyProtection="1">
      <alignment horizontal="left" vertical="center" wrapText="1" indent="1"/>
      <protection locked="0"/>
    </xf>
    <xf numFmtId="0" fontId="9" fillId="0" borderId="57" xfId="0" applyFont="1" applyBorder="1" applyAlignment="1" applyProtection="1">
      <alignment horizontal="left" vertical="center" indent="1"/>
      <protection locked="0"/>
    </xf>
    <xf numFmtId="0" fontId="9" fillId="0" borderId="130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7" fillId="0" borderId="18" xfId="0" applyFont="1" applyBorder="1" applyAlignment="1" applyProtection="1">
      <alignment horizontal="left" vertical="center" wrapText="1" indent="1"/>
      <protection locked="0"/>
    </xf>
    <xf numFmtId="0" fontId="7" fillId="0" borderId="25" xfId="0" applyFont="1" applyBorder="1" applyAlignment="1" applyProtection="1">
      <alignment horizontal="left" vertical="center" wrapText="1" indent="1"/>
      <protection locked="0"/>
    </xf>
    <xf numFmtId="0" fontId="9" fillId="0" borderId="82" xfId="0" applyFont="1" applyBorder="1" applyAlignment="1" applyProtection="1">
      <alignment horizontal="left" indent="1"/>
      <protection locked="0"/>
    </xf>
    <xf numFmtId="0" fontId="9" fillId="0" borderId="103" xfId="0" applyFont="1" applyBorder="1" applyAlignment="1" applyProtection="1">
      <alignment horizontal="left" indent="1"/>
      <protection locked="0"/>
    </xf>
    <xf numFmtId="3" fontId="7" fillId="0" borderId="156" xfId="0" applyNumberFormat="1" applyFont="1" applyBorder="1" applyAlignment="1" applyProtection="1">
      <alignment horizontal="right" vertical="center" indent="4"/>
      <protection locked="0"/>
    </xf>
    <xf numFmtId="3" fontId="7" fillId="0" borderId="78" xfId="0" applyNumberFormat="1" applyFont="1" applyBorder="1" applyAlignment="1" applyProtection="1">
      <alignment horizontal="right" vertical="center" indent="4"/>
      <protection locked="0"/>
    </xf>
    <xf numFmtId="3" fontId="7" fillId="0" borderId="122" xfId="0" applyNumberFormat="1" applyFont="1" applyBorder="1" applyAlignment="1" applyProtection="1">
      <alignment horizontal="right" vertical="center" indent="4"/>
      <protection locked="0"/>
    </xf>
    <xf numFmtId="3" fontId="7" fillId="0" borderId="63" xfId="0" applyNumberFormat="1" applyFont="1" applyBorder="1" applyAlignment="1" applyProtection="1">
      <alignment horizontal="right" vertical="center" indent="4"/>
      <protection locked="0"/>
    </xf>
    <xf numFmtId="3" fontId="7" fillId="0" borderId="51" xfId="0" applyNumberFormat="1" applyFont="1" applyBorder="1" applyAlignment="1" applyProtection="1">
      <alignment horizontal="right" vertical="center" indent="4"/>
      <protection locked="0"/>
    </xf>
    <xf numFmtId="3" fontId="7" fillId="0" borderId="15" xfId="0" applyNumberFormat="1" applyFont="1" applyBorder="1" applyAlignment="1" applyProtection="1">
      <alignment horizontal="right" vertical="center" indent="4"/>
      <protection locked="0"/>
    </xf>
    <xf numFmtId="0" fontId="9" fillId="0" borderId="143" xfId="0" applyFont="1" applyBorder="1" applyAlignment="1" applyProtection="1">
      <alignment horizontal="left" indent="1"/>
      <protection locked="0"/>
    </xf>
    <xf numFmtId="0" fontId="9" fillId="0" borderId="51" xfId="0" applyFont="1" applyBorder="1" applyAlignment="1" applyProtection="1">
      <alignment horizontal="left" vertical="center" wrapText="1" indent="1"/>
      <protection locked="0"/>
    </xf>
    <xf numFmtId="0" fontId="9" fillId="0" borderId="53" xfId="0" applyFont="1" applyBorder="1" applyAlignment="1" applyProtection="1">
      <alignment horizontal="left" vertical="center" wrapText="1" indent="1"/>
      <protection locked="0"/>
    </xf>
    <xf numFmtId="0" fontId="9" fillId="0" borderId="66" xfId="0" applyFont="1" applyBorder="1" applyAlignment="1" applyProtection="1">
      <alignment horizontal="left" vertical="center" wrapText="1" indent="1"/>
      <protection locked="0"/>
    </xf>
    <xf numFmtId="0" fontId="9" fillId="0" borderId="146" xfId="0" applyFont="1" applyBorder="1" applyAlignment="1" applyProtection="1">
      <alignment horizontal="left" vertical="center" wrapText="1" indent="1"/>
      <protection locked="0"/>
    </xf>
    <xf numFmtId="0" fontId="9" fillId="0" borderId="121" xfId="0" applyFont="1" applyBorder="1" applyAlignment="1" applyProtection="1">
      <alignment horizontal="left" vertical="top" wrapText="1"/>
      <protection locked="0"/>
    </xf>
    <xf numFmtId="0" fontId="7" fillId="0" borderId="143" xfId="0" applyFont="1" applyBorder="1" applyAlignment="1" applyProtection="1">
      <alignment horizontal="left" vertical="center" wrapText="1" indent="1"/>
      <protection locked="0"/>
    </xf>
    <xf numFmtId="0" fontId="7" fillId="0" borderId="66" xfId="0" applyFont="1" applyBorder="1" applyAlignment="1" applyProtection="1">
      <alignment horizontal="left" vertical="center" wrapText="1" indent="1"/>
      <protection locked="0"/>
    </xf>
    <xf numFmtId="0" fontId="7" fillId="0" borderId="31" xfId="0" applyFont="1" applyBorder="1" applyAlignment="1" applyProtection="1">
      <alignment horizontal="left" vertical="center" wrapText="1" indent="1"/>
      <protection locked="0"/>
    </xf>
    <xf numFmtId="0" fontId="7" fillId="0" borderId="51" xfId="0" applyFont="1" applyBorder="1" applyAlignment="1" applyProtection="1">
      <alignment horizontal="left" vertical="center" wrapText="1" indent="1"/>
      <protection locked="0"/>
    </xf>
    <xf numFmtId="3" fontId="7" fillId="0" borderId="66" xfId="0" applyNumberFormat="1" applyFont="1" applyBorder="1" applyAlignment="1" applyProtection="1">
      <alignment horizontal="right" vertical="center" wrapText="1" indent="3"/>
      <protection locked="0"/>
    </xf>
    <xf numFmtId="3" fontId="7" fillId="0" borderId="56" xfId="0" applyNumberFormat="1" applyFont="1" applyBorder="1" applyAlignment="1" applyProtection="1">
      <alignment horizontal="right" vertical="center" wrapText="1" indent="3"/>
      <protection locked="0"/>
    </xf>
    <xf numFmtId="3" fontId="7" fillId="0" borderId="51" xfId="0" applyNumberFormat="1" applyFont="1" applyBorder="1" applyAlignment="1" applyProtection="1">
      <alignment horizontal="right" vertical="center" wrapText="1" indent="3"/>
      <protection locked="0"/>
    </xf>
    <xf numFmtId="3" fontId="7" fillId="0" borderId="15" xfId="0" applyNumberFormat="1" applyFont="1" applyBorder="1" applyAlignment="1" applyProtection="1">
      <alignment horizontal="right" vertical="center" wrapText="1" indent="3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128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1" fillId="0" borderId="121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center"/>
      <protection locked="0"/>
    </xf>
    <xf numFmtId="3" fontId="9" fillId="0" borderId="83" xfId="0" applyNumberFormat="1" applyFont="1" applyBorder="1" applyAlignment="1" applyProtection="1">
      <alignment horizontal="right" indent="1"/>
      <protection locked="0"/>
    </xf>
    <xf numFmtId="3" fontId="9" fillId="0" borderId="51" xfId="0" applyNumberFormat="1" applyFont="1" applyBorder="1" applyAlignment="1" applyProtection="1">
      <alignment horizontal="right" indent="1"/>
      <protection locked="0"/>
    </xf>
    <xf numFmtId="3" fontId="9" fillId="0" borderId="53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left" indent="1"/>
      <protection locked="0"/>
    </xf>
    <xf numFmtId="0" fontId="7" fillId="0" borderId="51" xfId="0" applyFont="1" applyBorder="1" applyAlignment="1" applyProtection="1">
      <alignment horizontal="left" indent="1"/>
      <protection locked="0"/>
    </xf>
    <xf numFmtId="0" fontId="9" fillId="0" borderId="51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49" fontId="9" fillId="0" borderId="80" xfId="0" applyNumberFormat="1" applyFont="1" applyBorder="1" applyAlignment="1" applyProtection="1">
      <alignment horizontal="center"/>
      <protection locked="0"/>
    </xf>
    <xf numFmtId="49" fontId="9" fillId="0" borderId="56" xfId="0" applyNumberFormat="1" applyFont="1" applyBorder="1" applyAlignment="1" applyProtection="1">
      <alignment horizontal="center"/>
      <protection locked="0"/>
    </xf>
    <xf numFmtId="49" fontId="9" fillId="0" borderId="83" xfId="0" applyNumberFormat="1" applyFont="1" applyBorder="1" applyAlignment="1" applyProtection="1">
      <alignment horizontal="center"/>
      <protection locked="0"/>
    </xf>
    <xf numFmtId="49" fontId="9" fillId="0" borderId="15" xfId="0" applyNumberFormat="1" applyFont="1" applyBorder="1" applyAlignment="1" applyProtection="1">
      <alignment horizontal="center"/>
      <protection locked="0"/>
    </xf>
    <xf numFmtId="0" fontId="7" fillId="0" borderId="143" xfId="0" applyFont="1" applyBorder="1" applyAlignment="1" applyProtection="1">
      <alignment horizontal="left" indent="1"/>
      <protection locked="0"/>
    </xf>
    <xf numFmtId="0" fontId="7" fillId="0" borderId="66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left" indent="1"/>
      <protection locked="0"/>
    </xf>
    <xf numFmtId="0" fontId="7" fillId="0" borderId="122" xfId="0" applyFont="1" applyBorder="1" applyAlignment="1" applyProtection="1">
      <alignment horizontal="left" indent="1"/>
      <protection locked="0"/>
    </xf>
    <xf numFmtId="0" fontId="6" fillId="0" borderId="218" xfId="0" applyFont="1" applyBorder="1" applyAlignment="1" applyProtection="1">
      <alignment horizontal="center" vertical="center" wrapText="1"/>
      <protection locked="0"/>
    </xf>
    <xf numFmtId="0" fontId="6" fillId="0" borderId="341" xfId="0" applyFont="1" applyBorder="1" applyAlignment="1" applyProtection="1">
      <alignment horizontal="center" vertical="center" wrapText="1"/>
      <protection locked="0"/>
    </xf>
    <xf numFmtId="0" fontId="9" fillId="0" borderId="334" xfId="0" applyFont="1" applyBorder="1" applyAlignment="1" applyProtection="1">
      <alignment horizontal="center"/>
      <protection locked="0"/>
    </xf>
    <xf numFmtId="0" fontId="9" fillId="0" borderId="342" xfId="0" applyFont="1" applyBorder="1" applyAlignment="1" applyProtection="1">
      <alignment horizontal="center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12" fillId="0" borderId="99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102" xfId="0" applyFont="1" applyBorder="1" applyAlignment="1" applyProtection="1">
      <alignment horizontal="center" vertical="center" wrapText="1"/>
      <protection locked="0"/>
    </xf>
    <xf numFmtId="3" fontId="9" fillId="0" borderId="80" xfId="0" applyNumberFormat="1" applyFont="1" applyBorder="1" applyAlignment="1" applyProtection="1">
      <alignment horizontal="right" indent="1"/>
      <protection locked="0"/>
    </xf>
    <xf numFmtId="3" fontId="9" fillId="0" borderId="66" xfId="0" applyNumberFormat="1" applyFont="1" applyBorder="1" applyAlignment="1" applyProtection="1">
      <alignment horizontal="right" indent="1"/>
      <protection locked="0"/>
    </xf>
    <xf numFmtId="3" fontId="9" fillId="0" borderId="146" xfId="0" applyNumberFormat="1" applyFont="1" applyBorder="1" applyAlignment="1" applyProtection="1">
      <alignment horizontal="right" indent="1"/>
      <protection locked="0"/>
    </xf>
    <xf numFmtId="0" fontId="9" fillId="0" borderId="83" xfId="0" applyFont="1" applyBorder="1" applyAlignment="1" applyProtection="1">
      <alignment horizontal="left" vertical="center" wrapText="1" indent="1"/>
      <protection locked="0"/>
    </xf>
    <xf numFmtId="3" fontId="9" fillId="0" borderId="343" xfId="0" applyNumberFormat="1" applyFont="1" applyBorder="1" applyAlignment="1" applyProtection="1">
      <alignment horizontal="right" indent="3"/>
      <protection locked="0"/>
    </xf>
    <xf numFmtId="3" fontId="9" fillId="0" borderId="334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9" fillId="0" borderId="329" xfId="0" applyFont="1" applyBorder="1" applyAlignment="1" applyProtection="1">
      <alignment horizontal="center"/>
      <protection locked="0"/>
    </xf>
    <xf numFmtId="0" fontId="9" fillId="0" borderId="344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justify" vertical="center" wrapText="1"/>
      <protection locked="0"/>
    </xf>
    <xf numFmtId="0" fontId="8" fillId="0" borderId="31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left" vertical="justify" wrapText="1"/>
      <protection locked="0"/>
    </xf>
    <xf numFmtId="0" fontId="8" fillId="0" borderId="143" xfId="0" applyFont="1" applyBorder="1" applyAlignment="1" applyProtection="1">
      <alignment horizontal="left" vertical="justify" wrapText="1"/>
      <protection locked="0"/>
    </xf>
    <xf numFmtId="0" fontId="8" fillId="0" borderId="66" xfId="0" applyFont="1" applyBorder="1" applyAlignment="1" applyProtection="1">
      <alignment horizontal="left" vertical="justify" wrapText="1"/>
      <protection locked="0"/>
    </xf>
    <xf numFmtId="0" fontId="9" fillId="0" borderId="80" xfId="0" applyFont="1" applyBorder="1" applyAlignment="1" applyProtection="1">
      <alignment horizontal="left" vertical="center" wrapText="1" indent="1"/>
      <protection locked="0"/>
    </xf>
    <xf numFmtId="49" fontId="9" fillId="0" borderId="84" xfId="0" applyNumberFormat="1" applyFont="1" applyBorder="1" applyAlignment="1" applyProtection="1">
      <alignment horizontal="center"/>
      <protection locked="0"/>
    </xf>
    <xf numFmtId="49" fontId="9" fillId="0" borderId="63" xfId="0" applyNumberFormat="1" applyFont="1" applyBorder="1" applyAlignment="1" applyProtection="1">
      <alignment horizontal="center"/>
      <protection locked="0"/>
    </xf>
    <xf numFmtId="49" fontId="9" fillId="0" borderId="82" xfId="0" applyNumberFormat="1" applyFont="1" applyBorder="1" applyAlignment="1" applyProtection="1">
      <alignment horizontal="center"/>
      <protection locked="0"/>
    </xf>
    <xf numFmtId="49" fontId="9" fillId="0" borderId="18" xfId="0" applyNumberFormat="1" applyFont="1" applyBorder="1" applyAlignment="1" applyProtection="1">
      <alignment horizontal="center"/>
      <protection locked="0"/>
    </xf>
    <xf numFmtId="0" fontId="9" fillId="0" borderId="84" xfId="0" applyFont="1" applyBorder="1" applyAlignment="1" applyProtection="1">
      <alignment horizontal="center"/>
      <protection locked="0"/>
    </xf>
    <xf numFmtId="0" fontId="9" fillId="0" borderId="122" xfId="0" applyFont="1" applyBorder="1" applyAlignment="1" applyProtection="1">
      <alignment horizontal="center"/>
      <protection locked="0"/>
    </xf>
    <xf numFmtId="0" fontId="9" fillId="0" borderId="123" xfId="0" applyFont="1" applyBorder="1" applyAlignment="1" applyProtection="1">
      <alignment horizontal="center"/>
      <protection locked="0"/>
    </xf>
    <xf numFmtId="0" fontId="9" fillId="0" borderId="83" xfId="0" applyFont="1" applyBorder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center"/>
      <protection locked="0"/>
    </xf>
    <xf numFmtId="0" fontId="9" fillId="0" borderId="140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63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left" indent="1"/>
      <protection locked="0"/>
    </xf>
    <xf numFmtId="0" fontId="7" fillId="0" borderId="140" xfId="0" applyFont="1" applyBorder="1" applyAlignment="1" applyProtection="1">
      <alignment horizontal="left" indent="1"/>
      <protection locked="0"/>
    </xf>
    <xf numFmtId="0" fontId="9" fillId="0" borderId="80" xfId="0" applyFont="1" applyBorder="1" applyAlignment="1" applyProtection="1">
      <alignment horizontal="center"/>
      <protection locked="0"/>
    </xf>
    <xf numFmtId="0" fontId="9" fillId="0" borderId="66" xfId="0" applyFont="1" applyBorder="1" applyAlignment="1" applyProtection="1">
      <alignment horizontal="center"/>
      <protection locked="0"/>
    </xf>
    <xf numFmtId="0" fontId="9" fillId="0" borderId="146" xfId="0" applyFont="1" applyBorder="1" applyAlignment="1" applyProtection="1">
      <alignment horizontal="center"/>
      <protection locked="0"/>
    </xf>
    <xf numFmtId="0" fontId="9" fillId="0" borderId="82" xfId="0" applyFont="1" applyBorder="1" applyAlignment="1" applyProtection="1">
      <alignment horizontal="center"/>
      <protection locked="0"/>
    </xf>
    <xf numFmtId="0" fontId="9" fillId="0" borderId="108" xfId="0" applyFont="1" applyBorder="1" applyAlignment="1" applyProtection="1">
      <alignment horizontal="center"/>
      <protection locked="0"/>
    </xf>
    <xf numFmtId="0" fontId="9" fillId="0" borderId="56" xfId="0" applyFont="1" applyBorder="1" applyAlignment="1" applyProtection="1">
      <alignment horizontal="center"/>
      <protection locked="0"/>
    </xf>
    <xf numFmtId="0" fontId="12" fillId="0" borderId="189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left" indent="1"/>
      <protection locked="0"/>
    </xf>
    <xf numFmtId="0" fontId="6" fillId="0" borderId="138" xfId="0" applyFont="1" applyBorder="1" applyAlignment="1" applyProtection="1">
      <alignment horizontal="left" vertical="center" wrapText="1"/>
      <protection locked="0"/>
    </xf>
    <xf numFmtId="0" fontId="10" fillId="0" borderId="91" xfId="0" applyFont="1" applyBorder="1" applyAlignment="1" applyProtection="1">
      <alignment horizontal="left" vertical="center" wrapText="1" indent="1"/>
      <protection locked="0"/>
    </xf>
    <xf numFmtId="0" fontId="10" fillId="0" borderId="168" xfId="0" applyFont="1" applyBorder="1" applyAlignment="1" applyProtection="1">
      <alignment horizontal="left" vertical="center" wrapText="1" indent="1"/>
      <protection locked="0"/>
    </xf>
    <xf numFmtId="0" fontId="6" fillId="0" borderId="151" xfId="0" applyFont="1" applyBorder="1" applyAlignment="1" applyProtection="1">
      <alignment horizontal="center" vertical="center" wrapText="1"/>
      <protection locked="0"/>
    </xf>
    <xf numFmtId="0" fontId="6" fillId="0" borderId="153" xfId="0" applyFont="1" applyBorder="1" applyAlignment="1" applyProtection="1">
      <alignment horizontal="center" vertical="center"/>
      <protection locked="0"/>
    </xf>
    <xf numFmtId="0" fontId="6" fillId="0" borderId="151" xfId="0" applyFont="1" applyBorder="1" applyAlignment="1" applyProtection="1">
      <alignment horizontal="center" vertical="center"/>
      <protection locked="0"/>
    </xf>
    <xf numFmtId="0" fontId="6" fillId="0" borderId="150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left" indent="1"/>
      <protection locked="0"/>
    </xf>
    <xf numFmtId="3" fontId="11" fillId="0" borderId="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26" xfId="0" applyNumberFormat="1" applyFont="1" applyBorder="1" applyAlignment="1" applyProtection="1">
      <alignment horizontal="right" vertical="center" wrapText="1" indent="1"/>
      <protection locked="0"/>
    </xf>
    <xf numFmtId="0" fontId="6" fillId="0" borderId="78" xfId="0" applyFont="1" applyBorder="1" applyAlignment="1" applyProtection="1">
      <alignment horizontal="center" vertical="center" wrapText="1"/>
      <protection locked="0"/>
    </xf>
    <xf numFmtId="3" fontId="7" fillId="0" borderId="13" xfId="0" applyNumberFormat="1" applyFont="1" applyBorder="1" applyAlignment="1" applyProtection="1">
      <alignment horizontal="right" vertical="center" wrapText="1" indent="3"/>
      <protection locked="0"/>
    </xf>
    <xf numFmtId="3" fontId="7" fillId="0" borderId="126" xfId="0" applyNumberFormat="1" applyFont="1" applyBorder="1" applyAlignment="1" applyProtection="1">
      <alignment horizontal="right" vertical="center" wrapText="1" indent="3"/>
      <protection locked="0"/>
    </xf>
    <xf numFmtId="3" fontId="7" fillId="0" borderId="98" xfId="0" applyNumberFormat="1" applyFont="1" applyBorder="1" applyAlignment="1" applyProtection="1">
      <alignment horizontal="right" vertical="center" wrapText="1" indent="3"/>
      <protection locked="0"/>
    </xf>
    <xf numFmtId="0" fontId="21" fillId="0" borderId="189" xfId="0" applyFont="1" applyBorder="1" applyAlignment="1" applyProtection="1">
      <alignment horizontal="center" vertical="center" wrapText="1"/>
      <protection locked="0"/>
    </xf>
    <xf numFmtId="3" fontId="11" fillId="0" borderId="62" xfId="0" applyNumberFormat="1" applyFont="1" applyBorder="1" applyAlignment="1" applyProtection="1">
      <alignment horizontal="right" vertical="center" wrapText="1" indent="1"/>
      <protection locked="0"/>
    </xf>
    <xf numFmtId="3" fontId="11" fillId="0" borderId="134" xfId="0" applyNumberFormat="1" applyFont="1" applyBorder="1" applyAlignment="1" applyProtection="1">
      <alignment horizontal="right" vertical="center" wrapText="1" indent="1"/>
      <protection locked="0"/>
    </xf>
    <xf numFmtId="0" fontId="6" fillId="0" borderId="153" xfId="0" applyFont="1" applyBorder="1" applyAlignment="1" applyProtection="1">
      <alignment horizontal="center" vertical="center" wrapText="1"/>
      <protection locked="0"/>
    </xf>
    <xf numFmtId="3" fontId="9" fillId="0" borderId="46" xfId="0" applyNumberFormat="1" applyFont="1" applyBorder="1" applyAlignment="1" applyProtection="1">
      <alignment horizontal="right" indent="1"/>
      <protection locked="0"/>
    </xf>
    <xf numFmtId="3" fontId="9" fillId="0" borderId="73" xfId="0" applyNumberFormat="1" applyFont="1" applyBorder="1" applyAlignment="1" applyProtection="1">
      <alignment horizontal="right" indent="1"/>
      <protection locked="0"/>
    </xf>
    <xf numFmtId="3" fontId="9" fillId="0" borderId="205" xfId="0" applyNumberFormat="1" applyFont="1" applyBorder="1" applyAlignment="1" applyProtection="1">
      <alignment horizontal="right" indent="1"/>
      <protection locked="0"/>
    </xf>
    <xf numFmtId="3" fontId="9" fillId="0" borderId="87" xfId="0" applyNumberFormat="1" applyFont="1" applyBorder="1" applyAlignment="1" applyProtection="1">
      <alignment horizontal="right" indent="1"/>
      <protection locked="0"/>
    </xf>
    <xf numFmtId="3" fontId="9" fillId="0" borderId="21" xfId="0" applyNumberFormat="1" applyFont="1" applyBorder="1" applyAlignment="1" applyProtection="1">
      <alignment horizontal="right" indent="1"/>
      <protection hidden="1"/>
    </xf>
    <xf numFmtId="3" fontId="9" fillId="0" borderId="37" xfId="0" applyNumberFormat="1" applyFont="1" applyBorder="1" applyAlignment="1" applyProtection="1">
      <alignment horizontal="right" indent="1"/>
      <protection hidden="1"/>
    </xf>
    <xf numFmtId="3" fontId="9" fillId="0" borderId="36" xfId="0" applyNumberFormat="1" applyFont="1" applyBorder="1" applyAlignment="1" applyProtection="1">
      <alignment horizontal="right" indent="1"/>
      <protection hidden="1"/>
    </xf>
    <xf numFmtId="3" fontId="9" fillId="0" borderId="38" xfId="0" applyNumberFormat="1" applyFont="1" applyBorder="1" applyAlignment="1" applyProtection="1">
      <alignment horizontal="right" indent="1"/>
      <protection hidden="1"/>
    </xf>
    <xf numFmtId="3" fontId="9" fillId="0" borderId="87" xfId="0" applyNumberFormat="1" applyFont="1" applyBorder="1" applyAlignment="1" applyProtection="1">
      <alignment horizontal="right" indent="1"/>
      <protection hidden="1"/>
    </xf>
    <xf numFmtId="3" fontId="9" fillId="0" borderId="206" xfId="0" applyNumberFormat="1" applyFont="1" applyBorder="1" applyAlignment="1" applyProtection="1">
      <alignment horizontal="right" indent="1"/>
      <protection hidden="1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189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0" fillId="0" borderId="100" xfId="0" applyFont="1" applyBorder="1" applyAlignment="1" applyProtection="1">
      <alignment horizontal="left" vertical="center" wrapText="1" indent="1"/>
      <protection locked="0"/>
    </xf>
    <xf numFmtId="0" fontId="10" fillId="0" borderId="201" xfId="0" applyFont="1" applyBorder="1" applyAlignment="1" applyProtection="1">
      <alignment horizontal="left" vertical="center" wrapText="1" indent="1"/>
      <protection locked="0"/>
    </xf>
    <xf numFmtId="0" fontId="6" fillId="0" borderId="152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20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5" xfId="0" applyFont="1" applyBorder="1" applyAlignment="1" applyProtection="1">
      <alignment horizontal="center" vertical="center"/>
      <protection locked="0"/>
    </xf>
    <xf numFmtId="3" fontId="9" fillId="0" borderId="127" xfId="0" applyNumberFormat="1" applyFont="1" applyBorder="1" applyAlignment="1" applyProtection="1">
      <alignment horizontal="right" vertical="center" wrapText="1" indent="1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hidden="1"/>
    </xf>
    <xf numFmtId="3" fontId="9" fillId="0" borderId="68" xfId="0" applyNumberFormat="1" applyFont="1" applyBorder="1" applyAlignment="1" applyProtection="1">
      <alignment horizontal="right" vertical="center" indent="1"/>
      <protection hidden="1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6" fillId="0" borderId="105" xfId="0" applyFont="1" applyBorder="1" applyAlignment="1" applyProtection="1">
      <alignment horizontal="center" vertical="center"/>
      <protection locked="0"/>
    </xf>
    <xf numFmtId="0" fontId="6" fillId="0" borderId="94" xfId="0" applyFont="1" applyBorder="1" applyAlignment="1" applyProtection="1">
      <alignment horizontal="center" vertical="center"/>
      <protection locked="0"/>
    </xf>
    <xf numFmtId="0" fontId="6" fillId="0" borderId="106" xfId="0" applyFont="1" applyBorder="1" applyAlignment="1" applyProtection="1">
      <alignment horizontal="center" vertical="center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locked="0"/>
    </xf>
    <xf numFmtId="3" fontId="9" fillId="0" borderId="95" xfId="0" applyNumberFormat="1" applyFont="1" applyBorder="1" applyAlignment="1" applyProtection="1">
      <alignment horizontal="right" vertical="center" indent="1"/>
      <protection locked="0"/>
    </xf>
    <xf numFmtId="0" fontId="8" fillId="0" borderId="23" xfId="0" applyFont="1" applyBorder="1" applyAlignment="1" applyProtection="1">
      <alignment horizontal="left" vertical="center" wrapText="1"/>
      <protection locked="0"/>
    </xf>
    <xf numFmtId="0" fontId="8" fillId="0" borderId="77" xfId="0" applyFont="1" applyBorder="1" applyAlignment="1" applyProtection="1">
      <alignment horizontal="left" vertical="center" wrapText="1"/>
      <protection locked="0"/>
    </xf>
    <xf numFmtId="3" fontId="7" fillId="0" borderId="139" xfId="0" applyNumberFormat="1" applyFont="1" applyBorder="1" applyAlignment="1" applyProtection="1">
      <alignment horizontal="right" vertical="center" wrapText="1" indent="1"/>
      <protection locked="0"/>
    </xf>
    <xf numFmtId="3" fontId="7" fillId="0" borderId="77" xfId="0" applyNumberFormat="1" applyFont="1" applyBorder="1" applyAlignment="1" applyProtection="1">
      <alignment horizontal="righ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31" xfId="0" applyFont="1" applyBorder="1" applyAlignment="1" applyProtection="1">
      <alignment horizontal="left"/>
      <protection locked="0"/>
    </xf>
    <xf numFmtId="0" fontId="6" fillId="0" borderId="51" xfId="0" applyFont="1" applyBorder="1" applyAlignment="1" applyProtection="1">
      <alignment horizontal="left"/>
      <protection locked="0"/>
    </xf>
    <xf numFmtId="3" fontId="7" fillId="0" borderId="51" xfId="0" applyNumberFormat="1" applyFont="1" applyBorder="1" applyAlignment="1" applyProtection="1">
      <alignment horizontal="right" indent="2"/>
      <protection hidden="1"/>
    </xf>
    <xf numFmtId="3" fontId="7" fillId="0" borderId="15" xfId="0" applyNumberFormat="1" applyFont="1" applyBorder="1" applyAlignment="1" applyProtection="1">
      <alignment horizontal="right" indent="2"/>
      <protection hidden="1"/>
    </xf>
    <xf numFmtId="3" fontId="7" fillId="0" borderId="83" xfId="0" applyNumberFormat="1" applyFont="1" applyBorder="1" applyAlignment="1" applyProtection="1">
      <alignment horizontal="right" indent="2"/>
      <protection hidden="1"/>
    </xf>
    <xf numFmtId="3" fontId="7" fillId="0" borderId="49" xfId="0" applyNumberFormat="1" applyFont="1" applyBorder="1" applyAlignment="1" applyProtection="1">
      <alignment horizontal="right" indent="2"/>
      <protection hidden="1"/>
    </xf>
    <xf numFmtId="3" fontId="7" fillId="0" borderId="199" xfId="0" applyNumberFormat="1" applyFont="1" applyBorder="1" applyAlignment="1" applyProtection="1">
      <alignment horizontal="right" indent="2"/>
      <protection hidden="1"/>
    </xf>
    <xf numFmtId="3" fontId="7" fillId="0" borderId="106" xfId="0" applyNumberFormat="1" applyFont="1" applyBorder="1" applyAlignment="1" applyProtection="1">
      <alignment horizontal="right" indent="2"/>
      <protection hidden="1"/>
    </xf>
    <xf numFmtId="3" fontId="7" fillId="0" borderId="107" xfId="0" applyNumberFormat="1" applyFont="1" applyBorder="1" applyAlignment="1" applyProtection="1">
      <alignment horizontal="right" indent="2"/>
      <protection hidden="1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198" xfId="0" applyFont="1" applyBorder="1" applyAlignment="1" applyProtection="1">
      <alignment horizontal="center" vertical="center" wrapText="1"/>
      <protection locked="0"/>
    </xf>
    <xf numFmtId="0" fontId="6" fillId="0" borderId="18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105" xfId="0" applyFont="1" applyBorder="1" applyAlignment="1" applyProtection="1">
      <alignment horizontal="left"/>
      <protection locked="0"/>
    </xf>
    <xf numFmtId="3" fontId="7" fillId="0" borderId="105" xfId="0" applyNumberFormat="1" applyFont="1" applyBorder="1" applyAlignment="1" applyProtection="1">
      <alignment horizontal="right" indent="2"/>
      <protection hidden="1"/>
    </xf>
    <xf numFmtId="3" fontId="7" fillId="0" borderId="3" xfId="0" applyNumberFormat="1" applyFont="1" applyBorder="1" applyAlignment="1" applyProtection="1">
      <alignment horizontal="right" indent="2"/>
      <protection hidden="1"/>
    </xf>
    <xf numFmtId="0" fontId="6" fillId="0" borderId="55" xfId="0" applyFont="1" applyBorder="1" applyAlignment="1" applyProtection="1">
      <alignment horizontal="center" vertical="center" wrapText="1"/>
      <protection locked="0"/>
    </xf>
    <xf numFmtId="3" fontId="9" fillId="0" borderId="33" xfId="0" applyNumberFormat="1" applyFont="1" applyBorder="1" applyAlignment="1" applyProtection="1">
      <alignment horizontal="right" vertical="center" indent="1"/>
      <protection locked="0"/>
    </xf>
    <xf numFmtId="3" fontId="9" fillId="0" borderId="129" xfId="0" applyNumberFormat="1" applyFont="1" applyBorder="1" applyAlignment="1" applyProtection="1">
      <alignment horizontal="right" vertical="center" indent="1"/>
      <protection locked="0"/>
    </xf>
    <xf numFmtId="3" fontId="9" fillId="0" borderId="71" xfId="0" applyNumberFormat="1" applyFont="1" applyBorder="1" applyAlignment="1" applyProtection="1">
      <alignment horizontal="right" vertical="center" inden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3" fontId="9" fillId="0" borderId="26" xfId="0" applyNumberFormat="1" applyFont="1" applyBorder="1" applyAlignment="1" applyProtection="1">
      <alignment horizontal="right" vertical="center" indent="1"/>
      <protection locked="0"/>
    </xf>
    <xf numFmtId="3" fontId="9" fillId="0" borderId="19" xfId="0" applyNumberFormat="1" applyFont="1" applyBorder="1" applyAlignment="1" applyProtection="1">
      <alignment horizontal="right" vertical="center" inden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3" fontId="7" fillId="0" borderId="6" xfId="0" applyNumberFormat="1" applyFont="1" applyBorder="1" applyAlignment="1" applyProtection="1">
      <alignment horizontal="right" vertical="center" indent="1"/>
      <protection hidden="1"/>
    </xf>
    <xf numFmtId="0" fontId="12" fillId="0" borderId="180" xfId="0" applyFont="1" applyBorder="1" applyAlignment="1" applyProtection="1">
      <alignment horizontal="center" vertical="center" wrapText="1"/>
      <protection locked="0"/>
    </xf>
    <xf numFmtId="0" fontId="12" fillId="0" borderId="181" xfId="0" applyFont="1" applyBorder="1" applyAlignment="1" applyProtection="1">
      <alignment horizontal="center" vertical="center"/>
      <protection locked="0"/>
    </xf>
    <xf numFmtId="0" fontId="12" fillId="0" borderId="144" xfId="0" applyFont="1" applyBorder="1" applyAlignment="1" applyProtection="1">
      <alignment horizontal="center" vertical="center"/>
      <protection locked="0"/>
    </xf>
    <xf numFmtId="0" fontId="12" fillId="0" borderId="145" xfId="0" applyFont="1" applyBorder="1" applyAlignment="1" applyProtection="1">
      <alignment horizontal="center" vertical="center"/>
      <protection locked="0"/>
    </xf>
    <xf numFmtId="0" fontId="12" fillId="0" borderId="144" xfId="0" applyFont="1" applyBorder="1" applyAlignment="1" applyProtection="1">
      <alignment horizontal="center" vertical="center" wrapText="1"/>
      <protection locked="0"/>
    </xf>
    <xf numFmtId="3" fontId="9" fillId="0" borderId="68" xfId="0" applyNumberFormat="1" applyFont="1" applyBorder="1" applyAlignment="1" applyProtection="1">
      <alignment horizontal="right" vertical="center" indent="1"/>
      <protection locked="0"/>
    </xf>
    <xf numFmtId="0" fontId="8" fillId="0" borderId="67" xfId="0" applyFont="1" applyBorder="1" applyAlignment="1" applyProtection="1">
      <alignment horizontal="left" vertical="center"/>
      <protection locked="0"/>
    </xf>
    <xf numFmtId="0" fontId="6" fillId="0" borderId="308" xfId="0" applyFont="1" applyBorder="1" applyAlignment="1" applyProtection="1">
      <alignment vertical="center" wrapText="1"/>
      <protection locked="0"/>
    </xf>
    <xf numFmtId="0" fontId="6" fillId="0" borderId="309" xfId="0" applyFont="1" applyBorder="1" applyAlignment="1" applyProtection="1">
      <alignment vertical="center" wrapText="1"/>
      <protection locked="0"/>
    </xf>
    <xf numFmtId="3" fontId="7" fillId="0" borderId="51" xfId="0" applyNumberFormat="1" applyFont="1" applyBorder="1" applyAlignment="1" applyProtection="1">
      <alignment horizontal="right" indent="1"/>
      <protection locked="0"/>
    </xf>
    <xf numFmtId="3" fontId="7" fillId="0" borderId="44" xfId="0" applyNumberFormat="1" applyFont="1" applyBorder="1" applyAlignment="1" applyProtection="1">
      <alignment horizontal="right" indent="1"/>
      <protection locked="0"/>
    </xf>
    <xf numFmtId="3" fontId="7" fillId="0" borderId="83" xfId="0" applyNumberFormat="1" applyFont="1" applyBorder="1" applyAlignment="1" applyProtection="1">
      <alignment horizontal="right" indent="1"/>
      <protection locked="0"/>
    </xf>
    <xf numFmtId="3" fontId="7" fillId="0" borderId="15" xfId="0" applyNumberFormat="1" applyFont="1" applyBorder="1" applyAlignment="1" applyProtection="1">
      <alignment horizontal="right" indent="1"/>
      <protection locked="0"/>
    </xf>
    <xf numFmtId="3" fontId="6" fillId="0" borderId="345" xfId="0" applyNumberFormat="1" applyFont="1" applyBorder="1" applyAlignment="1" applyProtection="1">
      <alignment horizontal="center" vertical="center" wrapText="1"/>
      <protection locked="0"/>
    </xf>
    <xf numFmtId="3" fontId="6" fillId="0" borderId="346" xfId="0" applyNumberFormat="1" applyFont="1" applyBorder="1" applyAlignment="1" applyProtection="1">
      <alignment horizontal="center" vertical="center" wrapText="1"/>
      <protection locked="0"/>
    </xf>
    <xf numFmtId="3" fontId="6" fillId="0" borderId="347" xfId="0" applyNumberFormat="1" applyFont="1" applyBorder="1" applyAlignment="1" applyProtection="1">
      <alignment horizontal="center" vertical="center" wrapText="1"/>
      <protection locked="0"/>
    </xf>
    <xf numFmtId="3" fontId="6" fillId="0" borderId="348" xfId="0" applyNumberFormat="1" applyFont="1" applyBorder="1" applyAlignment="1" applyProtection="1">
      <alignment horizontal="center" vertical="center" wrapText="1"/>
      <protection locked="0"/>
    </xf>
    <xf numFmtId="3" fontId="9" fillId="0" borderId="105" xfId="0" applyNumberFormat="1" applyFont="1" applyBorder="1" applyAlignment="1" applyProtection="1">
      <alignment horizontal="right" vertical="center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0" fontId="6" fillId="0" borderId="110" xfId="0" applyFont="1" applyBorder="1" applyAlignment="1" applyProtection="1">
      <alignment horizontal="center"/>
      <protection locked="0"/>
    </xf>
    <xf numFmtId="0" fontId="6" fillId="0" borderId="161" xfId="0" applyFont="1" applyBorder="1" applyAlignment="1" applyProtection="1">
      <alignment horizontal="center"/>
      <protection locked="0"/>
    </xf>
    <xf numFmtId="0" fontId="8" fillId="0" borderId="122" xfId="0" applyFont="1" applyBorder="1" applyAlignment="1" applyProtection="1">
      <alignment horizontal="center" vertical="center"/>
      <protection locked="0"/>
    </xf>
    <xf numFmtId="0" fontId="8" fillId="0" borderId="73" xfId="0" applyFont="1" applyBorder="1" applyAlignment="1" applyProtection="1">
      <alignment horizontal="center" vertical="center"/>
      <protection locked="0"/>
    </xf>
    <xf numFmtId="0" fontId="8" fillId="0" borderId="84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10" fontId="7" fillId="0" borderId="122" xfId="0" applyNumberFormat="1" applyFont="1" applyBorder="1" applyAlignment="1" applyProtection="1">
      <alignment horizontal="right" indent="1"/>
      <protection locked="0"/>
    </xf>
    <xf numFmtId="10" fontId="7" fillId="0" borderId="73" xfId="0" applyNumberFormat="1" applyFont="1" applyBorder="1" applyAlignment="1" applyProtection="1">
      <alignment horizontal="right" indent="1"/>
      <protection locked="0"/>
    </xf>
    <xf numFmtId="10" fontId="7" fillId="0" borderId="84" xfId="0" applyNumberFormat="1" applyFont="1" applyBorder="1" applyAlignment="1" applyProtection="1">
      <alignment horizontal="right" indent="1"/>
      <protection locked="0"/>
    </xf>
    <xf numFmtId="10" fontId="7" fillId="0" borderId="63" xfId="0" applyNumberFormat="1" applyFont="1" applyBorder="1" applyAlignment="1" applyProtection="1">
      <alignment horizontal="right" inden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19" fillId="0" borderId="226" xfId="0" applyFont="1" applyBorder="1" applyAlignment="1" applyProtection="1">
      <alignment horizontal="left" vertical="center" wrapText="1"/>
      <protection locked="0"/>
    </xf>
    <xf numFmtId="3" fontId="7" fillId="0" borderId="254" xfId="0" applyNumberFormat="1" applyFont="1" applyBorder="1" applyAlignment="1" applyProtection="1">
      <alignment horizontal="right" vertical="center" indent="1"/>
      <protection locked="0"/>
    </xf>
    <xf numFmtId="3" fontId="7" fillId="0" borderId="226" xfId="0" applyNumberFormat="1" applyFont="1" applyBorder="1" applyAlignment="1" applyProtection="1">
      <alignment horizontal="right" vertical="center" indent="1"/>
      <protection locked="0"/>
    </xf>
    <xf numFmtId="3" fontId="9" fillId="0" borderId="224" xfId="0" applyNumberFormat="1" applyFont="1" applyBorder="1" applyAlignment="1" applyProtection="1">
      <alignment horizontal="right" vertical="center" indent="1"/>
      <protection locked="0"/>
    </xf>
    <xf numFmtId="3" fontId="9" fillId="0" borderId="264" xfId="0" applyNumberFormat="1" applyFont="1" applyBorder="1" applyAlignment="1" applyProtection="1">
      <alignment horizontal="right" vertical="center" indent="1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3" fontId="7" fillId="0" borderId="317" xfId="0" applyNumberFormat="1" applyFont="1" applyBorder="1" applyAlignment="1" applyProtection="1">
      <alignment horizontal="right" vertical="center" indent="1"/>
      <protection locked="0"/>
    </xf>
    <xf numFmtId="3" fontId="7" fillId="0" borderId="128" xfId="0" applyNumberFormat="1" applyFont="1" applyBorder="1" applyAlignment="1" applyProtection="1">
      <alignment horizontal="right" vertical="center" indent="1"/>
      <protection locked="0"/>
    </xf>
    <xf numFmtId="3" fontId="9" fillId="0" borderId="318" xfId="0" applyNumberFormat="1" applyFont="1" applyBorder="1" applyAlignment="1" applyProtection="1">
      <alignment horizontal="right" vertical="center" indent="1"/>
      <protection locked="0"/>
    </xf>
    <xf numFmtId="3" fontId="6" fillId="0" borderId="224" xfId="0" applyNumberFormat="1" applyFont="1" applyBorder="1" applyAlignment="1" applyProtection="1">
      <alignment horizontal="center" vertical="center"/>
      <protection locked="0"/>
    </xf>
    <xf numFmtId="3" fontId="6" fillId="0" borderId="264" xfId="0" applyNumberFormat="1" applyFont="1" applyBorder="1" applyAlignment="1" applyProtection="1">
      <alignment horizontal="center" vertical="center"/>
      <protection locked="0"/>
    </xf>
    <xf numFmtId="9" fontId="9" fillId="0" borderId="33" xfId="0" applyNumberFormat="1" applyFont="1" applyBorder="1" applyAlignment="1" applyProtection="1">
      <alignment horizontal="right" vertical="center" indent="1"/>
      <protection locked="0"/>
    </xf>
    <xf numFmtId="9" fontId="9" fillId="0" borderId="318" xfId="0" applyNumberFormat="1" applyFont="1" applyBorder="1" applyAlignment="1" applyProtection="1">
      <alignment horizontal="right" vertical="center" indent="1"/>
      <protection locked="0"/>
    </xf>
    <xf numFmtId="3" fontId="7" fillId="0" borderId="253" xfId="0" applyNumberFormat="1" applyFont="1" applyBorder="1" applyAlignment="1" applyProtection="1">
      <alignment horizontal="right" indent="1"/>
      <protection locked="0"/>
    </xf>
    <xf numFmtId="3" fontId="7" fillId="0" borderId="262" xfId="0" applyNumberFormat="1" applyFont="1" applyBorder="1" applyAlignment="1" applyProtection="1">
      <alignment horizontal="right" indent="1"/>
      <protection locked="0"/>
    </xf>
    <xf numFmtId="3" fontId="9" fillId="0" borderId="262" xfId="0" applyNumberFormat="1" applyFont="1" applyBorder="1" applyAlignment="1" applyProtection="1">
      <alignment horizontal="right" vertical="center" indent="1"/>
      <protection locked="0"/>
    </xf>
    <xf numFmtId="3" fontId="9" fillId="0" borderId="263" xfId="0" applyNumberFormat="1" applyFont="1" applyBorder="1" applyAlignment="1" applyProtection="1">
      <alignment horizontal="right" vertical="center" indent="1"/>
      <protection locked="0"/>
    </xf>
    <xf numFmtId="3" fontId="7" fillId="0" borderId="289" xfId="0" applyNumberFormat="1" applyFont="1" applyBorder="1" applyAlignment="1" applyProtection="1">
      <alignment horizontal="right" indent="1"/>
      <protection locked="0"/>
    </xf>
    <xf numFmtId="0" fontId="20" fillId="0" borderId="254" xfId="0" applyFont="1" applyBorder="1" applyAlignment="1" applyProtection="1">
      <alignment horizontal="left" vertical="center" wrapText="1"/>
      <protection locked="0"/>
    </xf>
    <xf numFmtId="0" fontId="20" fillId="0" borderId="261" xfId="0" applyFont="1" applyBorder="1" applyAlignment="1" applyProtection="1">
      <alignment horizontal="left" vertical="center" wrapText="1"/>
      <protection locked="0"/>
    </xf>
    <xf numFmtId="3" fontId="7" fillId="0" borderId="261" xfId="0" applyNumberFormat="1" applyFont="1" applyBorder="1" applyAlignment="1" applyProtection="1">
      <alignment horizontal="right" indent="1"/>
      <protection hidden="1"/>
    </xf>
    <xf numFmtId="3" fontId="9" fillId="0" borderId="261" xfId="0" applyNumberFormat="1" applyFont="1" applyBorder="1" applyAlignment="1" applyProtection="1">
      <alignment horizontal="right" vertical="center" indent="1"/>
      <protection hidden="1"/>
    </xf>
    <xf numFmtId="3" fontId="9" fillId="0" borderId="264" xfId="0" applyNumberFormat="1" applyFont="1" applyBorder="1" applyAlignment="1" applyProtection="1">
      <alignment horizontal="right" vertical="center" indent="1"/>
      <protection hidden="1"/>
    </xf>
    <xf numFmtId="0" fontId="18" fillId="0" borderId="0" xfId="0" applyFont="1" applyBorder="1" applyAlignment="1" applyProtection="1">
      <alignment horizontal="left" vertical="center"/>
      <protection locked="0"/>
    </xf>
    <xf numFmtId="3" fontId="12" fillId="0" borderId="163" xfId="0" applyNumberFormat="1" applyFont="1" applyBorder="1" applyAlignment="1" applyProtection="1">
      <alignment horizontal="center" vertical="center" wrapText="1"/>
      <protection locked="0"/>
    </xf>
    <xf numFmtId="3" fontId="12" fillId="0" borderId="153" xfId="0" applyNumberFormat="1" applyFont="1" applyBorder="1" applyAlignment="1" applyProtection="1">
      <alignment horizontal="center" vertical="center" wrapText="1"/>
      <protection locked="0"/>
    </xf>
    <xf numFmtId="3" fontId="12" fillId="0" borderId="150" xfId="0" applyNumberFormat="1" applyFont="1" applyBorder="1" applyAlignment="1" applyProtection="1">
      <alignment horizontal="center" vertical="center" wrapText="1"/>
      <protection locked="0"/>
    </xf>
    <xf numFmtId="0" fontId="12" fillId="0" borderId="152" xfId="0" applyFont="1" applyBorder="1" applyAlignment="1" applyProtection="1">
      <alignment horizontal="center" vertical="center" wrapText="1"/>
      <protection locked="0"/>
    </xf>
    <xf numFmtId="0" fontId="12" fillId="0" borderId="15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69" xfId="0" applyFont="1" applyBorder="1" applyAlignment="1" applyProtection="1">
      <alignment horizontal="left" vertical="center"/>
      <protection locked="0"/>
    </xf>
    <xf numFmtId="3" fontId="9" fillId="0" borderId="69" xfId="0" applyNumberFormat="1" applyFont="1" applyBorder="1" applyAlignment="1" applyProtection="1">
      <alignment horizontal="right" indent="1"/>
      <protection locked="0"/>
    </xf>
    <xf numFmtId="3" fontId="9" fillId="0" borderId="104" xfId="0" applyNumberFormat="1" applyFont="1" applyBorder="1" applyAlignment="1" applyProtection="1">
      <alignment horizontal="right" indent="1"/>
      <protection locked="0"/>
    </xf>
    <xf numFmtId="0" fontId="6" fillId="0" borderId="143" xfId="0" applyFont="1" applyBorder="1" applyAlignment="1" applyProtection="1">
      <alignment horizontal="left" vertical="center"/>
      <protection locked="0"/>
    </xf>
    <xf numFmtId="0" fontId="6" fillId="0" borderId="66" xfId="0" applyFont="1" applyBorder="1" applyAlignment="1" applyProtection="1">
      <alignment horizontal="left" vertical="center"/>
      <protection locked="0"/>
    </xf>
    <xf numFmtId="3" fontId="7" fillId="0" borderId="56" xfId="0" applyNumberFormat="1" applyFont="1" applyBorder="1" applyAlignment="1" applyProtection="1">
      <alignment horizontal="right" indent="1"/>
      <protection locked="0"/>
    </xf>
    <xf numFmtId="3" fontId="7" fillId="0" borderId="95" xfId="0" applyNumberFormat="1" applyFont="1" applyBorder="1" applyAlignment="1" applyProtection="1">
      <alignment horizontal="right" indent="1"/>
      <protection locked="0"/>
    </xf>
    <xf numFmtId="3" fontId="7" fillId="0" borderId="68" xfId="0" applyNumberFormat="1" applyFont="1" applyBorder="1" applyAlignment="1" applyProtection="1">
      <alignment horizontal="right" indent="1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69" xfId="0" applyFont="1" applyBorder="1" applyAlignment="1" applyProtection="1">
      <alignment horizontal="left" vertical="center"/>
      <protection locked="0"/>
    </xf>
    <xf numFmtId="3" fontId="12" fillId="0" borderId="69" xfId="0" applyNumberFormat="1" applyFont="1" applyBorder="1" applyAlignment="1" applyProtection="1">
      <alignment horizontal="center" vertical="center" wrapText="1"/>
      <protection locked="0"/>
    </xf>
    <xf numFmtId="3" fontId="12" fillId="0" borderId="104" xfId="0" applyNumberFormat="1" applyFont="1" applyBorder="1" applyAlignment="1" applyProtection="1">
      <alignment horizontal="center" vertical="center" wrapText="1"/>
      <protection locked="0"/>
    </xf>
    <xf numFmtId="0" fontId="8" fillId="0" borderId="154" xfId="0" applyFont="1" applyBorder="1" applyAlignment="1" applyProtection="1">
      <alignment horizontal="left" vertical="center"/>
      <protection locked="0"/>
    </xf>
    <xf numFmtId="0" fontId="8" fillId="0" borderId="156" xfId="0" applyFont="1" applyBorder="1" applyAlignment="1" applyProtection="1">
      <alignment horizontal="left" vertical="center"/>
      <protection locked="0"/>
    </xf>
    <xf numFmtId="3" fontId="9" fillId="0" borderId="156" xfId="0" applyNumberFormat="1" applyFont="1" applyBorder="1" applyAlignment="1" applyProtection="1">
      <alignment horizontal="right" indent="1"/>
      <protection locked="0"/>
    </xf>
    <xf numFmtId="3" fontId="9" fillId="0" borderId="157" xfId="0" applyNumberFormat="1" applyFont="1" applyBorder="1" applyAlignment="1" applyProtection="1">
      <alignment horizontal="right" indent="1"/>
      <protection locked="0"/>
    </xf>
    <xf numFmtId="3" fontId="9" fillId="0" borderId="122" xfId="0" applyNumberFormat="1" applyFont="1" applyBorder="1" applyAlignment="1" applyProtection="1">
      <alignment horizontal="right" indent="1"/>
      <protection locked="0"/>
    </xf>
    <xf numFmtId="3" fontId="9" fillId="0" borderId="123" xfId="0" applyNumberFormat="1" applyFont="1" applyBorder="1" applyAlignment="1" applyProtection="1">
      <alignment horizontal="right" indent="1"/>
      <protection locked="0"/>
    </xf>
    <xf numFmtId="3" fontId="7" fillId="0" borderId="51" xfId="0" applyNumberFormat="1" applyFont="1" applyBorder="1" applyAlignment="1" applyProtection="1">
      <alignment horizontal="right" indent="1"/>
      <protection hidden="1"/>
    </xf>
    <xf numFmtId="3" fontId="7" fillId="0" borderId="53" xfId="0" applyNumberFormat="1" applyFont="1" applyBorder="1" applyAlignment="1" applyProtection="1">
      <alignment horizontal="right" indent="1"/>
      <protection hidden="1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7" fillId="0" borderId="106" xfId="0" applyNumberFormat="1" applyFont="1" applyBorder="1" applyAlignment="1" applyProtection="1">
      <alignment horizontal="right" vertical="center" indent="1"/>
      <protection hidden="1"/>
    </xf>
    <xf numFmtId="3" fontId="7" fillId="0" borderId="107" xfId="0" applyNumberFormat="1" applyFont="1" applyBorder="1" applyAlignment="1" applyProtection="1">
      <alignment horizontal="right" vertical="center" indent="1"/>
      <protection hidden="1"/>
    </xf>
    <xf numFmtId="3" fontId="9" fillId="0" borderId="139" xfId="0" applyNumberFormat="1" applyFont="1" applyBorder="1" applyAlignment="1" applyProtection="1">
      <alignment horizontal="right" vertical="center" indent="1"/>
      <protection locked="0"/>
    </xf>
    <xf numFmtId="3" fontId="9" fillId="0" borderId="47" xfId="0" applyNumberFormat="1" applyFont="1" applyBorder="1" applyAlignment="1" applyProtection="1">
      <alignment horizontal="right" vertical="center" indent="1"/>
      <protection locked="0"/>
    </xf>
    <xf numFmtId="3" fontId="9" fillId="0" borderId="82" xfId="0" applyNumberFormat="1" applyFont="1" applyBorder="1" applyAlignment="1" applyProtection="1">
      <alignment horizontal="right" vertical="top" indent="1"/>
      <protection hidden="1"/>
    </xf>
    <xf numFmtId="3" fontId="9" fillId="0" borderId="108" xfId="0" applyNumberFormat="1" applyFont="1" applyBorder="1" applyAlignment="1" applyProtection="1">
      <alignment horizontal="right" vertical="top" indent="1"/>
      <protection hidden="1"/>
    </xf>
    <xf numFmtId="3" fontId="9" fillId="0" borderId="103" xfId="0" applyNumberFormat="1" applyFont="1" applyBorder="1" applyAlignment="1" applyProtection="1">
      <alignment horizontal="right" vertical="top" indent="1"/>
      <protection hidden="1"/>
    </xf>
    <xf numFmtId="3" fontId="9" fillId="0" borderId="104" xfId="0" applyNumberFormat="1" applyFont="1" applyBorder="1" applyAlignment="1" applyProtection="1">
      <alignment horizontal="right" vertical="top" indent="1"/>
      <protection hidden="1"/>
    </xf>
    <xf numFmtId="0" fontId="6" fillId="0" borderId="113" xfId="0" applyFont="1" applyBorder="1" applyAlignment="1" applyProtection="1">
      <alignment horizontal="center" vertical="center"/>
      <protection locked="0"/>
    </xf>
    <xf numFmtId="0" fontId="6" fillId="0" borderId="114" xfId="0" applyFont="1" applyBorder="1" applyAlignment="1" applyProtection="1">
      <alignment horizontal="center" vertical="center"/>
      <protection locked="0"/>
    </xf>
    <xf numFmtId="0" fontId="6" fillId="0" borderId="11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top"/>
      <protection locked="0"/>
    </xf>
    <xf numFmtId="0" fontId="18" fillId="0" borderId="53" xfId="0" applyFont="1" applyBorder="1" applyAlignment="1" applyProtection="1">
      <alignment horizontal="center" vertical="top"/>
      <protection locked="0"/>
    </xf>
    <xf numFmtId="0" fontId="6" fillId="0" borderId="111" xfId="0" applyFont="1" applyBorder="1" applyAlignment="1" applyProtection="1">
      <alignment horizontal="left" vertical="center" wrapText="1"/>
      <protection locked="0"/>
    </xf>
    <xf numFmtId="3" fontId="7" fillId="0" borderId="60" xfId="0" applyNumberFormat="1" applyFont="1" applyBorder="1" applyAlignment="1" applyProtection="1">
      <alignment horizontal="right" vertical="center" indent="1"/>
      <protection hidden="1"/>
    </xf>
    <xf numFmtId="3" fontId="7" fillId="0" borderId="112" xfId="0" applyNumberFormat="1" applyFont="1" applyBorder="1" applyAlignment="1" applyProtection="1">
      <alignment horizontal="right" vertical="center" indent="1"/>
      <protection hidden="1"/>
    </xf>
    <xf numFmtId="0" fontId="6" fillId="0" borderId="118" xfId="0" applyFont="1" applyBorder="1" applyAlignment="1" applyProtection="1">
      <alignment horizontal="center" vertical="center" wrapText="1"/>
      <protection locked="0"/>
    </xf>
    <xf numFmtId="3" fontId="9" fillId="0" borderId="81" xfId="0" applyNumberFormat="1" applyFont="1" applyBorder="1" applyAlignment="1" applyProtection="1">
      <alignment horizontal="right" vertical="center" indent="1"/>
      <protection locked="0"/>
    </xf>
    <xf numFmtId="3" fontId="9" fillId="0" borderId="158" xfId="0" applyNumberFormat="1" applyFont="1" applyBorder="1" applyAlignment="1" applyProtection="1">
      <alignment horizontal="right" vertical="center" indent="1"/>
      <protection locked="0"/>
    </xf>
    <xf numFmtId="0" fontId="6" fillId="0" borderId="89" xfId="0" applyFont="1" applyBorder="1" applyAlignment="1" applyProtection="1">
      <alignment horizontal="left" vertical="center"/>
      <protection locked="0"/>
    </xf>
    <xf numFmtId="0" fontId="9" fillId="0" borderId="92" xfId="0" applyFont="1" applyBorder="1" applyAlignment="1" applyProtection="1">
      <alignment horizontal="left" vertical="center" indent="1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3" fontId="12" fillId="0" borderId="266" xfId="0" applyNumberFormat="1" applyFont="1" applyBorder="1" applyAlignment="1" applyProtection="1">
      <alignment horizontal="center" vertical="center" wrapText="1"/>
      <protection locked="0"/>
    </xf>
    <xf numFmtId="3" fontId="12" fillId="0" borderId="267" xfId="0" applyNumberFormat="1" applyFont="1" applyBorder="1" applyAlignment="1" applyProtection="1">
      <alignment horizontal="center" vertical="center" wrapText="1"/>
      <protection locked="0"/>
    </xf>
    <xf numFmtId="3" fontId="12" fillId="0" borderId="261" xfId="0" applyNumberFormat="1" applyFont="1" applyBorder="1" applyAlignment="1" applyProtection="1">
      <alignment horizontal="center" vertical="center" wrapText="1"/>
      <protection locked="0"/>
    </xf>
    <xf numFmtId="3" fontId="12" fillId="0" borderId="226" xfId="0" applyNumberFormat="1" applyFont="1" applyBorder="1" applyAlignment="1" applyProtection="1">
      <alignment horizontal="center" vertical="center" wrapText="1"/>
      <protection locked="0"/>
    </xf>
    <xf numFmtId="3" fontId="12" fillId="0" borderId="256" xfId="0" applyNumberFormat="1" applyFont="1" applyBorder="1" applyAlignment="1" applyProtection="1">
      <alignment horizontal="center" vertical="center"/>
      <protection locked="0"/>
    </xf>
    <xf numFmtId="3" fontId="12" fillId="0" borderId="257" xfId="0" applyNumberFormat="1" applyFont="1" applyBorder="1" applyAlignment="1" applyProtection="1">
      <alignment horizontal="center" vertical="center"/>
      <protection locked="0"/>
    </xf>
    <xf numFmtId="3" fontId="7" fillId="0" borderId="256" xfId="0" applyNumberFormat="1" applyFont="1" applyBorder="1" applyAlignment="1" applyProtection="1">
      <alignment horizontal="right" indent="3"/>
      <protection locked="0"/>
    </xf>
    <xf numFmtId="3" fontId="7" fillId="0" borderId="231" xfId="0" applyNumberFormat="1" applyFont="1" applyBorder="1" applyAlignment="1" applyProtection="1">
      <alignment horizontal="right" indent="3"/>
      <protection locked="0"/>
    </xf>
    <xf numFmtId="3" fontId="7" fillId="0" borderId="262" xfId="0" applyNumberFormat="1" applyFont="1" applyBorder="1" applyAlignment="1" applyProtection="1">
      <alignment horizontal="right" indent="3"/>
      <protection locked="0"/>
    </xf>
    <xf numFmtId="3" fontId="7" fillId="0" borderId="237" xfId="0" applyNumberFormat="1" applyFont="1" applyBorder="1" applyAlignment="1" applyProtection="1">
      <alignment horizontal="right" indent="3"/>
      <protection locked="0"/>
    </xf>
    <xf numFmtId="0" fontId="7" fillId="0" borderId="265" xfId="0" applyFont="1" applyBorder="1" applyAlignment="1" applyProtection="1">
      <alignment horizontal="left" vertical="center" wrapText="1" indent="1"/>
      <protection locked="0"/>
    </xf>
    <xf numFmtId="0" fontId="7" fillId="0" borderId="262" xfId="0" applyFont="1" applyBorder="1" applyAlignment="1" applyProtection="1">
      <alignment horizontal="left" vertical="center" wrapText="1" indent="1"/>
      <protection locked="0"/>
    </xf>
    <xf numFmtId="3" fontId="9" fillId="0" borderId="156" xfId="0" applyNumberFormat="1" applyFont="1" applyBorder="1" applyAlignment="1" applyProtection="1">
      <alignment horizontal="right" vertical="center" indent="1"/>
      <protection locked="0"/>
    </xf>
    <xf numFmtId="3" fontId="9" fillId="0" borderId="75" xfId="0" applyNumberFormat="1" applyFont="1" applyBorder="1" applyAlignment="1" applyProtection="1">
      <alignment horizontal="right" vertical="center" indent="1"/>
      <protection locked="0"/>
    </xf>
    <xf numFmtId="3" fontId="7" fillId="0" borderId="105" xfId="0" applyNumberFormat="1" applyFont="1" applyBorder="1" applyAlignment="1" applyProtection="1">
      <alignment horizontal="right" vertical="center" indent="1"/>
      <protection hidden="1"/>
    </xf>
    <xf numFmtId="3" fontId="7" fillId="0" borderId="94" xfId="0" applyNumberFormat="1" applyFont="1" applyBorder="1" applyAlignment="1" applyProtection="1">
      <alignment horizontal="right" vertical="center" indent="1"/>
      <protection hidden="1"/>
    </xf>
    <xf numFmtId="0" fontId="8" fillId="0" borderId="78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left" vertical="center" wrapText="1"/>
      <protection locked="0"/>
    </xf>
    <xf numFmtId="3" fontId="9" fillId="0" borderId="117" xfId="0" applyNumberFormat="1" applyFont="1" applyBorder="1" applyAlignment="1" applyProtection="1">
      <alignment horizontal="right" vertical="center" indent="1"/>
      <protection locked="0"/>
    </xf>
    <xf numFmtId="3" fontId="9" fillId="0" borderId="13" xfId="0" applyNumberFormat="1" applyFont="1" applyBorder="1" applyAlignment="1" applyProtection="1">
      <alignment horizontal="right" vertical="center" indent="1"/>
      <protection locked="0"/>
    </xf>
    <xf numFmtId="3" fontId="9" fillId="0" borderId="144" xfId="0" applyNumberFormat="1" applyFont="1" applyBorder="1" applyAlignment="1" applyProtection="1">
      <alignment horizontal="right" vertical="center" indent="1"/>
      <protection locked="0"/>
    </xf>
    <xf numFmtId="3" fontId="9" fillId="0" borderId="145" xfId="0" applyNumberFormat="1" applyFont="1" applyBorder="1" applyAlignment="1" applyProtection="1">
      <alignment horizontal="right" vertical="center" indent="1"/>
      <protection locked="0"/>
    </xf>
    <xf numFmtId="3" fontId="7" fillId="0" borderId="142" xfId="0" applyNumberFormat="1" applyFont="1" applyBorder="1" applyAlignment="1" applyProtection="1">
      <alignment horizontal="right" vertical="center" indent="1"/>
      <protection hidden="1"/>
    </xf>
    <xf numFmtId="3" fontId="7" fillId="0" borderId="165" xfId="0" applyNumberFormat="1" applyFont="1" applyBorder="1" applyAlignment="1" applyProtection="1">
      <alignment horizontal="right" vertical="center" indent="1"/>
      <protection hidden="1"/>
    </xf>
    <xf numFmtId="3" fontId="7" fillId="0" borderId="162" xfId="0" applyNumberFormat="1" applyFont="1" applyBorder="1" applyAlignment="1" applyProtection="1">
      <alignment horizontal="right" vertical="center" indent="1"/>
      <protection hidden="1"/>
    </xf>
    <xf numFmtId="3" fontId="7" fillId="0" borderId="164" xfId="0" applyNumberFormat="1" applyFont="1" applyBorder="1" applyAlignment="1" applyProtection="1">
      <alignment horizontal="right" vertical="center" indent="1"/>
      <protection hidden="1"/>
    </xf>
    <xf numFmtId="3" fontId="9" fillId="0" borderId="45" xfId="0" applyNumberFormat="1" applyFont="1" applyBorder="1" applyAlignment="1" applyProtection="1">
      <alignment horizontal="right" vertical="center" indent="1"/>
      <protection locked="0"/>
    </xf>
    <xf numFmtId="3" fontId="9" fillId="0" borderId="80" xfId="0" applyNumberFormat="1" applyFont="1" applyBorder="1" applyAlignment="1" applyProtection="1">
      <alignment horizontal="right" vertical="center" indent="1"/>
      <protection locked="0"/>
    </xf>
    <xf numFmtId="3" fontId="9" fillId="0" borderId="146" xfId="0" applyNumberFormat="1" applyFont="1" applyBorder="1" applyAlignment="1" applyProtection="1">
      <alignment horizontal="right" vertical="center" indent="1"/>
      <protection locked="0"/>
    </xf>
    <xf numFmtId="0" fontId="6" fillId="0" borderId="141" xfId="0" applyFont="1" applyBorder="1" applyAlignment="1" applyProtection="1">
      <alignment horizontal="left" vertical="center" wrapText="1"/>
      <protection locked="0"/>
    </xf>
    <xf numFmtId="0" fontId="6" fillId="0" borderId="142" xfId="0" applyFont="1" applyBorder="1" applyAlignment="1" applyProtection="1">
      <alignment horizontal="left" vertical="center" wrapText="1"/>
      <protection locked="0"/>
    </xf>
    <xf numFmtId="0" fontId="6" fillId="0" borderId="163" xfId="0" applyFont="1" applyBorder="1" applyAlignment="1" applyProtection="1">
      <alignment horizontal="left" vertical="center" wrapText="1"/>
      <protection locked="0"/>
    </xf>
    <xf numFmtId="3" fontId="7" fillId="0" borderId="105" xfId="0" applyNumberFormat="1" applyFont="1" applyBorder="1" applyAlignment="1" applyProtection="1">
      <alignment horizontal="right" vertical="center" indent="1"/>
      <protection locked="0"/>
    </xf>
    <xf numFmtId="3" fontId="7" fillId="0" borderId="94" xfId="0" applyNumberFormat="1" applyFont="1" applyBorder="1" applyAlignment="1" applyProtection="1">
      <alignment horizontal="right" vertical="center" indent="1"/>
      <protection locked="0"/>
    </xf>
    <xf numFmtId="3" fontId="7" fillId="0" borderId="106" xfId="0" applyNumberFormat="1" applyFont="1" applyBorder="1" applyAlignment="1" applyProtection="1">
      <alignment horizontal="right" vertical="center" indent="1"/>
      <protection locked="0"/>
    </xf>
    <xf numFmtId="3" fontId="7" fillId="0" borderId="107" xfId="0" applyNumberFormat="1" applyFont="1" applyBorder="1" applyAlignment="1" applyProtection="1">
      <alignment horizontal="right" vertical="center" indent="1"/>
      <protection locked="0"/>
    </xf>
    <xf numFmtId="3" fontId="17" fillId="0" borderId="156" xfId="0" applyNumberFormat="1" applyFont="1" applyBorder="1" applyAlignment="1" applyProtection="1">
      <alignment horizontal="right" vertical="center" indent="1"/>
      <protection locked="0"/>
    </xf>
    <xf numFmtId="3" fontId="17" fillId="0" borderId="75" xfId="0" applyNumberFormat="1" applyFont="1" applyBorder="1" applyAlignment="1" applyProtection="1">
      <alignment horizontal="right" vertical="center" indent="1"/>
      <protection locked="0"/>
    </xf>
    <xf numFmtId="3" fontId="9" fillId="0" borderId="44" xfId="0" applyNumberFormat="1" applyFont="1" applyBorder="1" applyAlignment="1" applyProtection="1">
      <alignment horizontal="right" vertical="center" indent="1"/>
      <protection locked="0"/>
    </xf>
    <xf numFmtId="0" fontId="12" fillId="0" borderId="181" xfId="0" applyFont="1" applyBorder="1" applyAlignment="1" applyProtection="1">
      <alignment horizontal="center" vertical="center" wrapText="1"/>
      <protection locked="0"/>
    </xf>
    <xf numFmtId="0" fontId="12" fillId="0" borderId="114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113" xfId="0" applyFont="1" applyBorder="1" applyAlignment="1" applyProtection="1">
      <alignment horizontal="center" vertical="center"/>
      <protection locked="0"/>
    </xf>
    <xf numFmtId="0" fontId="12" fillId="0" borderId="115" xfId="0" applyFont="1" applyBorder="1" applyAlignment="1" applyProtection="1">
      <alignment horizontal="center" vertical="center"/>
      <protection locked="0"/>
    </xf>
    <xf numFmtId="3" fontId="9" fillId="0" borderId="224" xfId="0" applyNumberFormat="1" applyFont="1" applyBorder="1" applyAlignment="1" applyProtection="1">
      <alignment horizontal="right" vertical="center" indent="3"/>
      <protection locked="0"/>
    </xf>
    <xf numFmtId="3" fontId="9" fillId="0" borderId="264" xfId="0" applyNumberFormat="1" applyFont="1" applyBorder="1" applyAlignment="1" applyProtection="1">
      <alignment horizontal="right" vertical="center" indent="3"/>
      <protection locked="0"/>
    </xf>
    <xf numFmtId="0" fontId="7" fillId="0" borderId="255" xfId="0" applyFont="1" applyBorder="1" applyAlignment="1" applyProtection="1">
      <alignment horizontal="left" vertical="center" wrapText="1" indent="1"/>
      <protection locked="0"/>
    </xf>
    <xf numFmtId="0" fontId="7" fillId="0" borderId="256" xfId="0" applyFont="1" applyBorder="1" applyAlignment="1" applyProtection="1">
      <alignment horizontal="left" vertical="center" wrapText="1" indent="1"/>
      <protection locked="0"/>
    </xf>
    <xf numFmtId="3" fontId="7" fillId="0" borderId="261" xfId="0" applyNumberFormat="1" applyFont="1" applyBorder="1" applyAlignment="1" applyProtection="1">
      <alignment horizontal="right" indent="3"/>
      <protection locked="0"/>
    </xf>
    <xf numFmtId="3" fontId="7" fillId="0" borderId="226" xfId="0" applyNumberFormat="1" applyFont="1" applyBorder="1" applyAlignment="1" applyProtection="1">
      <alignment horizontal="right" indent="3"/>
      <protection locked="0"/>
    </xf>
    <xf numFmtId="3" fontId="9" fillId="0" borderId="234" xfId="0" applyNumberFormat="1" applyFont="1" applyBorder="1" applyAlignment="1" applyProtection="1">
      <alignment horizontal="right" vertical="center" indent="3"/>
      <protection locked="0"/>
    </xf>
    <xf numFmtId="3" fontId="9" fillId="0" borderId="257" xfId="0" applyNumberFormat="1" applyFont="1" applyBorder="1" applyAlignment="1" applyProtection="1">
      <alignment horizontal="right" vertical="center" indent="3"/>
      <protection locked="0"/>
    </xf>
    <xf numFmtId="3" fontId="10" fillId="0" borderId="79" xfId="0" applyNumberFormat="1" applyFont="1" applyBorder="1" applyAlignment="1" applyProtection="1">
      <alignment horizontal="right" vertical="center" wrapText="1" indent="1"/>
      <protection hidden="1"/>
    </xf>
    <xf numFmtId="3" fontId="10" fillId="0" borderId="199" xfId="0" applyNumberFormat="1" applyFont="1" applyBorder="1" applyAlignment="1" applyProtection="1">
      <alignment horizontal="right" vertical="center" wrapText="1" indent="1"/>
      <protection hidden="1"/>
    </xf>
    <xf numFmtId="3" fontId="11" fillId="0" borderId="62" xfId="0" applyNumberFormat="1" applyFont="1" applyBorder="1" applyAlignment="1" applyProtection="1">
      <alignment horizontal="right" vertical="center" indent="1"/>
      <protection locked="0"/>
    </xf>
    <xf numFmtId="3" fontId="11" fillId="0" borderId="134" xfId="0" applyNumberFormat="1" applyFont="1" applyBorder="1" applyAlignment="1" applyProtection="1">
      <alignment horizontal="right" vertical="center" indent="1"/>
      <protection locked="0"/>
    </xf>
    <xf numFmtId="3" fontId="11" fillId="0" borderId="33" xfId="0" applyNumberFormat="1" applyFont="1" applyBorder="1" applyAlignment="1" applyProtection="1">
      <alignment horizontal="right" vertical="center" indent="1"/>
      <protection locked="0"/>
    </xf>
    <xf numFmtId="3" fontId="11" fillId="0" borderId="26" xfId="0" applyNumberFormat="1" applyFont="1" applyBorder="1" applyAlignment="1" applyProtection="1">
      <alignment horizontal="right" vertical="center" indent="1"/>
      <protection locked="0"/>
    </xf>
    <xf numFmtId="3" fontId="11" fillId="0" borderId="34" xfId="0" applyNumberFormat="1" applyFont="1" applyBorder="1" applyAlignment="1" applyProtection="1">
      <alignment horizontal="right" vertical="center" indent="1"/>
      <protection locked="0"/>
    </xf>
    <xf numFmtId="3" fontId="11" fillId="0" borderId="19" xfId="0" applyNumberFormat="1" applyFont="1" applyBorder="1" applyAlignment="1" applyProtection="1">
      <alignment horizontal="right" vertical="center" indent="1"/>
      <protection locked="0"/>
    </xf>
    <xf numFmtId="3" fontId="11" fillId="0" borderId="1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129" xfId="0" applyNumberFormat="1" applyFont="1" applyBorder="1" applyAlignment="1" applyProtection="1">
      <alignment horizontal="right" vertical="center" wrapText="1" indent="1"/>
      <protection locked="0"/>
    </xf>
    <xf numFmtId="3" fontId="11" fillId="0" borderId="71" xfId="0" applyNumberFormat="1" applyFont="1" applyBorder="1" applyAlignment="1" applyProtection="1">
      <alignment horizontal="right" vertical="center" wrapText="1" indent="1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12" fillId="0" borderId="247" xfId="0" applyFont="1" applyBorder="1" applyAlignment="1" applyProtection="1">
      <alignment horizontal="center"/>
      <protection locked="0"/>
    </xf>
    <xf numFmtId="3" fontId="11" fillId="0" borderId="13" xfId="0" applyNumberFormat="1" applyFont="1" applyBorder="1" applyAlignment="1" applyProtection="1">
      <alignment horizontal="right" vertical="center" wrapText="1" indent="3"/>
      <protection locked="0"/>
    </xf>
    <xf numFmtId="3" fontId="11" fillId="0" borderId="126" xfId="0" applyNumberFormat="1" applyFont="1" applyBorder="1" applyAlignment="1" applyProtection="1">
      <alignment horizontal="right" vertical="center" wrapText="1" indent="3"/>
      <protection locked="0"/>
    </xf>
    <xf numFmtId="3" fontId="11" fillId="0" borderId="98" xfId="0" applyNumberFormat="1" applyFont="1" applyBorder="1" applyAlignment="1" applyProtection="1">
      <alignment horizontal="right" vertical="center" wrapText="1" indent="3"/>
      <protection locked="0"/>
    </xf>
    <xf numFmtId="0" fontId="12" fillId="0" borderId="349" xfId="0" applyFont="1" applyBorder="1" applyAlignment="1" applyProtection="1">
      <alignment horizontal="center" wrapText="1"/>
      <protection locked="0"/>
    </xf>
    <xf numFmtId="0" fontId="12" fillId="0" borderId="248" xfId="0" applyFont="1" applyBorder="1" applyAlignment="1" applyProtection="1">
      <alignment horizontal="center" wrapText="1"/>
      <protection locked="0"/>
    </xf>
    <xf numFmtId="0" fontId="12" fillId="0" borderId="249" xfId="0" applyFont="1" applyBorder="1" applyAlignment="1" applyProtection="1">
      <alignment horizontal="center" wrapText="1"/>
      <protection locked="0"/>
    </xf>
    <xf numFmtId="3" fontId="11" fillId="0" borderId="205" xfId="0" applyNumberFormat="1" applyFont="1" applyBorder="1" applyAlignment="1" applyProtection="1">
      <alignment horizontal="right" vertical="center" wrapText="1" indent="3"/>
      <protection locked="0"/>
    </xf>
    <xf numFmtId="3" fontId="11" fillId="0" borderId="87" xfId="0" applyNumberFormat="1" applyFont="1" applyBorder="1" applyAlignment="1" applyProtection="1">
      <alignment horizontal="right" vertical="center" wrapText="1" indent="3"/>
      <protection locked="0"/>
    </xf>
    <xf numFmtId="3" fontId="11" fillId="0" borderId="206" xfId="0" applyNumberFormat="1" applyFont="1" applyBorder="1" applyAlignment="1" applyProtection="1">
      <alignment horizontal="right" vertical="center" wrapText="1" indent="3"/>
      <protection locked="0"/>
    </xf>
    <xf numFmtId="0" fontId="18" fillId="0" borderId="31" xfId="0" applyFont="1" applyBorder="1" applyAlignment="1" applyProtection="1">
      <alignment horizontal="left" wrapText="1"/>
      <protection locked="0"/>
    </xf>
    <xf numFmtId="0" fontId="18" fillId="0" borderId="51" xfId="0" applyFont="1" applyBorder="1" applyAlignment="1" applyProtection="1">
      <alignment horizontal="left" wrapText="1"/>
      <protection locked="0"/>
    </xf>
    <xf numFmtId="0" fontId="18" fillId="0" borderId="15" xfId="0" applyFont="1" applyBorder="1" applyAlignment="1" applyProtection="1">
      <alignment horizontal="left" wrapText="1"/>
      <protection locked="0"/>
    </xf>
    <xf numFmtId="0" fontId="6" fillId="0" borderId="291" xfId="0" applyFont="1" applyBorder="1" applyAlignment="1" applyProtection="1">
      <alignment vertical="center" wrapText="1"/>
      <protection locked="0"/>
    </xf>
    <xf numFmtId="0" fontId="6" fillId="0" borderId="292" xfId="0" applyFont="1" applyBorder="1" applyAlignment="1" applyProtection="1">
      <alignment vertical="center" wrapText="1"/>
      <protection locked="0"/>
    </xf>
    <xf numFmtId="0" fontId="9" fillId="0" borderId="354" xfId="0" applyFont="1" applyBorder="1" applyAlignment="1" applyProtection="1">
      <alignment horizontal="left" vertical="center" wrapText="1" indent="1"/>
      <protection locked="0"/>
    </xf>
    <xf numFmtId="0" fontId="9" fillId="0" borderId="25" xfId="0" applyFont="1" applyBorder="1" applyAlignment="1" applyProtection="1">
      <alignment horizontal="left" vertical="center" wrapText="1" indent="1"/>
      <protection locked="0"/>
    </xf>
    <xf numFmtId="0" fontId="9" fillId="0" borderId="355" xfId="0" applyFont="1" applyBorder="1" applyAlignment="1" applyProtection="1">
      <alignment horizontal="left" vertical="center" wrapText="1" indent="1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3" fontId="9" fillId="0" borderId="318" xfId="0" applyNumberFormat="1" applyFont="1" applyBorder="1" applyAlignment="1" applyProtection="1">
      <alignment horizontal="right" vertical="center" indent="3"/>
      <protection locked="0"/>
    </xf>
    <xf numFmtId="0" fontId="6" fillId="0" borderId="353" xfId="0" applyFont="1" applyBorder="1" applyAlignment="1" applyProtection="1">
      <alignment horizontal="center" vertical="center" wrapText="1"/>
      <protection locked="0"/>
    </xf>
    <xf numFmtId="0" fontId="6" fillId="0" borderId="346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9" fillId="0" borderId="125" xfId="0" applyFont="1" applyBorder="1" applyAlignment="1" applyProtection="1">
      <alignment horizontal="left" vertical="center" wrapText="1" indent="1"/>
      <protection locked="0"/>
    </xf>
    <xf numFmtId="0" fontId="9" fillId="0" borderId="85" xfId="0" applyFont="1" applyBorder="1" applyAlignment="1" applyProtection="1">
      <alignment horizontal="left" vertical="center" wrapText="1" indent="1"/>
      <protection locked="0"/>
    </xf>
    <xf numFmtId="0" fontId="9" fillId="0" borderId="120" xfId="0" applyFont="1" applyBorder="1" applyAlignment="1" applyProtection="1">
      <alignment horizontal="left" vertical="center" wrapText="1" indent="1"/>
      <protection locked="0"/>
    </xf>
    <xf numFmtId="3" fontId="7" fillId="0" borderId="122" xfId="0" applyNumberFormat="1" applyFont="1" applyBorder="1" applyAlignment="1" applyProtection="1">
      <alignment horizontal="right" indent="1"/>
      <protection locked="0"/>
    </xf>
    <xf numFmtId="3" fontId="7" fillId="0" borderId="73" xfId="0" applyNumberFormat="1" applyFont="1" applyBorder="1" applyAlignment="1" applyProtection="1">
      <alignment horizontal="right" indent="1"/>
      <protection locked="0"/>
    </xf>
    <xf numFmtId="3" fontId="7" fillId="0" borderId="84" xfId="0" applyNumberFormat="1" applyFont="1" applyBorder="1" applyAlignment="1" applyProtection="1">
      <alignment horizontal="right" indent="1"/>
      <protection locked="0"/>
    </xf>
    <xf numFmtId="3" fontId="7" fillId="0" borderId="63" xfId="0" applyNumberFormat="1" applyFont="1" applyBorder="1" applyAlignment="1" applyProtection="1">
      <alignment horizontal="right" indent="1"/>
      <protection locked="0"/>
    </xf>
    <xf numFmtId="10" fontId="7" fillId="0" borderId="84" xfId="0" applyNumberFormat="1" applyFont="1" applyBorder="1" applyAlignment="1" applyProtection="1">
      <alignment horizontal="right" indent="1"/>
      <protection hidden="1"/>
    </xf>
    <xf numFmtId="10" fontId="7" fillId="0" borderId="122" xfId="0" applyNumberFormat="1" applyFont="1" applyBorder="1" applyAlignment="1" applyProtection="1">
      <alignment horizontal="right" indent="1"/>
      <protection hidden="1"/>
    </xf>
    <xf numFmtId="3" fontId="7" fillId="0" borderId="84" xfId="0" applyNumberFormat="1" applyFont="1" applyBorder="1" applyAlignment="1" applyProtection="1">
      <alignment horizontal="right" indent="1"/>
      <protection hidden="1"/>
    </xf>
    <xf numFmtId="3" fontId="7" fillId="0" borderId="122" xfId="0" applyNumberFormat="1" applyFont="1" applyBorder="1" applyAlignment="1" applyProtection="1">
      <alignment horizontal="right" indent="1"/>
      <protection hidden="1"/>
    </xf>
    <xf numFmtId="3" fontId="7" fillId="0" borderId="83" xfId="0" applyNumberFormat="1" applyFont="1" applyBorder="1" applyAlignment="1" applyProtection="1">
      <alignment horizontal="right" indent="1"/>
      <protection hidden="1"/>
    </xf>
    <xf numFmtId="3" fontId="9" fillId="0" borderId="134" xfId="0" applyNumberFormat="1" applyFont="1" applyBorder="1" applyAlignment="1" applyProtection="1">
      <alignment horizontal="right" vertical="center" indent="3"/>
      <protection locked="0"/>
    </xf>
    <xf numFmtId="3" fontId="9" fillId="0" borderId="135" xfId="0" applyNumberFormat="1" applyFont="1" applyBorder="1" applyAlignment="1" applyProtection="1">
      <alignment horizontal="right" vertical="center" indent="3"/>
      <protection locked="0"/>
    </xf>
    <xf numFmtId="3" fontId="9" fillId="0" borderId="62" xfId="0" applyNumberFormat="1" applyFont="1" applyBorder="1" applyAlignment="1" applyProtection="1">
      <alignment horizontal="right" vertical="center" indent="3"/>
      <protection locked="0"/>
    </xf>
    <xf numFmtId="3" fontId="9" fillId="0" borderId="352" xfId="0" applyNumberFormat="1" applyFont="1" applyBorder="1" applyAlignment="1" applyProtection="1">
      <alignment horizontal="right" vertical="center" indent="3"/>
      <protection locked="0"/>
    </xf>
    <xf numFmtId="3" fontId="9" fillId="0" borderId="73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Alignment="1" applyProtection="1">
      <alignment horizontal="center"/>
      <protection locked="0"/>
    </xf>
    <xf numFmtId="3" fontId="7" fillId="0" borderId="160" xfId="0" applyNumberFormat="1" applyFont="1" applyBorder="1" applyAlignment="1" applyProtection="1">
      <alignment horizontal="right" vertical="center" indent="1"/>
      <protection hidden="1"/>
    </xf>
    <xf numFmtId="0" fontId="6" fillId="0" borderId="169" xfId="0" applyFont="1" applyBorder="1" applyAlignment="1" applyProtection="1">
      <alignment horizontal="left" vertical="center" wrapText="1"/>
      <protection locked="0"/>
    </xf>
    <xf numFmtId="0" fontId="6" fillId="0" borderId="170" xfId="0" applyFont="1" applyBorder="1" applyAlignment="1" applyProtection="1">
      <alignment horizontal="left" vertical="center" wrapText="1"/>
      <protection locked="0"/>
    </xf>
    <xf numFmtId="0" fontId="6" fillId="0" borderId="169" xfId="0" applyFont="1" applyBorder="1" applyAlignment="1" applyProtection="1">
      <alignment horizontal="left" vertical="center"/>
      <protection locked="0"/>
    </xf>
    <xf numFmtId="0" fontId="6" fillId="0" borderId="170" xfId="0" applyFont="1" applyBorder="1" applyAlignment="1" applyProtection="1">
      <alignment horizontal="left" vertical="center"/>
      <protection locked="0"/>
    </xf>
    <xf numFmtId="3" fontId="7" fillId="0" borderId="111" xfId="0" applyNumberFormat="1" applyFont="1" applyBorder="1" applyAlignment="1" applyProtection="1">
      <alignment horizontal="right" vertical="top" indent="3"/>
      <protection locked="0"/>
    </xf>
    <xf numFmtId="3" fontId="7" fillId="0" borderId="170" xfId="0" applyNumberFormat="1" applyFont="1" applyBorder="1" applyAlignment="1" applyProtection="1">
      <alignment horizontal="right" vertical="top" indent="3"/>
      <protection locked="0"/>
    </xf>
    <xf numFmtId="3" fontId="7" fillId="0" borderId="60" xfId="0" applyNumberFormat="1" applyFont="1" applyBorder="1" applyAlignment="1" applyProtection="1">
      <alignment horizontal="right" vertical="top" indent="3"/>
      <protection locked="0"/>
    </xf>
    <xf numFmtId="3" fontId="7" fillId="0" borderId="112" xfId="0" applyNumberFormat="1" applyFont="1" applyBorder="1" applyAlignment="1" applyProtection="1">
      <alignment horizontal="right" vertical="top" indent="3"/>
      <protection locked="0"/>
    </xf>
    <xf numFmtId="0" fontId="8" fillId="0" borderId="77" xfId="0" applyFont="1" applyBorder="1" applyAlignment="1" applyProtection="1">
      <alignment horizontal="left" vertical="center"/>
      <protection locked="0"/>
    </xf>
    <xf numFmtId="3" fontId="9" fillId="0" borderId="139" xfId="0" applyNumberFormat="1" applyFont="1" applyBorder="1" applyAlignment="1" applyProtection="1">
      <alignment horizontal="right" vertical="top" indent="3"/>
      <protection locked="0"/>
    </xf>
    <xf numFmtId="3" fontId="9" fillId="0" borderId="77" xfId="0" applyNumberFormat="1" applyFont="1" applyBorder="1" applyAlignment="1" applyProtection="1">
      <alignment horizontal="right" vertical="top" indent="3"/>
      <protection locked="0"/>
    </xf>
    <xf numFmtId="3" fontId="9" fillId="0" borderId="81" xfId="0" applyNumberFormat="1" applyFont="1" applyBorder="1" applyAlignment="1" applyProtection="1">
      <alignment horizontal="right" vertical="top" indent="3"/>
      <protection locked="0"/>
    </xf>
    <xf numFmtId="3" fontId="9" fillId="0" borderId="158" xfId="0" applyNumberFormat="1" applyFont="1" applyBorder="1" applyAlignment="1" applyProtection="1">
      <alignment horizontal="right" vertical="top" indent="3"/>
      <protection locked="0"/>
    </xf>
    <xf numFmtId="3" fontId="7" fillId="0" borderId="15" xfId="0" applyNumberFormat="1" applyFont="1" applyBorder="1" applyAlignment="1" applyProtection="1">
      <alignment horizontal="right" vertical="top" indent="3"/>
      <protection hidden="1"/>
    </xf>
    <xf numFmtId="0" fontId="8" fillId="0" borderId="57" xfId="0" applyFont="1" applyBorder="1" applyAlignment="1" applyProtection="1">
      <alignment horizontal="left" vertical="center"/>
      <protection locked="0"/>
    </xf>
    <xf numFmtId="3" fontId="9" fillId="0" borderId="69" xfId="0" applyNumberFormat="1" applyFont="1" applyBorder="1" applyAlignment="1" applyProtection="1">
      <alignment horizontal="right" vertical="top" indent="3"/>
      <protection locked="0"/>
    </xf>
    <xf numFmtId="3" fontId="9" fillId="0" borderId="57" xfId="0" applyNumberFormat="1" applyFont="1" applyBorder="1" applyAlignment="1" applyProtection="1">
      <alignment horizontal="right" vertical="top" indent="3"/>
      <protection locked="0"/>
    </xf>
    <xf numFmtId="3" fontId="9" fillId="0" borderId="103" xfId="0" applyNumberFormat="1" applyFont="1" applyBorder="1" applyAlignment="1" applyProtection="1">
      <alignment horizontal="right" vertical="top" indent="3"/>
      <protection locked="0"/>
    </xf>
    <xf numFmtId="3" fontId="9" fillId="0" borderId="104" xfId="0" applyNumberFormat="1" applyFont="1" applyBorder="1" applyAlignment="1" applyProtection="1">
      <alignment horizontal="right" vertical="top" indent="3"/>
      <protection locked="0"/>
    </xf>
    <xf numFmtId="3" fontId="7" fillId="0" borderId="139" xfId="0" applyNumberFormat="1" applyFont="1" applyBorder="1" applyAlignment="1" applyProtection="1">
      <alignment horizontal="right" vertical="top" indent="3"/>
      <protection hidden="1"/>
    </xf>
    <xf numFmtId="3" fontId="7" fillId="0" borderId="77" xfId="0" applyNumberFormat="1" applyFont="1" applyBorder="1" applyAlignment="1" applyProtection="1">
      <alignment horizontal="right" vertical="top" indent="3"/>
      <protection hidden="1"/>
    </xf>
    <xf numFmtId="3" fontId="7" fillId="0" borderId="81" xfId="0" applyNumberFormat="1" applyFont="1" applyBorder="1" applyAlignment="1" applyProtection="1">
      <alignment horizontal="right" vertical="top" indent="3"/>
      <protection hidden="1"/>
    </xf>
    <xf numFmtId="3" fontId="7" fillId="0" borderId="158" xfId="0" applyNumberFormat="1" applyFont="1" applyBorder="1" applyAlignment="1" applyProtection="1">
      <alignment horizontal="right" vertical="top" indent="3"/>
      <protection hidden="1"/>
    </xf>
    <xf numFmtId="3" fontId="9" fillId="0" borderId="156" xfId="0" applyNumberFormat="1" applyFont="1" applyBorder="1" applyAlignment="1" applyProtection="1">
      <alignment horizontal="right" vertical="center" indent="3"/>
      <protection locked="0"/>
    </xf>
    <xf numFmtId="3" fontId="9" fillId="0" borderId="78" xfId="0" applyNumberFormat="1" applyFont="1" applyBorder="1" applyAlignment="1" applyProtection="1">
      <alignment horizontal="right" vertical="center" indent="3"/>
      <protection locked="0"/>
    </xf>
    <xf numFmtId="3" fontId="9" fillId="0" borderId="155" xfId="0" applyNumberFormat="1" applyFont="1" applyBorder="1" applyAlignment="1" applyProtection="1">
      <alignment horizontal="right" vertical="center" indent="3"/>
      <protection locked="0"/>
    </xf>
    <xf numFmtId="3" fontId="9" fillId="0" borderId="157" xfId="0" applyNumberFormat="1" applyFont="1" applyBorder="1" applyAlignment="1" applyProtection="1">
      <alignment horizontal="right" vertical="center" indent="3"/>
      <protection locked="0"/>
    </xf>
    <xf numFmtId="3" fontId="9" fillId="0" borderId="122" xfId="0" applyNumberFormat="1" applyFont="1" applyBorder="1" applyAlignment="1" applyProtection="1">
      <alignment horizontal="right" vertical="top" indent="3"/>
      <protection locked="0"/>
    </xf>
    <xf numFmtId="3" fontId="9" fillId="0" borderId="84" xfId="0" applyNumberFormat="1" applyFont="1" applyBorder="1" applyAlignment="1" applyProtection="1">
      <alignment horizontal="right" vertical="top" indent="3"/>
      <protection locked="0"/>
    </xf>
    <xf numFmtId="3" fontId="9" fillId="0" borderId="123" xfId="0" applyNumberFormat="1" applyFont="1" applyBorder="1" applyAlignment="1" applyProtection="1">
      <alignment horizontal="right" vertical="top" indent="3"/>
      <protection locked="0"/>
    </xf>
    <xf numFmtId="0" fontId="21" fillId="0" borderId="126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12" fillId="0" borderId="349" xfId="0" applyFont="1" applyBorder="1" applyAlignment="1" applyProtection="1">
      <alignment horizontal="center" vertical="center" wrapText="1"/>
      <protection locked="0"/>
    </xf>
    <xf numFmtId="0" fontId="12" fillId="0" borderId="249" xfId="0" applyFont="1" applyBorder="1" applyAlignment="1" applyProtection="1">
      <alignment horizontal="center" vertical="center" wrapText="1"/>
      <protection locked="0"/>
    </xf>
    <xf numFmtId="3" fontId="9" fillId="0" borderId="79" xfId="0" applyNumberFormat="1" applyFont="1" applyBorder="1" applyAlignment="1" applyProtection="1">
      <alignment horizontal="right" vertical="center" wrapText="1" indent="1"/>
      <protection locked="0"/>
    </xf>
    <xf numFmtId="0" fontId="6" fillId="0" borderId="13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left" vertical="center"/>
      <protection locked="0"/>
    </xf>
    <xf numFmtId="3" fontId="9" fillId="0" borderId="119" xfId="0" applyNumberFormat="1" applyFont="1" applyBorder="1" applyAlignment="1" applyProtection="1">
      <alignment horizontal="right" vertical="center" indent="3"/>
      <protection locked="0"/>
    </xf>
    <xf numFmtId="3" fontId="9" fillId="0" borderId="68" xfId="0" applyNumberFormat="1" applyFont="1" applyBorder="1" applyAlignment="1" applyProtection="1">
      <alignment horizontal="right" vertical="center" indent="3"/>
      <protection locked="0"/>
    </xf>
    <xf numFmtId="0" fontId="9" fillId="0" borderId="288" xfId="0" applyNumberFormat="1" applyFont="1" applyBorder="1" applyAlignment="1" applyProtection="1">
      <alignment horizontal="left" vertical="center" wrapText="1"/>
      <protection locked="0"/>
    </xf>
    <xf numFmtId="0" fontId="9" fillId="0" borderId="241" xfId="0" applyNumberFormat="1" applyFont="1" applyBorder="1" applyAlignment="1" applyProtection="1">
      <alignment horizontal="left" vertical="center" wrapText="1"/>
      <protection locked="0"/>
    </xf>
    <xf numFmtId="0" fontId="8" fillId="0" borderId="129" xfId="0" applyFont="1" applyBorder="1" applyAlignment="1" applyProtection="1">
      <alignment horizontal="left" vertical="center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3" fontId="7" fillId="0" borderId="301" xfId="0" applyNumberFormat="1" applyFont="1" applyBorder="1" applyAlignment="1" applyProtection="1">
      <alignment horizontal="right" vertical="center" indent="3"/>
      <protection locked="0"/>
    </xf>
    <xf numFmtId="3" fontId="7" fillId="0" borderId="299" xfId="0" applyNumberFormat="1" applyFont="1" applyBorder="1" applyAlignment="1" applyProtection="1">
      <alignment horizontal="right" vertical="center" indent="3"/>
      <protection locked="0"/>
    </xf>
    <xf numFmtId="3" fontId="7" fillId="0" borderId="302" xfId="0" applyNumberFormat="1" applyFont="1" applyBorder="1" applyAlignment="1" applyProtection="1">
      <alignment horizontal="right" vertical="center" indent="3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139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left" vertical="center" wrapText="1" indent="1"/>
      <protection locked="0"/>
    </xf>
    <xf numFmtId="0" fontId="9" fillId="0" borderId="174" xfId="0" applyFont="1" applyBorder="1" applyAlignment="1" applyProtection="1">
      <alignment horizontal="left" vertical="center" wrapText="1" indent="1"/>
      <protection locked="0"/>
    </xf>
    <xf numFmtId="3" fontId="9" fillId="0" borderId="174" xfId="0" applyNumberFormat="1" applyFont="1" applyBorder="1" applyAlignment="1" applyProtection="1">
      <alignment horizontal="right" vertical="center" indent="3"/>
      <protection locked="0"/>
    </xf>
    <xf numFmtId="3" fontId="11" fillId="0" borderId="80" xfId="0" applyNumberFormat="1" applyFont="1" applyBorder="1" applyAlignment="1" applyProtection="1">
      <alignment horizontal="right" vertical="center" indent="3"/>
      <protection locked="0"/>
    </xf>
    <xf numFmtId="3" fontId="11" fillId="0" borderId="146" xfId="0" applyNumberFormat="1" applyFont="1" applyBorder="1" applyAlignment="1" applyProtection="1">
      <alignment horizontal="right" vertical="center" indent="3"/>
      <protection locked="0"/>
    </xf>
    <xf numFmtId="0" fontId="6" fillId="0" borderId="298" xfId="0" applyFont="1" applyBorder="1" applyAlignment="1" applyProtection="1">
      <alignment horizontal="left" vertical="center" wrapText="1"/>
      <protection locked="0"/>
    </xf>
    <xf numFmtId="0" fontId="6" fillId="0" borderId="299" xfId="0" applyFont="1" applyBorder="1" applyAlignment="1" applyProtection="1">
      <alignment horizontal="left" vertical="center" wrapText="1"/>
      <protection locked="0"/>
    </xf>
    <xf numFmtId="3" fontId="7" fillId="0" borderId="300" xfId="0" applyNumberFormat="1" applyFont="1" applyBorder="1" applyAlignment="1" applyProtection="1">
      <alignment horizontal="right" vertical="center" indent="3"/>
      <protection locked="0"/>
    </xf>
    <xf numFmtId="3" fontId="7" fillId="0" borderId="62" xfId="0" applyNumberFormat="1" applyFont="1" applyBorder="1" applyAlignment="1" applyProtection="1">
      <alignment horizontal="right" vertical="center" indent="3"/>
      <protection locked="0"/>
    </xf>
    <xf numFmtId="3" fontId="7" fillId="0" borderId="134" xfId="0" applyNumberFormat="1" applyFont="1" applyBorder="1" applyAlignment="1" applyProtection="1">
      <alignment horizontal="right" vertical="center" indent="3"/>
      <protection locked="0"/>
    </xf>
    <xf numFmtId="3" fontId="7" fillId="0" borderId="352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71</xdr:row>
      <xdr:rowOff>180974</xdr:rowOff>
    </xdr:from>
    <xdr:to>
      <xdr:col>1</xdr:col>
      <xdr:colOff>333375</xdr:colOff>
      <xdr:row>72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71</xdr:row>
      <xdr:rowOff>182216</xdr:rowOff>
    </xdr:from>
    <xdr:to>
      <xdr:col>2</xdr:col>
      <xdr:colOff>639750</xdr:colOff>
      <xdr:row>73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466" name="Skupina 43"/>
        <xdr:cNvGrpSpPr>
          <a:grpSpLocks/>
        </xdr:cNvGrpSpPr>
      </xdr:nvGrpSpPr>
      <xdr:grpSpPr bwMode="auto">
        <a:xfrm>
          <a:off x="4905375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		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467" name="Skupina 45"/>
        <xdr:cNvGrpSpPr>
          <a:grpSpLocks/>
        </xdr:cNvGrpSpPr>
      </xdr:nvGrpSpPr>
      <xdr:grpSpPr bwMode="auto">
        <a:xfrm>
          <a:off x="2724150" y="19050"/>
          <a:ext cx="1600200" cy="200025"/>
          <a:chOff x="2196732" y="35720"/>
          <a:chExt cx="1389618" cy="180016"/>
        </a:xfrm>
      </xdr:grpSpPr>
      <xdr:grpSp>
        <xdr:nvGrpSpPr>
          <xdr:cNvPr id="61484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373674</xdr:colOff>
      <xdr:row>58</xdr:row>
      <xdr:rowOff>0</xdr:rowOff>
    </xdr:from>
    <xdr:to>
      <xdr:col>0</xdr:col>
      <xdr:colOff>572234</xdr:colOff>
      <xdr:row>58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124</xdr:row>
      <xdr:rowOff>51289</xdr:rowOff>
    </xdr:from>
    <xdr:to>
      <xdr:col>0</xdr:col>
      <xdr:colOff>264503</xdr:colOff>
      <xdr:row>124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125</xdr:row>
      <xdr:rowOff>5868</xdr:rowOff>
    </xdr:from>
    <xdr:to>
      <xdr:col>0</xdr:col>
      <xdr:colOff>263038</xdr:colOff>
      <xdr:row>126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127</xdr:row>
      <xdr:rowOff>33715</xdr:rowOff>
    </xdr:from>
    <xdr:to>
      <xdr:col>0</xdr:col>
      <xdr:colOff>261572</xdr:colOff>
      <xdr:row>127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129</xdr:row>
      <xdr:rowOff>43962</xdr:rowOff>
    </xdr:from>
    <xdr:to>
      <xdr:col>0</xdr:col>
      <xdr:colOff>264503</xdr:colOff>
      <xdr:row>129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29</xdr:row>
      <xdr:rowOff>187324</xdr:rowOff>
    </xdr:from>
    <xdr:to>
      <xdr:col>0</xdr:col>
      <xdr:colOff>212725</xdr:colOff>
      <xdr:row>30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29</xdr:row>
      <xdr:rowOff>184150</xdr:rowOff>
    </xdr:from>
    <xdr:to>
      <xdr:col>2</xdr:col>
      <xdr:colOff>200025</xdr:colOff>
      <xdr:row>30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33</xdr:row>
      <xdr:rowOff>22916</xdr:rowOff>
    </xdr:from>
    <xdr:to>
      <xdr:col>0</xdr:col>
      <xdr:colOff>212725</xdr:colOff>
      <xdr:row>33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34</xdr:row>
      <xdr:rowOff>22916</xdr:rowOff>
    </xdr:from>
    <xdr:to>
      <xdr:col>0</xdr:col>
      <xdr:colOff>212725</xdr:colOff>
      <xdr:row>34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33</xdr:row>
      <xdr:rowOff>29266</xdr:rowOff>
    </xdr:from>
    <xdr:to>
      <xdr:col>3</xdr:col>
      <xdr:colOff>206375</xdr:colOff>
      <xdr:row>33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34</xdr:row>
      <xdr:rowOff>29266</xdr:rowOff>
    </xdr:from>
    <xdr:to>
      <xdr:col>3</xdr:col>
      <xdr:colOff>206375</xdr:colOff>
      <xdr:row>34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33</xdr:row>
      <xdr:rowOff>22916</xdr:rowOff>
    </xdr:from>
    <xdr:to>
      <xdr:col>5</xdr:col>
      <xdr:colOff>62877</xdr:colOff>
      <xdr:row>33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34</xdr:row>
      <xdr:rowOff>22916</xdr:rowOff>
    </xdr:from>
    <xdr:to>
      <xdr:col>5</xdr:col>
      <xdr:colOff>62877</xdr:colOff>
      <xdr:row>34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33</xdr:row>
      <xdr:rowOff>22916</xdr:rowOff>
    </xdr:from>
    <xdr:to>
      <xdr:col>7</xdr:col>
      <xdr:colOff>263525</xdr:colOff>
      <xdr:row>33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34</xdr:row>
      <xdr:rowOff>22916</xdr:rowOff>
    </xdr:from>
    <xdr:to>
      <xdr:col>7</xdr:col>
      <xdr:colOff>263525</xdr:colOff>
      <xdr:row>34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60</xdr:row>
      <xdr:rowOff>183173</xdr:rowOff>
    </xdr:from>
    <xdr:to>
      <xdr:col>0</xdr:col>
      <xdr:colOff>572233</xdr:colOff>
      <xdr:row>61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391" t="s">
        <v>833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1"/>
    </row>
    <row r="2" spans="1:19" x14ac:dyDescent="0.25">
      <c r="A2" s="391" t="s">
        <v>50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1"/>
    </row>
    <row r="3" spans="1:19" x14ac:dyDescent="0.25">
      <c r="A3" s="393" t="s">
        <v>49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1"/>
    </row>
  </sheetData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488"/>
  <sheetViews>
    <sheetView tabSelected="1" view="pageBreakPreview" topLeftCell="A1348" zoomScaleNormal="130" zoomScaleSheetLayoutView="100" workbookViewId="0">
      <selection activeCell="E819" sqref="E819:G819"/>
    </sheetView>
  </sheetViews>
  <sheetFormatPr defaultRowHeight="10.5" x14ac:dyDescent="0.15"/>
  <cols>
    <col min="1" max="1" width="9.5703125" style="172" customWidth="1"/>
    <col min="2" max="2" width="9.140625" style="172"/>
    <col min="3" max="3" width="10" style="172" customWidth="1"/>
    <col min="4" max="4" width="11.28515625" style="172" customWidth="1"/>
    <col min="5" max="5" width="9.85546875" style="172" customWidth="1"/>
    <col min="6" max="6" width="11.5703125" style="172" customWidth="1"/>
    <col min="7" max="7" width="11.42578125" style="172" customWidth="1"/>
    <col min="8" max="8" width="9.42578125" style="172" customWidth="1"/>
    <col min="9" max="9" width="9.140625" style="172" customWidth="1"/>
    <col min="10" max="10" width="10.85546875" style="172" customWidth="1"/>
    <col min="11" max="16384" width="9.140625" style="172"/>
  </cols>
  <sheetData>
    <row r="1" spans="1:10" ht="18.75" customHeight="1" x14ac:dyDescent="0.15">
      <c r="A1" s="1759" t="s">
        <v>622</v>
      </c>
      <c r="B1" s="1760"/>
      <c r="C1" s="1761"/>
      <c r="D1" s="170" t="s">
        <v>45</v>
      </c>
      <c r="E1" s="1762"/>
      <c r="F1" s="1762"/>
      <c r="G1" s="170" t="s">
        <v>46</v>
      </c>
      <c r="H1" s="171"/>
      <c r="I1" s="171"/>
      <c r="J1" s="171"/>
    </row>
    <row r="2" spans="1:10" ht="30.75" customHeight="1" x14ac:dyDescent="0.15">
      <c r="A2" s="1764"/>
      <c r="B2" s="1764"/>
      <c r="C2" s="1764"/>
      <c r="D2" s="1764"/>
      <c r="E2" s="1764"/>
      <c r="F2" s="1764"/>
      <c r="G2" s="1764"/>
      <c r="H2" s="1764"/>
      <c r="I2" s="1764"/>
      <c r="J2" s="1764"/>
    </row>
    <row r="3" spans="1:10" x14ac:dyDescent="0.15">
      <c r="A3" s="173" t="s">
        <v>83</v>
      </c>
      <c r="B3" s="1726" t="s">
        <v>84</v>
      </c>
      <c r="C3" s="1726"/>
      <c r="D3" s="1726"/>
      <c r="E3" s="1726"/>
      <c r="F3" s="1726"/>
      <c r="G3" s="1726"/>
      <c r="H3" s="1726"/>
      <c r="I3" s="1726"/>
      <c r="J3" s="1726"/>
    </row>
    <row r="4" spans="1:10" x14ac:dyDescent="0.15">
      <c r="A4" s="174"/>
      <c r="B4" s="174"/>
      <c r="C4" s="174"/>
      <c r="D4" s="174"/>
      <c r="E4" s="174"/>
      <c r="F4" s="174"/>
      <c r="G4" s="174"/>
      <c r="H4" s="174"/>
      <c r="I4" s="174"/>
      <c r="J4" s="171"/>
    </row>
    <row r="5" spans="1:10" x14ac:dyDescent="0.15">
      <c r="A5" s="175" t="s">
        <v>53</v>
      </c>
      <c r="B5" s="1722" t="s">
        <v>54</v>
      </c>
      <c r="C5" s="1722"/>
      <c r="D5" s="1722"/>
      <c r="E5" s="1722"/>
      <c r="F5" s="1717" t="s">
        <v>918</v>
      </c>
      <c r="G5" s="1717"/>
      <c r="H5" s="1717"/>
      <c r="I5" s="1717"/>
      <c r="J5" s="1717"/>
    </row>
    <row r="6" spans="1:10" x14ac:dyDescent="0.15">
      <c r="A6" s="171" t="s">
        <v>2</v>
      </c>
      <c r="B6" s="176" t="s">
        <v>0</v>
      </c>
      <c r="C6" s="176"/>
      <c r="D6" s="1717" t="s">
        <v>857</v>
      </c>
      <c r="E6" s="1717"/>
      <c r="F6" s="1717"/>
      <c r="G6" s="1717"/>
      <c r="H6" s="1717"/>
      <c r="I6" s="1717"/>
      <c r="J6" s="1717"/>
    </row>
    <row r="7" spans="1:10" x14ac:dyDescent="0.15">
      <c r="A7" s="171"/>
      <c r="B7" s="1722" t="s">
        <v>51</v>
      </c>
      <c r="C7" s="1722"/>
      <c r="D7" s="1723" t="s">
        <v>858</v>
      </c>
      <c r="E7" s="1723"/>
      <c r="F7" s="1723"/>
      <c r="G7" s="1723"/>
      <c r="H7" s="1723"/>
      <c r="I7" s="1723"/>
      <c r="J7" s="1723"/>
    </row>
    <row r="8" spans="1:10" x14ac:dyDescent="0.15">
      <c r="A8" s="171"/>
      <c r="B8" s="1722" t="s">
        <v>52</v>
      </c>
      <c r="C8" s="1722"/>
      <c r="D8" s="1723" t="s">
        <v>859</v>
      </c>
      <c r="E8" s="1723"/>
      <c r="F8" s="1723"/>
      <c r="G8" s="1723"/>
      <c r="H8" s="1723"/>
      <c r="I8" s="1723"/>
      <c r="J8" s="1723"/>
    </row>
    <row r="9" spans="1:10" x14ac:dyDescent="0.15">
      <c r="A9" s="171"/>
      <c r="B9" s="177"/>
      <c r="C9" s="177"/>
      <c r="D9" s="177"/>
      <c r="E9" s="178"/>
      <c r="F9" s="178"/>
      <c r="G9" s="178"/>
      <c r="H9" s="178"/>
      <c r="I9" s="178"/>
      <c r="J9" s="178"/>
    </row>
    <row r="10" spans="1:10" x14ac:dyDescent="0.15">
      <c r="A10" s="175" t="s">
        <v>55</v>
      </c>
      <c r="B10" s="1722" t="s">
        <v>56</v>
      </c>
      <c r="C10" s="1722"/>
      <c r="D10" s="1722"/>
      <c r="E10" s="1722"/>
      <c r="F10" s="1722"/>
      <c r="G10" s="1722"/>
      <c r="H10" s="1722"/>
      <c r="I10" s="1722"/>
      <c r="J10" s="1722"/>
    </row>
    <row r="11" spans="1:10" x14ac:dyDescent="0.15">
      <c r="A11" s="179"/>
      <c r="B11" s="1725"/>
      <c r="C11" s="1725"/>
      <c r="D11" s="1725"/>
      <c r="E11" s="1725"/>
      <c r="F11" s="1725"/>
      <c r="G11" s="1725"/>
      <c r="H11" s="1725"/>
      <c r="I11" s="1725"/>
      <c r="J11" s="1725"/>
    </row>
    <row r="12" spans="1:10" x14ac:dyDescent="0.15">
      <c r="A12" s="179"/>
      <c r="B12" s="1725" t="s">
        <v>860</v>
      </c>
      <c r="C12" s="1725"/>
      <c r="D12" s="1725"/>
      <c r="E12" s="1725"/>
      <c r="F12" s="1725"/>
      <c r="G12" s="1725"/>
      <c r="H12" s="1725"/>
      <c r="I12" s="1725"/>
      <c r="J12" s="1725"/>
    </row>
    <row r="13" spans="1:10" x14ac:dyDescent="0.15">
      <c r="A13" s="179"/>
      <c r="B13" s="1725" t="s">
        <v>861</v>
      </c>
      <c r="C13" s="1725"/>
      <c r="D13" s="1725"/>
      <c r="E13" s="1725"/>
      <c r="F13" s="1725"/>
      <c r="G13" s="1725"/>
      <c r="H13" s="1725"/>
      <c r="I13" s="1725"/>
      <c r="J13" s="1725"/>
    </row>
    <row r="14" spans="1:10" x14ac:dyDescent="0.15">
      <c r="A14" s="179"/>
      <c r="B14" s="1725" t="s">
        <v>862</v>
      </c>
      <c r="C14" s="1725"/>
      <c r="D14" s="1725"/>
      <c r="E14" s="1725"/>
      <c r="F14" s="1725"/>
      <c r="G14" s="1725"/>
      <c r="H14" s="1725"/>
      <c r="I14" s="1725"/>
      <c r="J14" s="1725"/>
    </row>
    <row r="15" spans="1:10" x14ac:dyDescent="0.15">
      <c r="A15" s="179"/>
      <c r="B15" s="180"/>
      <c r="C15" s="180"/>
      <c r="D15" s="180"/>
      <c r="E15" s="180"/>
      <c r="F15" s="180"/>
      <c r="G15" s="180"/>
      <c r="H15" s="180"/>
      <c r="I15" s="180"/>
      <c r="J15" s="180"/>
    </row>
    <row r="16" spans="1:10" ht="11.25" thickBot="1" x14ac:dyDescent="0.2">
      <c r="A16" s="181" t="s">
        <v>57</v>
      </c>
      <c r="B16" s="1695" t="s">
        <v>742</v>
      </c>
      <c r="C16" s="1695"/>
      <c r="D16" s="1695"/>
      <c r="E16" s="1695"/>
      <c r="F16" s="1695"/>
      <c r="G16" s="1695"/>
      <c r="H16" s="1695"/>
      <c r="I16" s="1695"/>
      <c r="J16" s="1695"/>
    </row>
    <row r="17" spans="1:10" ht="28.5" customHeight="1" thickTop="1" thickBot="1" x14ac:dyDescent="0.2">
      <c r="A17" s="1329" t="s">
        <v>5</v>
      </c>
      <c r="B17" s="1330"/>
      <c r="C17" s="1330"/>
      <c r="D17" s="1330"/>
      <c r="E17" s="668" t="s">
        <v>6</v>
      </c>
      <c r="F17" s="668"/>
      <c r="G17" s="669"/>
      <c r="H17" s="1724" t="s">
        <v>7</v>
      </c>
      <c r="I17" s="1330"/>
      <c r="J17" s="1441"/>
    </row>
    <row r="18" spans="1:10" ht="23.25" customHeight="1" x14ac:dyDescent="0.15">
      <c r="A18" s="1718" t="s">
        <v>623</v>
      </c>
      <c r="B18" s="1719"/>
      <c r="C18" s="1719"/>
      <c r="D18" s="1719"/>
      <c r="E18" s="1739">
        <v>188</v>
      </c>
      <c r="F18" s="1739"/>
      <c r="G18" s="1740"/>
      <c r="H18" s="1704">
        <v>185</v>
      </c>
      <c r="I18" s="1705"/>
      <c r="J18" s="1706"/>
    </row>
    <row r="19" spans="1:10" ht="23.25" customHeight="1" x14ac:dyDescent="0.15">
      <c r="A19" s="476" t="s">
        <v>58</v>
      </c>
      <c r="B19" s="477"/>
      <c r="C19" s="477"/>
      <c r="D19" s="477"/>
      <c r="E19" s="1741">
        <v>193</v>
      </c>
      <c r="F19" s="1741"/>
      <c r="G19" s="1742"/>
      <c r="H19" s="1707">
        <v>188</v>
      </c>
      <c r="I19" s="1708"/>
      <c r="J19" s="1709"/>
    </row>
    <row r="20" spans="1:10" ht="23.25" customHeight="1" thickBot="1" x14ac:dyDescent="0.2">
      <c r="A20" s="699" t="s">
        <v>238</v>
      </c>
      <c r="B20" s="700"/>
      <c r="C20" s="700"/>
      <c r="D20" s="700"/>
      <c r="E20" s="1743">
        <v>3</v>
      </c>
      <c r="F20" s="1743"/>
      <c r="G20" s="1744"/>
      <c r="H20" s="1710">
        <v>3</v>
      </c>
      <c r="I20" s="1711"/>
      <c r="J20" s="1712"/>
    </row>
    <row r="21" spans="1:10" ht="11.25" thickTop="1" x14ac:dyDescent="0.15">
      <c r="A21" s="179"/>
      <c r="B21" s="180"/>
      <c r="C21" s="180"/>
      <c r="D21" s="180"/>
      <c r="E21" s="180"/>
      <c r="F21" s="180"/>
      <c r="G21" s="180"/>
      <c r="H21" s="180"/>
      <c r="I21" s="180"/>
      <c r="J21" s="180"/>
    </row>
    <row r="22" spans="1:10" x14ac:dyDescent="0.15">
      <c r="A22" s="179"/>
      <c r="B22" s="180"/>
      <c r="C22" s="180"/>
      <c r="D22" s="180"/>
      <c r="E22" s="180"/>
      <c r="F22" s="180"/>
      <c r="G22" s="180"/>
      <c r="H22" s="180"/>
      <c r="I22" s="180"/>
      <c r="J22" s="180"/>
    </row>
    <row r="23" spans="1:10" ht="11.25" thickBot="1" x14ac:dyDescent="0.2">
      <c r="A23" s="181" t="s">
        <v>59</v>
      </c>
      <c r="B23" s="1695" t="s">
        <v>743</v>
      </c>
      <c r="C23" s="1695"/>
      <c r="D23" s="1695"/>
      <c r="E23" s="1695"/>
      <c r="F23" s="1695"/>
      <c r="G23" s="1695"/>
      <c r="H23" s="1695"/>
      <c r="I23" s="1695"/>
      <c r="J23" s="1695"/>
    </row>
    <row r="24" spans="1:10" ht="21" customHeight="1" thickBot="1" x14ac:dyDescent="0.2">
      <c r="A24" s="1400" t="s">
        <v>60</v>
      </c>
      <c r="B24" s="1699"/>
      <c r="C24" s="1699"/>
      <c r="D24" s="1727" t="s">
        <v>61</v>
      </c>
      <c r="E24" s="1728"/>
      <c r="F24" s="1698" t="s">
        <v>62</v>
      </c>
      <c r="G24" s="1698"/>
      <c r="H24" s="1696" t="s">
        <v>63</v>
      </c>
      <c r="I24" s="1696"/>
      <c r="J24" s="1697"/>
    </row>
    <row r="25" spans="1:10" x14ac:dyDescent="0.15">
      <c r="A25" s="1735"/>
      <c r="B25" s="1736"/>
      <c r="C25" s="1736"/>
      <c r="D25" s="1729"/>
      <c r="E25" s="1730"/>
      <c r="F25" s="1733"/>
      <c r="G25" s="1733"/>
      <c r="H25" s="1733"/>
      <c r="I25" s="1733"/>
      <c r="J25" s="1737"/>
    </row>
    <row r="26" spans="1:10" ht="11.25" thickBot="1" x14ac:dyDescent="0.2">
      <c r="A26" s="1720"/>
      <c r="B26" s="1721"/>
      <c r="C26" s="1721"/>
      <c r="D26" s="1731"/>
      <c r="E26" s="1732"/>
      <c r="F26" s="1734"/>
      <c r="G26" s="1734"/>
      <c r="H26" s="1734"/>
      <c r="I26" s="1734"/>
      <c r="J26" s="1738"/>
    </row>
    <row r="27" spans="1:10" x14ac:dyDescent="0.15">
      <c r="A27" s="181"/>
      <c r="B27" s="180"/>
      <c r="C27" s="180"/>
      <c r="D27" s="180"/>
      <c r="E27" s="180"/>
      <c r="F27" s="180"/>
      <c r="G27" s="180"/>
      <c r="H27" s="180"/>
      <c r="I27" s="180"/>
      <c r="J27" s="180"/>
    </row>
    <row r="28" spans="1:10" x14ac:dyDescent="0.15">
      <c r="A28" s="181"/>
      <c r="B28" s="180"/>
      <c r="C28" s="180"/>
      <c r="D28" s="180"/>
      <c r="E28" s="180"/>
      <c r="F28" s="180"/>
      <c r="G28" s="180"/>
      <c r="H28" s="180"/>
      <c r="I28" s="180"/>
      <c r="J28" s="180"/>
    </row>
    <row r="29" spans="1:10" ht="15" customHeight="1" x14ac:dyDescent="0.15">
      <c r="A29" s="181" t="s">
        <v>64</v>
      </c>
      <c r="B29" s="1598" t="s">
        <v>744</v>
      </c>
      <c r="C29" s="1598"/>
      <c r="D29" s="1598"/>
      <c r="E29" s="1598"/>
      <c r="F29" s="1598"/>
      <c r="G29" s="1598"/>
      <c r="H29" s="1598"/>
      <c r="I29" s="1598"/>
      <c r="J29" s="1598"/>
    </row>
    <row r="30" spans="1:10" x14ac:dyDescent="0.15">
      <c r="A30" s="181"/>
    </row>
    <row r="31" spans="1:10" x14ac:dyDescent="0.15">
      <c r="A31" s="1701" t="s">
        <v>65</v>
      </c>
      <c r="B31" s="1701"/>
      <c r="C31" s="1432" t="s">
        <v>66</v>
      </c>
      <c r="D31" s="1432"/>
      <c r="E31" s="179"/>
    </row>
    <row r="32" spans="1:10" x14ac:dyDescent="0.15">
      <c r="A32" s="181"/>
      <c r="B32" s="180"/>
      <c r="C32" s="180"/>
      <c r="D32" s="180"/>
      <c r="E32" s="180"/>
      <c r="F32" s="180"/>
      <c r="G32" s="180"/>
      <c r="H32" s="180"/>
      <c r="I32" s="180"/>
      <c r="J32" s="180"/>
    </row>
    <row r="33" spans="1:10" ht="18" customHeight="1" x14ac:dyDescent="0.15">
      <c r="A33" s="1700" t="s">
        <v>891</v>
      </c>
      <c r="B33" s="1700"/>
      <c r="C33" s="1700"/>
      <c r="D33" s="1700"/>
      <c r="E33" s="1700"/>
      <c r="F33" s="1700"/>
      <c r="J33" s="180"/>
    </row>
    <row r="34" spans="1:10" ht="20.25" customHeight="1" x14ac:dyDescent="0.15">
      <c r="A34" s="629" t="s">
        <v>68</v>
      </c>
      <c r="B34" s="629"/>
      <c r="C34" s="629"/>
      <c r="D34" s="629" t="s">
        <v>70</v>
      </c>
      <c r="E34" s="629"/>
      <c r="F34" s="629" t="s">
        <v>72</v>
      </c>
      <c r="G34" s="629"/>
      <c r="H34" s="1703" t="s">
        <v>73</v>
      </c>
      <c r="I34" s="1703"/>
      <c r="J34" s="1703"/>
    </row>
    <row r="35" spans="1:10" ht="20.25" customHeight="1" x14ac:dyDescent="0.15">
      <c r="A35" s="629" t="s">
        <v>67</v>
      </c>
      <c r="B35" s="629"/>
      <c r="C35" s="629"/>
      <c r="D35" s="629" t="s">
        <v>69</v>
      </c>
      <c r="E35" s="629"/>
      <c r="F35" s="1702" t="s">
        <v>71</v>
      </c>
      <c r="G35" s="1702"/>
      <c r="H35" s="1703" t="s">
        <v>74</v>
      </c>
      <c r="I35" s="1703"/>
      <c r="J35" s="1703"/>
    </row>
    <row r="36" spans="1:10" x14ac:dyDescent="0.15">
      <c r="A36" s="179"/>
      <c r="B36" s="171"/>
      <c r="J36" s="180"/>
    </row>
    <row r="37" spans="1:10" x14ac:dyDescent="0.15">
      <c r="A37" s="179"/>
      <c r="B37" s="171"/>
      <c r="J37" s="180"/>
    </row>
    <row r="38" spans="1:10" x14ac:dyDescent="0.15">
      <c r="A38" s="181" t="s">
        <v>75</v>
      </c>
      <c r="B38" s="1598" t="s">
        <v>745</v>
      </c>
      <c r="C38" s="1598"/>
      <c r="D38" s="1598"/>
      <c r="E38" s="1598"/>
      <c r="F38" s="1598"/>
      <c r="G38" s="1598"/>
      <c r="H38" s="1598"/>
      <c r="I38" s="1598"/>
      <c r="J38" s="1598"/>
    </row>
    <row r="39" spans="1:10" x14ac:dyDescent="0.15">
      <c r="A39" s="179"/>
      <c r="B39" s="412"/>
      <c r="C39" s="412"/>
      <c r="D39" s="412"/>
      <c r="E39" s="412"/>
      <c r="F39" s="412"/>
      <c r="G39" s="412"/>
      <c r="H39" s="412"/>
      <c r="I39" s="412"/>
      <c r="J39" s="412"/>
    </row>
    <row r="40" spans="1:10" x14ac:dyDescent="0.15">
      <c r="A40" s="179"/>
      <c r="B40" s="412" t="s">
        <v>879</v>
      </c>
      <c r="C40" s="412"/>
      <c r="D40" s="412"/>
      <c r="E40" s="412"/>
      <c r="F40" s="412"/>
      <c r="G40" s="412"/>
      <c r="H40" s="412"/>
      <c r="I40" s="412"/>
      <c r="J40" s="412"/>
    </row>
    <row r="41" spans="1:10" ht="12" customHeight="1" x14ac:dyDescent="0.15">
      <c r="A41" s="1764"/>
      <c r="B41" s="1764"/>
      <c r="C41" s="1764"/>
      <c r="D41" s="1764"/>
      <c r="E41" s="1764"/>
      <c r="F41" s="1764"/>
      <c r="G41" s="1764"/>
      <c r="H41" s="1764"/>
      <c r="I41" s="1764"/>
      <c r="J41" s="1764"/>
    </row>
    <row r="42" spans="1:10" x14ac:dyDescent="0.15">
      <c r="A42" s="182" t="s">
        <v>76</v>
      </c>
      <c r="B42" s="871" t="s">
        <v>34</v>
      </c>
      <c r="C42" s="871"/>
      <c r="D42" s="871"/>
      <c r="E42" s="871"/>
      <c r="F42" s="871"/>
      <c r="G42" s="871"/>
      <c r="H42" s="871"/>
      <c r="I42" s="871"/>
      <c r="J42" s="871"/>
    </row>
    <row r="43" spans="1:10" x14ac:dyDescent="0.15">
      <c r="A43" s="181"/>
      <c r="B43" s="180"/>
      <c r="C43" s="180"/>
      <c r="D43" s="180"/>
      <c r="E43" s="180"/>
      <c r="F43" s="180"/>
      <c r="G43" s="180"/>
      <c r="H43" s="180"/>
      <c r="I43" s="180"/>
      <c r="J43" s="183"/>
    </row>
    <row r="44" spans="1:10" ht="33.75" customHeight="1" x14ac:dyDescent="0.15">
      <c r="A44" s="184" t="s">
        <v>80</v>
      </c>
      <c r="B44" s="1694" t="s">
        <v>77</v>
      </c>
      <c r="C44" s="1694"/>
      <c r="D44" s="1694"/>
      <c r="E44" s="1694"/>
      <c r="F44" s="1694"/>
      <c r="G44" s="1694"/>
      <c r="H44" s="1694"/>
      <c r="I44" s="1694"/>
      <c r="J44" s="1694"/>
    </row>
    <row r="45" spans="1:10" ht="18" customHeight="1" x14ac:dyDescent="0.15">
      <c r="A45" s="184"/>
      <c r="B45" s="1713" t="s">
        <v>863</v>
      </c>
      <c r="C45" s="1713"/>
      <c r="D45" s="1713"/>
      <c r="E45" s="1713"/>
      <c r="F45" s="1713"/>
      <c r="G45" s="1713"/>
      <c r="H45" s="1713"/>
      <c r="I45" s="1713"/>
      <c r="J45" s="1713"/>
    </row>
    <row r="46" spans="1:10" s="185" customFormat="1" x14ac:dyDescent="0.15">
      <c r="A46" s="1714"/>
      <c r="B46" s="1714"/>
      <c r="C46" s="1714"/>
      <c r="D46" s="1714"/>
      <c r="E46" s="1714"/>
      <c r="F46" s="1714"/>
      <c r="G46" s="1714"/>
      <c r="H46" s="1714"/>
      <c r="I46" s="1714"/>
    </row>
    <row r="47" spans="1:10" ht="35.25" customHeight="1" x14ac:dyDescent="0.15">
      <c r="A47" s="184" t="s">
        <v>79</v>
      </c>
      <c r="B47" s="1694" t="s">
        <v>47</v>
      </c>
      <c r="C47" s="1694"/>
      <c r="D47" s="1694"/>
      <c r="E47" s="1694"/>
      <c r="F47" s="1694"/>
      <c r="G47" s="1694"/>
      <c r="H47" s="1694"/>
      <c r="I47" s="1694"/>
      <c r="J47" s="1694"/>
    </row>
    <row r="48" spans="1:10" ht="18" customHeight="1" x14ac:dyDescent="0.15">
      <c r="A48" s="184"/>
      <c r="B48" s="1713" t="s">
        <v>863</v>
      </c>
      <c r="C48" s="1713"/>
      <c r="D48" s="1713"/>
      <c r="E48" s="1713"/>
      <c r="F48" s="1713"/>
      <c r="G48" s="1713"/>
      <c r="H48" s="1713"/>
      <c r="I48" s="1713"/>
      <c r="J48" s="1713"/>
    </row>
    <row r="49" spans="1:10" ht="20.25" customHeight="1" x14ac:dyDescent="0.15">
      <c r="A49" s="184"/>
      <c r="B49" s="186"/>
      <c r="C49" s="186"/>
      <c r="D49" s="186"/>
      <c r="E49" s="186"/>
      <c r="F49" s="186"/>
      <c r="G49" s="186"/>
      <c r="H49" s="186"/>
      <c r="I49" s="186"/>
      <c r="J49" s="186"/>
    </row>
    <row r="50" spans="1:10" ht="18" customHeight="1" x14ac:dyDescent="0.15">
      <c r="A50" s="184" t="s">
        <v>78</v>
      </c>
      <c r="B50" s="1694" t="s">
        <v>81</v>
      </c>
      <c r="C50" s="1694"/>
      <c r="D50" s="1694"/>
      <c r="E50" s="1694"/>
      <c r="F50" s="1694"/>
      <c r="G50" s="1694"/>
      <c r="H50" s="1694"/>
      <c r="I50" s="1694"/>
      <c r="J50" s="1694"/>
    </row>
    <row r="51" spans="1:10" ht="9" customHeight="1" x14ac:dyDescent="0.15">
      <c r="A51" s="184"/>
      <c r="B51" s="1694"/>
      <c r="C51" s="1694"/>
      <c r="D51" s="1694"/>
      <c r="E51" s="1694"/>
      <c r="F51" s="1694"/>
      <c r="G51" s="1694"/>
      <c r="H51" s="1694"/>
      <c r="I51" s="1694"/>
      <c r="J51" s="1694"/>
    </row>
    <row r="52" spans="1:10" ht="18" customHeight="1" x14ac:dyDescent="0.15">
      <c r="A52" s="184"/>
      <c r="B52" s="1713" t="s">
        <v>863</v>
      </c>
      <c r="C52" s="1713"/>
      <c r="D52" s="1713"/>
      <c r="E52" s="1713"/>
      <c r="F52" s="1713"/>
      <c r="G52" s="1713"/>
      <c r="H52" s="1713"/>
      <c r="I52" s="1713"/>
      <c r="J52" s="1713"/>
    </row>
    <row r="53" spans="1:10" ht="20.25" customHeight="1" x14ac:dyDescent="0.15">
      <c r="A53" s="184"/>
      <c r="B53" s="186"/>
      <c r="C53" s="186"/>
      <c r="D53" s="186"/>
      <c r="E53" s="186"/>
      <c r="F53" s="186"/>
      <c r="G53" s="186"/>
      <c r="H53" s="186"/>
      <c r="I53" s="186"/>
      <c r="J53" s="186"/>
    </row>
    <row r="54" spans="1:10" ht="18" customHeight="1" x14ac:dyDescent="0.15">
      <c r="A54" s="1694" t="s">
        <v>82</v>
      </c>
      <c r="B54" s="1694"/>
      <c r="C54" s="1694"/>
      <c r="D54" s="1694"/>
      <c r="E54" s="1694"/>
      <c r="F54" s="1694"/>
      <c r="G54" s="1694"/>
      <c r="H54" s="1694"/>
      <c r="I54" s="1694"/>
      <c r="J54" s="1694"/>
    </row>
    <row r="55" spans="1:10" ht="18" customHeight="1" x14ac:dyDescent="0.15">
      <c r="A55" s="184"/>
      <c r="B55" s="1713" t="s">
        <v>863</v>
      </c>
      <c r="C55" s="1713"/>
      <c r="D55" s="1713"/>
      <c r="E55" s="1713"/>
      <c r="F55" s="1713"/>
      <c r="G55" s="1713"/>
      <c r="H55" s="1713"/>
      <c r="I55" s="1713"/>
      <c r="J55" s="1713"/>
    </row>
    <row r="56" spans="1:10" ht="15.75" customHeight="1" x14ac:dyDescent="0.15">
      <c r="A56" s="184"/>
      <c r="B56" s="1750"/>
      <c r="C56" s="1750"/>
      <c r="D56" s="1750"/>
      <c r="E56" s="1750"/>
      <c r="F56" s="1750"/>
      <c r="G56" s="1750"/>
      <c r="H56" s="1750"/>
      <c r="I56" s="1750"/>
      <c r="J56" s="1750"/>
    </row>
    <row r="57" spans="1:10" ht="30.75" customHeight="1" x14ac:dyDescent="0.15">
      <c r="A57" s="184" t="s">
        <v>892</v>
      </c>
      <c r="B57" s="1694" t="s">
        <v>1</v>
      </c>
      <c r="C57" s="1694"/>
      <c r="D57" s="1694"/>
      <c r="E57" s="1694"/>
      <c r="F57" s="1694"/>
      <c r="G57" s="1694"/>
      <c r="H57" s="1694"/>
      <c r="I57" s="1694"/>
      <c r="J57" s="1694"/>
    </row>
    <row r="58" spans="1:10" x14ac:dyDescent="0.15">
      <c r="A58" s="1432"/>
      <c r="B58" s="1432"/>
      <c r="C58" s="1432"/>
      <c r="D58" s="1432"/>
      <c r="E58" s="1432"/>
      <c r="F58" s="1432"/>
      <c r="G58" s="1432"/>
      <c r="H58" s="1432"/>
      <c r="I58" s="1432"/>
    </row>
    <row r="59" spans="1:10" ht="33.75" customHeight="1" x14ac:dyDescent="0.15">
      <c r="A59" s="187"/>
      <c r="B59" s="1694" t="s">
        <v>917</v>
      </c>
      <c r="C59" s="1694"/>
      <c r="D59" s="1694"/>
      <c r="E59" s="1694"/>
      <c r="F59" s="1694"/>
      <c r="G59" s="1694"/>
      <c r="H59" s="1694"/>
      <c r="I59" s="1694"/>
      <c r="J59" s="1694"/>
    </row>
    <row r="60" spans="1:10" ht="18" customHeight="1" x14ac:dyDescent="0.15">
      <c r="A60" s="187"/>
      <c r="B60" s="1763"/>
      <c r="C60" s="1763"/>
      <c r="D60" s="1763"/>
      <c r="E60" s="1763"/>
      <c r="F60" s="1763"/>
      <c r="G60" s="1763"/>
      <c r="H60" s="1763"/>
      <c r="I60" s="1763"/>
      <c r="J60" s="1763"/>
    </row>
    <row r="61" spans="1:10" x14ac:dyDescent="0.15">
      <c r="A61" s="1432"/>
      <c r="B61" s="1432"/>
      <c r="C61" s="1432"/>
      <c r="D61" s="1432"/>
      <c r="E61" s="1432"/>
      <c r="F61" s="1432"/>
      <c r="G61" s="1432"/>
      <c r="H61" s="1432"/>
      <c r="I61" s="1432"/>
    </row>
    <row r="62" spans="1:10" ht="15" customHeight="1" x14ac:dyDescent="0.15">
      <c r="A62" s="179"/>
      <c r="B62" s="1694" t="s">
        <v>8</v>
      </c>
      <c r="C62" s="1694"/>
      <c r="D62" s="1694"/>
      <c r="E62" s="1694"/>
      <c r="F62" s="1694"/>
      <c r="G62" s="1694"/>
      <c r="H62" s="1694"/>
      <c r="I62" s="1694"/>
      <c r="J62" s="1694"/>
    </row>
    <row r="63" spans="1:10" ht="11.25" thickBot="1" x14ac:dyDescent="0.2">
      <c r="A63" s="183"/>
      <c r="B63" s="183"/>
      <c r="C63" s="183"/>
      <c r="D63" s="183"/>
      <c r="E63" s="183"/>
      <c r="F63" s="183"/>
      <c r="G63" s="183"/>
      <c r="H63" s="183"/>
      <c r="I63" s="183"/>
      <c r="J63" s="183"/>
    </row>
    <row r="64" spans="1:10" ht="18.75" customHeight="1" thickTop="1" thickBot="1" x14ac:dyDescent="0.2">
      <c r="A64" s="909" t="s">
        <v>3</v>
      </c>
      <c r="B64" s="504"/>
      <c r="C64" s="504"/>
      <c r="D64" s="504"/>
      <c r="E64" s="504"/>
      <c r="F64" s="504"/>
      <c r="G64" s="504" t="s">
        <v>4</v>
      </c>
      <c r="H64" s="504"/>
      <c r="I64" s="504"/>
      <c r="J64" s="505"/>
    </row>
    <row r="65" spans="1:10" ht="18.75" customHeight="1" thickTop="1" x14ac:dyDescent="0.15">
      <c r="A65" s="1751"/>
      <c r="B65" s="1752"/>
      <c r="C65" s="1752"/>
      <c r="D65" s="1752"/>
      <c r="E65" s="1752"/>
      <c r="F65" s="1752"/>
      <c r="G65" s="1748"/>
      <c r="H65" s="1748"/>
      <c r="I65" s="1748"/>
      <c r="J65" s="1749"/>
    </row>
    <row r="66" spans="1:10" ht="18.75" customHeight="1" thickBot="1" x14ac:dyDescent="0.2">
      <c r="A66" s="1753"/>
      <c r="B66" s="1754"/>
      <c r="C66" s="1754"/>
      <c r="D66" s="1754"/>
      <c r="E66" s="1754"/>
      <c r="F66" s="1754"/>
      <c r="G66" s="1746"/>
      <c r="H66" s="1746"/>
      <c r="I66" s="1746"/>
      <c r="J66" s="1747"/>
    </row>
    <row r="67" spans="1:10" ht="11.25" thickTop="1" x14ac:dyDescent="0.15">
      <c r="B67" s="188"/>
      <c r="C67" s="188"/>
      <c r="D67" s="188"/>
      <c r="E67" s="188"/>
      <c r="F67" s="188"/>
      <c r="G67" s="188"/>
      <c r="H67" s="188"/>
      <c r="I67" s="188"/>
    </row>
    <row r="68" spans="1:10" x14ac:dyDescent="0.15">
      <c r="B68" s="188"/>
      <c r="C68" s="188"/>
      <c r="D68" s="188"/>
      <c r="E68" s="188"/>
      <c r="F68" s="188"/>
      <c r="G68" s="188"/>
      <c r="H68" s="188"/>
      <c r="I68" s="188"/>
    </row>
    <row r="69" spans="1:10" ht="15" customHeight="1" x14ac:dyDescent="0.15">
      <c r="A69" s="182" t="s">
        <v>86</v>
      </c>
      <c r="B69" s="871" t="s">
        <v>85</v>
      </c>
      <c r="C69" s="871"/>
      <c r="D69" s="871"/>
      <c r="E69" s="871"/>
      <c r="F69" s="871"/>
      <c r="G69" s="871"/>
      <c r="H69" s="871"/>
      <c r="I69" s="871"/>
      <c r="J69" s="871"/>
    </row>
    <row r="71" spans="1:10" x14ac:dyDescent="0.15">
      <c r="A71" s="181" t="s">
        <v>87</v>
      </c>
      <c r="B71" s="1598" t="s">
        <v>747</v>
      </c>
      <c r="C71" s="1598"/>
      <c r="D71" s="1598"/>
      <c r="E71" s="1598"/>
      <c r="F71" s="1598"/>
      <c r="G71" s="1598"/>
      <c r="H71" s="1598"/>
      <c r="I71" s="1598"/>
      <c r="J71" s="1598"/>
    </row>
    <row r="73" spans="1:10" x14ac:dyDescent="0.15">
      <c r="B73" s="1432" t="s">
        <v>35</v>
      </c>
      <c r="C73" s="1432"/>
      <c r="D73" s="1432" t="s">
        <v>36</v>
      </c>
      <c r="E73" s="1432"/>
    </row>
    <row r="75" spans="1:10" ht="15" customHeight="1" x14ac:dyDescent="0.15">
      <c r="A75" s="1764"/>
      <c r="B75" s="1764"/>
      <c r="C75" s="1764"/>
      <c r="D75" s="1764"/>
      <c r="E75" s="1764"/>
      <c r="F75" s="1764"/>
      <c r="G75" s="1764"/>
      <c r="H75" s="1764"/>
      <c r="I75" s="1764"/>
      <c r="J75" s="1764"/>
    </row>
    <row r="76" spans="1:10" x14ac:dyDescent="0.15">
      <c r="A76" s="181" t="s">
        <v>88</v>
      </c>
      <c r="B76" s="1598" t="s">
        <v>746</v>
      </c>
      <c r="C76" s="1598"/>
      <c r="D76" s="1598"/>
      <c r="E76" s="1598"/>
      <c r="F76" s="1598"/>
      <c r="G76" s="1598"/>
      <c r="H76" s="1598"/>
      <c r="I76" s="1598"/>
      <c r="J76" s="1598"/>
    </row>
    <row r="77" spans="1:10" ht="15" customHeight="1" x14ac:dyDescent="0.15">
      <c r="A77" s="1700" t="s">
        <v>978</v>
      </c>
      <c r="B77" s="1700"/>
      <c r="C77" s="1700"/>
      <c r="D77" s="1700"/>
      <c r="E77" s="1700"/>
      <c r="F77" s="1700"/>
      <c r="G77" s="1700"/>
      <c r="H77" s="1700"/>
      <c r="I77" s="1700"/>
      <c r="J77" s="1700"/>
    </row>
    <row r="78" spans="1:10" ht="6" customHeight="1" x14ac:dyDescent="0.15">
      <c r="A78" s="189"/>
      <c r="B78" s="189"/>
      <c r="C78" s="189"/>
      <c r="D78" s="189"/>
      <c r="E78" s="189"/>
      <c r="F78" s="189"/>
      <c r="G78" s="189"/>
      <c r="H78" s="189"/>
      <c r="I78" s="189"/>
      <c r="J78" s="189"/>
    </row>
    <row r="79" spans="1:10" ht="18" customHeight="1" thickBot="1" x14ac:dyDescent="0.2">
      <c r="A79" s="184"/>
      <c r="B79" s="190"/>
      <c r="C79" s="190"/>
      <c r="D79" s="190"/>
      <c r="E79" s="190"/>
      <c r="F79" s="190"/>
      <c r="G79" s="190"/>
      <c r="H79" s="190"/>
      <c r="I79" s="190"/>
      <c r="J79" s="190"/>
    </row>
    <row r="80" spans="1:10" ht="43.5" customHeight="1" thickTop="1" thickBot="1" x14ac:dyDescent="0.2">
      <c r="A80" s="909" t="s">
        <v>89</v>
      </c>
      <c r="B80" s="504"/>
      <c r="C80" s="504"/>
      <c r="D80" s="1283" t="s">
        <v>21</v>
      </c>
      <c r="E80" s="1283"/>
      <c r="F80" s="1282"/>
      <c r="G80" s="503" t="s">
        <v>22</v>
      </c>
      <c r="H80" s="504"/>
      <c r="I80" s="504"/>
      <c r="J80" s="505"/>
    </row>
    <row r="81" spans="1:10" ht="11.25" thickTop="1" x14ac:dyDescent="0.15">
      <c r="A81" s="1745"/>
      <c r="B81" s="1715"/>
      <c r="C81" s="1715"/>
      <c r="D81" s="1715"/>
      <c r="E81" s="1715"/>
      <c r="F81" s="1716"/>
      <c r="G81" s="1346"/>
      <c r="H81" s="1347"/>
      <c r="I81" s="1347"/>
      <c r="J81" s="1348"/>
    </row>
    <row r="82" spans="1:10" ht="14.25" customHeight="1" thickBot="1" x14ac:dyDescent="0.2">
      <c r="A82" s="1687"/>
      <c r="B82" s="1688"/>
      <c r="C82" s="1688"/>
      <c r="D82" s="1688"/>
      <c r="E82" s="1688"/>
      <c r="F82" s="1689"/>
      <c r="G82" s="1690"/>
      <c r="H82" s="1691"/>
      <c r="I82" s="1691"/>
      <c r="J82" s="1692"/>
    </row>
    <row r="83" spans="1:10" ht="11.25" thickTop="1" x14ac:dyDescent="0.15"/>
    <row r="84" spans="1:10" ht="15" customHeight="1" x14ac:dyDescent="0.15">
      <c r="A84" s="191" t="s">
        <v>90</v>
      </c>
      <c r="B84" s="1598" t="s">
        <v>748</v>
      </c>
      <c r="C84" s="1598"/>
      <c r="D84" s="1598"/>
      <c r="E84" s="1598"/>
      <c r="F84" s="1598"/>
      <c r="G84" s="1598"/>
      <c r="H84" s="1598"/>
      <c r="I84" s="1598"/>
      <c r="J84" s="1598"/>
    </row>
    <row r="85" spans="1:10" ht="11.25" thickBot="1" x14ac:dyDescent="0.2"/>
    <row r="86" spans="1:10" ht="24" customHeight="1" thickTop="1" thickBot="1" x14ac:dyDescent="0.2">
      <c r="A86" s="909" t="s">
        <v>9</v>
      </c>
      <c r="B86" s="504"/>
      <c r="C86" s="504"/>
      <c r="D86" s="504"/>
      <c r="E86" s="504" t="s">
        <v>10</v>
      </c>
      <c r="F86" s="504"/>
      <c r="G86" s="506"/>
      <c r="H86" s="503" t="s">
        <v>11</v>
      </c>
      <c r="I86" s="504"/>
      <c r="J86" s="505"/>
    </row>
    <row r="87" spans="1:10" ht="17.25" customHeight="1" thickTop="1" x14ac:dyDescent="0.15">
      <c r="A87" s="1682" t="s">
        <v>625</v>
      </c>
      <c r="B87" s="1683"/>
      <c r="C87" s="1683"/>
      <c r="D87" s="1683"/>
      <c r="E87" s="1680" t="s">
        <v>864</v>
      </c>
      <c r="F87" s="1680"/>
      <c r="G87" s="1681"/>
      <c r="H87" s="1684"/>
      <c r="I87" s="1685"/>
      <c r="J87" s="1686"/>
    </row>
    <row r="88" spans="1:10" ht="17.25" customHeight="1" x14ac:dyDescent="0.15">
      <c r="A88" s="535" t="s">
        <v>624</v>
      </c>
      <c r="B88" s="536"/>
      <c r="C88" s="536"/>
      <c r="D88" s="536"/>
      <c r="E88" s="1670" t="s">
        <v>863</v>
      </c>
      <c r="F88" s="1670"/>
      <c r="G88" s="1671"/>
      <c r="H88" s="1672"/>
      <c r="I88" s="1673"/>
      <c r="J88" s="1674"/>
    </row>
    <row r="89" spans="1:10" ht="17.25" customHeight="1" x14ac:dyDescent="0.15">
      <c r="A89" s="535" t="s">
        <v>626</v>
      </c>
      <c r="B89" s="536"/>
      <c r="C89" s="536"/>
      <c r="D89" s="536"/>
      <c r="E89" s="1670" t="s">
        <v>863</v>
      </c>
      <c r="F89" s="1670"/>
      <c r="G89" s="1671"/>
      <c r="H89" s="1672"/>
      <c r="I89" s="1673"/>
      <c r="J89" s="1674"/>
    </row>
    <row r="90" spans="1:10" ht="17.25" customHeight="1" x14ac:dyDescent="0.15">
      <c r="A90" s="535" t="s">
        <v>631</v>
      </c>
      <c r="B90" s="536"/>
      <c r="C90" s="536"/>
      <c r="D90" s="536"/>
      <c r="E90" s="1670" t="s">
        <v>863</v>
      </c>
      <c r="F90" s="1670"/>
      <c r="G90" s="1671"/>
      <c r="H90" s="1672"/>
      <c r="I90" s="1673"/>
      <c r="J90" s="1674"/>
    </row>
    <row r="91" spans="1:10" ht="17.25" customHeight="1" x14ac:dyDescent="0.15">
      <c r="A91" s="535" t="s">
        <v>627</v>
      </c>
      <c r="B91" s="536"/>
      <c r="C91" s="536"/>
      <c r="D91" s="536"/>
      <c r="E91" s="1670" t="s">
        <v>865</v>
      </c>
      <c r="F91" s="1670"/>
      <c r="G91" s="1671"/>
      <c r="H91" s="1672"/>
      <c r="I91" s="1673"/>
      <c r="J91" s="1674"/>
    </row>
    <row r="92" spans="1:10" ht="17.25" customHeight="1" x14ac:dyDescent="0.15">
      <c r="A92" s="535" t="s">
        <v>628</v>
      </c>
      <c r="B92" s="536"/>
      <c r="C92" s="536"/>
      <c r="D92" s="536"/>
      <c r="E92" s="1670" t="s">
        <v>863</v>
      </c>
      <c r="F92" s="1670"/>
      <c r="G92" s="1671"/>
      <c r="H92" s="1672"/>
      <c r="I92" s="1673"/>
      <c r="J92" s="1674"/>
    </row>
    <row r="93" spans="1:10" ht="17.25" customHeight="1" x14ac:dyDescent="0.15">
      <c r="A93" s="535" t="s">
        <v>12</v>
      </c>
      <c r="B93" s="536"/>
      <c r="C93" s="536"/>
      <c r="D93" s="536"/>
      <c r="E93" s="1670" t="s">
        <v>863</v>
      </c>
      <c r="F93" s="1670"/>
      <c r="G93" s="1671"/>
      <c r="H93" s="1672"/>
      <c r="I93" s="1673"/>
      <c r="J93" s="1674"/>
    </row>
    <row r="94" spans="1:10" ht="17.25" customHeight="1" x14ac:dyDescent="0.15">
      <c r="A94" s="535" t="s">
        <v>13</v>
      </c>
      <c r="B94" s="536"/>
      <c r="C94" s="536"/>
      <c r="D94" s="536"/>
      <c r="E94" s="1670" t="s">
        <v>966</v>
      </c>
      <c r="F94" s="1670"/>
      <c r="G94" s="1671"/>
      <c r="H94" s="1672" t="s">
        <v>880</v>
      </c>
      <c r="I94" s="1673"/>
      <c r="J94" s="1674"/>
    </row>
    <row r="95" spans="1:10" ht="17.25" customHeight="1" x14ac:dyDescent="0.15">
      <c r="A95" s="535" t="s">
        <v>632</v>
      </c>
      <c r="B95" s="536"/>
      <c r="C95" s="536"/>
      <c r="D95" s="536"/>
      <c r="E95" s="1670" t="s">
        <v>865</v>
      </c>
      <c r="F95" s="1670"/>
      <c r="G95" s="1671"/>
      <c r="H95" s="1672"/>
      <c r="I95" s="1673"/>
      <c r="J95" s="1674"/>
    </row>
    <row r="96" spans="1:10" ht="17.25" customHeight="1" x14ac:dyDescent="0.15">
      <c r="A96" s="535" t="s">
        <v>91</v>
      </c>
      <c r="B96" s="536"/>
      <c r="C96" s="536"/>
      <c r="D96" s="536"/>
      <c r="E96" s="1670" t="s">
        <v>863</v>
      </c>
      <c r="F96" s="1670"/>
      <c r="G96" s="1671"/>
      <c r="H96" s="1672"/>
      <c r="I96" s="1673"/>
      <c r="J96" s="1674"/>
    </row>
    <row r="97" spans="1:10" ht="17.25" customHeight="1" x14ac:dyDescent="0.15">
      <c r="A97" s="535" t="s">
        <v>92</v>
      </c>
      <c r="B97" s="536"/>
      <c r="C97" s="536"/>
      <c r="D97" s="536"/>
      <c r="E97" s="1670" t="s">
        <v>863</v>
      </c>
      <c r="F97" s="1670"/>
      <c r="G97" s="1671"/>
      <c r="H97" s="1672"/>
      <c r="I97" s="1673"/>
      <c r="J97" s="1674"/>
    </row>
    <row r="98" spans="1:10" ht="17.25" customHeight="1" x14ac:dyDescent="0.15">
      <c r="A98" s="535" t="s">
        <v>630</v>
      </c>
      <c r="B98" s="536"/>
      <c r="C98" s="536"/>
      <c r="D98" s="536"/>
      <c r="E98" s="1670" t="s">
        <v>863</v>
      </c>
      <c r="F98" s="1670"/>
      <c r="G98" s="1671"/>
      <c r="H98" s="1672"/>
      <c r="I98" s="1673"/>
      <c r="J98" s="1674"/>
    </row>
    <row r="99" spans="1:10" ht="17.25" customHeight="1" x14ac:dyDescent="0.15">
      <c r="A99" s="535" t="s">
        <v>14</v>
      </c>
      <c r="B99" s="536"/>
      <c r="C99" s="536"/>
      <c r="D99" s="536"/>
      <c r="E99" s="1670" t="s">
        <v>866</v>
      </c>
      <c r="F99" s="1670"/>
      <c r="G99" s="1671"/>
      <c r="H99" s="1672"/>
      <c r="I99" s="1673"/>
      <c r="J99" s="1674"/>
    </row>
    <row r="100" spans="1:10" ht="17.25" customHeight="1" x14ac:dyDescent="0.15">
      <c r="A100" s="535" t="s">
        <v>15</v>
      </c>
      <c r="B100" s="536"/>
      <c r="C100" s="536"/>
      <c r="D100" s="536"/>
      <c r="E100" s="1670" t="s">
        <v>866</v>
      </c>
      <c r="F100" s="1670"/>
      <c r="G100" s="1671"/>
      <c r="H100" s="1672"/>
      <c r="I100" s="1673"/>
      <c r="J100" s="1674"/>
    </row>
    <row r="101" spans="1:10" ht="17.25" customHeight="1" x14ac:dyDescent="0.15">
      <c r="A101" s="535" t="s">
        <v>93</v>
      </c>
      <c r="B101" s="536"/>
      <c r="C101" s="536"/>
      <c r="D101" s="536"/>
      <c r="E101" s="1670" t="s">
        <v>866</v>
      </c>
      <c r="F101" s="1670"/>
      <c r="G101" s="1671"/>
      <c r="H101" s="1672"/>
      <c r="I101" s="1673"/>
      <c r="J101" s="1674"/>
    </row>
    <row r="102" spans="1:10" ht="17.25" customHeight="1" x14ac:dyDescent="0.15">
      <c r="A102" s="535" t="s">
        <v>94</v>
      </c>
      <c r="B102" s="536"/>
      <c r="C102" s="536"/>
      <c r="D102" s="536"/>
      <c r="E102" s="1670" t="s">
        <v>866</v>
      </c>
      <c r="F102" s="1670"/>
      <c r="G102" s="1671"/>
      <c r="H102" s="1672"/>
      <c r="I102" s="1673"/>
      <c r="J102" s="1674"/>
    </row>
    <row r="103" spans="1:10" ht="17.25" customHeight="1" x14ac:dyDescent="0.15">
      <c r="A103" s="535" t="s">
        <v>95</v>
      </c>
      <c r="B103" s="536"/>
      <c r="C103" s="536"/>
      <c r="D103" s="536"/>
      <c r="E103" s="1670" t="s">
        <v>863</v>
      </c>
      <c r="F103" s="1670"/>
      <c r="G103" s="1671"/>
      <c r="H103" s="1672"/>
      <c r="I103" s="1673"/>
      <c r="J103" s="1674"/>
    </row>
    <row r="104" spans="1:10" ht="17.25" customHeight="1" x14ac:dyDescent="0.15">
      <c r="A104" s="535" t="s">
        <v>96</v>
      </c>
      <c r="B104" s="536"/>
      <c r="C104" s="536"/>
      <c r="D104" s="536"/>
      <c r="E104" s="1670" t="s">
        <v>863</v>
      </c>
      <c r="F104" s="1670"/>
      <c r="G104" s="1671"/>
      <c r="H104" s="1672"/>
      <c r="I104" s="1673"/>
      <c r="J104" s="1674"/>
    </row>
    <row r="105" spans="1:10" ht="17.25" customHeight="1" x14ac:dyDescent="0.15">
      <c r="A105" s="535" t="s">
        <v>97</v>
      </c>
      <c r="B105" s="536"/>
      <c r="C105" s="536"/>
      <c r="D105" s="536"/>
      <c r="E105" s="1670" t="s">
        <v>863</v>
      </c>
      <c r="F105" s="1670"/>
      <c r="G105" s="1671"/>
      <c r="H105" s="1672"/>
      <c r="I105" s="1673"/>
      <c r="J105" s="1674"/>
    </row>
    <row r="106" spans="1:10" ht="17.25" customHeight="1" x14ac:dyDescent="0.15">
      <c r="A106" s="535" t="s">
        <v>423</v>
      </c>
      <c r="B106" s="536"/>
      <c r="C106" s="536"/>
      <c r="D106" s="536"/>
      <c r="E106" s="1670" t="s">
        <v>863</v>
      </c>
      <c r="F106" s="1670"/>
      <c r="G106" s="1671"/>
      <c r="H106" s="1672"/>
      <c r="I106" s="1673"/>
      <c r="J106" s="1674"/>
    </row>
    <row r="107" spans="1:10" ht="17.25" customHeight="1" x14ac:dyDescent="0.15">
      <c r="A107" s="535" t="s">
        <v>629</v>
      </c>
      <c r="B107" s="536"/>
      <c r="C107" s="536"/>
      <c r="D107" s="536"/>
      <c r="E107" s="1670" t="s">
        <v>863</v>
      </c>
      <c r="F107" s="1670"/>
      <c r="G107" s="1671"/>
      <c r="H107" s="1672"/>
      <c r="I107" s="1673"/>
      <c r="J107" s="1674"/>
    </row>
    <row r="108" spans="1:10" ht="17.25" customHeight="1" x14ac:dyDescent="0.15">
      <c r="A108" s="535" t="s">
        <v>98</v>
      </c>
      <c r="B108" s="536"/>
      <c r="C108" s="536"/>
      <c r="D108" s="536"/>
      <c r="E108" s="1670" t="s">
        <v>863</v>
      </c>
      <c r="F108" s="1670"/>
      <c r="G108" s="1671"/>
      <c r="H108" s="1672"/>
      <c r="I108" s="1673"/>
      <c r="J108" s="1674"/>
    </row>
    <row r="109" spans="1:10" ht="17.25" customHeight="1" thickBot="1" x14ac:dyDescent="0.2">
      <c r="A109" s="699" t="s">
        <v>99</v>
      </c>
      <c r="B109" s="700"/>
      <c r="C109" s="700"/>
      <c r="D109" s="700"/>
      <c r="E109" s="1675" t="s">
        <v>866</v>
      </c>
      <c r="F109" s="1675"/>
      <c r="G109" s="1676"/>
      <c r="H109" s="1677"/>
      <c r="I109" s="1678"/>
      <c r="J109" s="1679"/>
    </row>
    <row r="110" spans="1:10" ht="19.5" customHeight="1" thickTop="1" x14ac:dyDescent="0.15">
      <c r="A110" s="192"/>
      <c r="B110" s="192"/>
      <c r="C110" s="192"/>
      <c r="D110" s="192"/>
      <c r="E110" s="193"/>
      <c r="F110" s="193"/>
      <c r="G110" s="193"/>
      <c r="H110" s="194"/>
      <c r="I110" s="194"/>
      <c r="J110" s="194"/>
    </row>
    <row r="111" spans="1:10" ht="19.5" customHeight="1" x14ac:dyDescent="0.15">
      <c r="A111" s="373"/>
      <c r="B111" s="373"/>
      <c r="C111" s="373"/>
      <c r="D111" s="373"/>
      <c r="E111" s="193"/>
      <c r="F111" s="193"/>
      <c r="G111" s="193"/>
      <c r="H111" s="194"/>
      <c r="I111" s="194"/>
      <c r="J111" s="194"/>
    </row>
    <row r="112" spans="1:10" x14ac:dyDescent="0.15">
      <c r="A112" s="191" t="s">
        <v>100</v>
      </c>
      <c r="B112" s="1598" t="s">
        <v>749</v>
      </c>
      <c r="C112" s="1598"/>
      <c r="D112" s="1598"/>
      <c r="E112" s="1598"/>
      <c r="F112" s="1598"/>
      <c r="G112" s="1598"/>
      <c r="H112" s="1598"/>
      <c r="I112" s="1598"/>
      <c r="J112" s="1598"/>
    </row>
    <row r="113" spans="1:10" x14ac:dyDescent="0.15">
      <c r="A113" s="188"/>
      <c r="B113" s="188"/>
      <c r="C113" s="188"/>
      <c r="D113" s="188"/>
      <c r="E113" s="188"/>
      <c r="F113" s="188"/>
      <c r="G113" s="188"/>
      <c r="H113" s="188"/>
      <c r="I113" s="188"/>
      <c r="J113" s="188"/>
    </row>
    <row r="114" spans="1:10" ht="15" customHeight="1" x14ac:dyDescent="0.15">
      <c r="A114" s="1641" t="s">
        <v>48</v>
      </c>
      <c r="B114" s="1641"/>
      <c r="C114" s="1641"/>
      <c r="D114" s="1641"/>
      <c r="E114" s="1641"/>
      <c r="F114" s="1641"/>
      <c r="G114" s="1641"/>
      <c r="H114" s="1641"/>
      <c r="I114" s="1641"/>
      <c r="J114" s="1641"/>
    </row>
    <row r="115" spans="1:10" x14ac:dyDescent="0.15">
      <c r="A115" s="1641"/>
      <c r="B115" s="1641"/>
      <c r="C115" s="1641"/>
      <c r="D115" s="1641"/>
      <c r="E115" s="1641"/>
      <c r="F115" s="1641"/>
      <c r="G115" s="1641"/>
      <c r="H115" s="1641"/>
      <c r="I115" s="1641"/>
      <c r="J115" s="1641"/>
    </row>
    <row r="116" spans="1:10" ht="3.75" customHeight="1" x14ac:dyDescent="0.15">
      <c r="A116" s="1641"/>
      <c r="B116" s="1641"/>
      <c r="C116" s="1641"/>
      <c r="D116" s="1641"/>
      <c r="E116" s="1641"/>
      <c r="F116" s="1641"/>
      <c r="G116" s="1641"/>
      <c r="H116" s="1641"/>
      <c r="I116" s="1641"/>
      <c r="J116" s="1641"/>
    </row>
    <row r="117" spans="1:10" ht="11.25" thickBot="1" x14ac:dyDescent="0.2">
      <c r="A117" s="188"/>
      <c r="B117" s="195"/>
      <c r="C117" s="195"/>
      <c r="D117" s="195"/>
      <c r="E117" s="195"/>
      <c r="F117" s="195"/>
      <c r="G117" s="195"/>
      <c r="H117" s="195"/>
      <c r="I117" s="195"/>
      <c r="J117" s="195"/>
    </row>
    <row r="118" spans="1:10" ht="24.75" customHeight="1" thickTop="1" thickBot="1" x14ac:dyDescent="0.2">
      <c r="A118" s="909" t="s">
        <v>16</v>
      </c>
      <c r="B118" s="504"/>
      <c r="C118" s="504"/>
      <c r="D118" s="1283" t="s">
        <v>17</v>
      </c>
      <c r="E118" s="1282"/>
      <c r="F118" s="503" t="s">
        <v>18</v>
      </c>
      <c r="G118" s="504"/>
      <c r="H118" s="504" t="s">
        <v>19</v>
      </c>
      <c r="I118" s="504"/>
      <c r="J118" s="505"/>
    </row>
    <row r="119" spans="1:10" ht="11.25" thickTop="1" x14ac:dyDescent="0.15">
      <c r="A119" s="1777" t="s">
        <v>867</v>
      </c>
      <c r="B119" s="1778"/>
      <c r="C119" s="1778"/>
      <c r="D119" s="1819">
        <v>4</v>
      </c>
      <c r="E119" s="1823"/>
      <c r="F119" s="1773" t="s">
        <v>868</v>
      </c>
      <c r="G119" s="1774"/>
      <c r="H119" s="1818" t="s">
        <v>869</v>
      </c>
      <c r="I119" s="1819"/>
      <c r="J119" s="1820"/>
    </row>
    <row r="120" spans="1:10" x14ac:dyDescent="0.15">
      <c r="A120" s="1779" t="s">
        <v>870</v>
      </c>
      <c r="B120" s="1780"/>
      <c r="C120" s="1780"/>
      <c r="D120" s="1809">
        <v>20</v>
      </c>
      <c r="E120" s="1815"/>
      <c r="F120" s="1804" t="s">
        <v>874</v>
      </c>
      <c r="G120" s="1805"/>
      <c r="H120" s="1808" t="s">
        <v>869</v>
      </c>
      <c r="I120" s="1809"/>
      <c r="J120" s="1810"/>
    </row>
    <row r="121" spans="1:10" x14ac:dyDescent="0.15">
      <c r="A121" s="1816" t="s">
        <v>871</v>
      </c>
      <c r="B121" s="1817"/>
      <c r="C121" s="1817"/>
      <c r="D121" s="1813">
        <v>6</v>
      </c>
      <c r="E121" s="1814"/>
      <c r="F121" s="1806" t="s">
        <v>875</v>
      </c>
      <c r="G121" s="1807"/>
      <c r="H121" s="1821" t="s">
        <v>869</v>
      </c>
      <c r="I121" s="1813"/>
      <c r="J121" s="1822"/>
    </row>
    <row r="122" spans="1:10" x14ac:dyDescent="0.15">
      <c r="A122" s="1779" t="s">
        <v>872</v>
      </c>
      <c r="B122" s="1780"/>
      <c r="C122" s="1780"/>
      <c r="D122" s="1809">
        <v>4</v>
      </c>
      <c r="E122" s="1815"/>
      <c r="F122" s="1804" t="s">
        <v>868</v>
      </c>
      <c r="G122" s="1805"/>
      <c r="H122" s="1808" t="s">
        <v>869</v>
      </c>
      <c r="I122" s="1809"/>
      <c r="J122" s="1810"/>
    </row>
    <row r="123" spans="1:10" ht="11.25" thickBot="1" x14ac:dyDescent="0.2">
      <c r="A123" s="1769" t="s">
        <v>873</v>
      </c>
      <c r="B123" s="1770"/>
      <c r="C123" s="1770"/>
      <c r="D123" s="1771">
        <v>6</v>
      </c>
      <c r="E123" s="1772"/>
      <c r="F123" s="1775" t="s">
        <v>875</v>
      </c>
      <c r="G123" s="1776"/>
      <c r="H123" s="1811" t="s">
        <v>869</v>
      </c>
      <c r="I123" s="1771"/>
      <c r="J123" s="1812"/>
    </row>
    <row r="124" spans="1:10" ht="11.25" thickTop="1" x14ac:dyDescent="0.15">
      <c r="A124" s="1768"/>
      <c r="B124" s="1768"/>
      <c r="C124" s="1768"/>
      <c r="D124" s="1768"/>
      <c r="E124" s="1768"/>
      <c r="F124" s="1768"/>
      <c r="G124" s="1768"/>
      <c r="H124" s="1768"/>
      <c r="I124" s="1768"/>
      <c r="J124" s="1768"/>
    </row>
    <row r="125" spans="1:10" ht="34.5" customHeight="1" x14ac:dyDescent="0.15">
      <c r="B125" s="1694" t="s">
        <v>893</v>
      </c>
      <c r="C125" s="1694"/>
      <c r="D125" s="1694"/>
      <c r="E125" s="1694"/>
      <c r="F125" s="1694"/>
      <c r="G125" s="1694"/>
      <c r="H125" s="1694"/>
      <c r="I125" s="1694"/>
      <c r="J125" s="1694"/>
    </row>
    <row r="126" spans="1:10" ht="15" customHeight="1" x14ac:dyDescent="0.15">
      <c r="B126" s="1700" t="s">
        <v>20</v>
      </c>
      <c r="C126" s="1700"/>
      <c r="D126" s="1700"/>
      <c r="E126" s="1700"/>
      <c r="F126" s="1700"/>
      <c r="G126" s="1700"/>
      <c r="H126" s="1700"/>
      <c r="I126" s="1700"/>
      <c r="J126" s="1700"/>
    </row>
    <row r="127" spans="1:10" x14ac:dyDescent="0.15">
      <c r="B127" s="457"/>
      <c r="C127" s="457"/>
      <c r="D127" s="457"/>
      <c r="E127" s="457"/>
      <c r="F127" s="457"/>
      <c r="G127" s="457"/>
      <c r="H127" s="457"/>
      <c r="I127" s="457"/>
      <c r="J127" s="457"/>
    </row>
    <row r="128" spans="1:10" ht="33.75" customHeight="1" x14ac:dyDescent="0.15">
      <c r="B128" s="1694" t="s">
        <v>894</v>
      </c>
      <c r="C128" s="1694"/>
      <c r="D128" s="1694"/>
      <c r="E128" s="1694"/>
      <c r="F128" s="1694"/>
      <c r="G128" s="1694"/>
      <c r="H128" s="1694"/>
      <c r="I128" s="1694"/>
      <c r="J128" s="1694"/>
    </row>
    <row r="129" spans="1:10" ht="13.5" customHeight="1" x14ac:dyDescent="0.15">
      <c r="B129" s="1700"/>
      <c r="C129" s="1700"/>
      <c r="D129" s="1700"/>
      <c r="E129" s="1700"/>
      <c r="F129" s="1700"/>
      <c r="G129" s="1700"/>
      <c r="H129" s="1700"/>
      <c r="I129" s="1700"/>
      <c r="J129" s="1700"/>
    </row>
    <row r="130" spans="1:10" ht="38.25" customHeight="1" x14ac:dyDescent="0.15">
      <c r="B130" s="1694" t="s">
        <v>967</v>
      </c>
      <c r="C130" s="1694"/>
      <c r="D130" s="1694"/>
      <c r="E130" s="1694"/>
      <c r="F130" s="1694"/>
      <c r="G130" s="1694"/>
      <c r="H130" s="1694"/>
      <c r="I130" s="1694"/>
      <c r="J130" s="1694"/>
    </row>
    <row r="131" spans="1:10" x14ac:dyDescent="0.15">
      <c r="B131" s="1700"/>
      <c r="C131" s="1700"/>
      <c r="D131" s="1700"/>
      <c r="E131" s="1700"/>
      <c r="F131" s="1700"/>
      <c r="G131" s="1700"/>
      <c r="H131" s="1700"/>
      <c r="I131" s="1700"/>
      <c r="J131" s="1700"/>
    </row>
    <row r="132" spans="1:10" x14ac:dyDescent="0.15">
      <c r="A132" s="191" t="s">
        <v>101</v>
      </c>
      <c r="B132" s="1598" t="s">
        <v>895</v>
      </c>
      <c r="C132" s="1598"/>
      <c r="D132" s="1598"/>
      <c r="E132" s="1598"/>
      <c r="F132" s="1598"/>
      <c r="G132" s="1598"/>
      <c r="H132" s="1598"/>
      <c r="I132" s="1598"/>
      <c r="J132" s="1598"/>
    </row>
    <row r="133" spans="1:10" ht="11.25" thickBot="1" x14ac:dyDescent="0.2">
      <c r="A133" s="1768"/>
      <c r="B133" s="1768"/>
      <c r="C133" s="1768"/>
      <c r="D133" s="1768"/>
      <c r="E133" s="1768"/>
      <c r="F133" s="1768"/>
      <c r="G133" s="1768"/>
      <c r="H133" s="1768"/>
      <c r="I133" s="1768"/>
      <c r="J133" s="1768"/>
    </row>
    <row r="134" spans="1:10" ht="12" thickTop="1" thickBot="1" x14ac:dyDescent="0.2">
      <c r="A134" s="909" t="s">
        <v>23</v>
      </c>
      <c r="B134" s="504"/>
      <c r="C134" s="504"/>
      <c r="D134" s="504"/>
      <c r="E134" s="504" t="s">
        <v>24</v>
      </c>
      <c r="F134" s="504"/>
      <c r="G134" s="506"/>
      <c r="H134" s="503" t="s">
        <v>25</v>
      </c>
      <c r="I134" s="504"/>
      <c r="J134" s="505"/>
    </row>
    <row r="135" spans="1:10" ht="11.25" thickTop="1" x14ac:dyDescent="0.15">
      <c r="A135" s="1777"/>
      <c r="B135" s="1778"/>
      <c r="C135" s="1778"/>
      <c r="D135" s="1778"/>
      <c r="E135" s="1715"/>
      <c r="F135" s="1715"/>
      <c r="G135" s="1716"/>
      <c r="H135" s="1789"/>
      <c r="I135" s="1790"/>
      <c r="J135" s="1791"/>
    </row>
    <row r="136" spans="1:10" ht="11.25" thickBot="1" x14ac:dyDescent="0.2">
      <c r="A136" s="1769"/>
      <c r="B136" s="1770"/>
      <c r="C136" s="1770"/>
      <c r="D136" s="1770"/>
      <c r="E136" s="1688"/>
      <c r="F136" s="1688"/>
      <c r="G136" s="1689"/>
      <c r="H136" s="1765"/>
      <c r="I136" s="1766"/>
      <c r="J136" s="1767"/>
    </row>
    <row r="137" spans="1:10" ht="11.25" thickTop="1" x14ac:dyDescent="0.15">
      <c r="A137" s="187"/>
      <c r="B137" s="187"/>
      <c r="C137" s="187"/>
      <c r="D137" s="187"/>
      <c r="E137" s="187"/>
      <c r="F137" s="187"/>
      <c r="G137" s="187"/>
      <c r="H137" s="187"/>
      <c r="I137" s="187"/>
      <c r="J137" s="187"/>
    </row>
    <row r="138" spans="1:10" ht="30" customHeight="1" x14ac:dyDescent="0.15">
      <c r="A138" s="176" t="s">
        <v>102</v>
      </c>
      <c r="B138" s="1558" t="s">
        <v>896</v>
      </c>
      <c r="C138" s="1558"/>
      <c r="D138" s="1558"/>
      <c r="E138" s="1558"/>
      <c r="F138" s="1558"/>
      <c r="G138" s="1558"/>
      <c r="H138" s="1558"/>
      <c r="I138" s="1558"/>
      <c r="J138" s="1558"/>
    </row>
    <row r="139" spans="1:10" ht="11.25" thickBot="1" x14ac:dyDescent="0.2"/>
    <row r="140" spans="1:10" ht="12" thickTop="1" thickBot="1" x14ac:dyDescent="0.2">
      <c r="A140" s="909" t="s">
        <v>26</v>
      </c>
      <c r="B140" s="504"/>
      <c r="C140" s="504"/>
      <c r="D140" s="504"/>
      <c r="E140" s="504" t="s">
        <v>27</v>
      </c>
      <c r="F140" s="506"/>
      <c r="G140" s="503" t="s">
        <v>28</v>
      </c>
      <c r="H140" s="504"/>
      <c r="I140" s="504"/>
      <c r="J140" s="505"/>
    </row>
    <row r="141" spans="1:10" ht="24" customHeight="1" thickTop="1" x14ac:dyDescent="0.15">
      <c r="A141" s="1801" t="s">
        <v>897</v>
      </c>
      <c r="B141" s="1802"/>
      <c r="C141" s="1802"/>
      <c r="D141" s="1802"/>
      <c r="E141" s="1755"/>
      <c r="F141" s="1756"/>
      <c r="G141" s="1803"/>
      <c r="H141" s="1748"/>
      <c r="I141" s="1748"/>
      <c r="J141" s="1749"/>
    </row>
    <row r="142" spans="1:10" ht="23.25" customHeight="1" thickBot="1" x14ac:dyDescent="0.2">
      <c r="A142" s="1799" t="s">
        <v>898</v>
      </c>
      <c r="B142" s="1800"/>
      <c r="C142" s="1800"/>
      <c r="D142" s="1800"/>
      <c r="E142" s="1757"/>
      <c r="F142" s="1758"/>
      <c r="G142" s="1792"/>
      <c r="H142" s="1746"/>
      <c r="I142" s="1746"/>
      <c r="J142" s="1747"/>
    </row>
    <row r="143" spans="1:10" ht="363" customHeight="1" thickTop="1" x14ac:dyDescent="0.15">
      <c r="A143" s="192"/>
      <c r="B143" s="192"/>
      <c r="C143" s="192"/>
      <c r="D143" s="192"/>
      <c r="E143" s="197"/>
      <c r="F143" s="197"/>
      <c r="G143" s="187"/>
      <c r="H143" s="187"/>
      <c r="I143" s="187"/>
      <c r="J143" s="187"/>
    </row>
    <row r="144" spans="1:10" ht="11.25" customHeight="1" x14ac:dyDescent="0.15">
      <c r="A144" s="192"/>
      <c r="B144" s="192"/>
      <c r="C144" s="192"/>
      <c r="D144" s="192"/>
      <c r="E144" s="218"/>
      <c r="F144" s="218"/>
      <c r="G144" s="196"/>
      <c r="H144" s="196"/>
      <c r="I144" s="196"/>
      <c r="J144" s="196"/>
    </row>
    <row r="145" spans="1:10" ht="16.5" customHeight="1" x14ac:dyDescent="0.15">
      <c r="A145" s="182" t="s">
        <v>103</v>
      </c>
      <c r="B145" s="1726" t="s">
        <v>104</v>
      </c>
      <c r="C145" s="1726"/>
      <c r="D145" s="1726"/>
      <c r="E145" s="1726"/>
      <c r="F145" s="1726"/>
      <c r="G145" s="1726"/>
      <c r="H145" s="1726"/>
      <c r="I145" s="1726"/>
      <c r="J145" s="1726"/>
    </row>
    <row r="146" spans="1:10" ht="12" customHeight="1" x14ac:dyDescent="0.15">
      <c r="A146" s="182"/>
      <c r="B146" s="198"/>
      <c r="C146" s="198"/>
      <c r="D146" s="198"/>
      <c r="E146" s="198"/>
      <c r="F146" s="198"/>
      <c r="G146" s="198"/>
      <c r="H146" s="198"/>
      <c r="I146" s="198"/>
      <c r="J146" s="198"/>
    </row>
    <row r="147" spans="1:10" ht="16.5" customHeight="1" x14ac:dyDescent="0.15">
      <c r="A147" s="191" t="s">
        <v>645</v>
      </c>
      <c r="B147" s="1695" t="s">
        <v>843</v>
      </c>
      <c r="C147" s="1695"/>
      <c r="D147" s="1695"/>
      <c r="E147" s="1695"/>
      <c r="F147" s="1695"/>
      <c r="G147" s="1695"/>
      <c r="H147" s="1695"/>
      <c r="I147" s="1695"/>
      <c r="J147" s="1695"/>
    </row>
    <row r="148" spans="1:10" ht="12" customHeight="1" x14ac:dyDescent="0.15">
      <c r="A148" s="191"/>
      <c r="B148" s="180"/>
      <c r="C148" s="180"/>
      <c r="D148" s="180"/>
      <c r="E148" s="180"/>
      <c r="F148" s="180"/>
      <c r="G148" s="180"/>
      <c r="H148" s="180"/>
      <c r="I148" s="180"/>
      <c r="J148" s="180"/>
    </row>
    <row r="149" spans="1:10" ht="12" customHeight="1" thickBot="1" x14ac:dyDescent="0.2">
      <c r="A149" s="480" t="s">
        <v>105</v>
      </c>
      <c r="B149" s="480"/>
      <c r="C149" s="187"/>
      <c r="D149" s="187"/>
      <c r="E149" s="187"/>
      <c r="F149" s="187"/>
      <c r="G149" s="187"/>
      <c r="H149" s="187"/>
      <c r="I149" s="188"/>
      <c r="J149" s="188"/>
    </row>
    <row r="150" spans="1:10" ht="16.5" customHeight="1" thickTop="1" x14ac:dyDescent="0.15">
      <c r="A150" s="499" t="s">
        <v>844</v>
      </c>
      <c r="B150" s="500"/>
      <c r="C150" s="1625" t="s">
        <v>6</v>
      </c>
      <c r="D150" s="1626"/>
      <c r="E150" s="1626"/>
      <c r="F150" s="1626"/>
      <c r="G150" s="1626"/>
      <c r="H150" s="1626"/>
      <c r="I150" s="1626"/>
      <c r="J150" s="1627"/>
    </row>
    <row r="151" spans="1:10" ht="16.5" customHeight="1" x14ac:dyDescent="0.15">
      <c r="A151" s="501"/>
      <c r="B151" s="502"/>
      <c r="C151" s="1612" t="s">
        <v>839</v>
      </c>
      <c r="D151" s="483" t="s">
        <v>107</v>
      </c>
      <c r="E151" s="483" t="s">
        <v>840</v>
      </c>
      <c r="F151" s="483" t="s">
        <v>108</v>
      </c>
      <c r="G151" s="483" t="s">
        <v>838</v>
      </c>
      <c r="H151" s="483" t="s">
        <v>842</v>
      </c>
      <c r="I151" s="483" t="s">
        <v>916</v>
      </c>
      <c r="J151" s="1492" t="s">
        <v>109</v>
      </c>
    </row>
    <row r="152" spans="1:10" ht="23.25" customHeight="1" x14ac:dyDescent="0.15">
      <c r="A152" s="501"/>
      <c r="B152" s="502"/>
      <c r="C152" s="1612"/>
      <c r="D152" s="483"/>
      <c r="E152" s="483"/>
      <c r="F152" s="483"/>
      <c r="G152" s="483"/>
      <c r="H152" s="483"/>
      <c r="I152" s="483"/>
      <c r="J152" s="1492"/>
    </row>
    <row r="153" spans="1:10" ht="14.25" customHeight="1" thickBot="1" x14ac:dyDescent="0.2">
      <c r="A153" s="488" t="s">
        <v>110</v>
      </c>
      <c r="B153" s="489"/>
      <c r="C153" s="199" t="s">
        <v>111</v>
      </c>
      <c r="D153" s="200" t="s">
        <v>112</v>
      </c>
      <c r="E153" s="200" t="s">
        <v>113</v>
      </c>
      <c r="F153" s="200" t="s">
        <v>114</v>
      </c>
      <c r="G153" s="200" t="s">
        <v>115</v>
      </c>
      <c r="H153" s="200" t="s">
        <v>116</v>
      </c>
      <c r="I153" s="200" t="s">
        <v>117</v>
      </c>
      <c r="J153" s="201" t="s">
        <v>118</v>
      </c>
    </row>
    <row r="154" spans="1:10" ht="16.5" customHeight="1" thickTop="1" thickBot="1" x14ac:dyDescent="0.2">
      <c r="A154" s="1555" t="s">
        <v>119</v>
      </c>
      <c r="B154" s="1556"/>
      <c r="C154" s="1589"/>
      <c r="D154" s="1589"/>
      <c r="E154" s="1589"/>
      <c r="F154" s="1589"/>
      <c r="G154" s="1589"/>
      <c r="H154" s="1589"/>
      <c r="I154" s="1589"/>
      <c r="J154" s="1590"/>
    </row>
    <row r="155" spans="1:10" ht="22.5" customHeight="1" thickBot="1" x14ac:dyDescent="0.2">
      <c r="A155" s="1569" t="s">
        <v>851</v>
      </c>
      <c r="B155" s="1570"/>
      <c r="C155" s="2">
        <f>IF(C188&gt;0,C188,IF(C188=0,0,""))</f>
        <v>0</v>
      </c>
      <c r="D155" s="3">
        <f t="shared" ref="D155:I155" si="0">IF(D188&gt;0,D188,IF(D188=0,0,""))</f>
        <v>0</v>
      </c>
      <c r="E155" s="3">
        <f t="shared" si="0"/>
        <v>5619</v>
      </c>
      <c r="F155" s="3">
        <f t="shared" si="0"/>
        <v>0</v>
      </c>
      <c r="G155" s="3">
        <f t="shared" si="0"/>
        <v>0</v>
      </c>
      <c r="H155" s="3">
        <f t="shared" si="0"/>
        <v>0</v>
      </c>
      <c r="I155" s="3">
        <f t="shared" si="0"/>
        <v>0</v>
      </c>
      <c r="J155" s="4">
        <f>SUM(C155:I155)</f>
        <v>5619</v>
      </c>
    </row>
    <row r="156" spans="1:10" ht="16.5" customHeight="1" x14ac:dyDescent="0.15">
      <c r="A156" s="1571" t="s">
        <v>32</v>
      </c>
      <c r="B156" s="1572"/>
      <c r="C156" s="5"/>
      <c r="D156" s="6"/>
      <c r="E156" s="6"/>
      <c r="F156" s="6"/>
      <c r="G156" s="6"/>
      <c r="H156" s="6"/>
      <c r="I156" s="6"/>
      <c r="J156" s="7">
        <f>SUM(C156:I156)</f>
        <v>0</v>
      </c>
    </row>
    <row r="157" spans="1:10" ht="16.5" customHeight="1" x14ac:dyDescent="0.15">
      <c r="A157" s="1573" t="s">
        <v>33</v>
      </c>
      <c r="B157" s="1574"/>
      <c r="C157" s="8"/>
      <c r="D157" s="9"/>
      <c r="E157" s="9"/>
      <c r="F157" s="9"/>
      <c r="G157" s="9"/>
      <c r="H157" s="9"/>
      <c r="I157" s="9"/>
      <c r="J157" s="10">
        <f>SUM(C157:I157)</f>
        <v>0</v>
      </c>
    </row>
    <row r="158" spans="1:10" ht="16.5" customHeight="1" thickBot="1" x14ac:dyDescent="0.2">
      <c r="A158" s="1610" t="s">
        <v>120</v>
      </c>
      <c r="B158" s="1611"/>
      <c r="C158" s="11"/>
      <c r="D158" s="12"/>
      <c r="E158" s="12"/>
      <c r="F158" s="12"/>
      <c r="G158" s="12"/>
      <c r="H158" s="12"/>
      <c r="I158" s="12"/>
      <c r="J158" s="13">
        <f>SUM(C158:I158)</f>
        <v>0</v>
      </c>
    </row>
    <row r="159" spans="1:10" ht="16.5" customHeight="1" thickBot="1" x14ac:dyDescent="0.2">
      <c r="A159" s="1569" t="s">
        <v>852</v>
      </c>
      <c r="B159" s="1570"/>
      <c r="C159" s="14">
        <f t="shared" ref="C159:I159" si="1">IFERROR(C155+C156-C157+C158,"CHYBA")</f>
        <v>0</v>
      </c>
      <c r="D159" s="3">
        <f t="shared" si="1"/>
        <v>0</v>
      </c>
      <c r="E159" s="3">
        <f t="shared" si="1"/>
        <v>5619</v>
      </c>
      <c r="F159" s="3">
        <f t="shared" si="1"/>
        <v>0</v>
      </c>
      <c r="G159" s="3">
        <f t="shared" si="1"/>
        <v>0</v>
      </c>
      <c r="H159" s="3">
        <f t="shared" si="1"/>
        <v>0</v>
      </c>
      <c r="I159" s="3">
        <f t="shared" si="1"/>
        <v>0</v>
      </c>
      <c r="J159" s="4">
        <f>SUM(C159:I159)</f>
        <v>5619</v>
      </c>
    </row>
    <row r="160" spans="1:10" ht="16.5" customHeight="1" thickBot="1" x14ac:dyDescent="0.2">
      <c r="A160" s="1555" t="s">
        <v>122</v>
      </c>
      <c r="B160" s="1556"/>
      <c r="C160" s="1556"/>
      <c r="D160" s="1556"/>
      <c r="E160" s="1556"/>
      <c r="F160" s="1556"/>
      <c r="G160" s="1556"/>
      <c r="H160" s="1556"/>
      <c r="I160" s="1556"/>
      <c r="J160" s="1557"/>
    </row>
    <row r="161" spans="1:10" ht="20.25" customHeight="1" thickBot="1" x14ac:dyDescent="0.2">
      <c r="A161" s="1569" t="s">
        <v>851</v>
      </c>
      <c r="B161" s="1570"/>
      <c r="C161" s="14">
        <f>IF(C194&gt;0,C194,IF(C194=0,0,""))</f>
        <v>0</v>
      </c>
      <c r="D161" s="3">
        <f t="shared" ref="D161:I161" si="2">IF(D194&gt;0,D194,IF(D194=0,0,""))</f>
        <v>0</v>
      </c>
      <c r="E161" s="3">
        <f t="shared" si="2"/>
        <v>5619</v>
      </c>
      <c r="F161" s="3">
        <f t="shared" si="2"/>
        <v>0</v>
      </c>
      <c r="G161" s="3">
        <f t="shared" si="2"/>
        <v>0</v>
      </c>
      <c r="H161" s="3">
        <f t="shared" si="2"/>
        <v>0</v>
      </c>
      <c r="I161" s="3">
        <f t="shared" si="2"/>
        <v>0</v>
      </c>
      <c r="J161" s="4">
        <f>SUM(C161:I161)</f>
        <v>5619</v>
      </c>
    </row>
    <row r="162" spans="1:10" ht="16.5" customHeight="1" x14ac:dyDescent="0.15">
      <c r="A162" s="1571" t="s">
        <v>32</v>
      </c>
      <c r="B162" s="1572"/>
      <c r="C162" s="5"/>
      <c r="D162" s="6"/>
      <c r="E162" s="6"/>
      <c r="F162" s="6"/>
      <c r="G162" s="6"/>
      <c r="H162" s="6"/>
      <c r="I162" s="6"/>
      <c r="J162" s="7">
        <f>SUM(C162:I162)</f>
        <v>0</v>
      </c>
    </row>
    <row r="163" spans="1:10" ht="16.5" customHeight="1" x14ac:dyDescent="0.15">
      <c r="A163" s="1573" t="s">
        <v>33</v>
      </c>
      <c r="B163" s="1574"/>
      <c r="C163" s="8"/>
      <c r="D163" s="9"/>
      <c r="E163" s="9"/>
      <c r="F163" s="9"/>
      <c r="G163" s="9"/>
      <c r="H163" s="9"/>
      <c r="I163" s="9"/>
      <c r="J163" s="10">
        <f>SUM(C163:I163)</f>
        <v>0</v>
      </c>
    </row>
    <row r="164" spans="1:10" ht="16.5" customHeight="1" thickBot="1" x14ac:dyDescent="0.2">
      <c r="A164" s="481" t="s">
        <v>120</v>
      </c>
      <c r="B164" s="482"/>
      <c r="C164" s="11"/>
      <c r="D164" s="12"/>
      <c r="E164" s="12"/>
      <c r="F164" s="12"/>
      <c r="G164" s="12"/>
      <c r="H164" s="12"/>
      <c r="I164" s="12"/>
      <c r="J164" s="13">
        <f>SUM(C164:I164)</f>
        <v>0</v>
      </c>
    </row>
    <row r="165" spans="1:10" ht="16.5" customHeight="1" thickBot="1" x14ac:dyDescent="0.2">
      <c r="A165" s="1569" t="s">
        <v>852</v>
      </c>
      <c r="B165" s="1570"/>
      <c r="C165" s="14">
        <f t="shared" ref="C165:I165" si="3">IFERROR(C161+C162-C163+C164,"CHYBA")</f>
        <v>0</v>
      </c>
      <c r="D165" s="3">
        <f t="shared" si="3"/>
        <v>0</v>
      </c>
      <c r="E165" s="3">
        <f t="shared" si="3"/>
        <v>5619</v>
      </c>
      <c r="F165" s="3">
        <f t="shared" si="3"/>
        <v>0</v>
      </c>
      <c r="G165" s="3">
        <f t="shared" si="3"/>
        <v>0</v>
      </c>
      <c r="H165" s="3">
        <f t="shared" si="3"/>
        <v>0</v>
      </c>
      <c r="I165" s="3">
        <f t="shared" si="3"/>
        <v>0</v>
      </c>
      <c r="J165" s="4">
        <f>SUM(C165:I165)</f>
        <v>5619</v>
      </c>
    </row>
    <row r="166" spans="1:10" ht="16.5" customHeight="1" thickBot="1" x14ac:dyDescent="0.2">
      <c r="A166" s="1555" t="s">
        <v>123</v>
      </c>
      <c r="B166" s="1556"/>
      <c r="C166" s="1556"/>
      <c r="D166" s="1556"/>
      <c r="E166" s="1556"/>
      <c r="F166" s="1556"/>
      <c r="G166" s="1556"/>
      <c r="H166" s="1556"/>
      <c r="I166" s="1556"/>
      <c r="J166" s="1557"/>
    </row>
    <row r="167" spans="1:10" ht="21.75" customHeight="1" thickBot="1" x14ac:dyDescent="0.2">
      <c r="A167" s="1569" t="s">
        <v>851</v>
      </c>
      <c r="B167" s="1570"/>
      <c r="C167" s="14">
        <f>IF(C202&gt;0,C202,IF(C202=0,0,""))</f>
        <v>0</v>
      </c>
      <c r="D167" s="3">
        <f t="shared" ref="D167:I167" si="4">IF(D202&gt;0,D202,IF(D202=0,0,""))</f>
        <v>0</v>
      </c>
      <c r="E167" s="3">
        <f t="shared" si="4"/>
        <v>0</v>
      </c>
      <c r="F167" s="3">
        <f t="shared" si="4"/>
        <v>0</v>
      </c>
      <c r="G167" s="3">
        <f t="shared" si="4"/>
        <v>0</v>
      </c>
      <c r="H167" s="3">
        <f t="shared" si="4"/>
        <v>0</v>
      </c>
      <c r="I167" s="3">
        <f t="shared" si="4"/>
        <v>0</v>
      </c>
      <c r="J167" s="4">
        <f>SUM(C167:I167)</f>
        <v>0</v>
      </c>
    </row>
    <row r="168" spans="1:10" ht="16.5" customHeight="1" x14ac:dyDescent="0.15">
      <c r="A168" s="1628" t="s">
        <v>32</v>
      </c>
      <c r="B168" s="1629"/>
      <c r="C168" s="5"/>
      <c r="D168" s="6"/>
      <c r="E168" s="6"/>
      <c r="F168" s="6"/>
      <c r="G168" s="6"/>
      <c r="H168" s="6"/>
      <c r="I168" s="6"/>
      <c r="J168" s="7">
        <f>SUM(C168:I168)</f>
        <v>0</v>
      </c>
    </row>
    <row r="169" spans="1:10" ht="16.5" customHeight="1" x14ac:dyDescent="0.15">
      <c r="A169" s="1573" t="s">
        <v>33</v>
      </c>
      <c r="B169" s="1574"/>
      <c r="C169" s="8"/>
      <c r="D169" s="9"/>
      <c r="E169" s="9"/>
      <c r="F169" s="9"/>
      <c r="G169" s="9"/>
      <c r="H169" s="9"/>
      <c r="I169" s="9"/>
      <c r="J169" s="10">
        <f>SUM(C169:I169)</f>
        <v>0</v>
      </c>
    </row>
    <row r="170" spans="1:10" ht="16.5" customHeight="1" thickBot="1" x14ac:dyDescent="0.2">
      <c r="A170" s="481" t="s">
        <v>120</v>
      </c>
      <c r="B170" s="482"/>
      <c r="C170" s="11"/>
      <c r="D170" s="12"/>
      <c r="E170" s="12"/>
      <c r="F170" s="12"/>
      <c r="G170" s="12"/>
      <c r="H170" s="12"/>
      <c r="I170" s="12"/>
      <c r="J170" s="13">
        <f>SUM(C170:I170)</f>
        <v>0</v>
      </c>
    </row>
    <row r="171" spans="1:10" ht="16.5" customHeight="1" thickBot="1" x14ac:dyDescent="0.2">
      <c r="A171" s="1569" t="s">
        <v>852</v>
      </c>
      <c r="B171" s="1570"/>
      <c r="C171" s="14">
        <f t="shared" ref="C171:I171" si="5">IFERROR(C167+C168-C169+C170,"CHYBA")</f>
        <v>0</v>
      </c>
      <c r="D171" s="3">
        <f t="shared" si="5"/>
        <v>0</v>
      </c>
      <c r="E171" s="3">
        <f t="shared" si="5"/>
        <v>0</v>
      </c>
      <c r="F171" s="3">
        <f t="shared" si="5"/>
        <v>0</v>
      </c>
      <c r="G171" s="3">
        <f t="shared" si="5"/>
        <v>0</v>
      </c>
      <c r="H171" s="3">
        <f t="shared" si="5"/>
        <v>0</v>
      </c>
      <c r="I171" s="3">
        <f t="shared" si="5"/>
        <v>0</v>
      </c>
      <c r="J171" s="4">
        <f>SUM(C171:I171)</f>
        <v>0</v>
      </c>
    </row>
    <row r="172" spans="1:10" ht="16.5" customHeight="1" thickBot="1" x14ac:dyDescent="0.2">
      <c r="A172" s="1555" t="s">
        <v>124</v>
      </c>
      <c r="B172" s="1556"/>
      <c r="C172" s="1556"/>
      <c r="D172" s="1556"/>
      <c r="E172" s="1556"/>
      <c r="F172" s="1556"/>
      <c r="G172" s="1556"/>
      <c r="H172" s="1556"/>
      <c r="I172" s="1556"/>
      <c r="J172" s="1557"/>
    </row>
    <row r="173" spans="1:10" ht="23.25" customHeight="1" thickBot="1" x14ac:dyDescent="0.2">
      <c r="A173" s="1630" t="s">
        <v>851</v>
      </c>
      <c r="B173" s="1631"/>
      <c r="C173" s="2">
        <f>C155-C161-C167</f>
        <v>0</v>
      </c>
      <c r="D173" s="3">
        <f t="shared" ref="D173:J173" si="6">D155-D161-D167</f>
        <v>0</v>
      </c>
      <c r="E173" s="3">
        <f t="shared" si="6"/>
        <v>0</v>
      </c>
      <c r="F173" s="3">
        <f t="shared" si="6"/>
        <v>0</v>
      </c>
      <c r="G173" s="3">
        <f t="shared" si="6"/>
        <v>0</v>
      </c>
      <c r="H173" s="3">
        <f t="shared" si="6"/>
        <v>0</v>
      </c>
      <c r="I173" s="3">
        <f t="shared" si="6"/>
        <v>0</v>
      </c>
      <c r="J173" s="4">
        <f t="shared" si="6"/>
        <v>0</v>
      </c>
    </row>
    <row r="174" spans="1:10" ht="16.5" customHeight="1" thickBot="1" x14ac:dyDescent="0.2">
      <c r="A174" s="478" t="s">
        <v>852</v>
      </c>
      <c r="B174" s="479"/>
      <c r="C174" s="15">
        <f>C159-C165-C171</f>
        <v>0</v>
      </c>
      <c r="D174" s="16">
        <f t="shared" ref="D174:J174" si="7">D159-D165-D171</f>
        <v>0</v>
      </c>
      <c r="E174" s="16">
        <f>E159-E165-E171</f>
        <v>0</v>
      </c>
      <c r="F174" s="16">
        <f t="shared" si="7"/>
        <v>0</v>
      </c>
      <c r="G174" s="16">
        <f t="shared" si="7"/>
        <v>0</v>
      </c>
      <c r="H174" s="16">
        <f t="shared" si="7"/>
        <v>0</v>
      </c>
      <c r="I174" s="16">
        <f t="shared" si="7"/>
        <v>0</v>
      </c>
      <c r="J174" s="17">
        <f t="shared" si="7"/>
        <v>0</v>
      </c>
    </row>
    <row r="175" spans="1:10" ht="27.75" customHeight="1" thickTop="1" x14ac:dyDescent="0.15">
      <c r="A175" s="436" t="s">
        <v>634</v>
      </c>
      <c r="B175" s="436"/>
      <c r="C175" s="436"/>
      <c r="D175" s="436"/>
      <c r="E175" s="436"/>
      <c r="F175" s="436"/>
      <c r="G175" s="436"/>
      <c r="H175" s="436"/>
      <c r="I175" s="436"/>
      <c r="J175" s="436"/>
    </row>
    <row r="176" spans="1:10" ht="10.5" customHeight="1" x14ac:dyDescent="0.15">
      <c r="A176" s="493"/>
      <c r="B176" s="493"/>
      <c r="C176" s="493"/>
      <c r="D176" s="493"/>
      <c r="E176" s="493"/>
      <c r="F176" s="493"/>
      <c r="G176" s="493"/>
      <c r="H176" s="493"/>
      <c r="I176" s="493"/>
      <c r="J176" s="493"/>
    </row>
    <row r="177" spans="1:10" ht="27.75" hidden="1" customHeight="1" x14ac:dyDescent="0.15">
      <c r="A177" s="493"/>
      <c r="B177" s="493"/>
      <c r="C177" s="493"/>
      <c r="D177" s="493"/>
      <c r="E177" s="493"/>
      <c r="F177" s="493"/>
      <c r="G177" s="493"/>
      <c r="H177" s="493"/>
      <c r="I177" s="493"/>
      <c r="J177" s="493"/>
    </row>
    <row r="178" spans="1:10" ht="10.5" customHeight="1" thickBot="1" x14ac:dyDescent="0.2">
      <c r="A178" s="480" t="s">
        <v>125</v>
      </c>
      <c r="B178" s="480"/>
      <c r="C178" s="187"/>
      <c r="D178" s="187"/>
      <c r="E178" s="187"/>
      <c r="F178" s="187"/>
      <c r="G178" s="187"/>
      <c r="H178" s="187"/>
      <c r="I178" s="188"/>
      <c r="J178" s="188"/>
    </row>
    <row r="179" spans="1:10" ht="16.5" customHeight="1" thickTop="1" x14ac:dyDescent="0.15">
      <c r="A179" s="499" t="s">
        <v>844</v>
      </c>
      <c r="B179" s="500"/>
      <c r="C179" s="1625" t="s">
        <v>7</v>
      </c>
      <c r="D179" s="1626"/>
      <c r="E179" s="1626"/>
      <c r="F179" s="1626"/>
      <c r="G179" s="1626"/>
      <c r="H179" s="1626"/>
      <c r="I179" s="1626"/>
      <c r="J179" s="1627"/>
    </row>
    <row r="180" spans="1:10" ht="16.5" customHeight="1" x14ac:dyDescent="0.15">
      <c r="A180" s="501"/>
      <c r="B180" s="502"/>
      <c r="C180" s="1612" t="s">
        <v>845</v>
      </c>
      <c r="D180" s="483" t="s">
        <v>107</v>
      </c>
      <c r="E180" s="483" t="s">
        <v>840</v>
      </c>
      <c r="F180" s="483" t="s">
        <v>108</v>
      </c>
      <c r="G180" s="483" t="s">
        <v>838</v>
      </c>
      <c r="H180" s="483" t="s">
        <v>846</v>
      </c>
      <c r="I180" s="483" t="s">
        <v>841</v>
      </c>
      <c r="J180" s="1492" t="s">
        <v>109</v>
      </c>
    </row>
    <row r="181" spans="1:10" ht="16.5" customHeight="1" x14ac:dyDescent="0.15">
      <c r="A181" s="501"/>
      <c r="B181" s="502"/>
      <c r="C181" s="1612"/>
      <c r="D181" s="483"/>
      <c r="E181" s="483"/>
      <c r="F181" s="483"/>
      <c r="G181" s="483"/>
      <c r="H181" s="483"/>
      <c r="I181" s="483"/>
      <c r="J181" s="1492"/>
    </row>
    <row r="182" spans="1:10" ht="14.25" customHeight="1" thickBot="1" x14ac:dyDescent="0.2">
      <c r="A182" s="488" t="s">
        <v>110</v>
      </c>
      <c r="B182" s="489"/>
      <c r="C182" s="199" t="s">
        <v>111</v>
      </c>
      <c r="D182" s="200" t="s">
        <v>112</v>
      </c>
      <c r="E182" s="200" t="s">
        <v>113</v>
      </c>
      <c r="F182" s="200" t="s">
        <v>114</v>
      </c>
      <c r="G182" s="200" t="s">
        <v>115</v>
      </c>
      <c r="H182" s="200" t="s">
        <v>116</v>
      </c>
      <c r="I182" s="200" t="s">
        <v>117</v>
      </c>
      <c r="J182" s="201" t="s">
        <v>118</v>
      </c>
    </row>
    <row r="183" spans="1:10" ht="16.5" customHeight="1" thickTop="1" thickBot="1" x14ac:dyDescent="0.2">
      <c r="A183" s="1555" t="s">
        <v>119</v>
      </c>
      <c r="B183" s="1556"/>
      <c r="C183" s="1589"/>
      <c r="D183" s="1589"/>
      <c r="E183" s="1589"/>
      <c r="F183" s="1589"/>
      <c r="G183" s="1589"/>
      <c r="H183" s="1589"/>
      <c r="I183" s="1589"/>
      <c r="J183" s="1590"/>
    </row>
    <row r="184" spans="1:10" ht="24.75" customHeight="1" thickBot="1" x14ac:dyDescent="0.2">
      <c r="A184" s="1569" t="s">
        <v>851</v>
      </c>
      <c r="B184" s="1570"/>
      <c r="C184" s="18"/>
      <c r="D184" s="19"/>
      <c r="E184" s="19">
        <v>5619</v>
      </c>
      <c r="F184" s="19"/>
      <c r="G184" s="19"/>
      <c r="H184" s="19"/>
      <c r="I184" s="19"/>
      <c r="J184" s="4">
        <f>SUM(C184:I184)</f>
        <v>5619</v>
      </c>
    </row>
    <row r="185" spans="1:10" ht="16.5" customHeight="1" x14ac:dyDescent="0.15">
      <c r="A185" s="1571" t="s">
        <v>32</v>
      </c>
      <c r="B185" s="1572"/>
      <c r="C185" s="5"/>
      <c r="D185" s="6"/>
      <c r="E185" s="6"/>
      <c r="F185" s="6"/>
      <c r="G185" s="6"/>
      <c r="H185" s="6"/>
      <c r="I185" s="6"/>
      <c r="J185" s="7">
        <f>SUM(C185:I185)</f>
        <v>0</v>
      </c>
    </row>
    <row r="186" spans="1:10" ht="16.5" customHeight="1" x14ac:dyDescent="0.15">
      <c r="A186" s="1573" t="s">
        <v>33</v>
      </c>
      <c r="B186" s="1574"/>
      <c r="C186" s="8"/>
      <c r="D186" s="9"/>
      <c r="E186" s="9"/>
      <c r="F186" s="9"/>
      <c r="G186" s="9"/>
      <c r="H186" s="9"/>
      <c r="I186" s="9"/>
      <c r="J186" s="10">
        <f>SUM(C186:I186)</f>
        <v>0</v>
      </c>
    </row>
    <row r="187" spans="1:10" ht="16.5" customHeight="1" thickBot="1" x14ac:dyDescent="0.2">
      <c r="A187" s="1610" t="s">
        <v>120</v>
      </c>
      <c r="B187" s="1611"/>
      <c r="C187" s="11"/>
      <c r="D187" s="12"/>
      <c r="E187" s="12"/>
      <c r="F187" s="12"/>
      <c r="G187" s="12"/>
      <c r="H187" s="12"/>
      <c r="I187" s="12"/>
      <c r="J187" s="13">
        <f>SUM(C187:I187)</f>
        <v>0</v>
      </c>
    </row>
    <row r="188" spans="1:10" ht="16.5" customHeight="1" thickBot="1" x14ac:dyDescent="0.2">
      <c r="A188" s="1569" t="s">
        <v>852</v>
      </c>
      <c r="B188" s="1570"/>
      <c r="C188" s="14">
        <f t="shared" ref="C188:I188" si="8">IFERROR(C184+C185-C186+C187,"CHYBA")</f>
        <v>0</v>
      </c>
      <c r="D188" s="3">
        <f t="shared" si="8"/>
        <v>0</v>
      </c>
      <c r="E188" s="3">
        <f t="shared" si="8"/>
        <v>5619</v>
      </c>
      <c r="F188" s="3">
        <f t="shared" si="8"/>
        <v>0</v>
      </c>
      <c r="G188" s="3">
        <f t="shared" si="8"/>
        <v>0</v>
      </c>
      <c r="H188" s="3">
        <f t="shared" si="8"/>
        <v>0</v>
      </c>
      <c r="I188" s="3">
        <f t="shared" si="8"/>
        <v>0</v>
      </c>
      <c r="J188" s="4">
        <f>SUM(C188:I188)</f>
        <v>5619</v>
      </c>
    </row>
    <row r="189" spans="1:10" ht="16.5" customHeight="1" thickBot="1" x14ac:dyDescent="0.2">
      <c r="A189" s="1555" t="s">
        <v>122</v>
      </c>
      <c r="B189" s="1556"/>
      <c r="C189" s="1556"/>
      <c r="D189" s="1556"/>
      <c r="E189" s="1556"/>
      <c r="F189" s="1556"/>
      <c r="G189" s="1556"/>
      <c r="H189" s="1556"/>
      <c r="I189" s="1556"/>
      <c r="J189" s="1557"/>
    </row>
    <row r="190" spans="1:10" ht="21" customHeight="1" thickBot="1" x14ac:dyDescent="0.2">
      <c r="A190" s="1569" t="s">
        <v>851</v>
      </c>
      <c r="B190" s="1570"/>
      <c r="C190" s="20"/>
      <c r="D190" s="19"/>
      <c r="E190" s="19">
        <v>5269</v>
      </c>
      <c r="F190" s="19"/>
      <c r="G190" s="19"/>
      <c r="H190" s="19"/>
      <c r="I190" s="19"/>
      <c r="J190" s="4">
        <f>SUM(C190:I190)</f>
        <v>5269</v>
      </c>
    </row>
    <row r="191" spans="1:10" ht="16.5" customHeight="1" x14ac:dyDescent="0.15">
      <c r="A191" s="1628" t="s">
        <v>32</v>
      </c>
      <c r="B191" s="1629"/>
      <c r="C191" s="5"/>
      <c r="D191" s="6"/>
      <c r="E191" s="6">
        <v>350</v>
      </c>
      <c r="F191" s="6"/>
      <c r="G191" s="6"/>
      <c r="H191" s="6"/>
      <c r="I191" s="6"/>
      <c r="J191" s="7">
        <f>SUM(C191:I191)</f>
        <v>350</v>
      </c>
    </row>
    <row r="192" spans="1:10" ht="16.5" customHeight="1" x14ac:dyDescent="0.15">
      <c r="A192" s="1573" t="s">
        <v>33</v>
      </c>
      <c r="B192" s="1574"/>
      <c r="C192" s="8"/>
      <c r="D192" s="9"/>
      <c r="E192" s="9"/>
      <c r="F192" s="9"/>
      <c r="G192" s="9"/>
      <c r="H192" s="9"/>
      <c r="I192" s="9"/>
      <c r="J192" s="10">
        <f>SUM(C192:I192)</f>
        <v>0</v>
      </c>
    </row>
    <row r="193" spans="1:10" ht="16.5" customHeight="1" thickBot="1" x14ac:dyDescent="0.2">
      <c r="A193" s="481" t="s">
        <v>120</v>
      </c>
      <c r="B193" s="482"/>
      <c r="C193" s="11"/>
      <c r="D193" s="12"/>
      <c r="E193" s="12"/>
      <c r="F193" s="12"/>
      <c r="G193" s="12"/>
      <c r="H193" s="12"/>
      <c r="I193" s="12"/>
      <c r="J193" s="13">
        <f>SUM(C193:I193)</f>
        <v>0</v>
      </c>
    </row>
    <row r="194" spans="1:10" ht="16.5" customHeight="1" thickBot="1" x14ac:dyDescent="0.2">
      <c r="A194" s="1569" t="s">
        <v>852</v>
      </c>
      <c r="B194" s="1570"/>
      <c r="C194" s="14">
        <f t="shared" ref="C194:I194" si="9">IFERROR(C190+C191-C192+C193,"CHYBA")</f>
        <v>0</v>
      </c>
      <c r="D194" s="3">
        <f t="shared" si="9"/>
        <v>0</v>
      </c>
      <c r="E194" s="3">
        <f t="shared" si="9"/>
        <v>5619</v>
      </c>
      <c r="F194" s="3">
        <f t="shared" si="9"/>
        <v>0</v>
      </c>
      <c r="G194" s="3">
        <f t="shared" si="9"/>
        <v>0</v>
      </c>
      <c r="H194" s="3">
        <f t="shared" si="9"/>
        <v>0</v>
      </c>
      <c r="I194" s="3">
        <f t="shared" si="9"/>
        <v>0</v>
      </c>
      <c r="J194" s="4">
        <f>SUM(C194:I194)</f>
        <v>5619</v>
      </c>
    </row>
    <row r="195" spans="1:10" ht="16.5" customHeight="1" x14ac:dyDescent="0.15">
      <c r="A195" s="374"/>
      <c r="B195" s="374"/>
      <c r="C195" s="390"/>
      <c r="D195" s="390"/>
      <c r="E195" s="390"/>
      <c r="F195" s="390"/>
      <c r="G195" s="390"/>
      <c r="H195" s="390"/>
      <c r="I195" s="390"/>
      <c r="J195" s="390"/>
    </row>
    <row r="196" spans="1:10" ht="16.5" customHeight="1" x14ac:dyDescent="0.15">
      <c r="A196" s="370"/>
      <c r="B196" s="370"/>
      <c r="C196" s="386"/>
      <c r="D196" s="386"/>
      <c r="E196" s="386"/>
      <c r="F196" s="386"/>
      <c r="G196" s="386"/>
      <c r="H196" s="386"/>
      <c r="I196" s="386"/>
      <c r="J196" s="386"/>
    </row>
    <row r="197" spans="1:10" ht="16.5" customHeight="1" thickBot="1" x14ac:dyDescent="0.2">
      <c r="A197" s="1795" t="s">
        <v>123</v>
      </c>
      <c r="B197" s="1795"/>
      <c r="C197" s="1795"/>
      <c r="D197" s="1795"/>
      <c r="E197" s="1795"/>
      <c r="F197" s="1795"/>
      <c r="G197" s="1795"/>
      <c r="H197" s="1795"/>
      <c r="I197" s="1795"/>
      <c r="J197" s="1795"/>
    </row>
    <row r="198" spans="1:10" ht="16.5" customHeight="1" thickBot="1" x14ac:dyDescent="0.2">
      <c r="A198" s="1569" t="s">
        <v>851</v>
      </c>
      <c r="B198" s="1570"/>
      <c r="C198" s="20"/>
      <c r="D198" s="19"/>
      <c r="E198" s="19"/>
      <c r="F198" s="19"/>
      <c r="G198" s="19"/>
      <c r="H198" s="19"/>
      <c r="I198" s="19"/>
      <c r="J198" s="4">
        <f>SUM(C198:I198)</f>
        <v>0</v>
      </c>
    </row>
    <row r="199" spans="1:10" ht="16.5" customHeight="1" x14ac:dyDescent="0.15">
      <c r="A199" s="1628" t="s">
        <v>32</v>
      </c>
      <c r="B199" s="1629"/>
      <c r="C199" s="5"/>
      <c r="D199" s="6"/>
      <c r="E199" s="6"/>
      <c r="F199" s="6"/>
      <c r="G199" s="6"/>
      <c r="H199" s="6"/>
      <c r="I199" s="6"/>
      <c r="J199" s="7">
        <f>SUM(C199:I199)</f>
        <v>0</v>
      </c>
    </row>
    <row r="200" spans="1:10" ht="16.5" customHeight="1" x14ac:dyDescent="0.15">
      <c r="A200" s="1573" t="s">
        <v>33</v>
      </c>
      <c r="B200" s="1574"/>
      <c r="C200" s="8"/>
      <c r="D200" s="9"/>
      <c r="E200" s="9"/>
      <c r="F200" s="9"/>
      <c r="G200" s="9"/>
      <c r="H200" s="9"/>
      <c r="I200" s="9"/>
      <c r="J200" s="10">
        <f>SUM(C200:I200)</f>
        <v>0</v>
      </c>
    </row>
    <row r="201" spans="1:10" ht="16.5" customHeight="1" thickBot="1" x14ac:dyDescent="0.2">
      <c r="A201" s="481" t="s">
        <v>120</v>
      </c>
      <c r="B201" s="482"/>
      <c r="C201" s="11"/>
      <c r="D201" s="12"/>
      <c r="E201" s="12"/>
      <c r="F201" s="12"/>
      <c r="G201" s="12"/>
      <c r="H201" s="12"/>
      <c r="I201" s="12"/>
      <c r="J201" s="13">
        <f>SUM(C201:I201)</f>
        <v>0</v>
      </c>
    </row>
    <row r="202" spans="1:10" ht="16.5" customHeight="1" thickBot="1" x14ac:dyDescent="0.2">
      <c r="A202" s="1569" t="s">
        <v>852</v>
      </c>
      <c r="B202" s="1570"/>
      <c r="C202" s="14">
        <f t="shared" ref="C202:I202" si="10">IFERROR(C198+C199-C200+C201,"CHYBA")</f>
        <v>0</v>
      </c>
      <c r="D202" s="3">
        <f t="shared" si="10"/>
        <v>0</v>
      </c>
      <c r="E202" s="3">
        <f t="shared" si="10"/>
        <v>0</v>
      </c>
      <c r="F202" s="3">
        <f t="shared" si="10"/>
        <v>0</v>
      </c>
      <c r="G202" s="3">
        <f t="shared" si="10"/>
        <v>0</v>
      </c>
      <c r="H202" s="3">
        <f t="shared" si="10"/>
        <v>0</v>
      </c>
      <c r="I202" s="3">
        <f t="shared" si="10"/>
        <v>0</v>
      </c>
      <c r="J202" s="4">
        <f>SUM(C202:I202)</f>
        <v>0</v>
      </c>
    </row>
    <row r="203" spans="1:10" ht="16.5" customHeight="1" thickBot="1" x14ac:dyDescent="0.2">
      <c r="A203" s="1555" t="s">
        <v>124</v>
      </c>
      <c r="B203" s="1556"/>
      <c r="C203" s="1556"/>
      <c r="D203" s="1556"/>
      <c r="E203" s="1556"/>
      <c r="F203" s="1556"/>
      <c r="G203" s="1556"/>
      <c r="H203" s="1556"/>
      <c r="I203" s="1556"/>
      <c r="J203" s="1557"/>
    </row>
    <row r="204" spans="1:10" ht="22.5" customHeight="1" thickBot="1" x14ac:dyDescent="0.2">
      <c r="A204" s="1630" t="s">
        <v>851</v>
      </c>
      <c r="B204" s="1631"/>
      <c r="C204" s="2">
        <f t="shared" ref="C204:J204" si="11">C184-C190-C198</f>
        <v>0</v>
      </c>
      <c r="D204" s="3">
        <f t="shared" si="11"/>
        <v>0</v>
      </c>
      <c r="E204" s="3">
        <f t="shared" si="11"/>
        <v>350</v>
      </c>
      <c r="F204" s="3">
        <f t="shared" si="11"/>
        <v>0</v>
      </c>
      <c r="G204" s="3">
        <f t="shared" si="11"/>
        <v>0</v>
      </c>
      <c r="H204" s="3">
        <f t="shared" si="11"/>
        <v>0</v>
      </c>
      <c r="I204" s="3">
        <f t="shared" si="11"/>
        <v>0</v>
      </c>
      <c r="J204" s="4">
        <f t="shared" si="11"/>
        <v>350</v>
      </c>
    </row>
    <row r="205" spans="1:10" ht="16.5" customHeight="1" thickBot="1" x14ac:dyDescent="0.2">
      <c r="A205" s="478" t="s">
        <v>852</v>
      </c>
      <c r="B205" s="479"/>
      <c r="C205" s="15">
        <f t="shared" ref="C205:J205" si="12">C188-C194-C202</f>
        <v>0</v>
      </c>
      <c r="D205" s="16">
        <f t="shared" si="12"/>
        <v>0</v>
      </c>
      <c r="E205" s="16">
        <f t="shared" si="12"/>
        <v>0</v>
      </c>
      <c r="F205" s="16">
        <f t="shared" si="12"/>
        <v>0</v>
      </c>
      <c r="G205" s="16">
        <f t="shared" si="12"/>
        <v>0</v>
      </c>
      <c r="H205" s="16">
        <f t="shared" si="12"/>
        <v>0</v>
      </c>
      <c r="I205" s="16">
        <f t="shared" si="12"/>
        <v>0</v>
      </c>
      <c r="J205" s="17">
        <f t="shared" si="12"/>
        <v>0</v>
      </c>
    </row>
    <row r="206" spans="1:10" ht="10.5" customHeight="1" thickTop="1" x14ac:dyDescent="0.15">
      <c r="A206" s="197"/>
      <c r="B206" s="197"/>
      <c r="C206" s="21"/>
      <c r="D206" s="21"/>
      <c r="E206" s="21"/>
      <c r="F206" s="21"/>
      <c r="G206" s="21"/>
      <c r="H206" s="21"/>
      <c r="I206" s="21"/>
      <c r="J206" s="21"/>
    </row>
    <row r="207" spans="1:10" ht="27.75" customHeight="1" x14ac:dyDescent="0.15">
      <c r="A207" s="436" t="s">
        <v>899</v>
      </c>
      <c r="B207" s="436"/>
      <c r="C207" s="436"/>
      <c r="D207" s="436"/>
      <c r="E207" s="436"/>
      <c r="F207" s="436"/>
      <c r="G207" s="436"/>
      <c r="H207" s="436"/>
      <c r="I207" s="436"/>
      <c r="J207" s="436"/>
    </row>
    <row r="208" spans="1:10" ht="11.25" customHeight="1" x14ac:dyDescent="0.15">
      <c r="A208" s="197"/>
      <c r="B208" s="197"/>
      <c r="C208" s="197"/>
      <c r="D208" s="197"/>
      <c r="E208" s="197"/>
      <c r="F208" s="197"/>
      <c r="G208" s="197"/>
      <c r="H208" s="197"/>
      <c r="I208" s="197"/>
      <c r="J208" s="197"/>
    </row>
    <row r="209" spans="1:10" ht="16.5" customHeight="1" x14ac:dyDescent="0.15">
      <c r="A209" s="204" t="s">
        <v>642</v>
      </c>
      <c r="B209" s="752" t="s">
        <v>643</v>
      </c>
      <c r="C209" s="752"/>
      <c r="D209" s="752"/>
      <c r="E209" s="752"/>
      <c r="F209" s="752"/>
      <c r="G209" s="752"/>
      <c r="H209" s="752"/>
      <c r="I209" s="752"/>
      <c r="J209" s="752"/>
    </row>
    <row r="210" spans="1:10" ht="16.5" customHeight="1" thickBot="1" x14ac:dyDescent="0.2">
      <c r="A210" s="2155" t="s">
        <v>863</v>
      </c>
      <c r="B210" s="2155"/>
      <c r="C210" s="205"/>
      <c r="D210" s="205"/>
      <c r="E210" s="205"/>
      <c r="F210" s="205"/>
      <c r="G210" s="205"/>
      <c r="H210" s="205"/>
      <c r="I210" s="205"/>
      <c r="J210" s="205"/>
    </row>
    <row r="211" spans="1:10" ht="16.5" customHeight="1" thickTop="1" thickBot="1" x14ac:dyDescent="0.2">
      <c r="A211" s="1563" t="s">
        <v>106</v>
      </c>
      <c r="B211" s="1520"/>
      <c r="C211" s="1520"/>
      <c r="D211" s="1520"/>
      <c r="E211" s="1520"/>
      <c r="F211" s="1564"/>
      <c r="G211" s="640" t="s">
        <v>126</v>
      </c>
      <c r="H211" s="1520"/>
      <c r="I211" s="1520"/>
      <c r="J211" s="1521"/>
    </row>
    <row r="212" spans="1:10" ht="16.5" customHeight="1" thickTop="1" x14ac:dyDescent="0.15">
      <c r="A212" s="1522" t="s">
        <v>672</v>
      </c>
      <c r="B212" s="1523"/>
      <c r="C212" s="1523"/>
      <c r="D212" s="1523"/>
      <c r="E212" s="1523"/>
      <c r="F212" s="1524"/>
      <c r="G212" s="1839"/>
      <c r="H212" s="1840"/>
      <c r="I212" s="1840"/>
      <c r="J212" s="1841"/>
    </row>
    <row r="213" spans="1:10" ht="16.5" customHeight="1" thickBot="1" x14ac:dyDescent="0.2">
      <c r="A213" s="1514" t="s">
        <v>673</v>
      </c>
      <c r="B213" s="1515"/>
      <c r="C213" s="1515"/>
      <c r="D213" s="1515"/>
      <c r="E213" s="1515"/>
      <c r="F213" s="1516"/>
      <c r="G213" s="1635"/>
      <c r="H213" s="1636"/>
      <c r="I213" s="1636"/>
      <c r="J213" s="1637"/>
    </row>
    <row r="214" spans="1:10" ht="9.75" customHeight="1" thickTop="1" x14ac:dyDescent="0.15">
      <c r="A214" s="182"/>
      <c r="B214" s="198"/>
      <c r="C214" s="198"/>
      <c r="D214" s="198"/>
      <c r="E214" s="198"/>
      <c r="F214" s="198"/>
      <c r="G214" s="198"/>
      <c r="H214" s="198"/>
      <c r="I214" s="198"/>
      <c r="J214" s="198"/>
    </row>
    <row r="215" spans="1:10" ht="16.5" customHeight="1" x14ac:dyDescent="0.15">
      <c r="A215" s="191" t="s">
        <v>644</v>
      </c>
      <c r="B215" s="1695" t="s">
        <v>847</v>
      </c>
      <c r="C215" s="1695"/>
      <c r="D215" s="1695"/>
      <c r="E215" s="1695"/>
      <c r="F215" s="1695"/>
      <c r="G215" s="1695"/>
      <c r="H215" s="1695"/>
      <c r="I215" s="1695"/>
      <c r="J215" s="1695"/>
    </row>
    <row r="216" spans="1:10" ht="12" customHeight="1" x14ac:dyDescent="0.15">
      <c r="A216" s="191"/>
      <c r="B216" s="180"/>
      <c r="C216" s="180"/>
      <c r="D216" s="180"/>
      <c r="E216" s="180"/>
      <c r="F216" s="180"/>
      <c r="G216" s="180"/>
      <c r="H216" s="180"/>
      <c r="I216" s="180"/>
      <c r="J216" s="180"/>
    </row>
    <row r="217" spans="1:10" ht="10.5" customHeight="1" thickBot="1" x14ac:dyDescent="0.2">
      <c r="A217" s="480" t="s">
        <v>105</v>
      </c>
      <c r="B217" s="480"/>
      <c r="C217" s="197"/>
      <c r="D217" s="197"/>
      <c r="E217" s="197"/>
      <c r="F217" s="197"/>
      <c r="G217" s="197"/>
      <c r="H217" s="197"/>
      <c r="I217" s="197"/>
      <c r="J217" s="197"/>
    </row>
    <row r="218" spans="1:10" ht="16.5" customHeight="1" thickTop="1" x14ac:dyDescent="0.15">
      <c r="A218" s="499" t="s">
        <v>848</v>
      </c>
      <c r="B218" s="887" t="s">
        <v>6</v>
      </c>
      <c r="C218" s="888"/>
      <c r="D218" s="888"/>
      <c r="E218" s="888"/>
      <c r="F218" s="888"/>
      <c r="G218" s="888"/>
      <c r="H218" s="888"/>
      <c r="I218" s="888"/>
      <c r="J218" s="889"/>
    </row>
    <row r="219" spans="1:10" ht="16.5" customHeight="1" x14ac:dyDescent="0.15">
      <c r="A219" s="501"/>
      <c r="B219" s="509" t="s">
        <v>834</v>
      </c>
      <c r="C219" s="1546" t="s">
        <v>835</v>
      </c>
      <c r="D219" s="483" t="s">
        <v>854</v>
      </c>
      <c r="E219" s="483" t="s">
        <v>836</v>
      </c>
      <c r="F219" s="483" t="s">
        <v>837</v>
      </c>
      <c r="G219" s="483" t="s">
        <v>849</v>
      </c>
      <c r="H219" s="483" t="s">
        <v>856</v>
      </c>
      <c r="I219" s="483" t="s">
        <v>855</v>
      </c>
      <c r="J219" s="1492" t="s">
        <v>109</v>
      </c>
    </row>
    <row r="220" spans="1:10" ht="25.5" customHeight="1" x14ac:dyDescent="0.15">
      <c r="A220" s="501"/>
      <c r="B220" s="510"/>
      <c r="C220" s="483"/>
      <c r="D220" s="483"/>
      <c r="E220" s="483"/>
      <c r="F220" s="483"/>
      <c r="G220" s="483"/>
      <c r="H220" s="483"/>
      <c r="I220" s="483"/>
      <c r="J220" s="1492"/>
    </row>
    <row r="221" spans="1:10" ht="14.25" customHeight="1" thickBot="1" x14ac:dyDescent="0.2">
      <c r="A221" s="206" t="s">
        <v>110</v>
      </c>
      <c r="B221" s="207" t="s">
        <v>111</v>
      </c>
      <c r="C221" s="200" t="s">
        <v>112</v>
      </c>
      <c r="D221" s="200" t="s">
        <v>113</v>
      </c>
      <c r="E221" s="200" t="s">
        <v>114</v>
      </c>
      <c r="F221" s="200" t="s">
        <v>115</v>
      </c>
      <c r="G221" s="200" t="s">
        <v>116</v>
      </c>
      <c r="H221" s="200" t="s">
        <v>117</v>
      </c>
      <c r="I221" s="200" t="s">
        <v>118</v>
      </c>
      <c r="J221" s="201" t="s">
        <v>143</v>
      </c>
    </row>
    <row r="222" spans="1:10" ht="16.5" customHeight="1" thickTop="1" thickBot="1" x14ac:dyDescent="0.2">
      <c r="A222" s="1555" t="s">
        <v>119</v>
      </c>
      <c r="B222" s="1556"/>
      <c r="C222" s="1589"/>
      <c r="D222" s="1589"/>
      <c r="E222" s="1589"/>
      <c r="F222" s="1589"/>
      <c r="G222" s="1589"/>
      <c r="H222" s="1589"/>
      <c r="I222" s="1589"/>
      <c r="J222" s="1590"/>
    </row>
    <row r="223" spans="1:10" ht="30.75" customHeight="1" thickBot="1" x14ac:dyDescent="0.2">
      <c r="A223" s="22" t="s">
        <v>850</v>
      </c>
      <c r="B223" s="23">
        <f>IF(B257&gt;0,B257,IF(B257=0,0,""))</f>
        <v>0</v>
      </c>
      <c r="C223" s="24">
        <f>IF(C257&gt;0,C257,IF(C257=0,0,""))</f>
        <v>0</v>
      </c>
      <c r="D223" s="3">
        <f t="shared" ref="D223:I223" si="13">IF(D257&gt;0,D257,IF(D257=0,0,""))</f>
        <v>819917</v>
      </c>
      <c r="E223" s="3">
        <f t="shared" si="13"/>
        <v>0</v>
      </c>
      <c r="F223" s="3">
        <f t="shared" si="13"/>
        <v>0</v>
      </c>
      <c r="G223" s="3">
        <f t="shared" si="13"/>
        <v>0</v>
      </c>
      <c r="H223" s="3">
        <f t="shared" si="13"/>
        <v>137994</v>
      </c>
      <c r="I223" s="3">
        <f t="shared" si="13"/>
        <v>0</v>
      </c>
      <c r="J223" s="4">
        <f>SUM(B223:I223)</f>
        <v>957911</v>
      </c>
    </row>
    <row r="224" spans="1:10" ht="15" customHeight="1" x14ac:dyDescent="0.15">
      <c r="A224" s="25" t="s">
        <v>32</v>
      </c>
      <c r="B224" s="26"/>
      <c r="C224" s="27"/>
      <c r="D224" s="6">
        <v>116575</v>
      </c>
      <c r="E224" s="6"/>
      <c r="F224" s="6"/>
      <c r="G224" s="6"/>
      <c r="H224" s="6">
        <v>60766</v>
      </c>
      <c r="I224" s="6"/>
      <c r="J224" s="7">
        <f>SUM(B224:I224)</f>
        <v>177341</v>
      </c>
    </row>
    <row r="225" spans="1:10" ht="15" customHeight="1" x14ac:dyDescent="0.15">
      <c r="A225" s="28" t="s">
        <v>33</v>
      </c>
      <c r="B225" s="29"/>
      <c r="C225" s="30"/>
      <c r="D225" s="9"/>
      <c r="E225" s="9"/>
      <c r="F225" s="9"/>
      <c r="G225" s="9"/>
      <c r="H225" s="9">
        <v>116575</v>
      </c>
      <c r="I225" s="9"/>
      <c r="J225" s="10">
        <f>SUM(B225:I225)</f>
        <v>116575</v>
      </c>
    </row>
    <row r="226" spans="1:10" ht="15" customHeight="1" thickBot="1" x14ac:dyDescent="0.2">
      <c r="A226" s="31" t="s">
        <v>120</v>
      </c>
      <c r="B226" s="32"/>
      <c r="C226" s="33"/>
      <c r="D226" s="12"/>
      <c r="E226" s="12"/>
      <c r="F226" s="12"/>
      <c r="G226" s="12"/>
      <c r="H226" s="12"/>
      <c r="I226" s="12"/>
      <c r="J226" s="13">
        <f>SUM(B226:I226)</f>
        <v>0</v>
      </c>
    </row>
    <row r="227" spans="1:10" ht="22.5" customHeight="1" thickBot="1" x14ac:dyDescent="0.2">
      <c r="A227" s="34" t="s">
        <v>853</v>
      </c>
      <c r="B227" s="23">
        <f t="shared" ref="B227:I227" si="14">IFERROR(B223+B224-B225+B226,"CHYBA")</f>
        <v>0</v>
      </c>
      <c r="C227" s="24">
        <f t="shared" si="14"/>
        <v>0</v>
      </c>
      <c r="D227" s="3">
        <f t="shared" si="14"/>
        <v>936492</v>
      </c>
      <c r="E227" s="3">
        <f t="shared" si="14"/>
        <v>0</v>
      </c>
      <c r="F227" s="3">
        <f t="shared" si="14"/>
        <v>0</v>
      </c>
      <c r="G227" s="3">
        <f t="shared" si="14"/>
        <v>0</v>
      </c>
      <c r="H227" s="3">
        <f t="shared" si="14"/>
        <v>82185</v>
      </c>
      <c r="I227" s="3">
        <f t="shared" si="14"/>
        <v>0</v>
      </c>
      <c r="J227" s="377">
        <f>SUM(B227:I227)</f>
        <v>1018677</v>
      </c>
    </row>
    <row r="228" spans="1:10" ht="16.5" customHeight="1" thickBot="1" x14ac:dyDescent="0.2">
      <c r="A228" s="1555" t="s">
        <v>122</v>
      </c>
      <c r="B228" s="1556"/>
      <c r="C228" s="1556"/>
      <c r="D228" s="1556"/>
      <c r="E228" s="1556"/>
      <c r="F228" s="1556"/>
      <c r="G228" s="1556"/>
      <c r="H228" s="1556"/>
      <c r="I228" s="1556"/>
      <c r="J228" s="1557"/>
    </row>
    <row r="229" spans="1:10" ht="31.5" customHeight="1" thickBot="1" x14ac:dyDescent="0.2">
      <c r="A229" s="22" t="s">
        <v>850</v>
      </c>
      <c r="B229" s="23">
        <f>IF(B263&gt;0,B263,IF(B263=0,0,""))</f>
        <v>0</v>
      </c>
      <c r="C229" s="24">
        <f>IF(C263&gt;0,C263,IF(C263=0,0,""))</f>
        <v>0</v>
      </c>
      <c r="D229" s="3">
        <f t="shared" ref="D229:I229" si="15">IF(D263&gt;0,D263,IF(D263=0,0,""))</f>
        <v>288678</v>
      </c>
      <c r="E229" s="3">
        <f t="shared" si="15"/>
        <v>0</v>
      </c>
      <c r="F229" s="3">
        <f t="shared" si="15"/>
        <v>0</v>
      </c>
      <c r="G229" s="3">
        <f t="shared" si="15"/>
        <v>0</v>
      </c>
      <c r="H229" s="3">
        <f t="shared" si="15"/>
        <v>0</v>
      </c>
      <c r="I229" s="3">
        <f t="shared" si="15"/>
        <v>0</v>
      </c>
      <c r="J229" s="4">
        <f>SUM(B229:I229)</f>
        <v>288678</v>
      </c>
    </row>
    <row r="230" spans="1:10" ht="15" customHeight="1" x14ac:dyDescent="0.15">
      <c r="A230" s="25" t="s">
        <v>32</v>
      </c>
      <c r="B230" s="26"/>
      <c r="C230" s="27"/>
      <c r="D230" s="6">
        <v>198120</v>
      </c>
      <c r="E230" s="6"/>
      <c r="F230" s="6"/>
      <c r="G230" s="6"/>
      <c r="H230" s="6"/>
      <c r="I230" s="6"/>
      <c r="J230" s="7">
        <f>SUM(B230:I230)</f>
        <v>198120</v>
      </c>
    </row>
    <row r="231" spans="1:10" ht="15" customHeight="1" x14ac:dyDescent="0.15">
      <c r="A231" s="28" t="s">
        <v>33</v>
      </c>
      <c r="B231" s="29"/>
      <c r="C231" s="30"/>
      <c r="D231" s="9"/>
      <c r="E231" s="9"/>
      <c r="F231" s="9"/>
      <c r="G231" s="9"/>
      <c r="H231" s="9"/>
      <c r="I231" s="9"/>
      <c r="J231" s="10">
        <f>SUM(B231:I231)</f>
        <v>0</v>
      </c>
    </row>
    <row r="232" spans="1:10" ht="15" customHeight="1" thickBot="1" x14ac:dyDescent="0.2">
      <c r="A232" s="31" t="s">
        <v>120</v>
      </c>
      <c r="B232" s="32"/>
      <c r="C232" s="33"/>
      <c r="D232" s="12"/>
      <c r="E232" s="12"/>
      <c r="F232" s="12"/>
      <c r="G232" s="12"/>
      <c r="H232" s="12"/>
      <c r="I232" s="12"/>
      <c r="J232" s="13">
        <f>SUM(B232:I232)</f>
        <v>0</v>
      </c>
    </row>
    <row r="233" spans="1:10" ht="22.5" customHeight="1" thickBot="1" x14ac:dyDescent="0.2">
      <c r="A233" s="34" t="s">
        <v>853</v>
      </c>
      <c r="B233" s="23">
        <f t="shared" ref="B233:I233" si="16">IFERROR(B229+B230-B231+B232,"CHYBA")</f>
        <v>0</v>
      </c>
      <c r="C233" s="24">
        <f t="shared" si="16"/>
        <v>0</v>
      </c>
      <c r="D233" s="3">
        <f t="shared" si="16"/>
        <v>486798</v>
      </c>
      <c r="E233" s="3">
        <f t="shared" si="16"/>
        <v>0</v>
      </c>
      <c r="F233" s="3">
        <f t="shared" si="16"/>
        <v>0</v>
      </c>
      <c r="G233" s="3">
        <f t="shared" si="16"/>
        <v>0</v>
      </c>
      <c r="H233" s="3">
        <f t="shared" si="16"/>
        <v>0</v>
      </c>
      <c r="I233" s="3">
        <f t="shared" si="16"/>
        <v>0</v>
      </c>
      <c r="J233" s="4">
        <f>SUM(B233:I233)</f>
        <v>486798</v>
      </c>
    </row>
    <row r="234" spans="1:10" ht="16.5" customHeight="1" thickBot="1" x14ac:dyDescent="0.2">
      <c r="A234" s="1555" t="s">
        <v>123</v>
      </c>
      <c r="B234" s="1556"/>
      <c r="C234" s="1556"/>
      <c r="D234" s="1556"/>
      <c r="E234" s="1556"/>
      <c r="F234" s="1556"/>
      <c r="G234" s="1556"/>
      <c r="H234" s="1556"/>
      <c r="I234" s="1556"/>
      <c r="J234" s="1557"/>
    </row>
    <row r="235" spans="1:10" ht="34.5" customHeight="1" thickBot="1" x14ac:dyDescent="0.2">
      <c r="A235" s="22" t="s">
        <v>850</v>
      </c>
      <c r="B235" s="23">
        <f>IF(B269&gt;0,B269,IF(B269=0,0,""))</f>
        <v>0</v>
      </c>
      <c r="C235" s="24">
        <f>IF(C269&gt;0,C269,IF(C269=0,0,""))</f>
        <v>0</v>
      </c>
      <c r="D235" s="3">
        <f t="shared" ref="D235:I235" si="17">IF(D269&gt;0,D269,IF(D269=0,0,""))</f>
        <v>0</v>
      </c>
      <c r="E235" s="3">
        <f t="shared" si="17"/>
        <v>0</v>
      </c>
      <c r="F235" s="3">
        <f t="shared" si="17"/>
        <v>0</v>
      </c>
      <c r="G235" s="3">
        <f t="shared" si="17"/>
        <v>0</v>
      </c>
      <c r="H235" s="3">
        <f t="shared" si="17"/>
        <v>0</v>
      </c>
      <c r="I235" s="3">
        <f t="shared" si="17"/>
        <v>0</v>
      </c>
      <c r="J235" s="4">
        <f>SUM(B235:I235)</f>
        <v>0</v>
      </c>
    </row>
    <row r="236" spans="1:10" ht="15" customHeight="1" x14ac:dyDescent="0.15">
      <c r="A236" s="25" t="s">
        <v>32</v>
      </c>
      <c r="B236" s="26"/>
      <c r="C236" s="27"/>
      <c r="D236" s="6"/>
      <c r="E236" s="6"/>
      <c r="F236" s="6"/>
      <c r="G236" s="6"/>
      <c r="H236" s="6"/>
      <c r="I236" s="6"/>
      <c r="J236" s="7">
        <f>SUM(B236:I236)</f>
        <v>0</v>
      </c>
    </row>
    <row r="237" spans="1:10" ht="15" customHeight="1" x14ac:dyDescent="0.15">
      <c r="A237" s="28" t="s">
        <v>33</v>
      </c>
      <c r="B237" s="29"/>
      <c r="C237" s="30"/>
      <c r="D237" s="9"/>
      <c r="E237" s="9"/>
      <c r="F237" s="9"/>
      <c r="G237" s="9"/>
      <c r="H237" s="9"/>
      <c r="I237" s="9"/>
      <c r="J237" s="10">
        <f>SUM(B237:I237)</f>
        <v>0</v>
      </c>
    </row>
    <row r="238" spans="1:10" ht="15" customHeight="1" thickBot="1" x14ac:dyDescent="0.2">
      <c r="A238" s="31" t="s">
        <v>120</v>
      </c>
      <c r="B238" s="32"/>
      <c r="C238" s="33"/>
      <c r="D238" s="12"/>
      <c r="E238" s="12"/>
      <c r="F238" s="12"/>
      <c r="G238" s="12"/>
      <c r="H238" s="12"/>
      <c r="I238" s="12"/>
      <c r="J238" s="13">
        <f>SUM(B238:I238)</f>
        <v>0</v>
      </c>
    </row>
    <row r="239" spans="1:10" ht="22.5" customHeight="1" thickBot="1" x14ac:dyDescent="0.2">
      <c r="A239" s="34" t="s">
        <v>853</v>
      </c>
      <c r="B239" s="23">
        <f t="shared" ref="B239:I239" si="18">IFERROR(B235+B236-B237+B238,"CHYBA")</f>
        <v>0</v>
      </c>
      <c r="C239" s="24">
        <f t="shared" si="18"/>
        <v>0</v>
      </c>
      <c r="D239" s="3">
        <f t="shared" si="18"/>
        <v>0</v>
      </c>
      <c r="E239" s="3">
        <f t="shared" si="18"/>
        <v>0</v>
      </c>
      <c r="F239" s="3">
        <f t="shared" si="18"/>
        <v>0</v>
      </c>
      <c r="G239" s="3">
        <f t="shared" si="18"/>
        <v>0</v>
      </c>
      <c r="H239" s="3">
        <f t="shared" si="18"/>
        <v>0</v>
      </c>
      <c r="I239" s="3">
        <f t="shared" si="18"/>
        <v>0</v>
      </c>
      <c r="J239" s="4">
        <f>SUM(B239:I239)</f>
        <v>0</v>
      </c>
    </row>
    <row r="240" spans="1:10" ht="16.5" customHeight="1" thickBot="1" x14ac:dyDescent="0.2">
      <c r="A240" s="1555" t="s">
        <v>124</v>
      </c>
      <c r="B240" s="1556"/>
      <c r="C240" s="1556"/>
      <c r="D240" s="1556"/>
      <c r="E240" s="1556"/>
      <c r="F240" s="1556"/>
      <c r="G240" s="1556"/>
      <c r="H240" s="1556"/>
      <c r="I240" s="1556"/>
      <c r="J240" s="1557"/>
    </row>
    <row r="241" spans="1:10" ht="33" customHeight="1" thickBot="1" x14ac:dyDescent="0.2">
      <c r="A241" s="22" t="s">
        <v>850</v>
      </c>
      <c r="B241" s="23">
        <f>B223-B229-B235</f>
        <v>0</v>
      </c>
      <c r="C241" s="24">
        <f>C223-C229-C235</f>
        <v>0</v>
      </c>
      <c r="D241" s="3">
        <f t="shared" ref="D241:J241" si="19">D223-D229-D235</f>
        <v>531239</v>
      </c>
      <c r="E241" s="3">
        <f t="shared" si="19"/>
        <v>0</v>
      </c>
      <c r="F241" s="3">
        <f t="shared" si="19"/>
        <v>0</v>
      </c>
      <c r="G241" s="3">
        <f t="shared" si="19"/>
        <v>0</v>
      </c>
      <c r="H241" s="3">
        <f t="shared" si="19"/>
        <v>137994</v>
      </c>
      <c r="I241" s="3">
        <f t="shared" si="19"/>
        <v>0</v>
      </c>
      <c r="J241" s="4">
        <f t="shared" si="19"/>
        <v>669233</v>
      </c>
    </row>
    <row r="242" spans="1:10" ht="22.5" customHeight="1" thickBot="1" x14ac:dyDescent="0.2">
      <c r="A242" s="35" t="s">
        <v>853</v>
      </c>
      <c r="B242" s="36">
        <f>B227-B233-B239</f>
        <v>0</v>
      </c>
      <c r="C242" s="37">
        <f t="shared" ref="C242:J242" si="20">C227-C233-C239</f>
        <v>0</v>
      </c>
      <c r="D242" s="16">
        <f t="shared" si="20"/>
        <v>449694</v>
      </c>
      <c r="E242" s="16">
        <f t="shared" si="20"/>
        <v>0</v>
      </c>
      <c r="F242" s="16">
        <f t="shared" si="20"/>
        <v>0</v>
      </c>
      <c r="G242" s="16">
        <f t="shared" si="20"/>
        <v>0</v>
      </c>
      <c r="H242" s="16">
        <f t="shared" si="20"/>
        <v>82185</v>
      </c>
      <c r="I242" s="16">
        <f t="shared" si="20"/>
        <v>0</v>
      </c>
      <c r="J242" s="17">
        <f t="shared" si="20"/>
        <v>531879</v>
      </c>
    </row>
    <row r="243" spans="1:10" ht="16.5" customHeight="1" thickTop="1" x14ac:dyDescent="0.15">
      <c r="A243" s="197"/>
      <c r="B243" s="197"/>
      <c r="C243" s="197"/>
      <c r="D243" s="197"/>
      <c r="E243" s="197"/>
      <c r="F243" s="197"/>
      <c r="G243" s="197"/>
      <c r="H243" s="197"/>
      <c r="I243" s="197"/>
      <c r="J243" s="197"/>
    </row>
    <row r="244" spans="1:10" ht="16.5" customHeight="1" x14ac:dyDescent="0.15">
      <c r="A244" s="370"/>
      <c r="B244" s="370"/>
      <c r="C244" s="370"/>
      <c r="D244" s="370"/>
      <c r="E244" s="370"/>
      <c r="F244" s="370"/>
      <c r="G244" s="370"/>
      <c r="H244" s="370"/>
      <c r="I244" s="370"/>
      <c r="J244" s="370"/>
    </row>
    <row r="245" spans="1:10" ht="22.5" customHeight="1" x14ac:dyDescent="0.15">
      <c r="A245" s="436" t="s">
        <v>635</v>
      </c>
      <c r="B245" s="436"/>
      <c r="C245" s="436"/>
      <c r="D245" s="436"/>
      <c r="E245" s="436"/>
      <c r="F245" s="436"/>
      <c r="G245" s="436"/>
      <c r="H245" s="436"/>
      <c r="I245" s="436"/>
      <c r="J245" s="436"/>
    </row>
    <row r="246" spans="1:10" ht="16.5" customHeight="1" x14ac:dyDescent="0.15">
      <c r="A246" s="2169"/>
      <c r="B246" s="2169"/>
      <c r="C246" s="2169"/>
      <c r="D246" s="2169"/>
      <c r="E246" s="2169"/>
      <c r="F246" s="2169"/>
      <c r="G246" s="2169"/>
      <c r="H246" s="2169"/>
      <c r="I246" s="2169"/>
      <c r="J246" s="2169"/>
    </row>
    <row r="247" spans="1:10" ht="16.5" customHeight="1" thickBot="1" x14ac:dyDescent="0.2">
      <c r="A247" s="480" t="s">
        <v>125</v>
      </c>
      <c r="B247" s="480"/>
      <c r="C247" s="197"/>
      <c r="D247" s="197"/>
      <c r="E247" s="197"/>
      <c r="F247" s="197"/>
      <c r="G247" s="197"/>
      <c r="H247" s="197"/>
      <c r="I247" s="197"/>
      <c r="J247" s="197"/>
    </row>
    <row r="248" spans="1:10" ht="16.5" customHeight="1" thickTop="1" x14ac:dyDescent="0.15">
      <c r="A248" s="499" t="s">
        <v>848</v>
      </c>
      <c r="B248" s="887" t="s">
        <v>7</v>
      </c>
      <c r="C248" s="888"/>
      <c r="D248" s="888"/>
      <c r="E248" s="888"/>
      <c r="F248" s="888"/>
      <c r="G248" s="888"/>
      <c r="H248" s="888"/>
      <c r="I248" s="888"/>
      <c r="J248" s="889"/>
    </row>
    <row r="249" spans="1:10" ht="16.5" customHeight="1" x14ac:dyDescent="0.15">
      <c r="A249" s="501"/>
      <c r="B249" s="509" t="s">
        <v>834</v>
      </c>
      <c r="C249" s="1546" t="s">
        <v>835</v>
      </c>
      <c r="D249" s="483" t="s">
        <v>854</v>
      </c>
      <c r="E249" s="483" t="s">
        <v>836</v>
      </c>
      <c r="F249" s="483" t="s">
        <v>837</v>
      </c>
      <c r="G249" s="483" t="s">
        <v>849</v>
      </c>
      <c r="H249" s="483" t="s">
        <v>856</v>
      </c>
      <c r="I249" s="483" t="s">
        <v>855</v>
      </c>
      <c r="J249" s="1492" t="s">
        <v>109</v>
      </c>
    </row>
    <row r="250" spans="1:10" ht="46.5" customHeight="1" x14ac:dyDescent="0.15">
      <c r="A250" s="501"/>
      <c r="B250" s="510"/>
      <c r="C250" s="483"/>
      <c r="D250" s="483"/>
      <c r="E250" s="483"/>
      <c r="F250" s="483"/>
      <c r="G250" s="483"/>
      <c r="H250" s="483"/>
      <c r="I250" s="483"/>
      <c r="J250" s="1492"/>
    </row>
    <row r="251" spans="1:10" ht="14.25" customHeight="1" thickBot="1" x14ac:dyDescent="0.2">
      <c r="A251" s="206" t="s">
        <v>110</v>
      </c>
      <c r="B251" s="208" t="s">
        <v>111</v>
      </c>
      <c r="C251" s="200" t="s">
        <v>112</v>
      </c>
      <c r="D251" s="200" t="s">
        <v>113</v>
      </c>
      <c r="E251" s="200" t="s">
        <v>114</v>
      </c>
      <c r="F251" s="200" t="s">
        <v>115</v>
      </c>
      <c r="G251" s="200" t="s">
        <v>116</v>
      </c>
      <c r="H251" s="200" t="s">
        <v>117</v>
      </c>
      <c r="I251" s="200" t="s">
        <v>118</v>
      </c>
      <c r="J251" s="201" t="s">
        <v>143</v>
      </c>
    </row>
    <row r="252" spans="1:10" ht="16.5" customHeight="1" thickTop="1" thickBot="1" x14ac:dyDescent="0.2">
      <c r="A252" s="1555" t="s">
        <v>119</v>
      </c>
      <c r="B252" s="1556"/>
      <c r="C252" s="1589"/>
      <c r="D252" s="1589"/>
      <c r="E252" s="1589"/>
      <c r="F252" s="1589"/>
      <c r="G252" s="1589"/>
      <c r="H252" s="1589"/>
      <c r="I252" s="1589"/>
      <c r="J252" s="1590"/>
    </row>
    <row r="253" spans="1:10" ht="33" customHeight="1" thickBot="1" x14ac:dyDescent="0.2">
      <c r="A253" s="22" t="s">
        <v>850</v>
      </c>
      <c r="B253" s="38"/>
      <c r="C253" s="39"/>
      <c r="D253" s="19">
        <v>1198378</v>
      </c>
      <c r="E253" s="19"/>
      <c r="F253" s="19"/>
      <c r="G253" s="19"/>
      <c r="H253" s="19">
        <v>61401</v>
      </c>
      <c r="I253" s="19"/>
      <c r="J253" s="4">
        <f>SUM(B253:I253)</f>
        <v>1259779</v>
      </c>
    </row>
    <row r="254" spans="1:10" ht="16.5" customHeight="1" x14ac:dyDescent="0.15">
      <c r="A254" s="25" t="s">
        <v>32</v>
      </c>
      <c r="B254" s="26"/>
      <c r="C254" s="27"/>
      <c r="D254" s="6">
        <v>23121</v>
      </c>
      <c r="E254" s="6"/>
      <c r="F254" s="6"/>
      <c r="G254" s="6"/>
      <c r="H254" s="6">
        <v>99714</v>
      </c>
      <c r="I254" s="6"/>
      <c r="J254" s="7">
        <f>SUM(B254:I254)</f>
        <v>122835</v>
      </c>
    </row>
    <row r="255" spans="1:10" ht="16.5" customHeight="1" x14ac:dyDescent="0.15">
      <c r="A255" s="28" t="s">
        <v>33</v>
      </c>
      <c r="B255" s="29"/>
      <c r="C255" s="30"/>
      <c r="D255" s="9">
        <v>401582</v>
      </c>
      <c r="E255" s="9"/>
      <c r="F255" s="9"/>
      <c r="G255" s="9"/>
      <c r="H255" s="9">
        <v>23121</v>
      </c>
      <c r="I255" s="9"/>
      <c r="J255" s="10">
        <f>SUM(B255:I255)</f>
        <v>424703</v>
      </c>
    </row>
    <row r="256" spans="1:10" ht="16.5" customHeight="1" thickBot="1" x14ac:dyDescent="0.2">
      <c r="A256" s="31" t="s">
        <v>120</v>
      </c>
      <c r="B256" s="40"/>
      <c r="C256" s="33"/>
      <c r="D256" s="12"/>
      <c r="E256" s="12"/>
      <c r="F256" s="12"/>
      <c r="G256" s="12"/>
      <c r="H256" s="12"/>
      <c r="I256" s="12"/>
      <c r="J256" s="13">
        <f>SUM(B256:I256)</f>
        <v>0</v>
      </c>
    </row>
    <row r="257" spans="1:10" ht="22.5" customHeight="1" thickBot="1" x14ac:dyDescent="0.2">
      <c r="A257" s="34" t="s">
        <v>853</v>
      </c>
      <c r="B257" s="23">
        <f t="shared" ref="B257:I257" si="21">IFERROR(B253+B254-B255+B256,"CHYBA")</f>
        <v>0</v>
      </c>
      <c r="C257" s="24">
        <f t="shared" si="21"/>
        <v>0</v>
      </c>
      <c r="D257" s="3">
        <f t="shared" si="21"/>
        <v>819917</v>
      </c>
      <c r="E257" s="3">
        <f t="shared" si="21"/>
        <v>0</v>
      </c>
      <c r="F257" s="3">
        <f t="shared" si="21"/>
        <v>0</v>
      </c>
      <c r="G257" s="3">
        <f t="shared" si="21"/>
        <v>0</v>
      </c>
      <c r="H257" s="3">
        <f t="shared" si="21"/>
        <v>137994</v>
      </c>
      <c r="I257" s="3">
        <f t="shared" si="21"/>
        <v>0</v>
      </c>
      <c r="J257" s="4">
        <f>SUM(B257:I257)</f>
        <v>957911</v>
      </c>
    </row>
    <row r="258" spans="1:10" ht="16.5" customHeight="1" thickBot="1" x14ac:dyDescent="0.2">
      <c r="A258" s="1555" t="s">
        <v>122</v>
      </c>
      <c r="B258" s="1556"/>
      <c r="C258" s="1556"/>
      <c r="D258" s="1556"/>
      <c r="E258" s="1556"/>
      <c r="F258" s="1556"/>
      <c r="G258" s="1556"/>
      <c r="H258" s="1556"/>
      <c r="I258" s="1556"/>
      <c r="J258" s="1557"/>
    </row>
    <row r="259" spans="1:10" ht="30" customHeight="1" thickBot="1" x14ac:dyDescent="0.2">
      <c r="A259" s="22" t="s">
        <v>850</v>
      </c>
      <c r="B259" s="38"/>
      <c r="C259" s="39"/>
      <c r="D259" s="19">
        <v>292453</v>
      </c>
      <c r="E259" s="19"/>
      <c r="F259" s="19"/>
      <c r="G259" s="19"/>
      <c r="H259" s="19"/>
      <c r="I259" s="19"/>
      <c r="J259" s="4">
        <f>SUM(B259:I259)</f>
        <v>292453</v>
      </c>
    </row>
    <row r="260" spans="1:10" ht="16.5" customHeight="1" x14ac:dyDescent="0.15">
      <c r="A260" s="25" t="s">
        <v>32</v>
      </c>
      <c r="B260" s="26"/>
      <c r="C260" s="27"/>
      <c r="D260" s="6">
        <v>397807</v>
      </c>
      <c r="E260" s="6"/>
      <c r="F260" s="6"/>
      <c r="G260" s="6"/>
      <c r="H260" s="6"/>
      <c r="I260" s="6"/>
      <c r="J260" s="7">
        <f>SUM(B260:I260)</f>
        <v>397807</v>
      </c>
    </row>
    <row r="261" spans="1:10" ht="16.5" customHeight="1" x14ac:dyDescent="0.15">
      <c r="A261" s="28" t="s">
        <v>33</v>
      </c>
      <c r="B261" s="29"/>
      <c r="C261" s="30"/>
      <c r="D261" s="9">
        <v>401582</v>
      </c>
      <c r="E261" s="9"/>
      <c r="F261" s="9"/>
      <c r="G261" s="9"/>
      <c r="H261" s="9"/>
      <c r="I261" s="9"/>
      <c r="J261" s="10">
        <f>SUM(B261:I261)</f>
        <v>401582</v>
      </c>
    </row>
    <row r="262" spans="1:10" ht="16.5" customHeight="1" thickBot="1" x14ac:dyDescent="0.2">
      <c r="A262" s="31" t="s">
        <v>120</v>
      </c>
      <c r="B262" s="32"/>
      <c r="C262" s="33"/>
      <c r="D262" s="12"/>
      <c r="E262" s="12"/>
      <c r="F262" s="12"/>
      <c r="G262" s="12"/>
      <c r="H262" s="12"/>
      <c r="I262" s="12"/>
      <c r="J262" s="13">
        <f>SUM(B262:I262)</f>
        <v>0</v>
      </c>
    </row>
    <row r="263" spans="1:10" ht="22.5" customHeight="1" thickBot="1" x14ac:dyDescent="0.2">
      <c r="A263" s="34" t="s">
        <v>853</v>
      </c>
      <c r="B263" s="23">
        <f t="shared" ref="B263:I263" si="22">IFERROR(B259+B260-B261+B262,"CHYBA")</f>
        <v>0</v>
      </c>
      <c r="C263" s="24">
        <f t="shared" si="22"/>
        <v>0</v>
      </c>
      <c r="D263" s="3">
        <f t="shared" si="22"/>
        <v>288678</v>
      </c>
      <c r="E263" s="3">
        <f t="shared" si="22"/>
        <v>0</v>
      </c>
      <c r="F263" s="3">
        <f t="shared" si="22"/>
        <v>0</v>
      </c>
      <c r="G263" s="3">
        <f t="shared" si="22"/>
        <v>0</v>
      </c>
      <c r="H263" s="3">
        <f t="shared" si="22"/>
        <v>0</v>
      </c>
      <c r="I263" s="3">
        <f t="shared" si="22"/>
        <v>0</v>
      </c>
      <c r="J263" s="4">
        <f>SUM(B263:I263)</f>
        <v>288678</v>
      </c>
    </row>
    <row r="264" spans="1:10" ht="16.5" customHeight="1" thickBot="1" x14ac:dyDescent="0.2">
      <c r="A264" s="1555" t="s">
        <v>123</v>
      </c>
      <c r="B264" s="1556"/>
      <c r="C264" s="1556"/>
      <c r="D264" s="1556"/>
      <c r="E264" s="1556"/>
      <c r="F264" s="1556"/>
      <c r="G264" s="1556"/>
      <c r="H264" s="1556"/>
      <c r="I264" s="1556"/>
      <c r="J264" s="1557"/>
    </row>
    <row r="265" spans="1:10" ht="30.75" customHeight="1" thickBot="1" x14ac:dyDescent="0.2">
      <c r="A265" s="22" t="s">
        <v>850</v>
      </c>
      <c r="B265" s="38"/>
      <c r="C265" s="39"/>
      <c r="D265" s="19"/>
      <c r="E265" s="19"/>
      <c r="F265" s="19"/>
      <c r="G265" s="19"/>
      <c r="H265" s="19"/>
      <c r="I265" s="19"/>
      <c r="J265" s="4">
        <f>SUM(B265:I265)</f>
        <v>0</v>
      </c>
    </row>
    <row r="266" spans="1:10" ht="16.5" customHeight="1" x14ac:dyDescent="0.15">
      <c r="A266" s="25" t="s">
        <v>32</v>
      </c>
      <c r="B266" s="26"/>
      <c r="C266" s="27"/>
      <c r="D266" s="6"/>
      <c r="E266" s="6"/>
      <c r="F266" s="6"/>
      <c r="G266" s="6"/>
      <c r="H266" s="6"/>
      <c r="I266" s="6"/>
      <c r="J266" s="7">
        <f>SUM(B266:I266)</f>
        <v>0</v>
      </c>
    </row>
    <row r="267" spans="1:10" ht="16.5" customHeight="1" x14ac:dyDescent="0.15">
      <c r="A267" s="28" t="s">
        <v>33</v>
      </c>
      <c r="B267" s="29"/>
      <c r="C267" s="30"/>
      <c r="D267" s="9"/>
      <c r="E267" s="9"/>
      <c r="F267" s="9"/>
      <c r="G267" s="9"/>
      <c r="H267" s="9"/>
      <c r="I267" s="9"/>
      <c r="J267" s="10">
        <f>SUM(B267:I267)</f>
        <v>0</v>
      </c>
    </row>
    <row r="268" spans="1:10" ht="16.5" customHeight="1" thickBot="1" x14ac:dyDescent="0.2">
      <c r="A268" s="31" t="s">
        <v>120</v>
      </c>
      <c r="B268" s="32"/>
      <c r="C268" s="33"/>
      <c r="D268" s="12"/>
      <c r="E268" s="12"/>
      <c r="F268" s="12"/>
      <c r="G268" s="12"/>
      <c r="H268" s="12"/>
      <c r="I268" s="12"/>
      <c r="J268" s="13">
        <f>SUM(B268:I268)</f>
        <v>0</v>
      </c>
    </row>
    <row r="269" spans="1:10" ht="22.5" customHeight="1" thickBot="1" x14ac:dyDescent="0.2">
      <c r="A269" s="34" t="s">
        <v>853</v>
      </c>
      <c r="B269" s="23">
        <f t="shared" ref="B269:I269" si="23">IFERROR(B265+B266-B267+B268,"CHYBA")</f>
        <v>0</v>
      </c>
      <c r="C269" s="24">
        <f t="shared" si="23"/>
        <v>0</v>
      </c>
      <c r="D269" s="3">
        <f t="shared" si="23"/>
        <v>0</v>
      </c>
      <c r="E269" s="3">
        <f t="shared" si="23"/>
        <v>0</v>
      </c>
      <c r="F269" s="3">
        <f t="shared" si="23"/>
        <v>0</v>
      </c>
      <c r="G269" s="3">
        <f t="shared" si="23"/>
        <v>0</v>
      </c>
      <c r="H269" s="3">
        <f t="shared" si="23"/>
        <v>0</v>
      </c>
      <c r="I269" s="3">
        <f t="shared" si="23"/>
        <v>0</v>
      </c>
      <c r="J269" s="4">
        <f>SUM(B269:I269)</f>
        <v>0</v>
      </c>
    </row>
    <row r="270" spans="1:10" ht="16.5" customHeight="1" thickBot="1" x14ac:dyDescent="0.2">
      <c r="A270" s="1555" t="s">
        <v>124</v>
      </c>
      <c r="B270" s="1556"/>
      <c r="C270" s="1556"/>
      <c r="D270" s="1556"/>
      <c r="E270" s="1556"/>
      <c r="F270" s="1556"/>
      <c r="G270" s="1556"/>
      <c r="H270" s="1556"/>
      <c r="I270" s="1556"/>
      <c r="J270" s="1557"/>
    </row>
    <row r="271" spans="1:10" ht="27.75" customHeight="1" thickBot="1" x14ac:dyDescent="0.2">
      <c r="A271" s="22" t="s">
        <v>850</v>
      </c>
      <c r="B271" s="23">
        <f>B253-B259-B265</f>
        <v>0</v>
      </c>
      <c r="C271" s="24">
        <f>C253-C259-C265</f>
        <v>0</v>
      </c>
      <c r="D271" s="3">
        <f t="shared" ref="D271:J271" si="24">D253-D259-D265</f>
        <v>905925</v>
      </c>
      <c r="E271" s="3">
        <f t="shared" si="24"/>
        <v>0</v>
      </c>
      <c r="F271" s="3">
        <f t="shared" si="24"/>
        <v>0</v>
      </c>
      <c r="G271" s="3">
        <f>G253-G259-G265</f>
        <v>0</v>
      </c>
      <c r="H271" s="3">
        <f t="shared" si="24"/>
        <v>61401</v>
      </c>
      <c r="I271" s="3">
        <f t="shared" si="24"/>
        <v>0</v>
      </c>
      <c r="J271" s="4">
        <f t="shared" si="24"/>
        <v>967326</v>
      </c>
    </row>
    <row r="272" spans="1:10" ht="22.5" customHeight="1" thickBot="1" x14ac:dyDescent="0.2">
      <c r="A272" s="35" t="s">
        <v>853</v>
      </c>
      <c r="B272" s="36">
        <f>B257-B263-B269</f>
        <v>0</v>
      </c>
      <c r="C272" s="37">
        <f t="shared" ref="C272:J272" si="25">C257-C263-C269</f>
        <v>0</v>
      </c>
      <c r="D272" s="16">
        <f t="shared" si="25"/>
        <v>531239</v>
      </c>
      <c r="E272" s="16">
        <f t="shared" si="25"/>
        <v>0</v>
      </c>
      <c r="F272" s="16">
        <f t="shared" si="25"/>
        <v>0</v>
      </c>
      <c r="G272" s="16">
        <f t="shared" si="25"/>
        <v>0</v>
      </c>
      <c r="H272" s="16">
        <f t="shared" si="25"/>
        <v>137994</v>
      </c>
      <c r="I272" s="16">
        <f t="shared" si="25"/>
        <v>0</v>
      </c>
      <c r="J272" s="17">
        <f t="shared" si="25"/>
        <v>669233</v>
      </c>
    </row>
    <row r="273" spans="1:10" ht="16.5" customHeight="1" thickTop="1" x14ac:dyDescent="0.15">
      <c r="A273" s="187"/>
      <c r="B273" s="187"/>
      <c r="C273" s="187"/>
      <c r="D273" s="187"/>
      <c r="E273" s="187"/>
      <c r="F273" s="187"/>
      <c r="G273" s="187"/>
      <c r="H273" s="187"/>
      <c r="I273" s="187"/>
      <c r="J273" s="187"/>
    </row>
    <row r="274" spans="1:10" ht="16.5" customHeight="1" x14ac:dyDescent="0.15">
      <c r="A274" s="187"/>
      <c r="B274" s="187"/>
      <c r="C274" s="187"/>
      <c r="D274" s="187"/>
      <c r="E274" s="187"/>
      <c r="F274" s="187"/>
      <c r="G274" s="187"/>
      <c r="H274" s="187"/>
      <c r="I274" s="187"/>
      <c r="J274" s="187"/>
    </row>
    <row r="275" spans="1:10" ht="28.5" customHeight="1" x14ac:dyDescent="0.15">
      <c r="A275" s="436" t="s">
        <v>635</v>
      </c>
      <c r="B275" s="436"/>
      <c r="C275" s="436"/>
      <c r="D275" s="436"/>
      <c r="E275" s="436"/>
      <c r="F275" s="436"/>
      <c r="G275" s="436"/>
      <c r="H275" s="436"/>
      <c r="I275" s="436"/>
      <c r="J275" s="436"/>
    </row>
    <row r="276" spans="1:10" ht="16.5" customHeight="1" x14ac:dyDescent="0.15">
      <c r="A276" s="716"/>
      <c r="B276" s="716"/>
      <c r="C276" s="716"/>
      <c r="D276" s="716"/>
      <c r="E276" s="716"/>
      <c r="F276" s="716"/>
      <c r="G276" s="716"/>
      <c r="H276" s="716"/>
      <c r="I276" s="716"/>
      <c r="J276" s="716"/>
    </row>
    <row r="277" spans="1:10" ht="16.5" customHeight="1" x14ac:dyDescent="0.15">
      <c r="A277" s="716"/>
      <c r="B277" s="716"/>
      <c r="C277" s="716"/>
      <c r="D277" s="716"/>
      <c r="E277" s="716"/>
      <c r="F277" s="716"/>
      <c r="G277" s="716"/>
      <c r="H277" s="716"/>
      <c r="I277" s="716"/>
      <c r="J277" s="716"/>
    </row>
    <row r="278" spans="1:10" ht="16.5" customHeight="1" x14ac:dyDescent="0.15">
      <c r="A278" s="209"/>
      <c r="B278" s="209"/>
      <c r="C278" s="209"/>
      <c r="D278" s="209"/>
      <c r="E278" s="209"/>
      <c r="F278" s="209"/>
      <c r="G278" s="209"/>
      <c r="H278" s="209"/>
      <c r="I278" s="209"/>
      <c r="J278" s="209"/>
    </row>
    <row r="279" spans="1:10" ht="16.5" customHeight="1" x14ac:dyDescent="0.15">
      <c r="A279" s="204" t="s">
        <v>642</v>
      </c>
      <c r="B279" s="752" t="s">
        <v>646</v>
      </c>
      <c r="C279" s="752"/>
      <c r="D279" s="752"/>
      <c r="E279" s="752"/>
      <c r="F279" s="752"/>
      <c r="G279" s="752"/>
      <c r="H279" s="752"/>
      <c r="I279" s="752"/>
      <c r="J279" s="752"/>
    </row>
    <row r="280" spans="1:10" ht="16.5" customHeight="1" x14ac:dyDescent="0.15">
      <c r="A280" s="2155" t="s">
        <v>863</v>
      </c>
      <c r="B280" s="2155"/>
      <c r="C280" s="205"/>
      <c r="D280" s="205"/>
      <c r="E280" s="205"/>
      <c r="F280" s="205"/>
      <c r="G280" s="205"/>
      <c r="H280" s="205"/>
      <c r="I280" s="205"/>
      <c r="J280" s="205"/>
    </row>
    <row r="281" spans="1:10" ht="16.5" customHeight="1" thickBot="1" x14ac:dyDescent="0.2">
      <c r="A281" s="203"/>
      <c r="B281" s="203"/>
      <c r="C281" s="203"/>
      <c r="D281" s="203"/>
      <c r="E281" s="203"/>
      <c r="F281" s="203"/>
      <c r="G281" s="203"/>
      <c r="H281" s="203"/>
      <c r="I281" s="203"/>
      <c r="J281" s="203"/>
    </row>
    <row r="282" spans="1:10" ht="16.5" customHeight="1" thickTop="1" thickBot="1" x14ac:dyDescent="0.2">
      <c r="A282" s="1563" t="s">
        <v>127</v>
      </c>
      <c r="B282" s="1520"/>
      <c r="C282" s="1520"/>
      <c r="D282" s="1520"/>
      <c r="E282" s="1520"/>
      <c r="F282" s="1564"/>
      <c r="G282" s="640" t="s">
        <v>126</v>
      </c>
      <c r="H282" s="1520"/>
      <c r="I282" s="1520"/>
      <c r="J282" s="1521"/>
    </row>
    <row r="283" spans="1:10" ht="16.5" customHeight="1" thickTop="1" x14ac:dyDescent="0.15">
      <c r="A283" s="1522" t="s">
        <v>674</v>
      </c>
      <c r="B283" s="1523"/>
      <c r="C283" s="1523"/>
      <c r="D283" s="1523"/>
      <c r="E283" s="1523"/>
      <c r="F283" s="1524"/>
      <c r="G283" s="1560"/>
      <c r="H283" s="1561"/>
      <c r="I283" s="1561"/>
      <c r="J283" s="1562"/>
    </row>
    <row r="284" spans="1:10" ht="16.5" customHeight="1" thickBot="1" x14ac:dyDescent="0.2">
      <c r="A284" s="1514" t="s">
        <v>675</v>
      </c>
      <c r="B284" s="1515"/>
      <c r="C284" s="1515"/>
      <c r="D284" s="1515"/>
      <c r="E284" s="1515"/>
      <c r="F284" s="1516"/>
      <c r="G284" s="1517"/>
      <c r="H284" s="1518"/>
      <c r="I284" s="1518"/>
      <c r="J284" s="1519"/>
    </row>
    <row r="285" spans="1:10" ht="51" customHeight="1" thickTop="1" x14ac:dyDescent="0.15">
      <c r="A285" s="182"/>
      <c r="B285" s="198"/>
      <c r="C285" s="198"/>
      <c r="D285" s="198"/>
      <c r="E285" s="198"/>
      <c r="F285" s="198"/>
      <c r="G285" s="198"/>
      <c r="H285" s="198"/>
      <c r="I285" s="198"/>
      <c r="J285" s="198"/>
    </row>
    <row r="286" spans="1:10" ht="18.75" customHeight="1" x14ac:dyDescent="0.15">
      <c r="A286" s="182"/>
      <c r="B286" s="198"/>
      <c r="C286" s="198"/>
      <c r="D286" s="198"/>
      <c r="E286" s="198"/>
      <c r="F286" s="198"/>
      <c r="G286" s="198"/>
      <c r="H286" s="198"/>
      <c r="I286" s="198"/>
      <c r="J286" s="198"/>
    </row>
    <row r="287" spans="1:10" ht="16.5" customHeight="1" x14ac:dyDescent="0.15">
      <c r="A287" s="176" t="s">
        <v>128</v>
      </c>
      <c r="B287" s="1798" t="s">
        <v>750</v>
      </c>
      <c r="C287" s="1798"/>
      <c r="D287" s="1798"/>
      <c r="E287" s="1798"/>
      <c r="F287" s="1798"/>
      <c r="G287" s="1798"/>
      <c r="H287" s="1798"/>
      <c r="I287" s="1798"/>
      <c r="J287" s="1798"/>
    </row>
    <row r="288" spans="1:10" ht="16.5" customHeight="1" thickBot="1" x14ac:dyDescent="0.2">
      <c r="A288" s="187"/>
      <c r="B288" s="187"/>
      <c r="C288" s="187"/>
      <c r="D288" s="187"/>
      <c r="E288" s="187"/>
      <c r="F288" s="187"/>
      <c r="G288" s="187"/>
      <c r="H288" s="187"/>
      <c r="I288" s="187"/>
      <c r="J288" s="187"/>
    </row>
    <row r="289" spans="1:10" ht="31.5" customHeight="1" thickTop="1" thickBot="1" x14ac:dyDescent="0.2">
      <c r="A289" s="1617" t="s">
        <v>129</v>
      </c>
      <c r="B289" s="1618"/>
      <c r="C289" s="1618"/>
      <c r="D289" s="1619"/>
      <c r="E289" s="1645" t="s">
        <v>633</v>
      </c>
      <c r="F289" s="1618"/>
      <c r="G289" s="1618"/>
      <c r="H289" s="1618" t="s">
        <v>130</v>
      </c>
      <c r="I289" s="1618"/>
      <c r="J289" s="1782"/>
    </row>
    <row r="290" spans="1:10" ht="16.5" customHeight="1" thickTop="1" x14ac:dyDescent="0.15">
      <c r="A290" s="1620" t="s">
        <v>881</v>
      </c>
      <c r="B290" s="1621"/>
      <c r="C290" s="1621"/>
      <c r="D290" s="1622"/>
      <c r="E290" s="1623">
        <v>474</v>
      </c>
      <c r="F290" s="1624"/>
      <c r="G290" s="1624"/>
      <c r="H290" s="1796" t="s">
        <v>885</v>
      </c>
      <c r="I290" s="1796"/>
      <c r="J290" s="1797"/>
    </row>
    <row r="291" spans="1:10" ht="16.5" customHeight="1" x14ac:dyDescent="0.15">
      <c r="A291" s="1550" t="s">
        <v>882</v>
      </c>
      <c r="B291" s="1551"/>
      <c r="C291" s="1551"/>
      <c r="D291" s="1552"/>
      <c r="E291" s="1565">
        <v>180</v>
      </c>
      <c r="F291" s="1566"/>
      <c r="G291" s="1566"/>
      <c r="H291" s="1601" t="s">
        <v>886</v>
      </c>
      <c r="I291" s="1601"/>
      <c r="J291" s="1602"/>
    </row>
    <row r="292" spans="1:10" ht="16.5" customHeight="1" x14ac:dyDescent="0.15">
      <c r="A292" s="1550" t="s">
        <v>883</v>
      </c>
      <c r="B292" s="1551"/>
      <c r="C292" s="1551"/>
      <c r="D292" s="1552"/>
      <c r="E292" s="1565">
        <v>138</v>
      </c>
      <c r="F292" s="1566"/>
      <c r="G292" s="1566"/>
      <c r="H292" s="1601" t="s">
        <v>887</v>
      </c>
      <c r="I292" s="1601"/>
      <c r="J292" s="1602"/>
    </row>
    <row r="293" spans="1:10" ht="16.5" customHeight="1" x14ac:dyDescent="0.15">
      <c r="A293" s="1550" t="s">
        <v>884</v>
      </c>
      <c r="B293" s="1551"/>
      <c r="C293" s="1551"/>
      <c r="D293" s="1552"/>
      <c r="E293" s="1565">
        <v>112</v>
      </c>
      <c r="F293" s="1566"/>
      <c r="G293" s="1566"/>
      <c r="H293" s="1601" t="s">
        <v>888</v>
      </c>
      <c r="I293" s="1601"/>
      <c r="J293" s="1602"/>
    </row>
    <row r="294" spans="1:10" ht="16.5" customHeight="1" x14ac:dyDescent="0.15">
      <c r="A294" s="1550" t="s">
        <v>881</v>
      </c>
      <c r="B294" s="1551"/>
      <c r="C294" s="1551"/>
      <c r="D294" s="1552"/>
      <c r="E294" s="1565">
        <v>167</v>
      </c>
      <c r="F294" s="1566"/>
      <c r="G294" s="1566"/>
      <c r="H294" s="1601" t="s">
        <v>889</v>
      </c>
      <c r="I294" s="1601"/>
      <c r="J294" s="1602"/>
    </row>
    <row r="295" spans="1:10" ht="16.5" customHeight="1" thickBot="1" x14ac:dyDescent="0.2">
      <c r="A295" s="1642"/>
      <c r="B295" s="1643"/>
      <c r="C295" s="1643"/>
      <c r="D295" s="1644"/>
      <c r="E295" s="1793"/>
      <c r="F295" s="1794"/>
      <c r="G295" s="1794"/>
      <c r="H295" s="1783"/>
      <c r="I295" s="1783"/>
      <c r="J295" s="1784"/>
    </row>
    <row r="296" spans="1:10" ht="16.5" customHeight="1" thickTop="1" x14ac:dyDescent="0.15">
      <c r="A296" s="181"/>
      <c r="B296" s="180"/>
      <c r="C296" s="180"/>
      <c r="D296" s="180"/>
      <c r="E296" s="180"/>
      <c r="F296" s="180"/>
      <c r="G296" s="180"/>
      <c r="H296" s="180"/>
      <c r="I296" s="180"/>
      <c r="J296" s="180"/>
    </row>
    <row r="297" spans="1:10" ht="16.5" customHeight="1" x14ac:dyDescent="0.15">
      <c r="A297" s="181"/>
      <c r="B297" s="180"/>
      <c r="C297" s="180"/>
      <c r="D297" s="180"/>
      <c r="E297" s="180"/>
      <c r="F297" s="180"/>
      <c r="G297" s="180"/>
      <c r="H297" s="180"/>
      <c r="I297" s="180"/>
      <c r="J297" s="180"/>
    </row>
    <row r="298" spans="1:10" ht="39" customHeight="1" x14ac:dyDescent="0.15">
      <c r="A298" s="210" t="s">
        <v>131</v>
      </c>
      <c r="B298" s="1558" t="s">
        <v>900</v>
      </c>
      <c r="C298" s="1558"/>
      <c r="D298" s="1558"/>
      <c r="E298" s="1558"/>
      <c r="F298" s="1558"/>
      <c r="G298" s="1558"/>
      <c r="H298" s="1558"/>
      <c r="I298" s="1558"/>
      <c r="J298" s="1558"/>
    </row>
    <row r="299" spans="1:10" ht="11.25" thickBot="1" x14ac:dyDescent="0.2">
      <c r="A299" s="187"/>
      <c r="B299" s="187"/>
      <c r="C299" s="187"/>
      <c r="D299" s="187"/>
      <c r="E299" s="187"/>
      <c r="F299" s="187"/>
      <c r="G299" s="187"/>
      <c r="H299" s="187"/>
      <c r="I299" s="187"/>
      <c r="J299" s="187"/>
    </row>
    <row r="300" spans="1:10" ht="11.25" thickTop="1" x14ac:dyDescent="0.15">
      <c r="A300" s="1606" t="s">
        <v>23</v>
      </c>
      <c r="B300" s="1607"/>
      <c r="C300" s="1607"/>
      <c r="D300" s="1865"/>
      <c r="E300" s="1863" t="s">
        <v>29</v>
      </c>
      <c r="F300" s="1607"/>
      <c r="G300" s="1607"/>
      <c r="H300" s="1607"/>
      <c r="I300" s="1607"/>
      <c r="J300" s="1609"/>
    </row>
    <row r="301" spans="1:10" ht="11.25" thickBot="1" x14ac:dyDescent="0.2">
      <c r="A301" s="1608"/>
      <c r="B301" s="1596"/>
      <c r="C301" s="1596"/>
      <c r="D301" s="1866"/>
      <c r="E301" s="1864" t="s">
        <v>132</v>
      </c>
      <c r="F301" s="1596"/>
      <c r="G301" s="1596"/>
      <c r="H301" s="1596" t="s">
        <v>133</v>
      </c>
      <c r="I301" s="1596"/>
      <c r="J301" s="1597"/>
    </row>
    <row r="302" spans="1:10" ht="11.25" thickTop="1" x14ac:dyDescent="0.15">
      <c r="A302" s="1533"/>
      <c r="B302" s="1534"/>
      <c r="C302" s="1534"/>
      <c r="D302" s="1827"/>
      <c r="E302" s="1539"/>
      <c r="F302" s="1535"/>
      <c r="G302" s="1535"/>
      <c r="H302" s="1535"/>
      <c r="I302" s="1535"/>
      <c r="J302" s="1567"/>
    </row>
    <row r="303" spans="1:10" x14ac:dyDescent="0.15">
      <c r="A303" s="1547"/>
      <c r="B303" s="1548"/>
      <c r="C303" s="1548"/>
      <c r="D303" s="1554"/>
      <c r="E303" s="1553"/>
      <c r="F303" s="1549"/>
      <c r="G303" s="1549"/>
      <c r="H303" s="1549"/>
      <c r="I303" s="1549"/>
      <c r="J303" s="1559"/>
    </row>
    <row r="304" spans="1:10" x14ac:dyDescent="0.15">
      <c r="A304" s="1547"/>
      <c r="B304" s="1548"/>
      <c r="C304" s="1548"/>
      <c r="D304" s="1554"/>
      <c r="E304" s="1553"/>
      <c r="F304" s="1549"/>
      <c r="G304" s="1549"/>
      <c r="H304" s="1549"/>
      <c r="I304" s="1549"/>
      <c r="J304" s="1559"/>
    </row>
    <row r="305" spans="1:256" ht="11.25" thickBot="1" x14ac:dyDescent="0.2">
      <c r="A305" s="1536"/>
      <c r="B305" s="1537"/>
      <c r="C305" s="1537"/>
      <c r="D305" s="1538"/>
      <c r="E305" s="1568"/>
      <c r="F305" s="1525"/>
      <c r="G305" s="1525"/>
      <c r="H305" s="1525"/>
      <c r="I305" s="1525"/>
      <c r="J305" s="1526"/>
    </row>
    <row r="306" spans="1:256" ht="11.25" thickTop="1" x14ac:dyDescent="0.15">
      <c r="A306" s="211"/>
      <c r="B306" s="211"/>
      <c r="C306" s="211"/>
      <c r="D306" s="211"/>
      <c r="E306" s="211"/>
      <c r="F306" s="211"/>
      <c r="G306" s="211"/>
      <c r="H306" s="211"/>
      <c r="I306" s="211"/>
      <c r="J306" s="211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  <c r="AA306" s="193"/>
      <c r="AB306" s="193"/>
      <c r="AC306" s="193"/>
      <c r="AD306" s="193"/>
      <c r="AE306" s="193"/>
      <c r="AF306" s="193"/>
      <c r="AG306" s="193"/>
      <c r="AH306" s="193"/>
      <c r="AI306" s="193"/>
      <c r="AJ306" s="193"/>
      <c r="AK306" s="193"/>
      <c r="AL306" s="193"/>
      <c r="AM306" s="193"/>
      <c r="AN306" s="193"/>
      <c r="AO306" s="193"/>
      <c r="AP306" s="193"/>
      <c r="AQ306" s="193"/>
      <c r="AR306" s="193"/>
      <c r="AS306" s="193"/>
      <c r="AT306" s="193"/>
      <c r="AU306" s="193"/>
      <c r="AV306" s="193"/>
      <c r="AW306" s="193"/>
      <c r="AX306" s="193"/>
      <c r="AY306" s="193"/>
      <c r="AZ306" s="193"/>
      <c r="BA306" s="193"/>
      <c r="BB306" s="193"/>
      <c r="BC306" s="193"/>
      <c r="BD306" s="193"/>
      <c r="BE306" s="193"/>
      <c r="BF306" s="193"/>
      <c r="BG306" s="193"/>
      <c r="BH306" s="193"/>
      <c r="BI306" s="193"/>
      <c r="BJ306" s="193"/>
      <c r="BK306" s="193"/>
      <c r="BL306" s="193"/>
      <c r="BM306" s="193"/>
      <c r="BN306" s="193"/>
      <c r="BO306" s="193"/>
      <c r="BP306" s="193"/>
      <c r="BQ306" s="193"/>
      <c r="BR306" s="193"/>
      <c r="BS306" s="193"/>
      <c r="BT306" s="193"/>
      <c r="BU306" s="193"/>
      <c r="BV306" s="193"/>
      <c r="BW306" s="193"/>
      <c r="BX306" s="193"/>
      <c r="BY306" s="193"/>
      <c r="BZ306" s="193"/>
      <c r="CA306" s="193"/>
      <c r="CB306" s="193"/>
      <c r="CC306" s="193"/>
      <c r="CD306" s="193"/>
      <c r="CE306" s="193"/>
      <c r="CF306" s="193"/>
      <c r="CG306" s="193"/>
      <c r="CH306" s="193"/>
      <c r="CI306" s="193"/>
      <c r="CJ306" s="193"/>
      <c r="CK306" s="193"/>
      <c r="CL306" s="193"/>
      <c r="CM306" s="193"/>
      <c r="CN306" s="193"/>
      <c r="CO306" s="193"/>
      <c r="CP306" s="193"/>
      <c r="CQ306" s="193"/>
      <c r="CR306" s="193"/>
      <c r="CS306" s="193"/>
      <c r="CT306" s="193"/>
      <c r="CU306" s="193"/>
      <c r="CV306" s="193"/>
      <c r="CW306" s="193"/>
      <c r="CX306" s="193"/>
      <c r="CY306" s="193"/>
      <c r="CZ306" s="193"/>
      <c r="DA306" s="193"/>
      <c r="DB306" s="193"/>
      <c r="DC306" s="193"/>
      <c r="DD306" s="193"/>
      <c r="DE306" s="193"/>
      <c r="DF306" s="193"/>
      <c r="DG306" s="193"/>
      <c r="DH306" s="193"/>
      <c r="DI306" s="193"/>
      <c r="DJ306" s="193"/>
      <c r="DK306" s="193"/>
      <c r="DL306" s="193"/>
      <c r="DM306" s="193"/>
      <c r="DN306" s="193"/>
      <c r="DO306" s="193"/>
      <c r="DP306" s="193"/>
      <c r="DQ306" s="193"/>
      <c r="DR306" s="193"/>
      <c r="DS306" s="193"/>
      <c r="DT306" s="193"/>
      <c r="DU306" s="193"/>
      <c r="DV306" s="193"/>
      <c r="DW306" s="193"/>
      <c r="DX306" s="193"/>
      <c r="DY306" s="193"/>
      <c r="DZ306" s="193"/>
      <c r="EA306" s="193"/>
      <c r="EB306" s="193"/>
      <c r="EC306" s="193"/>
      <c r="ED306" s="193"/>
      <c r="EE306" s="193"/>
      <c r="EF306" s="193"/>
      <c r="EG306" s="193"/>
      <c r="EH306" s="193"/>
      <c r="EI306" s="193"/>
      <c r="EJ306" s="193"/>
      <c r="EK306" s="193"/>
      <c r="EL306" s="193"/>
      <c r="EM306" s="193"/>
      <c r="EN306" s="193"/>
      <c r="EO306" s="193"/>
      <c r="EP306" s="193"/>
      <c r="EQ306" s="193"/>
      <c r="ER306" s="193"/>
      <c r="ES306" s="193"/>
      <c r="ET306" s="193"/>
      <c r="EU306" s="193"/>
      <c r="EV306" s="193"/>
      <c r="EW306" s="193"/>
      <c r="EX306" s="193"/>
      <c r="EY306" s="193"/>
      <c r="EZ306" s="193"/>
      <c r="FA306" s="193"/>
      <c r="FB306" s="193"/>
      <c r="FC306" s="193"/>
      <c r="FD306" s="193"/>
      <c r="FE306" s="193"/>
      <c r="FF306" s="193"/>
      <c r="FG306" s="193"/>
      <c r="FH306" s="193"/>
      <c r="FI306" s="193"/>
      <c r="FJ306" s="193"/>
      <c r="FK306" s="193"/>
      <c r="FL306" s="193"/>
      <c r="FM306" s="193"/>
      <c r="FN306" s="193"/>
      <c r="FO306" s="193"/>
      <c r="FP306" s="193"/>
      <c r="FQ306" s="193"/>
      <c r="FR306" s="193"/>
      <c r="FS306" s="193"/>
      <c r="FT306" s="193"/>
      <c r="FU306" s="193"/>
      <c r="FV306" s="193"/>
      <c r="FW306" s="193"/>
      <c r="FX306" s="193"/>
      <c r="FY306" s="193"/>
      <c r="FZ306" s="193"/>
      <c r="GA306" s="193"/>
      <c r="GB306" s="193"/>
      <c r="GC306" s="193"/>
      <c r="GD306" s="193"/>
      <c r="GE306" s="193"/>
      <c r="GF306" s="193"/>
      <c r="GG306" s="193"/>
      <c r="GH306" s="193"/>
      <c r="GI306" s="193"/>
      <c r="GJ306" s="193"/>
      <c r="GK306" s="193"/>
      <c r="GL306" s="193"/>
      <c r="GM306" s="193"/>
      <c r="GN306" s="193"/>
      <c r="GO306" s="193"/>
      <c r="GP306" s="193"/>
      <c r="GQ306" s="193"/>
      <c r="GR306" s="193"/>
      <c r="GS306" s="193"/>
      <c r="GT306" s="193"/>
      <c r="GU306" s="193"/>
      <c r="GV306" s="193"/>
      <c r="GW306" s="193"/>
      <c r="GX306" s="193"/>
      <c r="GY306" s="193"/>
      <c r="GZ306" s="193"/>
      <c r="HA306" s="193"/>
      <c r="HB306" s="193"/>
      <c r="HC306" s="193"/>
      <c r="HD306" s="193"/>
      <c r="HE306" s="193"/>
      <c r="HF306" s="193"/>
      <c r="HG306" s="193"/>
      <c r="HH306" s="193"/>
      <c r="HI306" s="193"/>
      <c r="HJ306" s="193"/>
      <c r="HK306" s="193"/>
      <c r="HL306" s="193"/>
      <c r="HM306" s="193"/>
      <c r="HN306" s="193"/>
      <c r="HO306" s="193"/>
      <c r="HP306" s="193"/>
      <c r="HQ306" s="193"/>
      <c r="HR306" s="193"/>
      <c r="HS306" s="193"/>
      <c r="HT306" s="193"/>
      <c r="HU306" s="193"/>
      <c r="HV306" s="193"/>
      <c r="HW306" s="193"/>
      <c r="HX306" s="193"/>
      <c r="HY306" s="193"/>
      <c r="HZ306" s="193"/>
      <c r="IA306" s="193"/>
      <c r="IB306" s="193"/>
      <c r="IC306" s="193"/>
      <c r="ID306" s="193"/>
      <c r="IE306" s="193"/>
      <c r="IF306" s="193"/>
      <c r="IG306" s="193"/>
      <c r="IH306" s="193"/>
      <c r="II306" s="193"/>
      <c r="IJ306" s="193"/>
      <c r="IK306" s="193"/>
      <c r="IL306" s="193"/>
      <c r="IM306" s="193"/>
      <c r="IN306" s="193"/>
      <c r="IO306" s="193"/>
      <c r="IP306" s="193"/>
      <c r="IQ306" s="193"/>
      <c r="IR306" s="193"/>
      <c r="IS306" s="193"/>
      <c r="IT306" s="193"/>
      <c r="IU306" s="193"/>
      <c r="IV306" s="193"/>
    </row>
    <row r="307" spans="1:256" ht="15" customHeight="1" x14ac:dyDescent="0.15">
      <c r="A307" s="210" t="s">
        <v>134</v>
      </c>
      <c r="B307" s="1558" t="s">
        <v>901</v>
      </c>
      <c r="C307" s="1558"/>
      <c r="D307" s="1558"/>
      <c r="E307" s="1558"/>
      <c r="F307" s="1558"/>
      <c r="G307" s="1558"/>
      <c r="H307" s="1558"/>
      <c r="I307" s="1558"/>
      <c r="J307" s="1558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  <c r="AA307" s="193"/>
      <c r="AB307" s="193"/>
      <c r="AC307" s="193"/>
      <c r="AD307" s="193"/>
      <c r="AE307" s="193"/>
      <c r="AF307" s="193"/>
      <c r="AG307" s="193"/>
      <c r="AH307" s="193"/>
      <c r="AI307" s="193"/>
      <c r="AJ307" s="193"/>
      <c r="AK307" s="193"/>
      <c r="AL307" s="193"/>
      <c r="AM307" s="193"/>
      <c r="AN307" s="193"/>
      <c r="AO307" s="193"/>
      <c r="AP307" s="193"/>
      <c r="AQ307" s="193"/>
      <c r="AR307" s="193"/>
      <c r="AS307" s="193"/>
      <c r="AT307" s="193"/>
      <c r="AU307" s="193"/>
      <c r="AV307" s="193"/>
      <c r="AW307" s="193"/>
      <c r="AX307" s="193"/>
      <c r="AY307" s="193"/>
      <c r="AZ307" s="193"/>
      <c r="BA307" s="193"/>
      <c r="BB307" s="193"/>
      <c r="BC307" s="193"/>
      <c r="BD307" s="193"/>
      <c r="BE307" s="193"/>
      <c r="BF307" s="193"/>
      <c r="BG307" s="193"/>
      <c r="BH307" s="193"/>
      <c r="BI307" s="193"/>
      <c r="BJ307" s="193"/>
      <c r="BK307" s="193"/>
      <c r="BL307" s="193"/>
      <c r="BM307" s="193"/>
      <c r="BN307" s="193"/>
      <c r="BO307" s="193"/>
      <c r="BP307" s="193"/>
      <c r="BQ307" s="193"/>
      <c r="BR307" s="193"/>
      <c r="BS307" s="193"/>
      <c r="BT307" s="193"/>
      <c r="BU307" s="193"/>
      <c r="BV307" s="193"/>
      <c r="BW307" s="193"/>
      <c r="BX307" s="193"/>
      <c r="BY307" s="193"/>
      <c r="BZ307" s="193"/>
      <c r="CA307" s="193"/>
      <c r="CB307" s="193"/>
      <c r="CC307" s="193"/>
      <c r="CD307" s="193"/>
      <c r="CE307" s="193"/>
      <c r="CF307" s="193"/>
      <c r="CG307" s="193"/>
      <c r="CH307" s="193"/>
      <c r="CI307" s="193"/>
      <c r="CJ307" s="193"/>
      <c r="CK307" s="193"/>
      <c r="CL307" s="193"/>
      <c r="CM307" s="193"/>
      <c r="CN307" s="193"/>
      <c r="CO307" s="193"/>
      <c r="CP307" s="193"/>
      <c r="CQ307" s="193"/>
      <c r="CR307" s="193"/>
      <c r="CS307" s="193"/>
      <c r="CT307" s="193"/>
      <c r="CU307" s="193"/>
      <c r="CV307" s="193"/>
      <c r="CW307" s="193"/>
      <c r="CX307" s="193"/>
      <c r="CY307" s="193"/>
      <c r="CZ307" s="193"/>
      <c r="DA307" s="193"/>
      <c r="DB307" s="193"/>
      <c r="DC307" s="193"/>
      <c r="DD307" s="193"/>
      <c r="DE307" s="193"/>
      <c r="DF307" s="193"/>
      <c r="DG307" s="193"/>
      <c r="DH307" s="193"/>
      <c r="DI307" s="193"/>
      <c r="DJ307" s="193"/>
      <c r="DK307" s="193"/>
      <c r="DL307" s="193"/>
      <c r="DM307" s="193"/>
      <c r="DN307" s="193"/>
      <c r="DO307" s="193"/>
      <c r="DP307" s="193"/>
      <c r="DQ307" s="193"/>
      <c r="DR307" s="193"/>
      <c r="DS307" s="193"/>
      <c r="DT307" s="193"/>
      <c r="DU307" s="193"/>
      <c r="DV307" s="193"/>
      <c r="DW307" s="193"/>
      <c r="DX307" s="193"/>
      <c r="DY307" s="193"/>
      <c r="DZ307" s="193"/>
      <c r="EA307" s="193"/>
      <c r="EB307" s="193"/>
      <c r="EC307" s="193"/>
      <c r="ED307" s="193"/>
      <c r="EE307" s="193"/>
      <c r="EF307" s="193"/>
      <c r="EG307" s="193"/>
      <c r="EH307" s="193"/>
      <c r="EI307" s="193"/>
      <c r="EJ307" s="193"/>
      <c r="EK307" s="193"/>
      <c r="EL307" s="193"/>
      <c r="EM307" s="193"/>
      <c r="EN307" s="193"/>
      <c r="EO307" s="193"/>
      <c r="EP307" s="193"/>
      <c r="EQ307" s="193"/>
      <c r="ER307" s="193"/>
      <c r="ES307" s="193"/>
      <c r="ET307" s="193"/>
      <c r="EU307" s="193"/>
      <c r="EV307" s="193"/>
      <c r="EW307" s="193"/>
      <c r="EX307" s="193"/>
      <c r="EY307" s="193"/>
      <c r="EZ307" s="193"/>
      <c r="FA307" s="193"/>
      <c r="FB307" s="193"/>
      <c r="FC307" s="193"/>
      <c r="FD307" s="193"/>
      <c r="FE307" s="193"/>
      <c r="FF307" s="193"/>
      <c r="FG307" s="193"/>
      <c r="FH307" s="193"/>
      <c r="FI307" s="193"/>
      <c r="FJ307" s="193"/>
      <c r="FK307" s="193"/>
      <c r="FL307" s="193"/>
      <c r="FM307" s="193"/>
      <c r="FN307" s="193"/>
      <c r="FO307" s="193"/>
      <c r="FP307" s="193"/>
      <c r="FQ307" s="193"/>
      <c r="FR307" s="193"/>
      <c r="FS307" s="193"/>
      <c r="FT307" s="193"/>
      <c r="FU307" s="193"/>
      <c r="FV307" s="193"/>
      <c r="FW307" s="193"/>
      <c r="FX307" s="193"/>
      <c r="FY307" s="193"/>
      <c r="FZ307" s="193"/>
      <c r="GA307" s="193"/>
      <c r="GB307" s="193"/>
      <c r="GC307" s="193"/>
      <c r="GD307" s="193"/>
      <c r="GE307" s="193"/>
      <c r="GF307" s="193"/>
      <c r="GG307" s="193"/>
      <c r="GH307" s="193"/>
      <c r="GI307" s="193"/>
      <c r="GJ307" s="193"/>
      <c r="GK307" s="193"/>
      <c r="GL307" s="193"/>
      <c r="GM307" s="193"/>
      <c r="GN307" s="193"/>
      <c r="GO307" s="193"/>
      <c r="GP307" s="193"/>
      <c r="GQ307" s="193"/>
      <c r="GR307" s="193"/>
      <c r="GS307" s="193"/>
      <c r="GT307" s="193"/>
      <c r="GU307" s="193"/>
      <c r="GV307" s="193"/>
      <c r="GW307" s="193"/>
      <c r="GX307" s="193"/>
      <c r="GY307" s="193"/>
      <c r="GZ307" s="193"/>
      <c r="HA307" s="193"/>
      <c r="HB307" s="193"/>
      <c r="HC307" s="193"/>
      <c r="HD307" s="193"/>
      <c r="HE307" s="193"/>
      <c r="HF307" s="193"/>
      <c r="HG307" s="193"/>
      <c r="HH307" s="193"/>
      <c r="HI307" s="193"/>
      <c r="HJ307" s="193"/>
      <c r="HK307" s="193"/>
      <c r="HL307" s="193"/>
      <c r="HM307" s="193"/>
      <c r="HN307" s="193"/>
      <c r="HO307" s="193"/>
      <c r="HP307" s="193"/>
      <c r="HQ307" s="193"/>
      <c r="HR307" s="193"/>
      <c r="HS307" s="193"/>
      <c r="HT307" s="193"/>
      <c r="HU307" s="193"/>
      <c r="HV307" s="193"/>
      <c r="HW307" s="193"/>
      <c r="HX307" s="193"/>
      <c r="HY307" s="193"/>
      <c r="HZ307" s="193"/>
      <c r="IA307" s="193"/>
      <c r="IB307" s="193"/>
      <c r="IC307" s="193"/>
      <c r="ID307" s="193"/>
      <c r="IE307" s="193"/>
      <c r="IF307" s="193"/>
      <c r="IG307" s="193"/>
      <c r="IH307" s="193"/>
      <c r="II307" s="193"/>
      <c r="IJ307" s="193"/>
      <c r="IK307" s="193"/>
      <c r="IL307" s="193"/>
      <c r="IM307" s="193"/>
      <c r="IN307" s="193"/>
      <c r="IO307" s="193"/>
      <c r="IP307" s="193"/>
      <c r="IQ307" s="193"/>
      <c r="IR307" s="193"/>
      <c r="IS307" s="193"/>
      <c r="IT307" s="193"/>
      <c r="IU307" s="193"/>
      <c r="IV307" s="193"/>
    </row>
    <row r="308" spans="1:256" ht="30" customHeight="1" x14ac:dyDescent="0.15">
      <c r="A308" s="211"/>
      <c r="B308" s="1558"/>
      <c r="C308" s="1558"/>
      <c r="D308" s="1558"/>
      <c r="E308" s="1558"/>
      <c r="F308" s="1558"/>
      <c r="G308" s="1558"/>
      <c r="H308" s="1558"/>
      <c r="I308" s="1558"/>
      <c r="J308" s="1558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  <c r="AA308" s="193"/>
      <c r="AB308" s="193"/>
      <c r="AC308" s="193"/>
      <c r="AD308" s="193"/>
      <c r="AE308" s="193"/>
      <c r="AF308" s="193"/>
      <c r="AG308" s="193"/>
      <c r="AH308" s="193"/>
      <c r="AI308" s="193"/>
      <c r="AJ308" s="193"/>
      <c r="AK308" s="193"/>
      <c r="AL308" s="193"/>
      <c r="AM308" s="193"/>
      <c r="AN308" s="193"/>
      <c r="AO308" s="193"/>
      <c r="AP308" s="193"/>
      <c r="AQ308" s="193"/>
      <c r="AR308" s="193"/>
      <c r="AS308" s="193"/>
      <c r="AT308" s="193"/>
      <c r="AU308" s="193"/>
      <c r="AV308" s="193"/>
      <c r="AW308" s="193"/>
      <c r="AX308" s="193"/>
      <c r="AY308" s="193"/>
      <c r="AZ308" s="193"/>
      <c r="BA308" s="193"/>
      <c r="BB308" s="193"/>
      <c r="BC308" s="193"/>
      <c r="BD308" s="193"/>
      <c r="BE308" s="193"/>
      <c r="BF308" s="193"/>
      <c r="BG308" s="193"/>
      <c r="BH308" s="193"/>
      <c r="BI308" s="193"/>
      <c r="BJ308" s="193"/>
      <c r="BK308" s="193"/>
      <c r="BL308" s="193"/>
      <c r="BM308" s="193"/>
      <c r="BN308" s="193"/>
      <c r="BO308" s="193"/>
      <c r="BP308" s="193"/>
      <c r="BQ308" s="193"/>
      <c r="BR308" s="193"/>
      <c r="BS308" s="193"/>
      <c r="BT308" s="193"/>
      <c r="BU308" s="193"/>
      <c r="BV308" s="193"/>
      <c r="BW308" s="193"/>
      <c r="BX308" s="193"/>
      <c r="BY308" s="193"/>
      <c r="BZ308" s="193"/>
      <c r="CA308" s="193"/>
      <c r="CB308" s="193"/>
      <c r="CC308" s="193"/>
      <c r="CD308" s="193"/>
      <c r="CE308" s="193"/>
      <c r="CF308" s="193"/>
      <c r="CG308" s="193"/>
      <c r="CH308" s="193"/>
      <c r="CI308" s="193"/>
      <c r="CJ308" s="193"/>
      <c r="CK308" s="193"/>
      <c r="CL308" s="193"/>
      <c r="CM308" s="193"/>
      <c r="CN308" s="193"/>
      <c r="CO308" s="193"/>
      <c r="CP308" s="193"/>
      <c r="CQ308" s="193"/>
      <c r="CR308" s="193"/>
      <c r="CS308" s="193"/>
      <c r="CT308" s="193"/>
      <c r="CU308" s="193"/>
      <c r="CV308" s="193"/>
      <c r="CW308" s="193"/>
      <c r="CX308" s="193"/>
      <c r="CY308" s="193"/>
      <c r="CZ308" s="193"/>
      <c r="DA308" s="193"/>
      <c r="DB308" s="193"/>
      <c r="DC308" s="193"/>
      <c r="DD308" s="193"/>
      <c r="DE308" s="193"/>
      <c r="DF308" s="193"/>
      <c r="DG308" s="193"/>
      <c r="DH308" s="193"/>
      <c r="DI308" s="193"/>
      <c r="DJ308" s="193"/>
      <c r="DK308" s="193"/>
      <c r="DL308" s="193"/>
      <c r="DM308" s="193"/>
      <c r="DN308" s="193"/>
      <c r="DO308" s="193"/>
      <c r="DP308" s="193"/>
      <c r="DQ308" s="193"/>
      <c r="DR308" s="193"/>
      <c r="DS308" s="193"/>
      <c r="DT308" s="193"/>
      <c r="DU308" s="193"/>
      <c r="DV308" s="193"/>
      <c r="DW308" s="193"/>
      <c r="DX308" s="193"/>
      <c r="DY308" s="193"/>
      <c r="DZ308" s="193"/>
      <c r="EA308" s="193"/>
      <c r="EB308" s="193"/>
      <c r="EC308" s="193"/>
      <c r="ED308" s="193"/>
      <c r="EE308" s="193"/>
      <c r="EF308" s="193"/>
      <c r="EG308" s="193"/>
      <c r="EH308" s="193"/>
      <c r="EI308" s="193"/>
      <c r="EJ308" s="193"/>
      <c r="EK308" s="193"/>
      <c r="EL308" s="193"/>
      <c r="EM308" s="193"/>
      <c r="EN308" s="193"/>
      <c r="EO308" s="193"/>
      <c r="EP308" s="193"/>
      <c r="EQ308" s="193"/>
      <c r="ER308" s="193"/>
      <c r="ES308" s="193"/>
      <c r="ET308" s="193"/>
      <c r="EU308" s="193"/>
      <c r="EV308" s="193"/>
      <c r="EW308" s="193"/>
      <c r="EX308" s="193"/>
      <c r="EY308" s="193"/>
      <c r="EZ308" s="193"/>
      <c r="FA308" s="193"/>
      <c r="FB308" s="193"/>
      <c r="FC308" s="193"/>
      <c r="FD308" s="193"/>
      <c r="FE308" s="193"/>
      <c r="FF308" s="193"/>
      <c r="FG308" s="193"/>
      <c r="FH308" s="193"/>
      <c r="FI308" s="193"/>
      <c r="FJ308" s="193"/>
      <c r="FK308" s="193"/>
      <c r="FL308" s="193"/>
      <c r="FM308" s="193"/>
      <c r="FN308" s="193"/>
      <c r="FO308" s="193"/>
      <c r="FP308" s="193"/>
      <c r="FQ308" s="193"/>
      <c r="FR308" s="193"/>
      <c r="FS308" s="193"/>
      <c r="FT308" s="193"/>
      <c r="FU308" s="193"/>
      <c r="FV308" s="193"/>
      <c r="FW308" s="193"/>
      <c r="FX308" s="193"/>
      <c r="FY308" s="193"/>
      <c r="FZ308" s="193"/>
      <c r="GA308" s="193"/>
      <c r="GB308" s="193"/>
      <c r="GC308" s="193"/>
      <c r="GD308" s="193"/>
      <c r="GE308" s="193"/>
      <c r="GF308" s="193"/>
      <c r="GG308" s="193"/>
      <c r="GH308" s="193"/>
      <c r="GI308" s="193"/>
      <c r="GJ308" s="193"/>
      <c r="GK308" s="193"/>
      <c r="GL308" s="193"/>
      <c r="GM308" s="193"/>
      <c r="GN308" s="193"/>
      <c r="GO308" s="193"/>
      <c r="GP308" s="193"/>
      <c r="GQ308" s="193"/>
      <c r="GR308" s="193"/>
      <c r="GS308" s="193"/>
      <c r="GT308" s="193"/>
      <c r="GU308" s="193"/>
      <c r="GV308" s="193"/>
      <c r="GW308" s="193"/>
      <c r="GX308" s="193"/>
      <c r="GY308" s="193"/>
      <c r="GZ308" s="193"/>
      <c r="HA308" s="193"/>
      <c r="HB308" s="193"/>
      <c r="HC308" s="193"/>
      <c r="HD308" s="193"/>
      <c r="HE308" s="193"/>
      <c r="HF308" s="193"/>
      <c r="HG308" s="193"/>
      <c r="HH308" s="193"/>
      <c r="HI308" s="193"/>
      <c r="HJ308" s="193"/>
      <c r="HK308" s="193"/>
      <c r="HL308" s="193"/>
      <c r="HM308" s="193"/>
      <c r="HN308" s="193"/>
      <c r="HO308" s="193"/>
      <c r="HP308" s="193"/>
      <c r="HQ308" s="193"/>
      <c r="HR308" s="193"/>
      <c r="HS308" s="193"/>
      <c r="HT308" s="193"/>
      <c r="HU308" s="193"/>
      <c r="HV308" s="193"/>
      <c r="HW308" s="193"/>
      <c r="HX308" s="193"/>
      <c r="HY308" s="193"/>
      <c r="HZ308" s="193"/>
      <c r="IA308" s="193"/>
      <c r="IB308" s="193"/>
      <c r="IC308" s="193"/>
      <c r="ID308" s="193"/>
      <c r="IE308" s="193"/>
      <c r="IF308" s="193"/>
      <c r="IG308" s="193"/>
      <c r="IH308" s="193"/>
      <c r="II308" s="193"/>
      <c r="IJ308" s="193"/>
      <c r="IK308" s="193"/>
      <c r="IL308" s="193"/>
      <c r="IM308" s="193"/>
      <c r="IN308" s="193"/>
      <c r="IO308" s="193"/>
      <c r="IP308" s="193"/>
      <c r="IQ308" s="193"/>
      <c r="IR308" s="193"/>
      <c r="IS308" s="193"/>
      <c r="IT308" s="193"/>
      <c r="IU308" s="193"/>
      <c r="IV308" s="193"/>
    </row>
    <row r="309" spans="1:256" ht="11.25" thickBot="1" x14ac:dyDescent="0.2">
      <c r="A309" s="211"/>
      <c r="B309" s="211"/>
      <c r="C309" s="211"/>
      <c r="D309" s="211"/>
      <c r="E309" s="211"/>
      <c r="F309" s="211"/>
      <c r="G309" s="211"/>
      <c r="H309" s="211"/>
      <c r="I309" s="211"/>
      <c r="J309" s="211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  <c r="AA309" s="193"/>
      <c r="AB309" s="193"/>
      <c r="AC309" s="193"/>
      <c r="AD309" s="193"/>
      <c r="AE309" s="193"/>
      <c r="AF309" s="193"/>
      <c r="AG309" s="193"/>
      <c r="AH309" s="193"/>
      <c r="AI309" s="193"/>
      <c r="AJ309" s="193"/>
      <c r="AK309" s="193"/>
      <c r="AL309" s="193"/>
      <c r="AM309" s="193"/>
      <c r="AN309" s="193"/>
      <c r="AO309" s="193"/>
      <c r="AP309" s="193"/>
      <c r="AQ309" s="193"/>
      <c r="AR309" s="193"/>
      <c r="AS309" s="193"/>
      <c r="AT309" s="193"/>
      <c r="AU309" s="193"/>
      <c r="AV309" s="193"/>
      <c r="AW309" s="193"/>
      <c r="AX309" s="193"/>
      <c r="AY309" s="193"/>
      <c r="AZ309" s="193"/>
      <c r="BA309" s="193"/>
      <c r="BB309" s="193"/>
      <c r="BC309" s="193"/>
      <c r="BD309" s="193"/>
      <c r="BE309" s="193"/>
      <c r="BF309" s="193"/>
      <c r="BG309" s="193"/>
      <c r="BH309" s="193"/>
      <c r="BI309" s="193"/>
      <c r="BJ309" s="193"/>
      <c r="BK309" s="193"/>
      <c r="BL309" s="193"/>
      <c r="BM309" s="193"/>
      <c r="BN309" s="193"/>
      <c r="BO309" s="193"/>
      <c r="BP309" s="193"/>
      <c r="BQ309" s="193"/>
      <c r="BR309" s="193"/>
      <c r="BS309" s="193"/>
      <c r="BT309" s="193"/>
      <c r="BU309" s="193"/>
      <c r="BV309" s="193"/>
      <c r="BW309" s="193"/>
      <c r="BX309" s="193"/>
      <c r="BY309" s="193"/>
      <c r="BZ309" s="193"/>
      <c r="CA309" s="193"/>
      <c r="CB309" s="193"/>
      <c r="CC309" s="193"/>
      <c r="CD309" s="193"/>
      <c r="CE309" s="193"/>
      <c r="CF309" s="193"/>
      <c r="CG309" s="193"/>
      <c r="CH309" s="193"/>
      <c r="CI309" s="193"/>
      <c r="CJ309" s="193"/>
      <c r="CK309" s="193"/>
      <c r="CL309" s="193"/>
      <c r="CM309" s="193"/>
      <c r="CN309" s="193"/>
      <c r="CO309" s="193"/>
      <c r="CP309" s="193"/>
      <c r="CQ309" s="193"/>
      <c r="CR309" s="193"/>
      <c r="CS309" s="193"/>
      <c r="CT309" s="193"/>
      <c r="CU309" s="193"/>
      <c r="CV309" s="193"/>
      <c r="CW309" s="193"/>
      <c r="CX309" s="193"/>
      <c r="CY309" s="193"/>
      <c r="CZ309" s="193"/>
      <c r="DA309" s="193"/>
      <c r="DB309" s="193"/>
      <c r="DC309" s="193"/>
      <c r="DD309" s="193"/>
      <c r="DE309" s="193"/>
      <c r="DF309" s="193"/>
      <c r="DG309" s="193"/>
      <c r="DH309" s="193"/>
      <c r="DI309" s="193"/>
      <c r="DJ309" s="193"/>
      <c r="DK309" s="193"/>
      <c r="DL309" s="193"/>
      <c r="DM309" s="193"/>
      <c r="DN309" s="193"/>
      <c r="DO309" s="193"/>
      <c r="DP309" s="193"/>
      <c r="DQ309" s="193"/>
      <c r="DR309" s="193"/>
      <c r="DS309" s="193"/>
      <c r="DT309" s="193"/>
      <c r="DU309" s="193"/>
      <c r="DV309" s="193"/>
      <c r="DW309" s="193"/>
      <c r="DX309" s="193"/>
      <c r="DY309" s="193"/>
      <c r="DZ309" s="193"/>
      <c r="EA309" s="193"/>
      <c r="EB309" s="193"/>
      <c r="EC309" s="193"/>
      <c r="ED309" s="193"/>
      <c r="EE309" s="193"/>
      <c r="EF309" s="193"/>
      <c r="EG309" s="193"/>
      <c r="EH309" s="193"/>
      <c r="EI309" s="193"/>
      <c r="EJ309" s="193"/>
      <c r="EK309" s="193"/>
      <c r="EL309" s="193"/>
      <c r="EM309" s="193"/>
      <c r="EN309" s="193"/>
      <c r="EO309" s="193"/>
      <c r="EP309" s="193"/>
      <c r="EQ309" s="193"/>
      <c r="ER309" s="193"/>
      <c r="ES309" s="193"/>
      <c r="ET309" s="193"/>
      <c r="EU309" s="193"/>
      <c r="EV309" s="193"/>
      <c r="EW309" s="193"/>
      <c r="EX309" s="193"/>
      <c r="EY309" s="193"/>
      <c r="EZ309" s="193"/>
      <c r="FA309" s="193"/>
      <c r="FB309" s="193"/>
      <c r="FC309" s="193"/>
      <c r="FD309" s="193"/>
      <c r="FE309" s="193"/>
      <c r="FF309" s="193"/>
      <c r="FG309" s="193"/>
      <c r="FH309" s="193"/>
      <c r="FI309" s="193"/>
      <c r="FJ309" s="193"/>
      <c r="FK309" s="193"/>
      <c r="FL309" s="193"/>
      <c r="FM309" s="193"/>
      <c r="FN309" s="193"/>
      <c r="FO309" s="193"/>
      <c r="FP309" s="193"/>
      <c r="FQ309" s="193"/>
      <c r="FR309" s="193"/>
      <c r="FS309" s="193"/>
      <c r="FT309" s="193"/>
      <c r="FU309" s="193"/>
      <c r="FV309" s="193"/>
      <c r="FW309" s="193"/>
      <c r="FX309" s="193"/>
      <c r="FY309" s="193"/>
      <c r="FZ309" s="193"/>
      <c r="GA309" s="193"/>
      <c r="GB309" s="193"/>
      <c r="GC309" s="193"/>
      <c r="GD309" s="193"/>
      <c r="GE309" s="193"/>
      <c r="GF309" s="193"/>
      <c r="GG309" s="193"/>
      <c r="GH309" s="193"/>
      <c r="GI309" s="193"/>
      <c r="GJ309" s="193"/>
      <c r="GK309" s="193"/>
      <c r="GL309" s="193"/>
      <c r="GM309" s="193"/>
      <c r="GN309" s="193"/>
      <c r="GO309" s="193"/>
      <c r="GP309" s="193"/>
      <c r="GQ309" s="193"/>
      <c r="GR309" s="193"/>
      <c r="GS309" s="193"/>
      <c r="GT309" s="193"/>
      <c r="GU309" s="193"/>
      <c r="GV309" s="193"/>
      <c r="GW309" s="193"/>
      <c r="GX309" s="193"/>
      <c r="GY309" s="193"/>
      <c r="GZ309" s="193"/>
      <c r="HA309" s="193"/>
      <c r="HB309" s="193"/>
      <c r="HC309" s="193"/>
      <c r="HD309" s="193"/>
      <c r="HE309" s="193"/>
      <c r="HF309" s="193"/>
      <c r="HG309" s="193"/>
      <c r="HH309" s="193"/>
      <c r="HI309" s="193"/>
      <c r="HJ309" s="193"/>
      <c r="HK309" s="193"/>
      <c r="HL309" s="193"/>
      <c r="HM309" s="193"/>
      <c r="HN309" s="193"/>
      <c r="HO309" s="193"/>
      <c r="HP309" s="193"/>
      <c r="HQ309" s="193"/>
      <c r="HR309" s="193"/>
      <c r="HS309" s="193"/>
      <c r="HT309" s="193"/>
      <c r="HU309" s="193"/>
      <c r="HV309" s="193"/>
      <c r="HW309" s="193"/>
      <c r="HX309" s="193"/>
      <c r="HY309" s="193"/>
      <c r="HZ309" s="193"/>
      <c r="IA309" s="193"/>
      <c r="IB309" s="193"/>
      <c r="IC309" s="193"/>
      <c r="ID309" s="193"/>
      <c r="IE309" s="193"/>
      <c r="IF309" s="193"/>
      <c r="IG309" s="193"/>
      <c r="IH309" s="193"/>
      <c r="II309" s="193"/>
      <c r="IJ309" s="193"/>
      <c r="IK309" s="193"/>
      <c r="IL309" s="193"/>
      <c r="IM309" s="193"/>
      <c r="IN309" s="193"/>
      <c r="IO309" s="193"/>
      <c r="IP309" s="193"/>
      <c r="IQ309" s="193"/>
      <c r="IR309" s="193"/>
      <c r="IS309" s="193"/>
      <c r="IT309" s="193"/>
      <c r="IU309" s="193"/>
      <c r="IV309" s="193"/>
    </row>
    <row r="310" spans="1:256" ht="11.25" thickTop="1" x14ac:dyDescent="0.15">
      <c r="A310" s="1606" t="s">
        <v>23</v>
      </c>
      <c r="B310" s="1607"/>
      <c r="C310" s="1607"/>
      <c r="D310" s="1607"/>
      <c r="E310" s="1607" t="s">
        <v>29</v>
      </c>
      <c r="F310" s="1607"/>
      <c r="G310" s="1607"/>
      <c r="H310" s="1607"/>
      <c r="I310" s="1607"/>
      <c r="J310" s="1609"/>
    </row>
    <row r="311" spans="1:256" ht="11.25" thickBot="1" x14ac:dyDescent="0.2">
      <c r="A311" s="1608"/>
      <c r="B311" s="1596"/>
      <c r="C311" s="1596"/>
      <c r="D311" s="1596"/>
      <c r="E311" s="1596" t="s">
        <v>132</v>
      </c>
      <c r="F311" s="1596"/>
      <c r="G311" s="1596"/>
      <c r="H311" s="1596" t="s">
        <v>133</v>
      </c>
      <c r="I311" s="1596"/>
      <c r="J311" s="1597"/>
    </row>
    <row r="312" spans="1:256" ht="11.25" thickTop="1" x14ac:dyDescent="0.15">
      <c r="A312" s="1533"/>
      <c r="B312" s="1534"/>
      <c r="C312" s="1534"/>
      <c r="D312" s="1534"/>
      <c r="E312" s="1535"/>
      <c r="F312" s="1535"/>
      <c r="G312" s="1535"/>
      <c r="H312" s="1535"/>
      <c r="I312" s="1535"/>
      <c r="J312" s="1567"/>
    </row>
    <row r="313" spans="1:256" x14ac:dyDescent="0.15">
      <c r="A313" s="1547"/>
      <c r="B313" s="1548"/>
      <c r="C313" s="1548"/>
      <c r="D313" s="1548"/>
      <c r="E313" s="1549"/>
      <c r="F313" s="1549"/>
      <c r="G313" s="1549"/>
      <c r="H313" s="1549"/>
      <c r="I313" s="1549"/>
      <c r="J313" s="1559"/>
    </row>
    <row r="314" spans="1:256" x14ac:dyDescent="0.15">
      <c r="A314" s="1547"/>
      <c r="B314" s="1548"/>
      <c r="C314" s="1548"/>
      <c r="D314" s="1548"/>
      <c r="E314" s="1549"/>
      <c r="F314" s="1549"/>
      <c r="G314" s="1549"/>
      <c r="H314" s="1549"/>
      <c r="I314" s="1549"/>
      <c r="J314" s="1559"/>
    </row>
    <row r="315" spans="1:256" ht="11.25" thickBot="1" x14ac:dyDescent="0.2">
      <c r="A315" s="1536"/>
      <c r="B315" s="1537"/>
      <c r="C315" s="1537"/>
      <c r="D315" s="1537"/>
      <c r="E315" s="1525"/>
      <c r="F315" s="1525"/>
      <c r="G315" s="1525"/>
      <c r="H315" s="1525"/>
      <c r="I315" s="1525"/>
      <c r="J315" s="1526"/>
    </row>
    <row r="316" spans="1:256" ht="11.25" thickTop="1" x14ac:dyDescent="0.15">
      <c r="A316" s="211"/>
      <c r="B316" s="211"/>
      <c r="C316" s="211"/>
      <c r="D316" s="211"/>
      <c r="E316" s="211"/>
      <c r="F316" s="211"/>
      <c r="G316" s="211"/>
      <c r="H316" s="211"/>
      <c r="I316" s="211"/>
      <c r="J316" s="211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  <c r="AA316" s="193"/>
      <c r="AB316" s="193"/>
      <c r="AC316" s="193"/>
      <c r="AD316" s="193"/>
      <c r="AE316" s="193"/>
      <c r="AF316" s="193"/>
      <c r="AG316" s="193"/>
      <c r="AH316" s="193"/>
      <c r="AI316" s="193"/>
      <c r="AJ316" s="193"/>
      <c r="AK316" s="193"/>
      <c r="AL316" s="193"/>
      <c r="AM316" s="193"/>
      <c r="AN316" s="193"/>
      <c r="AO316" s="193"/>
      <c r="AP316" s="193"/>
      <c r="AQ316" s="193"/>
      <c r="AR316" s="193"/>
      <c r="AS316" s="193"/>
      <c r="AT316" s="193"/>
      <c r="AU316" s="193"/>
      <c r="AV316" s="193"/>
      <c r="AW316" s="193"/>
      <c r="AX316" s="193"/>
      <c r="AY316" s="193"/>
      <c r="AZ316" s="193"/>
      <c r="BA316" s="193"/>
      <c r="BB316" s="193"/>
      <c r="BC316" s="193"/>
      <c r="BD316" s="193"/>
      <c r="BE316" s="193"/>
      <c r="BF316" s="193"/>
      <c r="BG316" s="193"/>
      <c r="BH316" s="193"/>
      <c r="BI316" s="193"/>
      <c r="BJ316" s="193"/>
      <c r="BK316" s="193"/>
      <c r="BL316" s="193"/>
      <c r="BM316" s="193"/>
      <c r="BN316" s="193"/>
      <c r="BO316" s="193"/>
      <c r="BP316" s="193"/>
      <c r="BQ316" s="193"/>
      <c r="BR316" s="193"/>
      <c r="BS316" s="193"/>
      <c r="BT316" s="193"/>
      <c r="BU316" s="193"/>
      <c r="BV316" s="193"/>
      <c r="BW316" s="193"/>
      <c r="BX316" s="193"/>
      <c r="BY316" s="193"/>
      <c r="BZ316" s="193"/>
      <c r="CA316" s="193"/>
      <c r="CB316" s="193"/>
      <c r="CC316" s="193"/>
      <c r="CD316" s="193"/>
      <c r="CE316" s="193"/>
      <c r="CF316" s="193"/>
      <c r="CG316" s="193"/>
      <c r="CH316" s="193"/>
      <c r="CI316" s="193"/>
      <c r="CJ316" s="193"/>
      <c r="CK316" s="193"/>
      <c r="CL316" s="193"/>
      <c r="CM316" s="193"/>
      <c r="CN316" s="193"/>
      <c r="CO316" s="193"/>
      <c r="CP316" s="193"/>
      <c r="CQ316" s="193"/>
      <c r="CR316" s="193"/>
      <c r="CS316" s="193"/>
      <c r="CT316" s="193"/>
      <c r="CU316" s="193"/>
      <c r="CV316" s="193"/>
      <c r="CW316" s="193"/>
      <c r="CX316" s="193"/>
      <c r="CY316" s="193"/>
      <c r="CZ316" s="193"/>
      <c r="DA316" s="193"/>
      <c r="DB316" s="193"/>
      <c r="DC316" s="193"/>
      <c r="DD316" s="193"/>
      <c r="DE316" s="193"/>
      <c r="DF316" s="193"/>
      <c r="DG316" s="193"/>
      <c r="DH316" s="193"/>
      <c r="DI316" s="193"/>
      <c r="DJ316" s="193"/>
      <c r="DK316" s="193"/>
      <c r="DL316" s="193"/>
      <c r="DM316" s="193"/>
      <c r="DN316" s="193"/>
      <c r="DO316" s="193"/>
      <c r="DP316" s="193"/>
      <c r="DQ316" s="193"/>
      <c r="DR316" s="193"/>
      <c r="DS316" s="193"/>
      <c r="DT316" s="193"/>
      <c r="DU316" s="193"/>
      <c r="DV316" s="193"/>
      <c r="DW316" s="193"/>
      <c r="DX316" s="193"/>
      <c r="DY316" s="193"/>
      <c r="DZ316" s="193"/>
      <c r="EA316" s="193"/>
      <c r="EB316" s="193"/>
      <c r="EC316" s="193"/>
      <c r="ED316" s="193"/>
      <c r="EE316" s="193"/>
      <c r="EF316" s="193"/>
      <c r="EG316" s="193"/>
      <c r="EH316" s="193"/>
      <c r="EI316" s="193"/>
      <c r="EJ316" s="193"/>
      <c r="EK316" s="193"/>
      <c r="EL316" s="193"/>
      <c r="EM316" s="193"/>
      <c r="EN316" s="193"/>
      <c r="EO316" s="193"/>
      <c r="EP316" s="193"/>
      <c r="EQ316" s="193"/>
      <c r="ER316" s="193"/>
      <c r="ES316" s="193"/>
      <c r="ET316" s="193"/>
      <c r="EU316" s="193"/>
      <c r="EV316" s="193"/>
      <c r="EW316" s="193"/>
      <c r="EX316" s="193"/>
      <c r="EY316" s="193"/>
      <c r="EZ316" s="193"/>
      <c r="FA316" s="193"/>
      <c r="FB316" s="193"/>
      <c r="FC316" s="193"/>
      <c r="FD316" s="193"/>
      <c r="FE316" s="193"/>
      <c r="FF316" s="193"/>
      <c r="FG316" s="193"/>
      <c r="FH316" s="193"/>
      <c r="FI316" s="193"/>
      <c r="FJ316" s="193"/>
      <c r="FK316" s="193"/>
      <c r="FL316" s="193"/>
      <c r="FM316" s="193"/>
      <c r="FN316" s="193"/>
      <c r="FO316" s="193"/>
      <c r="FP316" s="193"/>
      <c r="FQ316" s="193"/>
      <c r="FR316" s="193"/>
      <c r="FS316" s="193"/>
      <c r="FT316" s="193"/>
      <c r="FU316" s="193"/>
      <c r="FV316" s="193"/>
      <c r="FW316" s="193"/>
      <c r="FX316" s="193"/>
      <c r="FY316" s="193"/>
      <c r="FZ316" s="193"/>
      <c r="GA316" s="193"/>
      <c r="GB316" s="193"/>
      <c r="GC316" s="193"/>
      <c r="GD316" s="193"/>
      <c r="GE316" s="193"/>
      <c r="GF316" s="193"/>
      <c r="GG316" s="193"/>
      <c r="GH316" s="193"/>
      <c r="GI316" s="193"/>
      <c r="GJ316" s="193"/>
      <c r="GK316" s="193"/>
      <c r="GL316" s="193"/>
      <c r="GM316" s="193"/>
      <c r="GN316" s="193"/>
      <c r="GO316" s="193"/>
      <c r="GP316" s="193"/>
      <c r="GQ316" s="193"/>
      <c r="GR316" s="193"/>
      <c r="GS316" s="193"/>
      <c r="GT316" s="193"/>
      <c r="GU316" s="193"/>
      <c r="GV316" s="193"/>
      <c r="GW316" s="193"/>
      <c r="GX316" s="193"/>
      <c r="GY316" s="193"/>
      <c r="GZ316" s="193"/>
      <c r="HA316" s="193"/>
      <c r="HB316" s="193"/>
      <c r="HC316" s="193"/>
      <c r="HD316" s="193"/>
      <c r="HE316" s="193"/>
      <c r="HF316" s="193"/>
      <c r="HG316" s="193"/>
      <c r="HH316" s="193"/>
      <c r="HI316" s="193"/>
      <c r="HJ316" s="193"/>
      <c r="HK316" s="193"/>
      <c r="HL316" s="193"/>
      <c r="HM316" s="193"/>
      <c r="HN316" s="193"/>
      <c r="HO316" s="193"/>
      <c r="HP316" s="193"/>
      <c r="HQ316" s="193"/>
      <c r="HR316" s="193"/>
      <c r="HS316" s="193"/>
      <c r="HT316" s="193"/>
      <c r="HU316" s="193"/>
      <c r="HV316" s="193"/>
      <c r="HW316" s="193"/>
      <c r="HX316" s="193"/>
      <c r="HY316" s="193"/>
      <c r="HZ316" s="193"/>
      <c r="IA316" s="193"/>
      <c r="IB316" s="193"/>
      <c r="IC316" s="193"/>
      <c r="ID316" s="193"/>
      <c r="IE316" s="193"/>
      <c r="IF316" s="193"/>
      <c r="IG316" s="193"/>
      <c r="IH316" s="193"/>
      <c r="II316" s="193"/>
      <c r="IJ316" s="193"/>
      <c r="IK316" s="193"/>
      <c r="IL316" s="193"/>
      <c r="IM316" s="193"/>
      <c r="IN316" s="193"/>
      <c r="IO316" s="193"/>
      <c r="IP316" s="193"/>
      <c r="IQ316" s="193"/>
      <c r="IR316" s="193"/>
      <c r="IS316" s="193"/>
      <c r="IT316" s="193"/>
      <c r="IU316" s="193"/>
      <c r="IV316" s="193"/>
    </row>
    <row r="317" spans="1:256" x14ac:dyDescent="0.15">
      <c r="A317" s="210" t="s">
        <v>135</v>
      </c>
      <c r="B317" s="1558" t="s">
        <v>902</v>
      </c>
      <c r="C317" s="1558"/>
      <c r="D317" s="1558"/>
      <c r="E317" s="1558"/>
      <c r="F317" s="1558"/>
      <c r="G317" s="1558"/>
      <c r="H317" s="1558"/>
      <c r="I317" s="1558"/>
      <c r="J317" s="1558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  <c r="AA317" s="193"/>
      <c r="AB317" s="193"/>
      <c r="AC317" s="193"/>
      <c r="AD317" s="193"/>
      <c r="AE317" s="193"/>
      <c r="AF317" s="193"/>
      <c r="AG317" s="193"/>
      <c r="AH317" s="193"/>
      <c r="AI317" s="193"/>
      <c r="AJ317" s="193"/>
      <c r="AK317" s="193"/>
      <c r="AL317" s="193"/>
      <c r="AM317" s="193"/>
      <c r="AN317" s="193"/>
      <c r="AO317" s="193"/>
      <c r="AP317" s="193"/>
      <c r="AQ317" s="193"/>
      <c r="AR317" s="193"/>
      <c r="AS317" s="193"/>
      <c r="AT317" s="193"/>
      <c r="AU317" s="193"/>
      <c r="AV317" s="193"/>
      <c r="AW317" s="193"/>
      <c r="AX317" s="193"/>
      <c r="AY317" s="193"/>
      <c r="AZ317" s="193"/>
      <c r="BA317" s="193"/>
      <c r="BB317" s="193"/>
      <c r="BC317" s="193"/>
      <c r="BD317" s="193"/>
      <c r="BE317" s="193"/>
      <c r="BF317" s="193"/>
      <c r="BG317" s="193"/>
      <c r="BH317" s="193"/>
      <c r="BI317" s="193"/>
      <c r="BJ317" s="193"/>
      <c r="BK317" s="193"/>
      <c r="BL317" s="193"/>
      <c r="BM317" s="193"/>
      <c r="BN317" s="193"/>
      <c r="BO317" s="193"/>
      <c r="BP317" s="193"/>
      <c r="BQ317" s="193"/>
      <c r="BR317" s="193"/>
      <c r="BS317" s="193"/>
      <c r="BT317" s="193"/>
      <c r="BU317" s="193"/>
      <c r="BV317" s="193"/>
      <c r="BW317" s="193"/>
      <c r="BX317" s="193"/>
      <c r="BY317" s="193"/>
      <c r="BZ317" s="193"/>
      <c r="CA317" s="193"/>
      <c r="CB317" s="193"/>
      <c r="CC317" s="193"/>
      <c r="CD317" s="193"/>
      <c r="CE317" s="193"/>
      <c r="CF317" s="193"/>
      <c r="CG317" s="193"/>
      <c r="CH317" s="193"/>
      <c r="CI317" s="193"/>
      <c r="CJ317" s="193"/>
      <c r="CK317" s="193"/>
      <c r="CL317" s="193"/>
      <c r="CM317" s="193"/>
      <c r="CN317" s="193"/>
      <c r="CO317" s="193"/>
      <c r="CP317" s="193"/>
      <c r="CQ317" s="193"/>
      <c r="CR317" s="193"/>
      <c r="CS317" s="193"/>
      <c r="CT317" s="193"/>
      <c r="CU317" s="193"/>
      <c r="CV317" s="193"/>
      <c r="CW317" s="193"/>
      <c r="CX317" s="193"/>
      <c r="CY317" s="193"/>
      <c r="CZ317" s="193"/>
      <c r="DA317" s="193"/>
      <c r="DB317" s="193"/>
      <c r="DC317" s="193"/>
      <c r="DD317" s="193"/>
      <c r="DE317" s="193"/>
      <c r="DF317" s="193"/>
      <c r="DG317" s="193"/>
      <c r="DH317" s="193"/>
      <c r="DI317" s="193"/>
      <c r="DJ317" s="193"/>
      <c r="DK317" s="193"/>
      <c r="DL317" s="193"/>
      <c r="DM317" s="193"/>
      <c r="DN317" s="193"/>
      <c r="DO317" s="193"/>
      <c r="DP317" s="193"/>
      <c r="DQ317" s="193"/>
      <c r="DR317" s="193"/>
      <c r="DS317" s="193"/>
      <c r="DT317" s="193"/>
      <c r="DU317" s="193"/>
      <c r="DV317" s="193"/>
      <c r="DW317" s="193"/>
      <c r="DX317" s="193"/>
      <c r="DY317" s="193"/>
      <c r="DZ317" s="193"/>
      <c r="EA317" s="193"/>
      <c r="EB317" s="193"/>
      <c r="EC317" s="193"/>
      <c r="ED317" s="193"/>
      <c r="EE317" s="193"/>
      <c r="EF317" s="193"/>
      <c r="EG317" s="193"/>
      <c r="EH317" s="193"/>
      <c r="EI317" s="193"/>
      <c r="EJ317" s="193"/>
      <c r="EK317" s="193"/>
      <c r="EL317" s="193"/>
      <c r="EM317" s="193"/>
      <c r="EN317" s="193"/>
      <c r="EO317" s="193"/>
      <c r="EP317" s="193"/>
      <c r="EQ317" s="193"/>
      <c r="ER317" s="193"/>
      <c r="ES317" s="193"/>
      <c r="ET317" s="193"/>
      <c r="EU317" s="193"/>
      <c r="EV317" s="193"/>
      <c r="EW317" s="193"/>
      <c r="EX317" s="193"/>
      <c r="EY317" s="193"/>
      <c r="EZ317" s="193"/>
      <c r="FA317" s="193"/>
      <c r="FB317" s="193"/>
      <c r="FC317" s="193"/>
      <c r="FD317" s="193"/>
      <c r="FE317" s="193"/>
      <c r="FF317" s="193"/>
      <c r="FG317" s="193"/>
      <c r="FH317" s="193"/>
      <c r="FI317" s="193"/>
      <c r="FJ317" s="193"/>
      <c r="FK317" s="193"/>
      <c r="FL317" s="193"/>
      <c r="FM317" s="193"/>
      <c r="FN317" s="193"/>
      <c r="FO317" s="193"/>
      <c r="FP317" s="193"/>
      <c r="FQ317" s="193"/>
      <c r="FR317" s="193"/>
      <c r="FS317" s="193"/>
      <c r="FT317" s="193"/>
      <c r="FU317" s="193"/>
      <c r="FV317" s="193"/>
      <c r="FW317" s="193"/>
      <c r="FX317" s="193"/>
      <c r="FY317" s="193"/>
      <c r="FZ317" s="193"/>
      <c r="GA317" s="193"/>
      <c r="GB317" s="193"/>
      <c r="GC317" s="193"/>
      <c r="GD317" s="193"/>
      <c r="GE317" s="193"/>
      <c r="GF317" s="193"/>
      <c r="GG317" s="193"/>
      <c r="GH317" s="193"/>
      <c r="GI317" s="193"/>
      <c r="GJ317" s="193"/>
      <c r="GK317" s="193"/>
      <c r="GL317" s="193"/>
      <c r="GM317" s="193"/>
      <c r="GN317" s="193"/>
      <c r="GO317" s="193"/>
      <c r="GP317" s="193"/>
      <c r="GQ317" s="193"/>
      <c r="GR317" s="193"/>
      <c r="GS317" s="193"/>
      <c r="GT317" s="193"/>
      <c r="GU317" s="193"/>
      <c r="GV317" s="193"/>
      <c r="GW317" s="193"/>
      <c r="GX317" s="193"/>
      <c r="GY317" s="193"/>
      <c r="GZ317" s="193"/>
      <c r="HA317" s="193"/>
      <c r="HB317" s="193"/>
      <c r="HC317" s="193"/>
      <c r="HD317" s="193"/>
      <c r="HE317" s="193"/>
      <c r="HF317" s="193"/>
      <c r="HG317" s="193"/>
      <c r="HH317" s="193"/>
      <c r="HI317" s="193"/>
      <c r="HJ317" s="193"/>
      <c r="HK317" s="193"/>
      <c r="HL317" s="193"/>
      <c r="HM317" s="193"/>
      <c r="HN317" s="193"/>
      <c r="HO317" s="193"/>
      <c r="HP317" s="193"/>
      <c r="HQ317" s="193"/>
      <c r="HR317" s="193"/>
      <c r="HS317" s="193"/>
      <c r="HT317" s="193"/>
      <c r="HU317" s="193"/>
      <c r="HV317" s="193"/>
      <c r="HW317" s="193"/>
      <c r="HX317" s="193"/>
      <c r="HY317" s="193"/>
      <c r="HZ317" s="193"/>
      <c r="IA317" s="193"/>
      <c r="IB317" s="193"/>
      <c r="IC317" s="193"/>
      <c r="ID317" s="193"/>
      <c r="IE317" s="193"/>
      <c r="IF317" s="193"/>
      <c r="IG317" s="193"/>
      <c r="IH317" s="193"/>
      <c r="II317" s="193"/>
      <c r="IJ317" s="193"/>
      <c r="IK317" s="193"/>
      <c r="IL317" s="193"/>
      <c r="IM317" s="193"/>
      <c r="IN317" s="193"/>
      <c r="IO317" s="193"/>
      <c r="IP317" s="193"/>
      <c r="IQ317" s="193"/>
      <c r="IR317" s="193"/>
      <c r="IS317" s="193"/>
      <c r="IT317" s="193"/>
      <c r="IU317" s="193"/>
      <c r="IV317" s="193"/>
    </row>
    <row r="318" spans="1:256" ht="11.25" thickBot="1" x14ac:dyDescent="0.2">
      <c r="A318" s="211"/>
      <c r="B318" s="211"/>
      <c r="C318" s="211"/>
      <c r="D318" s="211"/>
      <c r="E318" s="211"/>
      <c r="F318" s="211"/>
      <c r="G318" s="211"/>
      <c r="H318" s="211"/>
      <c r="I318" s="211"/>
      <c r="J318" s="211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  <c r="AA318" s="193"/>
      <c r="AB318" s="193"/>
      <c r="AC318" s="193"/>
      <c r="AD318" s="193"/>
      <c r="AE318" s="193"/>
      <c r="AF318" s="193"/>
      <c r="AG318" s="193"/>
      <c r="AH318" s="193"/>
      <c r="AI318" s="193"/>
      <c r="AJ318" s="193"/>
      <c r="AK318" s="193"/>
      <c r="AL318" s="193"/>
      <c r="AM318" s="193"/>
      <c r="AN318" s="193"/>
      <c r="AO318" s="193"/>
      <c r="AP318" s="193"/>
      <c r="AQ318" s="193"/>
      <c r="AR318" s="193"/>
      <c r="AS318" s="193"/>
      <c r="AT318" s="193"/>
      <c r="AU318" s="193"/>
      <c r="AV318" s="193"/>
      <c r="AW318" s="193"/>
      <c r="AX318" s="193"/>
      <c r="AY318" s="193"/>
      <c r="AZ318" s="193"/>
      <c r="BA318" s="193"/>
      <c r="BB318" s="193"/>
      <c r="BC318" s="193"/>
      <c r="BD318" s="193"/>
      <c r="BE318" s="193"/>
      <c r="BF318" s="193"/>
      <c r="BG318" s="193"/>
      <c r="BH318" s="193"/>
      <c r="BI318" s="193"/>
      <c r="BJ318" s="193"/>
      <c r="BK318" s="193"/>
      <c r="BL318" s="193"/>
      <c r="BM318" s="193"/>
      <c r="BN318" s="193"/>
      <c r="BO318" s="193"/>
      <c r="BP318" s="193"/>
      <c r="BQ318" s="193"/>
      <c r="BR318" s="193"/>
      <c r="BS318" s="193"/>
      <c r="BT318" s="193"/>
      <c r="BU318" s="193"/>
      <c r="BV318" s="193"/>
      <c r="BW318" s="193"/>
      <c r="BX318" s="193"/>
      <c r="BY318" s="193"/>
      <c r="BZ318" s="193"/>
      <c r="CA318" s="193"/>
      <c r="CB318" s="193"/>
      <c r="CC318" s="193"/>
      <c r="CD318" s="193"/>
      <c r="CE318" s="193"/>
      <c r="CF318" s="193"/>
      <c r="CG318" s="193"/>
      <c r="CH318" s="193"/>
      <c r="CI318" s="193"/>
      <c r="CJ318" s="193"/>
      <c r="CK318" s="193"/>
      <c r="CL318" s="193"/>
      <c r="CM318" s="193"/>
      <c r="CN318" s="193"/>
      <c r="CO318" s="193"/>
      <c r="CP318" s="193"/>
      <c r="CQ318" s="193"/>
      <c r="CR318" s="193"/>
      <c r="CS318" s="193"/>
      <c r="CT318" s="193"/>
      <c r="CU318" s="193"/>
      <c r="CV318" s="193"/>
      <c r="CW318" s="193"/>
      <c r="CX318" s="193"/>
      <c r="CY318" s="193"/>
      <c r="CZ318" s="193"/>
      <c r="DA318" s="193"/>
      <c r="DB318" s="193"/>
      <c r="DC318" s="193"/>
      <c r="DD318" s="193"/>
      <c r="DE318" s="193"/>
      <c r="DF318" s="193"/>
      <c r="DG318" s="193"/>
      <c r="DH318" s="193"/>
      <c r="DI318" s="193"/>
      <c r="DJ318" s="193"/>
      <c r="DK318" s="193"/>
      <c r="DL318" s="193"/>
      <c r="DM318" s="193"/>
      <c r="DN318" s="193"/>
      <c r="DO318" s="193"/>
      <c r="DP318" s="193"/>
      <c r="DQ318" s="193"/>
      <c r="DR318" s="193"/>
      <c r="DS318" s="193"/>
      <c r="DT318" s="193"/>
      <c r="DU318" s="193"/>
      <c r="DV318" s="193"/>
      <c r="DW318" s="193"/>
      <c r="DX318" s="193"/>
      <c r="DY318" s="193"/>
      <c r="DZ318" s="193"/>
      <c r="EA318" s="193"/>
      <c r="EB318" s="193"/>
      <c r="EC318" s="193"/>
      <c r="ED318" s="193"/>
      <c r="EE318" s="193"/>
      <c r="EF318" s="193"/>
      <c r="EG318" s="193"/>
      <c r="EH318" s="193"/>
      <c r="EI318" s="193"/>
      <c r="EJ318" s="193"/>
      <c r="EK318" s="193"/>
      <c r="EL318" s="193"/>
      <c r="EM318" s="193"/>
      <c r="EN318" s="193"/>
      <c r="EO318" s="193"/>
      <c r="EP318" s="193"/>
      <c r="EQ318" s="193"/>
      <c r="ER318" s="193"/>
      <c r="ES318" s="193"/>
      <c r="ET318" s="193"/>
      <c r="EU318" s="193"/>
      <c r="EV318" s="193"/>
      <c r="EW318" s="193"/>
      <c r="EX318" s="193"/>
      <c r="EY318" s="193"/>
      <c r="EZ318" s="193"/>
      <c r="FA318" s="193"/>
      <c r="FB318" s="193"/>
      <c r="FC318" s="193"/>
      <c r="FD318" s="193"/>
      <c r="FE318" s="193"/>
      <c r="FF318" s="193"/>
      <c r="FG318" s="193"/>
      <c r="FH318" s="193"/>
      <c r="FI318" s="193"/>
      <c r="FJ318" s="193"/>
      <c r="FK318" s="193"/>
      <c r="FL318" s="193"/>
      <c r="FM318" s="193"/>
      <c r="FN318" s="193"/>
      <c r="FO318" s="193"/>
      <c r="FP318" s="193"/>
      <c r="FQ318" s="193"/>
      <c r="FR318" s="193"/>
      <c r="FS318" s="193"/>
      <c r="FT318" s="193"/>
      <c r="FU318" s="193"/>
      <c r="FV318" s="193"/>
      <c r="FW318" s="193"/>
      <c r="FX318" s="193"/>
      <c r="FY318" s="193"/>
      <c r="FZ318" s="193"/>
      <c r="GA318" s="193"/>
      <c r="GB318" s="193"/>
      <c r="GC318" s="193"/>
      <c r="GD318" s="193"/>
      <c r="GE318" s="193"/>
      <c r="GF318" s="193"/>
      <c r="GG318" s="193"/>
      <c r="GH318" s="193"/>
      <c r="GI318" s="193"/>
      <c r="GJ318" s="193"/>
      <c r="GK318" s="193"/>
      <c r="GL318" s="193"/>
      <c r="GM318" s="193"/>
      <c r="GN318" s="193"/>
      <c r="GO318" s="193"/>
      <c r="GP318" s="193"/>
      <c r="GQ318" s="193"/>
      <c r="GR318" s="193"/>
      <c r="GS318" s="193"/>
      <c r="GT318" s="193"/>
      <c r="GU318" s="193"/>
      <c r="GV318" s="193"/>
      <c r="GW318" s="193"/>
      <c r="GX318" s="193"/>
      <c r="GY318" s="193"/>
      <c r="GZ318" s="193"/>
      <c r="HA318" s="193"/>
      <c r="HB318" s="193"/>
      <c r="HC318" s="193"/>
      <c r="HD318" s="193"/>
      <c r="HE318" s="193"/>
      <c r="HF318" s="193"/>
      <c r="HG318" s="193"/>
      <c r="HH318" s="193"/>
      <c r="HI318" s="193"/>
      <c r="HJ318" s="193"/>
      <c r="HK318" s="193"/>
      <c r="HL318" s="193"/>
      <c r="HM318" s="193"/>
      <c r="HN318" s="193"/>
      <c r="HO318" s="193"/>
      <c r="HP318" s="193"/>
      <c r="HQ318" s="193"/>
      <c r="HR318" s="193"/>
      <c r="HS318" s="193"/>
      <c r="HT318" s="193"/>
      <c r="HU318" s="193"/>
      <c r="HV318" s="193"/>
      <c r="HW318" s="193"/>
      <c r="HX318" s="193"/>
      <c r="HY318" s="193"/>
      <c r="HZ318" s="193"/>
      <c r="IA318" s="193"/>
      <c r="IB318" s="193"/>
      <c r="IC318" s="193"/>
      <c r="ID318" s="193"/>
      <c r="IE318" s="193"/>
      <c r="IF318" s="193"/>
      <c r="IG318" s="193"/>
      <c r="IH318" s="193"/>
      <c r="II318" s="193"/>
      <c r="IJ318" s="193"/>
      <c r="IK318" s="193"/>
      <c r="IL318" s="193"/>
      <c r="IM318" s="193"/>
      <c r="IN318" s="193"/>
      <c r="IO318" s="193"/>
      <c r="IP318" s="193"/>
      <c r="IQ318" s="193"/>
      <c r="IR318" s="193"/>
      <c r="IS318" s="193"/>
      <c r="IT318" s="193"/>
      <c r="IU318" s="193"/>
      <c r="IV318" s="193"/>
    </row>
    <row r="319" spans="1:256" ht="12" thickTop="1" thickBot="1" x14ac:dyDescent="0.2">
      <c r="A319" s="1632" t="s">
        <v>636</v>
      </c>
      <c r="B319" s="1633"/>
      <c r="C319" s="1633"/>
      <c r="D319" s="1634"/>
      <c r="E319" s="1282" t="s">
        <v>29</v>
      </c>
      <c r="F319" s="1832"/>
      <c r="G319" s="1833"/>
      <c r="H319" s="1634" t="s">
        <v>136</v>
      </c>
      <c r="I319" s="1832"/>
      <c r="J319" s="1834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  <c r="AA319" s="193"/>
      <c r="AB319" s="193"/>
      <c r="AC319" s="193"/>
      <c r="AD319" s="193"/>
      <c r="AE319" s="193"/>
      <c r="AF319" s="193"/>
      <c r="AG319" s="193"/>
      <c r="AH319" s="193"/>
      <c r="AI319" s="193"/>
      <c r="AJ319" s="193"/>
      <c r="AK319" s="193"/>
      <c r="AL319" s="193"/>
      <c r="AM319" s="193"/>
      <c r="AN319" s="193"/>
      <c r="AO319" s="193"/>
      <c r="AP319" s="193"/>
      <c r="AQ319" s="193"/>
      <c r="AR319" s="193"/>
      <c r="AS319" s="193"/>
      <c r="AT319" s="193"/>
      <c r="AU319" s="193"/>
      <c r="AV319" s="193"/>
      <c r="AW319" s="193"/>
      <c r="AX319" s="193"/>
      <c r="AY319" s="193"/>
      <c r="AZ319" s="193"/>
      <c r="BA319" s="193"/>
      <c r="BB319" s="193"/>
      <c r="BC319" s="193"/>
      <c r="BD319" s="193"/>
      <c r="BE319" s="193"/>
      <c r="BF319" s="193"/>
      <c r="BG319" s="193"/>
      <c r="BH319" s="193"/>
      <c r="BI319" s="193"/>
      <c r="BJ319" s="193"/>
      <c r="BK319" s="193"/>
      <c r="BL319" s="193"/>
      <c r="BM319" s="193"/>
      <c r="BN319" s="193"/>
      <c r="BO319" s="193"/>
      <c r="BP319" s="193"/>
      <c r="BQ319" s="193"/>
      <c r="BR319" s="193"/>
      <c r="BS319" s="193"/>
      <c r="BT319" s="193"/>
      <c r="BU319" s="193"/>
      <c r="BV319" s="193"/>
      <c r="BW319" s="193"/>
      <c r="BX319" s="193"/>
      <c r="BY319" s="193"/>
      <c r="BZ319" s="193"/>
      <c r="CA319" s="193"/>
      <c r="CB319" s="193"/>
      <c r="CC319" s="193"/>
      <c r="CD319" s="193"/>
      <c r="CE319" s="193"/>
      <c r="CF319" s="193"/>
      <c r="CG319" s="193"/>
      <c r="CH319" s="193"/>
      <c r="CI319" s="193"/>
      <c r="CJ319" s="193"/>
      <c r="CK319" s="193"/>
      <c r="CL319" s="193"/>
      <c r="CM319" s="193"/>
      <c r="CN319" s="193"/>
      <c r="CO319" s="193"/>
      <c r="CP319" s="193"/>
      <c r="CQ319" s="193"/>
      <c r="CR319" s="193"/>
      <c r="CS319" s="193"/>
      <c r="CT319" s="193"/>
      <c r="CU319" s="193"/>
      <c r="CV319" s="193"/>
      <c r="CW319" s="193"/>
      <c r="CX319" s="193"/>
      <c r="CY319" s="193"/>
      <c r="CZ319" s="193"/>
      <c r="DA319" s="193"/>
      <c r="DB319" s="193"/>
      <c r="DC319" s="193"/>
      <c r="DD319" s="193"/>
      <c r="DE319" s="193"/>
      <c r="DF319" s="193"/>
      <c r="DG319" s="193"/>
      <c r="DH319" s="193"/>
      <c r="DI319" s="193"/>
      <c r="DJ319" s="193"/>
      <c r="DK319" s="193"/>
      <c r="DL319" s="193"/>
      <c r="DM319" s="193"/>
      <c r="DN319" s="193"/>
      <c r="DO319" s="193"/>
      <c r="DP319" s="193"/>
      <c r="DQ319" s="193"/>
      <c r="DR319" s="193"/>
      <c r="DS319" s="193"/>
      <c r="DT319" s="193"/>
      <c r="DU319" s="193"/>
      <c r="DV319" s="193"/>
      <c r="DW319" s="193"/>
      <c r="DX319" s="193"/>
      <c r="DY319" s="193"/>
      <c r="DZ319" s="193"/>
      <c r="EA319" s="193"/>
      <c r="EB319" s="193"/>
      <c r="EC319" s="193"/>
      <c r="ED319" s="193"/>
      <c r="EE319" s="193"/>
      <c r="EF319" s="193"/>
      <c r="EG319" s="193"/>
      <c r="EH319" s="193"/>
      <c r="EI319" s="193"/>
      <c r="EJ319" s="193"/>
      <c r="EK319" s="193"/>
      <c r="EL319" s="193"/>
      <c r="EM319" s="193"/>
      <c r="EN319" s="193"/>
      <c r="EO319" s="193"/>
      <c r="EP319" s="193"/>
      <c r="EQ319" s="193"/>
      <c r="ER319" s="193"/>
      <c r="ES319" s="193"/>
      <c r="ET319" s="193"/>
      <c r="EU319" s="193"/>
      <c r="EV319" s="193"/>
      <c r="EW319" s="193"/>
      <c r="EX319" s="193"/>
      <c r="EY319" s="193"/>
      <c r="EZ319" s="193"/>
      <c r="FA319" s="193"/>
      <c r="FB319" s="193"/>
      <c r="FC319" s="193"/>
      <c r="FD319" s="193"/>
      <c r="FE319" s="193"/>
      <c r="FF319" s="193"/>
      <c r="FG319" s="193"/>
      <c r="FH319" s="193"/>
      <c r="FI319" s="193"/>
      <c r="FJ319" s="193"/>
      <c r="FK319" s="193"/>
      <c r="FL319" s="193"/>
      <c r="FM319" s="193"/>
      <c r="FN319" s="193"/>
      <c r="FO319" s="193"/>
      <c r="FP319" s="193"/>
      <c r="FQ319" s="193"/>
      <c r="FR319" s="193"/>
      <c r="FS319" s="193"/>
      <c r="FT319" s="193"/>
      <c r="FU319" s="193"/>
      <c r="FV319" s="193"/>
      <c r="FW319" s="193"/>
      <c r="FX319" s="193"/>
      <c r="FY319" s="193"/>
      <c r="FZ319" s="193"/>
      <c r="GA319" s="193"/>
      <c r="GB319" s="193"/>
      <c r="GC319" s="193"/>
      <c r="GD319" s="193"/>
      <c r="GE319" s="193"/>
      <c r="GF319" s="193"/>
      <c r="GG319" s="193"/>
      <c r="GH319" s="193"/>
      <c r="GI319" s="193"/>
      <c r="GJ319" s="193"/>
      <c r="GK319" s="193"/>
      <c r="GL319" s="193"/>
      <c r="GM319" s="193"/>
      <c r="GN319" s="193"/>
      <c r="GO319" s="193"/>
      <c r="GP319" s="193"/>
      <c r="GQ319" s="193"/>
      <c r="GR319" s="193"/>
      <c r="GS319" s="193"/>
      <c r="GT319" s="193"/>
      <c r="GU319" s="193"/>
      <c r="GV319" s="193"/>
      <c r="GW319" s="193"/>
      <c r="GX319" s="193"/>
      <c r="GY319" s="193"/>
      <c r="GZ319" s="193"/>
      <c r="HA319" s="193"/>
      <c r="HB319" s="193"/>
      <c r="HC319" s="193"/>
      <c r="HD319" s="193"/>
      <c r="HE319" s="193"/>
      <c r="HF319" s="193"/>
      <c r="HG319" s="193"/>
      <c r="HH319" s="193"/>
      <c r="HI319" s="193"/>
      <c r="HJ319" s="193"/>
      <c r="HK319" s="193"/>
      <c r="HL319" s="193"/>
      <c r="HM319" s="193"/>
      <c r="HN319" s="193"/>
      <c r="HO319" s="193"/>
      <c r="HP319" s="193"/>
      <c r="HQ319" s="193"/>
      <c r="HR319" s="193"/>
      <c r="HS319" s="193"/>
      <c r="HT319" s="193"/>
      <c r="HU319" s="193"/>
      <c r="HV319" s="193"/>
      <c r="HW319" s="193"/>
      <c r="HX319" s="193"/>
      <c r="HY319" s="193"/>
      <c r="HZ319" s="193"/>
      <c r="IA319" s="193"/>
      <c r="IB319" s="193"/>
      <c r="IC319" s="193"/>
      <c r="ID319" s="193"/>
      <c r="IE319" s="193"/>
      <c r="IF319" s="193"/>
      <c r="IG319" s="193"/>
      <c r="IH319" s="193"/>
      <c r="II319" s="193"/>
      <c r="IJ319" s="193"/>
      <c r="IK319" s="193"/>
      <c r="IL319" s="193"/>
      <c r="IM319" s="193"/>
      <c r="IN319" s="193"/>
      <c r="IO319" s="193"/>
      <c r="IP319" s="193"/>
      <c r="IQ319" s="193"/>
      <c r="IR319" s="193"/>
      <c r="IS319" s="193"/>
      <c r="IT319" s="193"/>
      <c r="IU319" s="193"/>
      <c r="IV319" s="193"/>
    </row>
    <row r="320" spans="1:256" ht="11.25" thickTop="1" x14ac:dyDescent="0.15">
      <c r="A320" s="1638"/>
      <c r="B320" s="1639"/>
      <c r="C320" s="1639"/>
      <c r="D320" s="1640"/>
      <c r="E320" s="1539"/>
      <c r="F320" s="1535"/>
      <c r="G320" s="1535"/>
      <c r="H320" s="1733"/>
      <c r="I320" s="1733"/>
      <c r="J320" s="1835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3"/>
      <c r="AA320" s="193"/>
      <c r="AB320" s="193"/>
      <c r="AC320" s="193"/>
      <c r="AD320" s="193"/>
      <c r="AE320" s="193"/>
      <c r="AF320" s="193"/>
      <c r="AG320" s="193"/>
      <c r="AH320" s="193"/>
      <c r="AI320" s="193"/>
      <c r="AJ320" s="193"/>
      <c r="AK320" s="193"/>
      <c r="AL320" s="193"/>
      <c r="AM320" s="193"/>
      <c r="AN320" s="193"/>
      <c r="AO320" s="193"/>
      <c r="AP320" s="193"/>
      <c r="AQ320" s="193"/>
      <c r="AR320" s="193"/>
      <c r="AS320" s="193"/>
      <c r="AT320" s="193"/>
      <c r="AU320" s="193"/>
      <c r="AV320" s="193"/>
      <c r="AW320" s="193"/>
      <c r="AX320" s="193"/>
      <c r="AY320" s="193"/>
      <c r="AZ320" s="193"/>
      <c r="BA320" s="193"/>
      <c r="BB320" s="193"/>
      <c r="BC320" s="193"/>
      <c r="BD320" s="193"/>
      <c r="BE320" s="193"/>
      <c r="BF320" s="193"/>
      <c r="BG320" s="193"/>
      <c r="BH320" s="193"/>
      <c r="BI320" s="193"/>
      <c r="BJ320" s="193"/>
      <c r="BK320" s="193"/>
      <c r="BL320" s="193"/>
      <c r="BM320" s="193"/>
      <c r="BN320" s="193"/>
      <c r="BO320" s="193"/>
      <c r="BP320" s="193"/>
      <c r="BQ320" s="193"/>
      <c r="BR320" s="193"/>
      <c r="BS320" s="193"/>
      <c r="BT320" s="193"/>
      <c r="BU320" s="193"/>
      <c r="BV320" s="193"/>
      <c r="BW320" s="193"/>
      <c r="BX320" s="193"/>
      <c r="BY320" s="193"/>
      <c r="BZ320" s="193"/>
      <c r="CA320" s="193"/>
      <c r="CB320" s="193"/>
      <c r="CC320" s="193"/>
      <c r="CD320" s="193"/>
      <c r="CE320" s="193"/>
      <c r="CF320" s="193"/>
      <c r="CG320" s="193"/>
      <c r="CH320" s="193"/>
      <c r="CI320" s="193"/>
      <c r="CJ320" s="193"/>
      <c r="CK320" s="193"/>
      <c r="CL320" s="193"/>
      <c r="CM320" s="193"/>
      <c r="CN320" s="193"/>
      <c r="CO320" s="193"/>
      <c r="CP320" s="193"/>
      <c r="CQ320" s="193"/>
      <c r="CR320" s="193"/>
      <c r="CS320" s="193"/>
      <c r="CT320" s="193"/>
      <c r="CU320" s="193"/>
      <c r="CV320" s="193"/>
      <c r="CW320" s="193"/>
      <c r="CX320" s="193"/>
      <c r="CY320" s="193"/>
      <c r="CZ320" s="193"/>
      <c r="DA320" s="193"/>
      <c r="DB320" s="193"/>
      <c r="DC320" s="193"/>
      <c r="DD320" s="193"/>
      <c r="DE320" s="193"/>
      <c r="DF320" s="193"/>
      <c r="DG320" s="193"/>
      <c r="DH320" s="193"/>
      <c r="DI320" s="193"/>
      <c r="DJ320" s="193"/>
      <c r="DK320" s="193"/>
      <c r="DL320" s="193"/>
      <c r="DM320" s="193"/>
      <c r="DN320" s="193"/>
      <c r="DO320" s="193"/>
      <c r="DP320" s="193"/>
      <c r="DQ320" s="193"/>
      <c r="DR320" s="193"/>
      <c r="DS320" s="193"/>
      <c r="DT320" s="193"/>
      <c r="DU320" s="193"/>
      <c r="DV320" s="193"/>
      <c r="DW320" s="193"/>
      <c r="DX320" s="193"/>
      <c r="DY320" s="193"/>
      <c r="DZ320" s="193"/>
      <c r="EA320" s="193"/>
      <c r="EB320" s="193"/>
      <c r="EC320" s="193"/>
      <c r="ED320" s="193"/>
      <c r="EE320" s="193"/>
      <c r="EF320" s="193"/>
      <c r="EG320" s="193"/>
      <c r="EH320" s="193"/>
      <c r="EI320" s="193"/>
      <c r="EJ320" s="193"/>
      <c r="EK320" s="193"/>
      <c r="EL320" s="193"/>
      <c r="EM320" s="193"/>
      <c r="EN320" s="193"/>
      <c r="EO320" s="193"/>
      <c r="EP320" s="193"/>
      <c r="EQ320" s="193"/>
      <c r="ER320" s="193"/>
      <c r="ES320" s="193"/>
      <c r="ET320" s="193"/>
      <c r="EU320" s="193"/>
      <c r="EV320" s="193"/>
      <c r="EW320" s="193"/>
      <c r="EX320" s="193"/>
      <c r="EY320" s="193"/>
      <c r="EZ320" s="193"/>
      <c r="FA320" s="193"/>
      <c r="FB320" s="193"/>
      <c r="FC320" s="193"/>
      <c r="FD320" s="193"/>
      <c r="FE320" s="193"/>
      <c r="FF320" s="193"/>
      <c r="FG320" s="193"/>
      <c r="FH320" s="193"/>
      <c r="FI320" s="193"/>
      <c r="FJ320" s="193"/>
      <c r="FK320" s="193"/>
      <c r="FL320" s="193"/>
      <c r="FM320" s="193"/>
      <c r="FN320" s="193"/>
      <c r="FO320" s="193"/>
      <c r="FP320" s="193"/>
      <c r="FQ320" s="193"/>
      <c r="FR320" s="193"/>
      <c r="FS320" s="193"/>
      <c r="FT320" s="193"/>
      <c r="FU320" s="193"/>
      <c r="FV320" s="193"/>
      <c r="FW320" s="193"/>
      <c r="FX320" s="193"/>
      <c r="FY320" s="193"/>
      <c r="FZ320" s="193"/>
      <c r="GA320" s="193"/>
      <c r="GB320" s="193"/>
      <c r="GC320" s="193"/>
      <c r="GD320" s="193"/>
      <c r="GE320" s="193"/>
      <c r="GF320" s="193"/>
      <c r="GG320" s="193"/>
      <c r="GH320" s="193"/>
      <c r="GI320" s="193"/>
      <c r="GJ320" s="193"/>
      <c r="GK320" s="193"/>
      <c r="GL320" s="193"/>
      <c r="GM320" s="193"/>
      <c r="GN320" s="193"/>
      <c r="GO320" s="193"/>
      <c r="GP320" s="193"/>
      <c r="GQ320" s="193"/>
      <c r="GR320" s="193"/>
      <c r="GS320" s="193"/>
      <c r="GT320" s="193"/>
      <c r="GU320" s="193"/>
      <c r="GV320" s="193"/>
      <c r="GW320" s="193"/>
      <c r="GX320" s="193"/>
      <c r="GY320" s="193"/>
      <c r="GZ320" s="193"/>
      <c r="HA320" s="193"/>
      <c r="HB320" s="193"/>
      <c r="HC320" s="193"/>
      <c r="HD320" s="193"/>
      <c r="HE320" s="193"/>
      <c r="HF320" s="193"/>
      <c r="HG320" s="193"/>
      <c r="HH320" s="193"/>
      <c r="HI320" s="193"/>
      <c r="HJ320" s="193"/>
      <c r="HK320" s="193"/>
      <c r="HL320" s="193"/>
      <c r="HM320" s="193"/>
      <c r="HN320" s="193"/>
      <c r="HO320" s="193"/>
      <c r="HP320" s="193"/>
      <c r="HQ320" s="193"/>
      <c r="HR320" s="193"/>
      <c r="HS320" s="193"/>
      <c r="HT320" s="193"/>
      <c r="HU320" s="193"/>
      <c r="HV320" s="193"/>
      <c r="HW320" s="193"/>
      <c r="HX320" s="193"/>
      <c r="HY320" s="193"/>
      <c r="HZ320" s="193"/>
      <c r="IA320" s="193"/>
      <c r="IB320" s="193"/>
      <c r="IC320" s="193"/>
      <c r="ID320" s="193"/>
      <c r="IE320" s="193"/>
      <c r="IF320" s="193"/>
      <c r="IG320" s="193"/>
      <c r="IH320" s="193"/>
      <c r="II320" s="193"/>
      <c r="IJ320" s="193"/>
      <c r="IK320" s="193"/>
      <c r="IL320" s="193"/>
      <c r="IM320" s="193"/>
      <c r="IN320" s="193"/>
      <c r="IO320" s="193"/>
      <c r="IP320" s="193"/>
      <c r="IQ320" s="193"/>
      <c r="IR320" s="193"/>
      <c r="IS320" s="193"/>
      <c r="IT320" s="193"/>
      <c r="IU320" s="193"/>
      <c r="IV320" s="193"/>
    </row>
    <row r="321" spans="1:256" x14ac:dyDescent="0.15">
      <c r="A321" s="1638"/>
      <c r="B321" s="1639"/>
      <c r="C321" s="1639"/>
      <c r="D321" s="1640"/>
      <c r="E321" s="1539"/>
      <c r="F321" s="1535"/>
      <c r="G321" s="1535"/>
      <c r="H321" s="1733"/>
      <c r="I321" s="1733"/>
      <c r="J321" s="1835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  <c r="AA321" s="193"/>
      <c r="AB321" s="193"/>
      <c r="AC321" s="193"/>
      <c r="AD321" s="193"/>
      <c r="AE321" s="193"/>
      <c r="AF321" s="193"/>
      <c r="AG321" s="193"/>
      <c r="AH321" s="193"/>
      <c r="AI321" s="193"/>
      <c r="AJ321" s="193"/>
      <c r="AK321" s="193"/>
      <c r="AL321" s="193"/>
      <c r="AM321" s="193"/>
      <c r="AN321" s="193"/>
      <c r="AO321" s="193"/>
      <c r="AP321" s="193"/>
      <c r="AQ321" s="193"/>
      <c r="AR321" s="193"/>
      <c r="AS321" s="193"/>
      <c r="AT321" s="193"/>
      <c r="AU321" s="193"/>
      <c r="AV321" s="193"/>
      <c r="AW321" s="193"/>
      <c r="AX321" s="193"/>
      <c r="AY321" s="193"/>
      <c r="AZ321" s="193"/>
      <c r="BA321" s="193"/>
      <c r="BB321" s="193"/>
      <c r="BC321" s="193"/>
      <c r="BD321" s="193"/>
      <c r="BE321" s="193"/>
      <c r="BF321" s="193"/>
      <c r="BG321" s="193"/>
      <c r="BH321" s="193"/>
      <c r="BI321" s="193"/>
      <c r="BJ321" s="193"/>
      <c r="BK321" s="193"/>
      <c r="BL321" s="193"/>
      <c r="BM321" s="193"/>
      <c r="BN321" s="193"/>
      <c r="BO321" s="193"/>
      <c r="BP321" s="193"/>
      <c r="BQ321" s="193"/>
      <c r="BR321" s="193"/>
      <c r="BS321" s="193"/>
      <c r="BT321" s="193"/>
      <c r="BU321" s="193"/>
      <c r="BV321" s="193"/>
      <c r="BW321" s="193"/>
      <c r="BX321" s="193"/>
      <c r="BY321" s="193"/>
      <c r="BZ321" s="193"/>
      <c r="CA321" s="193"/>
      <c r="CB321" s="193"/>
      <c r="CC321" s="193"/>
      <c r="CD321" s="193"/>
      <c r="CE321" s="193"/>
      <c r="CF321" s="193"/>
      <c r="CG321" s="193"/>
      <c r="CH321" s="193"/>
      <c r="CI321" s="193"/>
      <c r="CJ321" s="193"/>
      <c r="CK321" s="193"/>
      <c r="CL321" s="193"/>
      <c r="CM321" s="193"/>
      <c r="CN321" s="193"/>
      <c r="CO321" s="193"/>
      <c r="CP321" s="193"/>
      <c r="CQ321" s="193"/>
      <c r="CR321" s="193"/>
      <c r="CS321" s="193"/>
      <c r="CT321" s="193"/>
      <c r="CU321" s="193"/>
      <c r="CV321" s="193"/>
      <c r="CW321" s="193"/>
      <c r="CX321" s="193"/>
      <c r="CY321" s="193"/>
      <c r="CZ321" s="193"/>
      <c r="DA321" s="193"/>
      <c r="DB321" s="193"/>
      <c r="DC321" s="193"/>
      <c r="DD321" s="193"/>
      <c r="DE321" s="193"/>
      <c r="DF321" s="193"/>
      <c r="DG321" s="193"/>
      <c r="DH321" s="193"/>
      <c r="DI321" s="193"/>
      <c r="DJ321" s="193"/>
      <c r="DK321" s="193"/>
      <c r="DL321" s="193"/>
      <c r="DM321" s="193"/>
      <c r="DN321" s="193"/>
      <c r="DO321" s="193"/>
      <c r="DP321" s="193"/>
      <c r="DQ321" s="193"/>
      <c r="DR321" s="193"/>
      <c r="DS321" s="193"/>
      <c r="DT321" s="193"/>
      <c r="DU321" s="193"/>
      <c r="DV321" s="193"/>
      <c r="DW321" s="193"/>
      <c r="DX321" s="193"/>
      <c r="DY321" s="193"/>
      <c r="DZ321" s="193"/>
      <c r="EA321" s="193"/>
      <c r="EB321" s="193"/>
      <c r="EC321" s="193"/>
      <c r="ED321" s="193"/>
      <c r="EE321" s="193"/>
      <c r="EF321" s="193"/>
      <c r="EG321" s="193"/>
      <c r="EH321" s="193"/>
      <c r="EI321" s="193"/>
      <c r="EJ321" s="193"/>
      <c r="EK321" s="193"/>
      <c r="EL321" s="193"/>
      <c r="EM321" s="193"/>
      <c r="EN321" s="193"/>
      <c r="EO321" s="193"/>
      <c r="EP321" s="193"/>
      <c r="EQ321" s="193"/>
      <c r="ER321" s="193"/>
      <c r="ES321" s="193"/>
      <c r="ET321" s="193"/>
      <c r="EU321" s="193"/>
      <c r="EV321" s="193"/>
      <c r="EW321" s="193"/>
      <c r="EX321" s="193"/>
      <c r="EY321" s="193"/>
      <c r="EZ321" s="193"/>
      <c r="FA321" s="193"/>
      <c r="FB321" s="193"/>
      <c r="FC321" s="193"/>
      <c r="FD321" s="193"/>
      <c r="FE321" s="193"/>
      <c r="FF321" s="193"/>
      <c r="FG321" s="193"/>
      <c r="FH321" s="193"/>
      <c r="FI321" s="193"/>
      <c r="FJ321" s="193"/>
      <c r="FK321" s="193"/>
      <c r="FL321" s="193"/>
      <c r="FM321" s="193"/>
      <c r="FN321" s="193"/>
      <c r="FO321" s="193"/>
      <c r="FP321" s="193"/>
      <c r="FQ321" s="193"/>
      <c r="FR321" s="193"/>
      <c r="FS321" s="193"/>
      <c r="FT321" s="193"/>
      <c r="FU321" s="193"/>
      <c r="FV321" s="193"/>
      <c r="FW321" s="193"/>
      <c r="FX321" s="193"/>
      <c r="FY321" s="193"/>
      <c r="FZ321" s="193"/>
      <c r="GA321" s="193"/>
      <c r="GB321" s="193"/>
      <c r="GC321" s="193"/>
      <c r="GD321" s="193"/>
      <c r="GE321" s="193"/>
      <c r="GF321" s="193"/>
      <c r="GG321" s="193"/>
      <c r="GH321" s="193"/>
      <c r="GI321" s="193"/>
      <c r="GJ321" s="193"/>
      <c r="GK321" s="193"/>
      <c r="GL321" s="193"/>
      <c r="GM321" s="193"/>
      <c r="GN321" s="193"/>
      <c r="GO321" s="193"/>
      <c r="GP321" s="193"/>
      <c r="GQ321" s="193"/>
      <c r="GR321" s="193"/>
      <c r="GS321" s="193"/>
      <c r="GT321" s="193"/>
      <c r="GU321" s="193"/>
      <c r="GV321" s="193"/>
      <c r="GW321" s="193"/>
      <c r="GX321" s="193"/>
      <c r="GY321" s="193"/>
      <c r="GZ321" s="193"/>
      <c r="HA321" s="193"/>
      <c r="HB321" s="193"/>
      <c r="HC321" s="193"/>
      <c r="HD321" s="193"/>
      <c r="HE321" s="193"/>
      <c r="HF321" s="193"/>
      <c r="HG321" s="193"/>
      <c r="HH321" s="193"/>
      <c r="HI321" s="193"/>
      <c r="HJ321" s="193"/>
      <c r="HK321" s="193"/>
      <c r="HL321" s="193"/>
      <c r="HM321" s="193"/>
      <c r="HN321" s="193"/>
      <c r="HO321" s="193"/>
      <c r="HP321" s="193"/>
      <c r="HQ321" s="193"/>
      <c r="HR321" s="193"/>
      <c r="HS321" s="193"/>
      <c r="HT321" s="193"/>
      <c r="HU321" s="193"/>
      <c r="HV321" s="193"/>
      <c r="HW321" s="193"/>
      <c r="HX321" s="193"/>
      <c r="HY321" s="193"/>
      <c r="HZ321" s="193"/>
      <c r="IA321" s="193"/>
      <c r="IB321" s="193"/>
      <c r="IC321" s="193"/>
      <c r="ID321" s="193"/>
      <c r="IE321" s="193"/>
      <c r="IF321" s="193"/>
      <c r="IG321" s="193"/>
      <c r="IH321" s="193"/>
      <c r="II321" s="193"/>
      <c r="IJ321" s="193"/>
      <c r="IK321" s="193"/>
      <c r="IL321" s="193"/>
      <c r="IM321" s="193"/>
      <c r="IN321" s="193"/>
      <c r="IO321" s="193"/>
      <c r="IP321" s="193"/>
      <c r="IQ321" s="193"/>
      <c r="IR321" s="193"/>
      <c r="IS321" s="193"/>
      <c r="IT321" s="193"/>
      <c r="IU321" s="193"/>
      <c r="IV321" s="193"/>
    </row>
    <row r="322" spans="1:256" x14ac:dyDescent="0.15">
      <c r="A322" s="1638"/>
      <c r="B322" s="1639"/>
      <c r="C322" s="1639"/>
      <c r="D322" s="1640"/>
      <c r="E322" s="1539"/>
      <c r="F322" s="1535"/>
      <c r="G322" s="1535"/>
      <c r="H322" s="1733"/>
      <c r="I322" s="1733"/>
      <c r="J322" s="1835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  <c r="AA322" s="193"/>
      <c r="AB322" s="193"/>
      <c r="AC322" s="193"/>
      <c r="AD322" s="193"/>
      <c r="AE322" s="193"/>
      <c r="AF322" s="193"/>
      <c r="AG322" s="193"/>
      <c r="AH322" s="193"/>
      <c r="AI322" s="193"/>
      <c r="AJ322" s="193"/>
      <c r="AK322" s="193"/>
      <c r="AL322" s="193"/>
      <c r="AM322" s="193"/>
      <c r="AN322" s="193"/>
      <c r="AO322" s="193"/>
      <c r="AP322" s="193"/>
      <c r="AQ322" s="193"/>
      <c r="AR322" s="193"/>
      <c r="AS322" s="193"/>
      <c r="AT322" s="193"/>
      <c r="AU322" s="193"/>
      <c r="AV322" s="193"/>
      <c r="AW322" s="193"/>
      <c r="AX322" s="193"/>
      <c r="AY322" s="193"/>
      <c r="AZ322" s="193"/>
      <c r="BA322" s="193"/>
      <c r="BB322" s="193"/>
      <c r="BC322" s="193"/>
      <c r="BD322" s="193"/>
      <c r="BE322" s="193"/>
      <c r="BF322" s="193"/>
      <c r="BG322" s="193"/>
      <c r="BH322" s="193"/>
      <c r="BI322" s="193"/>
      <c r="BJ322" s="193"/>
      <c r="BK322" s="193"/>
      <c r="BL322" s="193"/>
      <c r="BM322" s="193"/>
      <c r="BN322" s="193"/>
      <c r="BO322" s="193"/>
      <c r="BP322" s="193"/>
      <c r="BQ322" s="193"/>
      <c r="BR322" s="193"/>
      <c r="BS322" s="193"/>
      <c r="BT322" s="193"/>
      <c r="BU322" s="193"/>
      <c r="BV322" s="193"/>
      <c r="BW322" s="193"/>
      <c r="BX322" s="193"/>
      <c r="BY322" s="193"/>
      <c r="BZ322" s="193"/>
      <c r="CA322" s="193"/>
      <c r="CB322" s="193"/>
      <c r="CC322" s="193"/>
      <c r="CD322" s="193"/>
      <c r="CE322" s="193"/>
      <c r="CF322" s="193"/>
      <c r="CG322" s="193"/>
      <c r="CH322" s="193"/>
      <c r="CI322" s="193"/>
      <c r="CJ322" s="193"/>
      <c r="CK322" s="193"/>
      <c r="CL322" s="193"/>
      <c r="CM322" s="193"/>
      <c r="CN322" s="193"/>
      <c r="CO322" s="193"/>
      <c r="CP322" s="193"/>
      <c r="CQ322" s="193"/>
      <c r="CR322" s="193"/>
      <c r="CS322" s="193"/>
      <c r="CT322" s="193"/>
      <c r="CU322" s="193"/>
      <c r="CV322" s="193"/>
      <c r="CW322" s="193"/>
      <c r="CX322" s="193"/>
      <c r="CY322" s="193"/>
      <c r="CZ322" s="193"/>
      <c r="DA322" s="193"/>
      <c r="DB322" s="193"/>
      <c r="DC322" s="193"/>
      <c r="DD322" s="193"/>
      <c r="DE322" s="193"/>
      <c r="DF322" s="193"/>
      <c r="DG322" s="193"/>
      <c r="DH322" s="193"/>
      <c r="DI322" s="193"/>
      <c r="DJ322" s="193"/>
      <c r="DK322" s="193"/>
      <c r="DL322" s="193"/>
      <c r="DM322" s="193"/>
      <c r="DN322" s="193"/>
      <c r="DO322" s="193"/>
      <c r="DP322" s="193"/>
      <c r="DQ322" s="193"/>
      <c r="DR322" s="193"/>
      <c r="DS322" s="193"/>
      <c r="DT322" s="193"/>
      <c r="DU322" s="193"/>
      <c r="DV322" s="193"/>
      <c r="DW322" s="193"/>
      <c r="DX322" s="193"/>
      <c r="DY322" s="193"/>
      <c r="DZ322" s="193"/>
      <c r="EA322" s="193"/>
      <c r="EB322" s="193"/>
      <c r="EC322" s="193"/>
      <c r="ED322" s="193"/>
      <c r="EE322" s="193"/>
      <c r="EF322" s="193"/>
      <c r="EG322" s="193"/>
      <c r="EH322" s="193"/>
      <c r="EI322" s="193"/>
      <c r="EJ322" s="193"/>
      <c r="EK322" s="193"/>
      <c r="EL322" s="193"/>
      <c r="EM322" s="193"/>
      <c r="EN322" s="193"/>
      <c r="EO322" s="193"/>
      <c r="EP322" s="193"/>
      <c r="EQ322" s="193"/>
      <c r="ER322" s="193"/>
      <c r="ES322" s="193"/>
      <c r="ET322" s="193"/>
      <c r="EU322" s="193"/>
      <c r="EV322" s="193"/>
      <c r="EW322" s="193"/>
      <c r="EX322" s="193"/>
      <c r="EY322" s="193"/>
      <c r="EZ322" s="193"/>
      <c r="FA322" s="193"/>
      <c r="FB322" s="193"/>
      <c r="FC322" s="193"/>
      <c r="FD322" s="193"/>
      <c r="FE322" s="193"/>
      <c r="FF322" s="193"/>
      <c r="FG322" s="193"/>
      <c r="FH322" s="193"/>
      <c r="FI322" s="193"/>
      <c r="FJ322" s="193"/>
      <c r="FK322" s="193"/>
      <c r="FL322" s="193"/>
      <c r="FM322" s="193"/>
      <c r="FN322" s="193"/>
      <c r="FO322" s="193"/>
      <c r="FP322" s="193"/>
      <c r="FQ322" s="193"/>
      <c r="FR322" s="193"/>
      <c r="FS322" s="193"/>
      <c r="FT322" s="193"/>
      <c r="FU322" s="193"/>
      <c r="FV322" s="193"/>
      <c r="FW322" s="193"/>
      <c r="FX322" s="193"/>
      <c r="FY322" s="193"/>
      <c r="FZ322" s="193"/>
      <c r="GA322" s="193"/>
      <c r="GB322" s="193"/>
      <c r="GC322" s="193"/>
      <c r="GD322" s="193"/>
      <c r="GE322" s="193"/>
      <c r="GF322" s="193"/>
      <c r="GG322" s="193"/>
      <c r="GH322" s="193"/>
      <c r="GI322" s="193"/>
      <c r="GJ322" s="193"/>
      <c r="GK322" s="193"/>
      <c r="GL322" s="193"/>
      <c r="GM322" s="193"/>
      <c r="GN322" s="193"/>
      <c r="GO322" s="193"/>
      <c r="GP322" s="193"/>
      <c r="GQ322" s="193"/>
      <c r="GR322" s="193"/>
      <c r="GS322" s="193"/>
      <c r="GT322" s="193"/>
      <c r="GU322" s="193"/>
      <c r="GV322" s="193"/>
      <c r="GW322" s="193"/>
      <c r="GX322" s="193"/>
      <c r="GY322" s="193"/>
      <c r="GZ322" s="193"/>
      <c r="HA322" s="193"/>
      <c r="HB322" s="193"/>
      <c r="HC322" s="193"/>
      <c r="HD322" s="193"/>
      <c r="HE322" s="193"/>
      <c r="HF322" s="193"/>
      <c r="HG322" s="193"/>
      <c r="HH322" s="193"/>
      <c r="HI322" s="193"/>
      <c r="HJ322" s="193"/>
      <c r="HK322" s="193"/>
      <c r="HL322" s="193"/>
      <c r="HM322" s="193"/>
      <c r="HN322" s="193"/>
      <c r="HO322" s="193"/>
      <c r="HP322" s="193"/>
      <c r="HQ322" s="193"/>
      <c r="HR322" s="193"/>
      <c r="HS322" s="193"/>
      <c r="HT322" s="193"/>
      <c r="HU322" s="193"/>
      <c r="HV322" s="193"/>
      <c r="HW322" s="193"/>
      <c r="HX322" s="193"/>
      <c r="HY322" s="193"/>
      <c r="HZ322" s="193"/>
      <c r="IA322" s="193"/>
      <c r="IB322" s="193"/>
      <c r="IC322" s="193"/>
      <c r="ID322" s="193"/>
      <c r="IE322" s="193"/>
      <c r="IF322" s="193"/>
      <c r="IG322" s="193"/>
      <c r="IH322" s="193"/>
      <c r="II322" s="193"/>
      <c r="IJ322" s="193"/>
      <c r="IK322" s="193"/>
      <c r="IL322" s="193"/>
      <c r="IM322" s="193"/>
      <c r="IN322" s="193"/>
      <c r="IO322" s="193"/>
      <c r="IP322" s="193"/>
      <c r="IQ322" s="193"/>
      <c r="IR322" s="193"/>
      <c r="IS322" s="193"/>
      <c r="IT322" s="193"/>
      <c r="IU322" s="193"/>
      <c r="IV322" s="193"/>
    </row>
    <row r="323" spans="1:256" ht="11.25" thickBot="1" x14ac:dyDescent="0.2">
      <c r="A323" s="1615"/>
      <c r="B323" s="1616"/>
      <c r="C323" s="1616"/>
      <c r="D323" s="1616"/>
      <c r="E323" s="1568"/>
      <c r="F323" s="1525"/>
      <c r="G323" s="1525"/>
      <c r="H323" s="1599"/>
      <c r="I323" s="1599"/>
      <c r="J323" s="1600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3"/>
      <c r="AA323" s="193"/>
      <c r="AB323" s="193"/>
      <c r="AC323" s="193"/>
      <c r="AD323" s="193"/>
      <c r="AE323" s="193"/>
      <c r="AF323" s="193"/>
      <c r="AG323" s="193"/>
      <c r="AH323" s="193"/>
      <c r="AI323" s="193"/>
      <c r="AJ323" s="193"/>
      <c r="AK323" s="193"/>
      <c r="AL323" s="193"/>
      <c r="AM323" s="193"/>
      <c r="AN323" s="193"/>
      <c r="AO323" s="193"/>
      <c r="AP323" s="193"/>
      <c r="AQ323" s="193"/>
      <c r="AR323" s="193"/>
      <c r="AS323" s="193"/>
      <c r="AT323" s="193"/>
      <c r="AU323" s="193"/>
      <c r="AV323" s="193"/>
      <c r="AW323" s="193"/>
      <c r="AX323" s="193"/>
      <c r="AY323" s="193"/>
      <c r="AZ323" s="193"/>
      <c r="BA323" s="193"/>
      <c r="BB323" s="193"/>
      <c r="BC323" s="193"/>
      <c r="BD323" s="193"/>
      <c r="BE323" s="193"/>
      <c r="BF323" s="193"/>
      <c r="BG323" s="193"/>
      <c r="BH323" s="193"/>
      <c r="BI323" s="193"/>
      <c r="BJ323" s="193"/>
      <c r="BK323" s="193"/>
      <c r="BL323" s="193"/>
      <c r="BM323" s="193"/>
      <c r="BN323" s="193"/>
      <c r="BO323" s="193"/>
      <c r="BP323" s="193"/>
      <c r="BQ323" s="193"/>
      <c r="BR323" s="193"/>
      <c r="BS323" s="193"/>
      <c r="BT323" s="193"/>
      <c r="BU323" s="193"/>
      <c r="BV323" s="193"/>
      <c r="BW323" s="193"/>
      <c r="BX323" s="193"/>
      <c r="BY323" s="193"/>
      <c r="BZ323" s="193"/>
      <c r="CA323" s="193"/>
      <c r="CB323" s="193"/>
      <c r="CC323" s="193"/>
      <c r="CD323" s="193"/>
      <c r="CE323" s="193"/>
      <c r="CF323" s="193"/>
      <c r="CG323" s="193"/>
      <c r="CH323" s="193"/>
      <c r="CI323" s="193"/>
      <c r="CJ323" s="193"/>
      <c r="CK323" s="193"/>
      <c r="CL323" s="193"/>
      <c r="CM323" s="193"/>
      <c r="CN323" s="193"/>
      <c r="CO323" s="193"/>
      <c r="CP323" s="193"/>
      <c r="CQ323" s="193"/>
      <c r="CR323" s="193"/>
      <c r="CS323" s="193"/>
      <c r="CT323" s="193"/>
      <c r="CU323" s="193"/>
      <c r="CV323" s="193"/>
      <c r="CW323" s="193"/>
      <c r="CX323" s="193"/>
      <c r="CY323" s="193"/>
      <c r="CZ323" s="193"/>
      <c r="DA323" s="193"/>
      <c r="DB323" s="193"/>
      <c r="DC323" s="193"/>
      <c r="DD323" s="193"/>
      <c r="DE323" s="193"/>
      <c r="DF323" s="193"/>
      <c r="DG323" s="193"/>
      <c r="DH323" s="193"/>
      <c r="DI323" s="193"/>
      <c r="DJ323" s="193"/>
      <c r="DK323" s="193"/>
      <c r="DL323" s="193"/>
      <c r="DM323" s="193"/>
      <c r="DN323" s="193"/>
      <c r="DO323" s="193"/>
      <c r="DP323" s="193"/>
      <c r="DQ323" s="193"/>
      <c r="DR323" s="193"/>
      <c r="DS323" s="193"/>
      <c r="DT323" s="193"/>
      <c r="DU323" s="193"/>
      <c r="DV323" s="193"/>
      <c r="DW323" s="193"/>
      <c r="DX323" s="193"/>
      <c r="DY323" s="193"/>
      <c r="DZ323" s="193"/>
      <c r="EA323" s="193"/>
      <c r="EB323" s="193"/>
      <c r="EC323" s="193"/>
      <c r="ED323" s="193"/>
      <c r="EE323" s="193"/>
      <c r="EF323" s="193"/>
      <c r="EG323" s="193"/>
      <c r="EH323" s="193"/>
      <c r="EI323" s="193"/>
      <c r="EJ323" s="193"/>
      <c r="EK323" s="193"/>
      <c r="EL323" s="193"/>
      <c r="EM323" s="193"/>
      <c r="EN323" s="193"/>
      <c r="EO323" s="193"/>
      <c r="EP323" s="193"/>
      <c r="EQ323" s="193"/>
      <c r="ER323" s="193"/>
      <c r="ES323" s="193"/>
      <c r="ET323" s="193"/>
      <c r="EU323" s="193"/>
      <c r="EV323" s="193"/>
      <c r="EW323" s="193"/>
      <c r="EX323" s="193"/>
      <c r="EY323" s="193"/>
      <c r="EZ323" s="193"/>
      <c r="FA323" s="193"/>
      <c r="FB323" s="193"/>
      <c r="FC323" s="193"/>
      <c r="FD323" s="193"/>
      <c r="FE323" s="193"/>
      <c r="FF323" s="193"/>
      <c r="FG323" s="193"/>
      <c r="FH323" s="193"/>
      <c r="FI323" s="193"/>
      <c r="FJ323" s="193"/>
      <c r="FK323" s="193"/>
      <c r="FL323" s="193"/>
      <c r="FM323" s="193"/>
      <c r="FN323" s="193"/>
      <c r="FO323" s="193"/>
      <c r="FP323" s="193"/>
      <c r="FQ323" s="193"/>
      <c r="FR323" s="193"/>
      <c r="FS323" s="193"/>
      <c r="FT323" s="193"/>
      <c r="FU323" s="193"/>
      <c r="FV323" s="193"/>
      <c r="FW323" s="193"/>
      <c r="FX323" s="193"/>
      <c r="FY323" s="193"/>
      <c r="FZ323" s="193"/>
      <c r="GA323" s="193"/>
      <c r="GB323" s="193"/>
      <c r="GC323" s="193"/>
      <c r="GD323" s="193"/>
      <c r="GE323" s="193"/>
      <c r="GF323" s="193"/>
      <c r="GG323" s="193"/>
      <c r="GH323" s="193"/>
      <c r="GI323" s="193"/>
      <c r="GJ323" s="193"/>
      <c r="GK323" s="193"/>
      <c r="GL323" s="193"/>
      <c r="GM323" s="193"/>
      <c r="GN323" s="193"/>
      <c r="GO323" s="193"/>
      <c r="GP323" s="193"/>
      <c r="GQ323" s="193"/>
      <c r="GR323" s="193"/>
      <c r="GS323" s="193"/>
      <c r="GT323" s="193"/>
      <c r="GU323" s="193"/>
      <c r="GV323" s="193"/>
      <c r="GW323" s="193"/>
      <c r="GX323" s="193"/>
      <c r="GY323" s="193"/>
      <c r="GZ323" s="193"/>
      <c r="HA323" s="193"/>
      <c r="HB323" s="193"/>
      <c r="HC323" s="193"/>
      <c r="HD323" s="193"/>
      <c r="HE323" s="193"/>
      <c r="HF323" s="193"/>
      <c r="HG323" s="193"/>
      <c r="HH323" s="193"/>
      <c r="HI323" s="193"/>
      <c r="HJ323" s="193"/>
      <c r="HK323" s="193"/>
      <c r="HL323" s="193"/>
      <c r="HM323" s="193"/>
      <c r="HN323" s="193"/>
      <c r="HO323" s="193"/>
      <c r="HP323" s="193"/>
      <c r="HQ323" s="193"/>
      <c r="HR323" s="193"/>
      <c r="HS323" s="193"/>
      <c r="HT323" s="193"/>
      <c r="HU323" s="193"/>
      <c r="HV323" s="193"/>
      <c r="HW323" s="193"/>
      <c r="HX323" s="193"/>
      <c r="HY323" s="193"/>
      <c r="HZ323" s="193"/>
      <c r="IA323" s="193"/>
      <c r="IB323" s="193"/>
      <c r="IC323" s="193"/>
      <c r="ID323" s="193"/>
      <c r="IE323" s="193"/>
      <c r="IF323" s="193"/>
      <c r="IG323" s="193"/>
      <c r="IH323" s="193"/>
      <c r="II323" s="193"/>
      <c r="IJ323" s="193"/>
      <c r="IK323" s="193"/>
      <c r="IL323" s="193"/>
      <c r="IM323" s="193"/>
      <c r="IN323" s="193"/>
      <c r="IO323" s="193"/>
      <c r="IP323" s="193"/>
      <c r="IQ323" s="193"/>
      <c r="IR323" s="193"/>
      <c r="IS323" s="193"/>
      <c r="IT323" s="193"/>
      <c r="IU323" s="193"/>
      <c r="IV323" s="193"/>
    </row>
    <row r="324" spans="1:256" ht="11.25" thickTop="1" x14ac:dyDescent="0.15">
      <c r="A324" s="211"/>
      <c r="B324" s="211"/>
      <c r="C324" s="211"/>
      <c r="D324" s="211"/>
      <c r="E324" s="211"/>
      <c r="F324" s="211"/>
      <c r="G324" s="211"/>
      <c r="H324" s="211"/>
      <c r="I324" s="211"/>
      <c r="J324" s="211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  <c r="AA324" s="193"/>
      <c r="AB324" s="193"/>
      <c r="AC324" s="193"/>
      <c r="AD324" s="193"/>
      <c r="AE324" s="193"/>
      <c r="AF324" s="193"/>
      <c r="AG324" s="193"/>
      <c r="AH324" s="193"/>
      <c r="AI324" s="193"/>
      <c r="AJ324" s="193"/>
      <c r="AK324" s="193"/>
      <c r="AL324" s="193"/>
      <c r="AM324" s="193"/>
      <c r="AN324" s="193"/>
      <c r="AO324" s="193"/>
      <c r="AP324" s="193"/>
      <c r="AQ324" s="193"/>
      <c r="AR324" s="193"/>
      <c r="AS324" s="193"/>
      <c r="AT324" s="193"/>
      <c r="AU324" s="193"/>
      <c r="AV324" s="193"/>
      <c r="AW324" s="193"/>
      <c r="AX324" s="193"/>
      <c r="AY324" s="193"/>
      <c r="AZ324" s="193"/>
      <c r="BA324" s="193"/>
      <c r="BB324" s="193"/>
      <c r="BC324" s="193"/>
      <c r="BD324" s="193"/>
      <c r="BE324" s="193"/>
      <c r="BF324" s="193"/>
      <c r="BG324" s="193"/>
      <c r="BH324" s="193"/>
      <c r="BI324" s="193"/>
      <c r="BJ324" s="193"/>
      <c r="BK324" s="193"/>
      <c r="BL324" s="193"/>
      <c r="BM324" s="193"/>
      <c r="BN324" s="193"/>
      <c r="BO324" s="193"/>
      <c r="BP324" s="193"/>
      <c r="BQ324" s="193"/>
      <c r="BR324" s="193"/>
      <c r="BS324" s="193"/>
      <c r="BT324" s="193"/>
      <c r="BU324" s="193"/>
      <c r="BV324" s="193"/>
      <c r="BW324" s="193"/>
      <c r="BX324" s="193"/>
      <c r="BY324" s="193"/>
      <c r="BZ324" s="193"/>
      <c r="CA324" s="193"/>
      <c r="CB324" s="193"/>
      <c r="CC324" s="193"/>
      <c r="CD324" s="193"/>
      <c r="CE324" s="193"/>
      <c r="CF324" s="193"/>
      <c r="CG324" s="193"/>
      <c r="CH324" s="193"/>
      <c r="CI324" s="193"/>
      <c r="CJ324" s="193"/>
      <c r="CK324" s="193"/>
      <c r="CL324" s="193"/>
      <c r="CM324" s="193"/>
      <c r="CN324" s="193"/>
      <c r="CO324" s="193"/>
      <c r="CP324" s="193"/>
      <c r="CQ324" s="193"/>
      <c r="CR324" s="193"/>
      <c r="CS324" s="193"/>
      <c r="CT324" s="193"/>
      <c r="CU324" s="193"/>
      <c r="CV324" s="193"/>
      <c r="CW324" s="193"/>
      <c r="CX324" s="193"/>
      <c r="CY324" s="193"/>
      <c r="CZ324" s="193"/>
      <c r="DA324" s="193"/>
      <c r="DB324" s="193"/>
      <c r="DC324" s="193"/>
      <c r="DD324" s="193"/>
      <c r="DE324" s="193"/>
      <c r="DF324" s="193"/>
      <c r="DG324" s="193"/>
      <c r="DH324" s="193"/>
      <c r="DI324" s="193"/>
      <c r="DJ324" s="193"/>
      <c r="DK324" s="193"/>
      <c r="DL324" s="193"/>
      <c r="DM324" s="193"/>
      <c r="DN324" s="193"/>
      <c r="DO324" s="193"/>
      <c r="DP324" s="193"/>
      <c r="DQ324" s="193"/>
      <c r="DR324" s="193"/>
      <c r="DS324" s="193"/>
      <c r="DT324" s="193"/>
      <c r="DU324" s="193"/>
      <c r="DV324" s="193"/>
      <c r="DW324" s="193"/>
      <c r="DX324" s="193"/>
      <c r="DY324" s="193"/>
      <c r="DZ324" s="193"/>
      <c r="EA324" s="193"/>
      <c r="EB324" s="193"/>
      <c r="EC324" s="193"/>
      <c r="ED324" s="193"/>
      <c r="EE324" s="193"/>
      <c r="EF324" s="193"/>
      <c r="EG324" s="193"/>
      <c r="EH324" s="193"/>
      <c r="EI324" s="193"/>
      <c r="EJ324" s="193"/>
      <c r="EK324" s="193"/>
      <c r="EL324" s="193"/>
      <c r="EM324" s="193"/>
      <c r="EN324" s="193"/>
      <c r="EO324" s="193"/>
      <c r="EP324" s="193"/>
      <c r="EQ324" s="193"/>
      <c r="ER324" s="193"/>
      <c r="ES324" s="193"/>
      <c r="ET324" s="193"/>
      <c r="EU324" s="193"/>
      <c r="EV324" s="193"/>
      <c r="EW324" s="193"/>
      <c r="EX324" s="193"/>
      <c r="EY324" s="193"/>
      <c r="EZ324" s="193"/>
      <c r="FA324" s="193"/>
      <c r="FB324" s="193"/>
      <c r="FC324" s="193"/>
      <c r="FD324" s="193"/>
      <c r="FE324" s="193"/>
      <c r="FF324" s="193"/>
      <c r="FG324" s="193"/>
      <c r="FH324" s="193"/>
      <c r="FI324" s="193"/>
      <c r="FJ324" s="193"/>
      <c r="FK324" s="193"/>
      <c r="FL324" s="193"/>
      <c r="FM324" s="193"/>
      <c r="FN324" s="193"/>
      <c r="FO324" s="193"/>
      <c r="FP324" s="193"/>
      <c r="FQ324" s="193"/>
      <c r="FR324" s="193"/>
      <c r="FS324" s="193"/>
      <c r="FT324" s="193"/>
      <c r="FU324" s="193"/>
      <c r="FV324" s="193"/>
      <c r="FW324" s="193"/>
      <c r="FX324" s="193"/>
      <c r="FY324" s="193"/>
      <c r="FZ324" s="193"/>
      <c r="GA324" s="193"/>
      <c r="GB324" s="193"/>
      <c r="GC324" s="193"/>
      <c r="GD324" s="193"/>
      <c r="GE324" s="193"/>
      <c r="GF324" s="193"/>
      <c r="GG324" s="193"/>
      <c r="GH324" s="193"/>
      <c r="GI324" s="193"/>
      <c r="GJ324" s="193"/>
      <c r="GK324" s="193"/>
      <c r="GL324" s="193"/>
      <c r="GM324" s="193"/>
      <c r="GN324" s="193"/>
      <c r="GO324" s="193"/>
      <c r="GP324" s="193"/>
      <c r="GQ324" s="193"/>
      <c r="GR324" s="193"/>
      <c r="GS324" s="193"/>
      <c r="GT324" s="193"/>
      <c r="GU324" s="193"/>
      <c r="GV324" s="193"/>
      <c r="GW324" s="193"/>
      <c r="GX324" s="193"/>
      <c r="GY324" s="193"/>
      <c r="GZ324" s="193"/>
      <c r="HA324" s="193"/>
      <c r="HB324" s="193"/>
      <c r="HC324" s="193"/>
      <c r="HD324" s="193"/>
      <c r="HE324" s="193"/>
      <c r="HF324" s="193"/>
      <c r="HG324" s="193"/>
      <c r="HH324" s="193"/>
      <c r="HI324" s="193"/>
      <c r="HJ324" s="193"/>
      <c r="HK324" s="193"/>
      <c r="HL324" s="193"/>
      <c r="HM324" s="193"/>
      <c r="HN324" s="193"/>
      <c r="HO324" s="193"/>
      <c r="HP324" s="193"/>
      <c r="HQ324" s="193"/>
      <c r="HR324" s="193"/>
      <c r="HS324" s="193"/>
      <c r="HT324" s="193"/>
      <c r="HU324" s="193"/>
      <c r="HV324" s="193"/>
      <c r="HW324" s="193"/>
      <c r="HX324" s="193"/>
      <c r="HY324" s="193"/>
      <c r="HZ324" s="193"/>
      <c r="IA324" s="193"/>
      <c r="IB324" s="193"/>
      <c r="IC324" s="193"/>
      <c r="ID324" s="193"/>
      <c r="IE324" s="193"/>
      <c r="IF324" s="193"/>
      <c r="IG324" s="193"/>
      <c r="IH324" s="193"/>
      <c r="II324" s="193"/>
      <c r="IJ324" s="193"/>
      <c r="IK324" s="193"/>
      <c r="IL324" s="193"/>
      <c r="IM324" s="193"/>
      <c r="IN324" s="193"/>
      <c r="IO324" s="193"/>
      <c r="IP324" s="193"/>
      <c r="IQ324" s="193"/>
      <c r="IR324" s="193"/>
      <c r="IS324" s="193"/>
      <c r="IT324" s="193"/>
      <c r="IU324" s="193"/>
      <c r="IV324" s="193"/>
    </row>
    <row r="325" spans="1:256" x14ac:dyDescent="0.15">
      <c r="A325" s="436" t="s">
        <v>641</v>
      </c>
      <c r="B325" s="436"/>
      <c r="C325" s="436"/>
      <c r="D325" s="436"/>
      <c r="E325" s="436"/>
      <c r="F325" s="436"/>
      <c r="G325" s="436"/>
      <c r="H325" s="436"/>
      <c r="I325" s="436"/>
      <c r="J325" s="436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  <c r="AA325" s="193"/>
      <c r="AB325" s="193"/>
      <c r="AC325" s="193"/>
      <c r="AD325" s="193"/>
      <c r="AE325" s="193"/>
      <c r="AF325" s="193"/>
      <c r="AG325" s="193"/>
      <c r="AH325" s="193"/>
      <c r="AI325" s="193"/>
      <c r="AJ325" s="193"/>
      <c r="AK325" s="193"/>
      <c r="AL325" s="193"/>
      <c r="AM325" s="193"/>
      <c r="AN325" s="193"/>
      <c r="AO325" s="193"/>
      <c r="AP325" s="193"/>
      <c r="AQ325" s="193"/>
      <c r="AR325" s="193"/>
      <c r="AS325" s="193"/>
      <c r="AT325" s="193"/>
      <c r="AU325" s="193"/>
      <c r="AV325" s="193"/>
      <c r="AW325" s="193"/>
      <c r="AX325" s="193"/>
      <c r="AY325" s="193"/>
      <c r="AZ325" s="193"/>
      <c r="BA325" s="193"/>
      <c r="BB325" s="193"/>
      <c r="BC325" s="193"/>
      <c r="BD325" s="193"/>
      <c r="BE325" s="193"/>
      <c r="BF325" s="193"/>
      <c r="BG325" s="193"/>
      <c r="BH325" s="193"/>
      <c r="BI325" s="193"/>
      <c r="BJ325" s="193"/>
      <c r="BK325" s="193"/>
      <c r="BL325" s="193"/>
      <c r="BM325" s="193"/>
      <c r="BN325" s="193"/>
      <c r="BO325" s="193"/>
      <c r="BP325" s="193"/>
      <c r="BQ325" s="193"/>
      <c r="BR325" s="193"/>
      <c r="BS325" s="193"/>
      <c r="BT325" s="193"/>
      <c r="BU325" s="193"/>
      <c r="BV325" s="193"/>
      <c r="BW325" s="193"/>
      <c r="BX325" s="193"/>
      <c r="BY325" s="193"/>
      <c r="BZ325" s="193"/>
      <c r="CA325" s="193"/>
      <c r="CB325" s="193"/>
      <c r="CC325" s="193"/>
      <c r="CD325" s="193"/>
      <c r="CE325" s="193"/>
      <c r="CF325" s="193"/>
      <c r="CG325" s="193"/>
      <c r="CH325" s="193"/>
      <c r="CI325" s="193"/>
      <c r="CJ325" s="193"/>
      <c r="CK325" s="193"/>
      <c r="CL325" s="193"/>
      <c r="CM325" s="193"/>
      <c r="CN325" s="193"/>
      <c r="CO325" s="193"/>
      <c r="CP325" s="193"/>
      <c r="CQ325" s="193"/>
      <c r="CR325" s="193"/>
      <c r="CS325" s="193"/>
      <c r="CT325" s="193"/>
      <c r="CU325" s="193"/>
      <c r="CV325" s="193"/>
      <c r="CW325" s="193"/>
      <c r="CX325" s="193"/>
      <c r="CY325" s="193"/>
      <c r="CZ325" s="193"/>
      <c r="DA325" s="193"/>
      <c r="DB325" s="193"/>
      <c r="DC325" s="193"/>
      <c r="DD325" s="193"/>
      <c r="DE325" s="193"/>
      <c r="DF325" s="193"/>
      <c r="DG325" s="193"/>
      <c r="DH325" s="193"/>
      <c r="DI325" s="193"/>
      <c r="DJ325" s="193"/>
      <c r="DK325" s="193"/>
      <c r="DL325" s="193"/>
      <c r="DM325" s="193"/>
      <c r="DN325" s="193"/>
      <c r="DO325" s="193"/>
      <c r="DP325" s="193"/>
      <c r="DQ325" s="193"/>
      <c r="DR325" s="193"/>
      <c r="DS325" s="193"/>
      <c r="DT325" s="193"/>
      <c r="DU325" s="193"/>
      <c r="DV325" s="193"/>
      <c r="DW325" s="193"/>
      <c r="DX325" s="193"/>
      <c r="DY325" s="193"/>
      <c r="DZ325" s="193"/>
      <c r="EA325" s="193"/>
      <c r="EB325" s="193"/>
      <c r="EC325" s="193"/>
      <c r="ED325" s="193"/>
      <c r="EE325" s="193"/>
      <c r="EF325" s="193"/>
      <c r="EG325" s="193"/>
      <c r="EH325" s="193"/>
      <c r="EI325" s="193"/>
      <c r="EJ325" s="193"/>
      <c r="EK325" s="193"/>
      <c r="EL325" s="193"/>
      <c r="EM325" s="193"/>
      <c r="EN325" s="193"/>
      <c r="EO325" s="193"/>
      <c r="EP325" s="193"/>
      <c r="EQ325" s="193"/>
      <c r="ER325" s="193"/>
      <c r="ES325" s="193"/>
      <c r="ET325" s="193"/>
      <c r="EU325" s="193"/>
      <c r="EV325" s="193"/>
      <c r="EW325" s="193"/>
      <c r="EX325" s="193"/>
      <c r="EY325" s="193"/>
      <c r="EZ325" s="193"/>
      <c r="FA325" s="193"/>
      <c r="FB325" s="193"/>
      <c r="FC325" s="193"/>
      <c r="FD325" s="193"/>
      <c r="FE325" s="193"/>
      <c r="FF325" s="193"/>
      <c r="FG325" s="193"/>
      <c r="FH325" s="193"/>
      <c r="FI325" s="193"/>
      <c r="FJ325" s="193"/>
      <c r="FK325" s="193"/>
      <c r="FL325" s="193"/>
      <c r="FM325" s="193"/>
      <c r="FN325" s="193"/>
      <c r="FO325" s="193"/>
      <c r="FP325" s="193"/>
      <c r="FQ325" s="193"/>
      <c r="FR325" s="193"/>
      <c r="FS325" s="193"/>
      <c r="FT325" s="193"/>
      <c r="FU325" s="193"/>
      <c r="FV325" s="193"/>
      <c r="FW325" s="193"/>
      <c r="FX325" s="193"/>
      <c r="FY325" s="193"/>
      <c r="FZ325" s="193"/>
      <c r="GA325" s="193"/>
      <c r="GB325" s="193"/>
      <c r="GC325" s="193"/>
      <c r="GD325" s="193"/>
      <c r="GE325" s="193"/>
      <c r="GF325" s="193"/>
      <c r="GG325" s="193"/>
      <c r="GH325" s="193"/>
      <c r="GI325" s="193"/>
      <c r="GJ325" s="193"/>
      <c r="GK325" s="193"/>
      <c r="GL325" s="193"/>
      <c r="GM325" s="193"/>
      <c r="GN325" s="193"/>
      <c r="GO325" s="193"/>
      <c r="GP325" s="193"/>
      <c r="GQ325" s="193"/>
      <c r="GR325" s="193"/>
      <c r="GS325" s="193"/>
      <c r="GT325" s="193"/>
      <c r="GU325" s="193"/>
      <c r="GV325" s="193"/>
      <c r="GW325" s="193"/>
      <c r="GX325" s="193"/>
      <c r="GY325" s="193"/>
      <c r="GZ325" s="193"/>
      <c r="HA325" s="193"/>
      <c r="HB325" s="193"/>
      <c r="HC325" s="193"/>
      <c r="HD325" s="193"/>
      <c r="HE325" s="193"/>
      <c r="HF325" s="193"/>
      <c r="HG325" s="193"/>
      <c r="HH325" s="193"/>
      <c r="HI325" s="193"/>
      <c r="HJ325" s="193"/>
      <c r="HK325" s="193"/>
      <c r="HL325" s="193"/>
      <c r="HM325" s="193"/>
      <c r="HN325" s="193"/>
      <c r="HO325" s="193"/>
      <c r="HP325" s="193"/>
      <c r="HQ325" s="193"/>
      <c r="HR325" s="193"/>
      <c r="HS325" s="193"/>
      <c r="HT325" s="193"/>
      <c r="HU325" s="193"/>
      <c r="HV325" s="193"/>
      <c r="HW325" s="193"/>
      <c r="HX325" s="193"/>
      <c r="HY325" s="193"/>
      <c r="HZ325" s="193"/>
      <c r="IA325" s="193"/>
      <c r="IB325" s="193"/>
      <c r="IC325" s="193"/>
      <c r="ID325" s="193"/>
      <c r="IE325" s="193"/>
      <c r="IF325" s="193"/>
      <c r="IG325" s="193"/>
      <c r="IH325" s="193"/>
      <c r="II325" s="193"/>
      <c r="IJ325" s="193"/>
      <c r="IK325" s="193"/>
      <c r="IL325" s="193"/>
      <c r="IM325" s="193"/>
      <c r="IN325" s="193"/>
      <c r="IO325" s="193"/>
      <c r="IP325" s="193"/>
      <c r="IQ325" s="193"/>
      <c r="IR325" s="193"/>
      <c r="IS325" s="193"/>
      <c r="IT325" s="193"/>
      <c r="IU325" s="193"/>
      <c r="IV325" s="193"/>
    </row>
    <row r="326" spans="1:256" x14ac:dyDescent="0.15">
      <c r="A326" s="716"/>
      <c r="B326" s="716"/>
      <c r="C326" s="716"/>
      <c r="D326" s="716"/>
      <c r="E326" s="716"/>
      <c r="F326" s="716"/>
      <c r="G326" s="716"/>
      <c r="H326" s="716"/>
      <c r="I326" s="716"/>
      <c r="J326" s="716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  <c r="AA326" s="193"/>
      <c r="AB326" s="193"/>
      <c r="AC326" s="193"/>
      <c r="AD326" s="193"/>
      <c r="AE326" s="193"/>
      <c r="AF326" s="193"/>
      <c r="AG326" s="193"/>
      <c r="AH326" s="193"/>
      <c r="AI326" s="193"/>
      <c r="AJ326" s="193"/>
      <c r="AK326" s="193"/>
      <c r="AL326" s="193"/>
      <c r="AM326" s="193"/>
      <c r="AN326" s="193"/>
      <c r="AO326" s="193"/>
      <c r="AP326" s="193"/>
      <c r="AQ326" s="193"/>
      <c r="AR326" s="193"/>
      <c r="AS326" s="193"/>
      <c r="AT326" s="193"/>
      <c r="AU326" s="193"/>
      <c r="AV326" s="193"/>
      <c r="AW326" s="193"/>
      <c r="AX326" s="193"/>
      <c r="AY326" s="193"/>
      <c r="AZ326" s="193"/>
      <c r="BA326" s="193"/>
      <c r="BB326" s="193"/>
      <c r="BC326" s="193"/>
      <c r="BD326" s="193"/>
      <c r="BE326" s="193"/>
      <c r="BF326" s="193"/>
      <c r="BG326" s="193"/>
      <c r="BH326" s="193"/>
      <c r="BI326" s="193"/>
      <c r="BJ326" s="193"/>
      <c r="BK326" s="193"/>
      <c r="BL326" s="193"/>
      <c r="BM326" s="193"/>
      <c r="BN326" s="193"/>
      <c r="BO326" s="193"/>
      <c r="BP326" s="193"/>
      <c r="BQ326" s="193"/>
      <c r="BR326" s="193"/>
      <c r="BS326" s="193"/>
      <c r="BT326" s="193"/>
      <c r="BU326" s="193"/>
      <c r="BV326" s="193"/>
      <c r="BW326" s="193"/>
      <c r="BX326" s="193"/>
      <c r="BY326" s="193"/>
      <c r="BZ326" s="193"/>
      <c r="CA326" s="193"/>
      <c r="CB326" s="193"/>
      <c r="CC326" s="193"/>
      <c r="CD326" s="193"/>
      <c r="CE326" s="193"/>
      <c r="CF326" s="193"/>
      <c r="CG326" s="193"/>
      <c r="CH326" s="193"/>
      <c r="CI326" s="193"/>
      <c r="CJ326" s="193"/>
      <c r="CK326" s="193"/>
      <c r="CL326" s="193"/>
      <c r="CM326" s="193"/>
      <c r="CN326" s="193"/>
      <c r="CO326" s="193"/>
      <c r="CP326" s="193"/>
      <c r="CQ326" s="193"/>
      <c r="CR326" s="193"/>
      <c r="CS326" s="193"/>
      <c r="CT326" s="193"/>
      <c r="CU326" s="193"/>
      <c r="CV326" s="193"/>
      <c r="CW326" s="193"/>
      <c r="CX326" s="193"/>
      <c r="CY326" s="193"/>
      <c r="CZ326" s="193"/>
      <c r="DA326" s="193"/>
      <c r="DB326" s="193"/>
      <c r="DC326" s="193"/>
      <c r="DD326" s="193"/>
      <c r="DE326" s="193"/>
      <c r="DF326" s="193"/>
      <c r="DG326" s="193"/>
      <c r="DH326" s="193"/>
      <c r="DI326" s="193"/>
      <c r="DJ326" s="193"/>
      <c r="DK326" s="193"/>
      <c r="DL326" s="193"/>
      <c r="DM326" s="193"/>
      <c r="DN326" s="193"/>
      <c r="DO326" s="193"/>
      <c r="DP326" s="193"/>
      <c r="DQ326" s="193"/>
      <c r="DR326" s="193"/>
      <c r="DS326" s="193"/>
      <c r="DT326" s="193"/>
      <c r="DU326" s="193"/>
      <c r="DV326" s="193"/>
      <c r="DW326" s="193"/>
      <c r="DX326" s="193"/>
      <c r="DY326" s="193"/>
      <c r="DZ326" s="193"/>
      <c r="EA326" s="193"/>
      <c r="EB326" s="193"/>
      <c r="EC326" s="193"/>
      <c r="ED326" s="193"/>
      <c r="EE326" s="193"/>
      <c r="EF326" s="193"/>
      <c r="EG326" s="193"/>
      <c r="EH326" s="193"/>
      <c r="EI326" s="193"/>
      <c r="EJ326" s="193"/>
      <c r="EK326" s="193"/>
      <c r="EL326" s="193"/>
      <c r="EM326" s="193"/>
      <c r="EN326" s="193"/>
      <c r="EO326" s="193"/>
      <c r="EP326" s="193"/>
      <c r="EQ326" s="193"/>
      <c r="ER326" s="193"/>
      <c r="ES326" s="193"/>
      <c r="ET326" s="193"/>
      <c r="EU326" s="193"/>
      <c r="EV326" s="193"/>
      <c r="EW326" s="193"/>
      <c r="EX326" s="193"/>
      <c r="EY326" s="193"/>
      <c r="EZ326" s="193"/>
      <c r="FA326" s="193"/>
      <c r="FB326" s="193"/>
      <c r="FC326" s="193"/>
      <c r="FD326" s="193"/>
      <c r="FE326" s="193"/>
      <c r="FF326" s="193"/>
      <c r="FG326" s="193"/>
      <c r="FH326" s="193"/>
      <c r="FI326" s="193"/>
      <c r="FJ326" s="193"/>
      <c r="FK326" s="193"/>
      <c r="FL326" s="193"/>
      <c r="FM326" s="193"/>
      <c r="FN326" s="193"/>
      <c r="FO326" s="193"/>
      <c r="FP326" s="193"/>
      <c r="FQ326" s="193"/>
      <c r="FR326" s="193"/>
      <c r="FS326" s="193"/>
      <c r="FT326" s="193"/>
      <c r="FU326" s="193"/>
      <c r="FV326" s="193"/>
      <c r="FW326" s="193"/>
      <c r="FX326" s="193"/>
      <c r="FY326" s="193"/>
      <c r="FZ326" s="193"/>
      <c r="GA326" s="193"/>
      <c r="GB326" s="193"/>
      <c r="GC326" s="193"/>
      <c r="GD326" s="193"/>
      <c r="GE326" s="193"/>
      <c r="GF326" s="193"/>
      <c r="GG326" s="193"/>
      <c r="GH326" s="193"/>
      <c r="GI326" s="193"/>
      <c r="GJ326" s="193"/>
      <c r="GK326" s="193"/>
      <c r="GL326" s="193"/>
      <c r="GM326" s="193"/>
      <c r="GN326" s="193"/>
      <c r="GO326" s="193"/>
      <c r="GP326" s="193"/>
      <c r="GQ326" s="193"/>
      <c r="GR326" s="193"/>
      <c r="GS326" s="193"/>
      <c r="GT326" s="193"/>
      <c r="GU326" s="193"/>
      <c r="GV326" s="193"/>
      <c r="GW326" s="193"/>
      <c r="GX326" s="193"/>
      <c r="GY326" s="193"/>
      <c r="GZ326" s="193"/>
      <c r="HA326" s="193"/>
      <c r="HB326" s="193"/>
      <c r="HC326" s="193"/>
      <c r="HD326" s="193"/>
      <c r="HE326" s="193"/>
      <c r="HF326" s="193"/>
      <c r="HG326" s="193"/>
      <c r="HH326" s="193"/>
      <c r="HI326" s="193"/>
      <c r="HJ326" s="193"/>
      <c r="HK326" s="193"/>
      <c r="HL326" s="193"/>
      <c r="HM326" s="193"/>
      <c r="HN326" s="193"/>
      <c r="HO326" s="193"/>
      <c r="HP326" s="193"/>
      <c r="HQ326" s="193"/>
      <c r="HR326" s="193"/>
      <c r="HS326" s="193"/>
      <c r="HT326" s="193"/>
      <c r="HU326" s="193"/>
      <c r="HV326" s="193"/>
      <c r="HW326" s="193"/>
      <c r="HX326" s="193"/>
      <c r="HY326" s="193"/>
      <c r="HZ326" s="193"/>
      <c r="IA326" s="193"/>
      <c r="IB326" s="193"/>
      <c r="IC326" s="193"/>
      <c r="ID326" s="193"/>
      <c r="IE326" s="193"/>
      <c r="IF326" s="193"/>
      <c r="IG326" s="193"/>
      <c r="IH326" s="193"/>
      <c r="II326" s="193"/>
      <c r="IJ326" s="193"/>
      <c r="IK326" s="193"/>
      <c r="IL326" s="193"/>
      <c r="IM326" s="193"/>
      <c r="IN326" s="193"/>
      <c r="IO326" s="193"/>
      <c r="IP326" s="193"/>
      <c r="IQ326" s="193"/>
      <c r="IR326" s="193"/>
      <c r="IS326" s="193"/>
      <c r="IT326" s="193"/>
      <c r="IU326" s="193"/>
      <c r="IV326" s="193"/>
    </row>
    <row r="327" spans="1:256" x14ac:dyDescent="0.15">
      <c r="A327" s="716"/>
      <c r="B327" s="716"/>
      <c r="C327" s="716"/>
      <c r="D327" s="716"/>
      <c r="E327" s="716"/>
      <c r="F327" s="716"/>
      <c r="G327" s="716"/>
      <c r="H327" s="716"/>
      <c r="I327" s="716"/>
      <c r="J327" s="716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  <c r="AA327" s="193"/>
      <c r="AB327" s="193"/>
      <c r="AC327" s="193"/>
      <c r="AD327" s="193"/>
      <c r="AE327" s="193"/>
      <c r="AF327" s="193"/>
      <c r="AG327" s="193"/>
      <c r="AH327" s="193"/>
      <c r="AI327" s="193"/>
      <c r="AJ327" s="193"/>
      <c r="AK327" s="193"/>
      <c r="AL327" s="193"/>
      <c r="AM327" s="193"/>
      <c r="AN327" s="193"/>
      <c r="AO327" s="193"/>
      <c r="AP327" s="193"/>
      <c r="AQ327" s="193"/>
      <c r="AR327" s="193"/>
      <c r="AS327" s="193"/>
      <c r="AT327" s="193"/>
      <c r="AU327" s="193"/>
      <c r="AV327" s="193"/>
      <c r="AW327" s="193"/>
      <c r="AX327" s="193"/>
      <c r="AY327" s="193"/>
      <c r="AZ327" s="193"/>
      <c r="BA327" s="193"/>
      <c r="BB327" s="193"/>
      <c r="BC327" s="193"/>
      <c r="BD327" s="193"/>
      <c r="BE327" s="193"/>
      <c r="BF327" s="193"/>
      <c r="BG327" s="193"/>
      <c r="BH327" s="193"/>
      <c r="BI327" s="193"/>
      <c r="BJ327" s="193"/>
      <c r="BK327" s="193"/>
      <c r="BL327" s="193"/>
      <c r="BM327" s="193"/>
      <c r="BN327" s="193"/>
      <c r="BO327" s="193"/>
      <c r="BP327" s="193"/>
      <c r="BQ327" s="193"/>
      <c r="BR327" s="193"/>
      <c r="BS327" s="193"/>
      <c r="BT327" s="193"/>
      <c r="BU327" s="193"/>
      <c r="BV327" s="193"/>
      <c r="BW327" s="193"/>
      <c r="BX327" s="193"/>
      <c r="BY327" s="193"/>
      <c r="BZ327" s="193"/>
      <c r="CA327" s="193"/>
      <c r="CB327" s="193"/>
      <c r="CC327" s="193"/>
      <c r="CD327" s="193"/>
      <c r="CE327" s="193"/>
      <c r="CF327" s="193"/>
      <c r="CG327" s="193"/>
      <c r="CH327" s="193"/>
      <c r="CI327" s="193"/>
      <c r="CJ327" s="193"/>
      <c r="CK327" s="193"/>
      <c r="CL327" s="193"/>
      <c r="CM327" s="193"/>
      <c r="CN327" s="193"/>
      <c r="CO327" s="193"/>
      <c r="CP327" s="193"/>
      <c r="CQ327" s="193"/>
      <c r="CR327" s="193"/>
      <c r="CS327" s="193"/>
      <c r="CT327" s="193"/>
      <c r="CU327" s="193"/>
      <c r="CV327" s="193"/>
      <c r="CW327" s="193"/>
      <c r="CX327" s="193"/>
      <c r="CY327" s="193"/>
      <c r="CZ327" s="193"/>
      <c r="DA327" s="193"/>
      <c r="DB327" s="193"/>
      <c r="DC327" s="193"/>
      <c r="DD327" s="193"/>
      <c r="DE327" s="193"/>
      <c r="DF327" s="193"/>
      <c r="DG327" s="193"/>
      <c r="DH327" s="193"/>
      <c r="DI327" s="193"/>
      <c r="DJ327" s="193"/>
      <c r="DK327" s="193"/>
      <c r="DL327" s="193"/>
      <c r="DM327" s="193"/>
      <c r="DN327" s="193"/>
      <c r="DO327" s="193"/>
      <c r="DP327" s="193"/>
      <c r="DQ327" s="193"/>
      <c r="DR327" s="193"/>
      <c r="DS327" s="193"/>
      <c r="DT327" s="193"/>
      <c r="DU327" s="193"/>
      <c r="DV327" s="193"/>
      <c r="DW327" s="193"/>
      <c r="DX327" s="193"/>
      <c r="DY327" s="193"/>
      <c r="DZ327" s="193"/>
      <c r="EA327" s="193"/>
      <c r="EB327" s="193"/>
      <c r="EC327" s="193"/>
      <c r="ED327" s="193"/>
      <c r="EE327" s="193"/>
      <c r="EF327" s="193"/>
      <c r="EG327" s="193"/>
      <c r="EH327" s="193"/>
      <c r="EI327" s="193"/>
      <c r="EJ327" s="193"/>
      <c r="EK327" s="193"/>
      <c r="EL327" s="193"/>
      <c r="EM327" s="193"/>
      <c r="EN327" s="193"/>
      <c r="EO327" s="193"/>
      <c r="EP327" s="193"/>
      <c r="EQ327" s="193"/>
      <c r="ER327" s="193"/>
      <c r="ES327" s="193"/>
      <c r="ET327" s="193"/>
      <c r="EU327" s="193"/>
      <c r="EV327" s="193"/>
      <c r="EW327" s="193"/>
      <c r="EX327" s="193"/>
      <c r="EY327" s="193"/>
      <c r="EZ327" s="193"/>
      <c r="FA327" s="193"/>
      <c r="FB327" s="193"/>
      <c r="FC327" s="193"/>
      <c r="FD327" s="193"/>
      <c r="FE327" s="193"/>
      <c r="FF327" s="193"/>
      <c r="FG327" s="193"/>
      <c r="FH327" s="193"/>
      <c r="FI327" s="193"/>
      <c r="FJ327" s="193"/>
      <c r="FK327" s="193"/>
      <c r="FL327" s="193"/>
      <c r="FM327" s="193"/>
      <c r="FN327" s="193"/>
      <c r="FO327" s="193"/>
      <c r="FP327" s="193"/>
      <c r="FQ327" s="193"/>
      <c r="FR327" s="193"/>
      <c r="FS327" s="193"/>
      <c r="FT327" s="193"/>
      <c r="FU327" s="193"/>
      <c r="FV327" s="193"/>
      <c r="FW327" s="193"/>
      <c r="FX327" s="193"/>
      <c r="FY327" s="193"/>
      <c r="FZ327" s="193"/>
      <c r="GA327" s="193"/>
      <c r="GB327" s="193"/>
      <c r="GC327" s="193"/>
      <c r="GD327" s="193"/>
      <c r="GE327" s="193"/>
      <c r="GF327" s="193"/>
      <c r="GG327" s="193"/>
      <c r="GH327" s="193"/>
      <c r="GI327" s="193"/>
      <c r="GJ327" s="193"/>
      <c r="GK327" s="193"/>
      <c r="GL327" s="193"/>
      <c r="GM327" s="193"/>
      <c r="GN327" s="193"/>
      <c r="GO327" s="193"/>
      <c r="GP327" s="193"/>
      <c r="GQ327" s="193"/>
      <c r="GR327" s="193"/>
      <c r="GS327" s="193"/>
      <c r="GT327" s="193"/>
      <c r="GU327" s="193"/>
      <c r="GV327" s="193"/>
      <c r="GW327" s="193"/>
      <c r="GX327" s="193"/>
      <c r="GY327" s="193"/>
      <c r="GZ327" s="193"/>
      <c r="HA327" s="193"/>
      <c r="HB327" s="193"/>
      <c r="HC327" s="193"/>
      <c r="HD327" s="193"/>
      <c r="HE327" s="193"/>
      <c r="HF327" s="193"/>
      <c r="HG327" s="193"/>
      <c r="HH327" s="193"/>
      <c r="HI327" s="193"/>
      <c r="HJ327" s="193"/>
      <c r="HK327" s="193"/>
      <c r="HL327" s="193"/>
      <c r="HM327" s="193"/>
      <c r="HN327" s="193"/>
      <c r="HO327" s="193"/>
      <c r="HP327" s="193"/>
      <c r="HQ327" s="193"/>
      <c r="HR327" s="193"/>
      <c r="HS327" s="193"/>
      <c r="HT327" s="193"/>
      <c r="HU327" s="193"/>
      <c r="HV327" s="193"/>
      <c r="HW327" s="193"/>
      <c r="HX327" s="193"/>
      <c r="HY327" s="193"/>
      <c r="HZ327" s="193"/>
      <c r="IA327" s="193"/>
      <c r="IB327" s="193"/>
      <c r="IC327" s="193"/>
      <c r="ID327" s="193"/>
      <c r="IE327" s="193"/>
      <c r="IF327" s="193"/>
      <c r="IG327" s="193"/>
      <c r="IH327" s="193"/>
      <c r="II327" s="193"/>
      <c r="IJ327" s="193"/>
      <c r="IK327" s="193"/>
      <c r="IL327" s="193"/>
      <c r="IM327" s="193"/>
      <c r="IN327" s="193"/>
      <c r="IO327" s="193"/>
      <c r="IP327" s="193"/>
      <c r="IQ327" s="193"/>
      <c r="IR327" s="193"/>
      <c r="IS327" s="193"/>
      <c r="IT327" s="193"/>
      <c r="IU327" s="193"/>
      <c r="IV327" s="193"/>
    </row>
    <row r="328" spans="1:256" x14ac:dyDescent="0.15">
      <c r="A328" s="211"/>
      <c r="B328" s="211"/>
      <c r="C328" s="211"/>
      <c r="D328" s="211"/>
      <c r="E328" s="211"/>
      <c r="F328" s="211"/>
      <c r="G328" s="211"/>
      <c r="H328" s="211"/>
      <c r="I328" s="211"/>
      <c r="J328" s="211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3"/>
      <c r="AG328" s="193"/>
      <c r="AH328" s="193"/>
      <c r="AI328" s="193"/>
      <c r="AJ328" s="193"/>
      <c r="AK328" s="193"/>
      <c r="AL328" s="193"/>
      <c r="AM328" s="193"/>
      <c r="AN328" s="193"/>
      <c r="AO328" s="193"/>
      <c r="AP328" s="193"/>
      <c r="AQ328" s="193"/>
      <c r="AR328" s="193"/>
      <c r="AS328" s="193"/>
      <c r="AT328" s="193"/>
      <c r="AU328" s="193"/>
      <c r="AV328" s="193"/>
      <c r="AW328" s="193"/>
      <c r="AX328" s="193"/>
      <c r="AY328" s="193"/>
      <c r="AZ328" s="193"/>
      <c r="BA328" s="193"/>
      <c r="BB328" s="193"/>
      <c r="BC328" s="193"/>
      <c r="BD328" s="193"/>
      <c r="BE328" s="193"/>
      <c r="BF328" s="193"/>
      <c r="BG328" s="193"/>
      <c r="BH328" s="193"/>
      <c r="BI328" s="193"/>
      <c r="BJ328" s="193"/>
      <c r="BK328" s="193"/>
      <c r="BL328" s="193"/>
      <c r="BM328" s="193"/>
      <c r="BN328" s="193"/>
      <c r="BO328" s="193"/>
      <c r="BP328" s="193"/>
      <c r="BQ328" s="193"/>
      <c r="BR328" s="193"/>
      <c r="BS328" s="193"/>
      <c r="BT328" s="193"/>
      <c r="BU328" s="193"/>
      <c r="BV328" s="193"/>
      <c r="BW328" s="193"/>
      <c r="BX328" s="193"/>
      <c r="BY328" s="193"/>
      <c r="BZ328" s="193"/>
      <c r="CA328" s="193"/>
      <c r="CB328" s="193"/>
      <c r="CC328" s="193"/>
      <c r="CD328" s="193"/>
      <c r="CE328" s="193"/>
      <c r="CF328" s="193"/>
      <c r="CG328" s="193"/>
      <c r="CH328" s="193"/>
      <c r="CI328" s="193"/>
      <c r="CJ328" s="193"/>
      <c r="CK328" s="193"/>
      <c r="CL328" s="193"/>
      <c r="CM328" s="193"/>
      <c r="CN328" s="193"/>
      <c r="CO328" s="193"/>
      <c r="CP328" s="193"/>
      <c r="CQ328" s="193"/>
      <c r="CR328" s="193"/>
      <c r="CS328" s="193"/>
      <c r="CT328" s="193"/>
      <c r="CU328" s="193"/>
      <c r="CV328" s="193"/>
      <c r="CW328" s="193"/>
      <c r="CX328" s="193"/>
      <c r="CY328" s="193"/>
      <c r="CZ328" s="193"/>
      <c r="DA328" s="193"/>
      <c r="DB328" s="193"/>
      <c r="DC328" s="193"/>
      <c r="DD328" s="193"/>
      <c r="DE328" s="193"/>
      <c r="DF328" s="193"/>
      <c r="DG328" s="193"/>
      <c r="DH328" s="193"/>
      <c r="DI328" s="193"/>
      <c r="DJ328" s="193"/>
      <c r="DK328" s="193"/>
      <c r="DL328" s="193"/>
      <c r="DM328" s="193"/>
      <c r="DN328" s="193"/>
      <c r="DO328" s="193"/>
      <c r="DP328" s="193"/>
      <c r="DQ328" s="193"/>
      <c r="DR328" s="193"/>
      <c r="DS328" s="193"/>
      <c r="DT328" s="193"/>
      <c r="DU328" s="193"/>
      <c r="DV328" s="193"/>
      <c r="DW328" s="193"/>
      <c r="DX328" s="193"/>
      <c r="DY328" s="193"/>
      <c r="DZ328" s="193"/>
      <c r="EA328" s="193"/>
      <c r="EB328" s="193"/>
      <c r="EC328" s="193"/>
      <c r="ED328" s="193"/>
      <c r="EE328" s="193"/>
      <c r="EF328" s="193"/>
      <c r="EG328" s="193"/>
      <c r="EH328" s="193"/>
      <c r="EI328" s="193"/>
      <c r="EJ328" s="193"/>
      <c r="EK328" s="193"/>
      <c r="EL328" s="193"/>
      <c r="EM328" s="193"/>
      <c r="EN328" s="193"/>
      <c r="EO328" s="193"/>
      <c r="EP328" s="193"/>
      <c r="EQ328" s="193"/>
      <c r="ER328" s="193"/>
      <c r="ES328" s="193"/>
      <c r="ET328" s="193"/>
      <c r="EU328" s="193"/>
      <c r="EV328" s="193"/>
      <c r="EW328" s="193"/>
      <c r="EX328" s="193"/>
      <c r="EY328" s="193"/>
      <c r="EZ328" s="193"/>
      <c r="FA328" s="193"/>
      <c r="FB328" s="193"/>
      <c r="FC328" s="193"/>
      <c r="FD328" s="193"/>
      <c r="FE328" s="193"/>
      <c r="FF328" s="193"/>
      <c r="FG328" s="193"/>
      <c r="FH328" s="193"/>
      <c r="FI328" s="193"/>
      <c r="FJ328" s="193"/>
      <c r="FK328" s="193"/>
      <c r="FL328" s="193"/>
      <c r="FM328" s="193"/>
      <c r="FN328" s="193"/>
      <c r="FO328" s="193"/>
      <c r="FP328" s="193"/>
      <c r="FQ328" s="193"/>
      <c r="FR328" s="193"/>
      <c r="FS328" s="193"/>
      <c r="FT328" s="193"/>
      <c r="FU328" s="193"/>
      <c r="FV328" s="193"/>
      <c r="FW328" s="193"/>
      <c r="FX328" s="193"/>
      <c r="FY328" s="193"/>
      <c r="FZ328" s="193"/>
      <c r="GA328" s="193"/>
      <c r="GB328" s="193"/>
      <c r="GC328" s="193"/>
      <c r="GD328" s="193"/>
      <c r="GE328" s="193"/>
      <c r="GF328" s="193"/>
      <c r="GG328" s="193"/>
      <c r="GH328" s="193"/>
      <c r="GI328" s="193"/>
      <c r="GJ328" s="193"/>
      <c r="GK328" s="193"/>
      <c r="GL328" s="193"/>
      <c r="GM328" s="193"/>
      <c r="GN328" s="193"/>
      <c r="GO328" s="193"/>
      <c r="GP328" s="193"/>
      <c r="GQ328" s="193"/>
      <c r="GR328" s="193"/>
      <c r="GS328" s="193"/>
      <c r="GT328" s="193"/>
      <c r="GU328" s="193"/>
      <c r="GV328" s="193"/>
      <c r="GW328" s="193"/>
      <c r="GX328" s="193"/>
      <c r="GY328" s="193"/>
      <c r="GZ328" s="193"/>
      <c r="HA328" s="193"/>
      <c r="HB328" s="193"/>
      <c r="HC328" s="193"/>
      <c r="HD328" s="193"/>
      <c r="HE328" s="193"/>
      <c r="HF328" s="193"/>
      <c r="HG328" s="193"/>
      <c r="HH328" s="193"/>
      <c r="HI328" s="193"/>
      <c r="HJ328" s="193"/>
      <c r="HK328" s="193"/>
      <c r="HL328" s="193"/>
      <c r="HM328" s="193"/>
      <c r="HN328" s="193"/>
      <c r="HO328" s="193"/>
      <c r="HP328" s="193"/>
      <c r="HQ328" s="193"/>
      <c r="HR328" s="193"/>
      <c r="HS328" s="193"/>
      <c r="HT328" s="193"/>
      <c r="HU328" s="193"/>
      <c r="HV328" s="193"/>
      <c r="HW328" s="193"/>
      <c r="HX328" s="193"/>
      <c r="HY328" s="193"/>
      <c r="HZ328" s="193"/>
      <c r="IA328" s="193"/>
      <c r="IB328" s="193"/>
      <c r="IC328" s="193"/>
      <c r="ID328" s="193"/>
      <c r="IE328" s="193"/>
      <c r="IF328" s="193"/>
      <c r="IG328" s="193"/>
      <c r="IH328" s="193"/>
      <c r="II328" s="193"/>
      <c r="IJ328" s="193"/>
      <c r="IK328" s="193"/>
      <c r="IL328" s="193"/>
      <c r="IM328" s="193"/>
      <c r="IN328" s="193"/>
      <c r="IO328" s="193"/>
      <c r="IP328" s="193"/>
      <c r="IQ328" s="193"/>
      <c r="IR328" s="193"/>
      <c r="IS328" s="193"/>
      <c r="IT328" s="193"/>
      <c r="IU328" s="193"/>
      <c r="IV328" s="193"/>
    </row>
    <row r="329" spans="1:256" ht="15" customHeight="1" x14ac:dyDescent="0.15">
      <c r="A329" s="210" t="s">
        <v>137</v>
      </c>
      <c r="B329" s="1598" t="s">
        <v>903</v>
      </c>
      <c r="C329" s="1598"/>
      <c r="D329" s="1598"/>
      <c r="E329" s="1598"/>
      <c r="F329" s="1598"/>
      <c r="G329" s="1598"/>
      <c r="H329" s="1598"/>
      <c r="I329" s="1598"/>
      <c r="J329" s="1598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  <c r="AA329" s="193"/>
      <c r="AB329" s="193"/>
      <c r="AC329" s="193"/>
      <c r="AD329" s="193"/>
      <c r="AE329" s="193"/>
      <c r="AF329" s="193"/>
      <c r="AG329" s="193"/>
      <c r="AH329" s="193"/>
      <c r="AI329" s="193"/>
      <c r="AJ329" s="193"/>
      <c r="AK329" s="193"/>
      <c r="AL329" s="193"/>
      <c r="AM329" s="193"/>
      <c r="AN329" s="193"/>
      <c r="AO329" s="193"/>
      <c r="AP329" s="193"/>
      <c r="AQ329" s="193"/>
      <c r="AR329" s="193"/>
      <c r="AS329" s="193"/>
      <c r="AT329" s="193"/>
      <c r="AU329" s="193"/>
      <c r="AV329" s="193"/>
      <c r="AW329" s="193"/>
      <c r="AX329" s="193"/>
      <c r="AY329" s="193"/>
      <c r="AZ329" s="193"/>
      <c r="BA329" s="193"/>
      <c r="BB329" s="193"/>
      <c r="BC329" s="193"/>
      <c r="BD329" s="193"/>
      <c r="BE329" s="193"/>
      <c r="BF329" s="193"/>
      <c r="BG329" s="193"/>
      <c r="BH329" s="193"/>
      <c r="BI329" s="193"/>
      <c r="BJ329" s="193"/>
      <c r="BK329" s="193"/>
      <c r="BL329" s="193"/>
      <c r="BM329" s="193"/>
      <c r="BN329" s="193"/>
      <c r="BO329" s="193"/>
      <c r="BP329" s="193"/>
      <c r="BQ329" s="193"/>
      <c r="BR329" s="193"/>
      <c r="BS329" s="193"/>
      <c r="BT329" s="193"/>
      <c r="BU329" s="193"/>
      <c r="BV329" s="193"/>
      <c r="BW329" s="193"/>
      <c r="BX329" s="193"/>
      <c r="BY329" s="193"/>
      <c r="BZ329" s="193"/>
      <c r="CA329" s="193"/>
      <c r="CB329" s="193"/>
      <c r="CC329" s="193"/>
      <c r="CD329" s="193"/>
      <c r="CE329" s="193"/>
      <c r="CF329" s="193"/>
      <c r="CG329" s="193"/>
      <c r="CH329" s="193"/>
      <c r="CI329" s="193"/>
      <c r="CJ329" s="193"/>
      <c r="CK329" s="193"/>
      <c r="CL329" s="193"/>
      <c r="CM329" s="193"/>
      <c r="CN329" s="193"/>
      <c r="CO329" s="193"/>
      <c r="CP329" s="193"/>
      <c r="CQ329" s="193"/>
      <c r="CR329" s="193"/>
      <c r="CS329" s="193"/>
      <c r="CT329" s="193"/>
      <c r="CU329" s="193"/>
      <c r="CV329" s="193"/>
      <c r="CW329" s="193"/>
      <c r="CX329" s="193"/>
      <c r="CY329" s="193"/>
      <c r="CZ329" s="193"/>
      <c r="DA329" s="193"/>
      <c r="DB329" s="193"/>
      <c r="DC329" s="193"/>
      <c r="DD329" s="193"/>
      <c r="DE329" s="193"/>
      <c r="DF329" s="193"/>
      <c r="DG329" s="193"/>
      <c r="DH329" s="193"/>
      <c r="DI329" s="193"/>
      <c r="DJ329" s="193"/>
      <c r="DK329" s="193"/>
      <c r="DL329" s="193"/>
      <c r="DM329" s="193"/>
      <c r="DN329" s="193"/>
      <c r="DO329" s="193"/>
      <c r="DP329" s="193"/>
      <c r="DQ329" s="193"/>
      <c r="DR329" s="193"/>
      <c r="DS329" s="193"/>
      <c r="DT329" s="193"/>
      <c r="DU329" s="193"/>
      <c r="DV329" s="193"/>
      <c r="DW329" s="193"/>
      <c r="DX329" s="193"/>
      <c r="DY329" s="193"/>
      <c r="DZ329" s="193"/>
      <c r="EA329" s="193"/>
      <c r="EB329" s="193"/>
      <c r="EC329" s="193"/>
      <c r="ED329" s="193"/>
      <c r="EE329" s="193"/>
      <c r="EF329" s="193"/>
      <c r="EG329" s="193"/>
      <c r="EH329" s="193"/>
      <c r="EI329" s="193"/>
      <c r="EJ329" s="193"/>
      <c r="EK329" s="193"/>
      <c r="EL329" s="193"/>
      <c r="EM329" s="193"/>
      <c r="EN329" s="193"/>
      <c r="EO329" s="193"/>
      <c r="EP329" s="193"/>
      <c r="EQ329" s="193"/>
      <c r="ER329" s="193"/>
      <c r="ES329" s="193"/>
      <c r="ET329" s="193"/>
      <c r="EU329" s="193"/>
      <c r="EV329" s="193"/>
      <c r="EW329" s="193"/>
      <c r="EX329" s="193"/>
      <c r="EY329" s="193"/>
      <c r="EZ329" s="193"/>
      <c r="FA329" s="193"/>
      <c r="FB329" s="193"/>
      <c r="FC329" s="193"/>
      <c r="FD329" s="193"/>
      <c r="FE329" s="193"/>
      <c r="FF329" s="193"/>
      <c r="FG329" s="193"/>
      <c r="FH329" s="193"/>
      <c r="FI329" s="193"/>
      <c r="FJ329" s="193"/>
      <c r="FK329" s="193"/>
      <c r="FL329" s="193"/>
      <c r="FM329" s="193"/>
      <c r="FN329" s="193"/>
      <c r="FO329" s="193"/>
      <c r="FP329" s="193"/>
      <c r="FQ329" s="193"/>
      <c r="FR329" s="193"/>
      <c r="FS329" s="193"/>
      <c r="FT329" s="193"/>
      <c r="FU329" s="193"/>
      <c r="FV329" s="193"/>
      <c r="FW329" s="193"/>
      <c r="FX329" s="193"/>
      <c r="FY329" s="193"/>
      <c r="FZ329" s="193"/>
      <c r="GA329" s="193"/>
      <c r="GB329" s="193"/>
      <c r="GC329" s="193"/>
      <c r="GD329" s="193"/>
      <c r="GE329" s="193"/>
      <c r="GF329" s="193"/>
      <c r="GG329" s="193"/>
      <c r="GH329" s="193"/>
      <c r="GI329" s="193"/>
      <c r="GJ329" s="193"/>
      <c r="GK329" s="193"/>
      <c r="GL329" s="193"/>
      <c r="GM329" s="193"/>
      <c r="GN329" s="193"/>
      <c r="GO329" s="193"/>
      <c r="GP329" s="193"/>
      <c r="GQ329" s="193"/>
      <c r="GR329" s="193"/>
      <c r="GS329" s="193"/>
      <c r="GT329" s="193"/>
      <c r="GU329" s="193"/>
      <c r="GV329" s="193"/>
      <c r="GW329" s="193"/>
      <c r="GX329" s="193"/>
      <c r="GY329" s="193"/>
      <c r="GZ329" s="193"/>
      <c r="HA329" s="193"/>
      <c r="HB329" s="193"/>
      <c r="HC329" s="193"/>
      <c r="HD329" s="193"/>
      <c r="HE329" s="193"/>
      <c r="HF329" s="193"/>
      <c r="HG329" s="193"/>
      <c r="HH329" s="193"/>
      <c r="HI329" s="193"/>
      <c r="HJ329" s="193"/>
      <c r="HK329" s="193"/>
      <c r="HL329" s="193"/>
      <c r="HM329" s="193"/>
      <c r="HN329" s="193"/>
      <c r="HO329" s="193"/>
      <c r="HP329" s="193"/>
      <c r="HQ329" s="193"/>
      <c r="HR329" s="193"/>
      <c r="HS329" s="193"/>
      <c r="HT329" s="193"/>
      <c r="HU329" s="193"/>
      <c r="HV329" s="193"/>
      <c r="HW329" s="193"/>
      <c r="HX329" s="193"/>
      <c r="HY329" s="193"/>
      <c r="HZ329" s="193"/>
      <c r="IA329" s="193"/>
      <c r="IB329" s="193"/>
      <c r="IC329" s="193"/>
      <c r="ID329" s="193"/>
      <c r="IE329" s="193"/>
      <c r="IF329" s="193"/>
      <c r="IG329" s="193"/>
      <c r="IH329" s="193"/>
      <c r="II329" s="193"/>
      <c r="IJ329" s="193"/>
      <c r="IK329" s="193"/>
      <c r="IL329" s="193"/>
      <c r="IM329" s="193"/>
      <c r="IN329" s="193"/>
      <c r="IO329" s="193"/>
      <c r="IP329" s="193"/>
      <c r="IQ329" s="193"/>
      <c r="IR329" s="193"/>
      <c r="IS329" s="193"/>
      <c r="IT329" s="193"/>
      <c r="IU329" s="193"/>
      <c r="IV329" s="193"/>
    </row>
    <row r="330" spans="1:256" x14ac:dyDescent="0.15">
      <c r="A330" s="211"/>
      <c r="B330" s="1598"/>
      <c r="C330" s="1598"/>
      <c r="D330" s="1598"/>
      <c r="E330" s="1598"/>
      <c r="F330" s="1598"/>
      <c r="G330" s="1598"/>
      <c r="H330" s="1598"/>
      <c r="I330" s="1598"/>
      <c r="J330" s="1598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  <c r="BI330" s="193"/>
      <c r="BJ330" s="193"/>
      <c r="BK330" s="193"/>
      <c r="BL330" s="193"/>
      <c r="BM330" s="193"/>
      <c r="BN330" s="193"/>
      <c r="BO330" s="193"/>
      <c r="BP330" s="193"/>
      <c r="BQ330" s="193"/>
      <c r="BR330" s="193"/>
      <c r="BS330" s="193"/>
      <c r="BT330" s="193"/>
      <c r="BU330" s="193"/>
      <c r="BV330" s="193"/>
      <c r="BW330" s="193"/>
      <c r="BX330" s="193"/>
      <c r="BY330" s="193"/>
      <c r="BZ330" s="193"/>
      <c r="CA330" s="193"/>
      <c r="CB330" s="193"/>
      <c r="CC330" s="193"/>
      <c r="CD330" s="193"/>
      <c r="CE330" s="193"/>
      <c r="CF330" s="193"/>
      <c r="CG330" s="193"/>
      <c r="CH330" s="193"/>
      <c r="CI330" s="193"/>
      <c r="CJ330" s="193"/>
      <c r="CK330" s="193"/>
      <c r="CL330" s="193"/>
      <c r="CM330" s="193"/>
      <c r="CN330" s="193"/>
      <c r="CO330" s="193"/>
      <c r="CP330" s="193"/>
      <c r="CQ330" s="193"/>
      <c r="CR330" s="193"/>
      <c r="CS330" s="193"/>
      <c r="CT330" s="193"/>
      <c r="CU330" s="193"/>
      <c r="CV330" s="193"/>
      <c r="CW330" s="193"/>
      <c r="CX330" s="193"/>
      <c r="CY330" s="193"/>
      <c r="CZ330" s="193"/>
      <c r="DA330" s="193"/>
      <c r="DB330" s="193"/>
      <c r="DC330" s="193"/>
      <c r="DD330" s="193"/>
      <c r="DE330" s="193"/>
      <c r="DF330" s="193"/>
      <c r="DG330" s="193"/>
      <c r="DH330" s="193"/>
      <c r="DI330" s="193"/>
      <c r="DJ330" s="193"/>
      <c r="DK330" s="193"/>
      <c r="DL330" s="193"/>
      <c r="DM330" s="193"/>
      <c r="DN330" s="193"/>
      <c r="DO330" s="193"/>
      <c r="DP330" s="193"/>
      <c r="DQ330" s="193"/>
      <c r="DR330" s="193"/>
      <c r="DS330" s="193"/>
      <c r="DT330" s="193"/>
      <c r="DU330" s="193"/>
      <c r="DV330" s="193"/>
      <c r="DW330" s="193"/>
      <c r="DX330" s="193"/>
      <c r="DY330" s="193"/>
      <c r="DZ330" s="193"/>
      <c r="EA330" s="193"/>
      <c r="EB330" s="193"/>
      <c r="EC330" s="193"/>
      <c r="ED330" s="193"/>
      <c r="EE330" s="193"/>
      <c r="EF330" s="193"/>
      <c r="EG330" s="193"/>
      <c r="EH330" s="193"/>
      <c r="EI330" s="193"/>
      <c r="EJ330" s="193"/>
      <c r="EK330" s="193"/>
      <c r="EL330" s="193"/>
      <c r="EM330" s="193"/>
      <c r="EN330" s="193"/>
      <c r="EO330" s="193"/>
      <c r="EP330" s="193"/>
      <c r="EQ330" s="193"/>
      <c r="ER330" s="193"/>
      <c r="ES330" s="193"/>
      <c r="ET330" s="193"/>
      <c r="EU330" s="193"/>
      <c r="EV330" s="193"/>
      <c r="EW330" s="193"/>
      <c r="EX330" s="193"/>
      <c r="EY330" s="193"/>
      <c r="EZ330" s="193"/>
      <c r="FA330" s="193"/>
      <c r="FB330" s="193"/>
      <c r="FC330" s="193"/>
      <c r="FD330" s="193"/>
      <c r="FE330" s="193"/>
      <c r="FF330" s="193"/>
      <c r="FG330" s="193"/>
      <c r="FH330" s="193"/>
      <c r="FI330" s="193"/>
      <c r="FJ330" s="193"/>
      <c r="FK330" s="193"/>
      <c r="FL330" s="193"/>
      <c r="FM330" s="193"/>
      <c r="FN330" s="193"/>
      <c r="FO330" s="193"/>
      <c r="FP330" s="193"/>
      <c r="FQ330" s="193"/>
      <c r="FR330" s="193"/>
      <c r="FS330" s="193"/>
      <c r="FT330" s="193"/>
      <c r="FU330" s="193"/>
      <c r="FV330" s="193"/>
      <c r="FW330" s="193"/>
      <c r="FX330" s="193"/>
      <c r="FY330" s="193"/>
      <c r="FZ330" s="193"/>
      <c r="GA330" s="193"/>
      <c r="GB330" s="193"/>
      <c r="GC330" s="193"/>
      <c r="GD330" s="193"/>
      <c r="GE330" s="193"/>
      <c r="GF330" s="193"/>
      <c r="GG330" s="193"/>
      <c r="GH330" s="193"/>
      <c r="GI330" s="193"/>
      <c r="GJ330" s="193"/>
      <c r="GK330" s="193"/>
      <c r="GL330" s="193"/>
      <c r="GM330" s="193"/>
      <c r="GN330" s="193"/>
      <c r="GO330" s="193"/>
      <c r="GP330" s="193"/>
      <c r="GQ330" s="193"/>
      <c r="GR330" s="193"/>
      <c r="GS330" s="193"/>
      <c r="GT330" s="193"/>
      <c r="GU330" s="193"/>
      <c r="GV330" s="193"/>
      <c r="GW330" s="193"/>
      <c r="GX330" s="193"/>
      <c r="GY330" s="193"/>
      <c r="GZ330" s="193"/>
      <c r="HA330" s="193"/>
      <c r="HB330" s="193"/>
      <c r="HC330" s="193"/>
      <c r="HD330" s="193"/>
      <c r="HE330" s="193"/>
      <c r="HF330" s="193"/>
      <c r="HG330" s="193"/>
      <c r="HH330" s="193"/>
      <c r="HI330" s="193"/>
      <c r="HJ330" s="193"/>
      <c r="HK330" s="193"/>
      <c r="HL330" s="193"/>
      <c r="HM330" s="193"/>
      <c r="HN330" s="193"/>
      <c r="HO330" s="193"/>
      <c r="HP330" s="193"/>
      <c r="HQ330" s="193"/>
      <c r="HR330" s="193"/>
      <c r="HS330" s="193"/>
      <c r="HT330" s="193"/>
      <c r="HU330" s="193"/>
      <c r="HV330" s="193"/>
      <c r="HW330" s="193"/>
      <c r="HX330" s="193"/>
      <c r="HY330" s="193"/>
      <c r="HZ330" s="193"/>
      <c r="IA330" s="193"/>
      <c r="IB330" s="193"/>
      <c r="IC330" s="193"/>
      <c r="ID330" s="193"/>
      <c r="IE330" s="193"/>
      <c r="IF330" s="193"/>
      <c r="IG330" s="193"/>
      <c r="IH330" s="193"/>
      <c r="II330" s="193"/>
      <c r="IJ330" s="193"/>
      <c r="IK330" s="193"/>
      <c r="IL330" s="193"/>
      <c r="IM330" s="193"/>
      <c r="IN330" s="193"/>
      <c r="IO330" s="193"/>
      <c r="IP330" s="193"/>
      <c r="IQ330" s="193"/>
      <c r="IR330" s="193"/>
      <c r="IS330" s="193"/>
      <c r="IT330" s="193"/>
      <c r="IU330" s="193"/>
      <c r="IV330" s="193"/>
    </row>
    <row r="331" spans="1:256" ht="11.25" thickBot="1" x14ac:dyDescent="0.2">
      <c r="A331" s="211"/>
      <c r="B331" s="211"/>
      <c r="C331" s="211"/>
      <c r="D331" s="211"/>
      <c r="E331" s="211"/>
      <c r="F331" s="211"/>
      <c r="G331" s="211"/>
      <c r="H331" s="211"/>
      <c r="I331" s="211"/>
      <c r="J331" s="211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3"/>
      <c r="AT331" s="193"/>
      <c r="AU331" s="193"/>
      <c r="AV331" s="193"/>
      <c r="AW331" s="193"/>
      <c r="AX331" s="193"/>
      <c r="AY331" s="193"/>
      <c r="AZ331" s="193"/>
      <c r="BA331" s="193"/>
      <c r="BB331" s="193"/>
      <c r="BC331" s="193"/>
      <c r="BD331" s="193"/>
      <c r="BE331" s="193"/>
      <c r="BF331" s="193"/>
      <c r="BG331" s="193"/>
      <c r="BH331" s="193"/>
      <c r="BI331" s="193"/>
      <c r="BJ331" s="193"/>
      <c r="BK331" s="193"/>
      <c r="BL331" s="193"/>
      <c r="BM331" s="193"/>
      <c r="BN331" s="193"/>
      <c r="BO331" s="193"/>
      <c r="BP331" s="193"/>
      <c r="BQ331" s="193"/>
      <c r="BR331" s="193"/>
      <c r="BS331" s="193"/>
      <c r="BT331" s="193"/>
      <c r="BU331" s="193"/>
      <c r="BV331" s="193"/>
      <c r="BW331" s="193"/>
      <c r="BX331" s="193"/>
      <c r="BY331" s="193"/>
      <c r="BZ331" s="193"/>
      <c r="CA331" s="193"/>
      <c r="CB331" s="193"/>
      <c r="CC331" s="193"/>
      <c r="CD331" s="193"/>
      <c r="CE331" s="193"/>
      <c r="CF331" s="193"/>
      <c r="CG331" s="193"/>
      <c r="CH331" s="193"/>
      <c r="CI331" s="193"/>
      <c r="CJ331" s="193"/>
      <c r="CK331" s="193"/>
      <c r="CL331" s="193"/>
      <c r="CM331" s="193"/>
      <c r="CN331" s="193"/>
      <c r="CO331" s="193"/>
      <c r="CP331" s="193"/>
      <c r="CQ331" s="193"/>
      <c r="CR331" s="193"/>
      <c r="CS331" s="193"/>
      <c r="CT331" s="193"/>
      <c r="CU331" s="193"/>
      <c r="CV331" s="193"/>
      <c r="CW331" s="193"/>
      <c r="CX331" s="193"/>
      <c r="CY331" s="193"/>
      <c r="CZ331" s="193"/>
      <c r="DA331" s="193"/>
      <c r="DB331" s="193"/>
      <c r="DC331" s="193"/>
      <c r="DD331" s="193"/>
      <c r="DE331" s="193"/>
      <c r="DF331" s="193"/>
      <c r="DG331" s="193"/>
      <c r="DH331" s="193"/>
      <c r="DI331" s="193"/>
      <c r="DJ331" s="193"/>
      <c r="DK331" s="193"/>
      <c r="DL331" s="193"/>
      <c r="DM331" s="193"/>
      <c r="DN331" s="193"/>
      <c r="DO331" s="193"/>
      <c r="DP331" s="193"/>
      <c r="DQ331" s="193"/>
      <c r="DR331" s="193"/>
      <c r="DS331" s="193"/>
      <c r="DT331" s="193"/>
      <c r="DU331" s="193"/>
      <c r="DV331" s="193"/>
      <c r="DW331" s="193"/>
      <c r="DX331" s="193"/>
      <c r="DY331" s="193"/>
      <c r="DZ331" s="193"/>
      <c r="EA331" s="193"/>
      <c r="EB331" s="193"/>
      <c r="EC331" s="193"/>
      <c r="ED331" s="193"/>
      <c r="EE331" s="193"/>
      <c r="EF331" s="193"/>
      <c r="EG331" s="193"/>
      <c r="EH331" s="193"/>
      <c r="EI331" s="193"/>
      <c r="EJ331" s="193"/>
      <c r="EK331" s="193"/>
      <c r="EL331" s="193"/>
      <c r="EM331" s="193"/>
      <c r="EN331" s="193"/>
      <c r="EO331" s="193"/>
      <c r="EP331" s="193"/>
      <c r="EQ331" s="193"/>
      <c r="ER331" s="193"/>
      <c r="ES331" s="193"/>
      <c r="ET331" s="193"/>
      <c r="EU331" s="193"/>
      <c r="EV331" s="193"/>
      <c r="EW331" s="193"/>
      <c r="EX331" s="193"/>
      <c r="EY331" s="193"/>
      <c r="EZ331" s="193"/>
      <c r="FA331" s="193"/>
      <c r="FB331" s="193"/>
      <c r="FC331" s="193"/>
      <c r="FD331" s="193"/>
      <c r="FE331" s="193"/>
      <c r="FF331" s="193"/>
      <c r="FG331" s="193"/>
      <c r="FH331" s="193"/>
      <c r="FI331" s="193"/>
      <c r="FJ331" s="193"/>
      <c r="FK331" s="193"/>
      <c r="FL331" s="193"/>
      <c r="FM331" s="193"/>
      <c r="FN331" s="193"/>
      <c r="FO331" s="193"/>
      <c r="FP331" s="193"/>
      <c r="FQ331" s="193"/>
      <c r="FR331" s="193"/>
      <c r="FS331" s="193"/>
      <c r="FT331" s="193"/>
      <c r="FU331" s="193"/>
      <c r="FV331" s="193"/>
      <c r="FW331" s="193"/>
      <c r="FX331" s="193"/>
      <c r="FY331" s="193"/>
      <c r="FZ331" s="193"/>
      <c r="GA331" s="193"/>
      <c r="GB331" s="193"/>
      <c r="GC331" s="193"/>
      <c r="GD331" s="193"/>
      <c r="GE331" s="193"/>
      <c r="GF331" s="193"/>
      <c r="GG331" s="193"/>
      <c r="GH331" s="193"/>
      <c r="GI331" s="193"/>
      <c r="GJ331" s="193"/>
      <c r="GK331" s="193"/>
      <c r="GL331" s="193"/>
      <c r="GM331" s="193"/>
      <c r="GN331" s="193"/>
      <c r="GO331" s="193"/>
      <c r="GP331" s="193"/>
      <c r="GQ331" s="193"/>
      <c r="GR331" s="193"/>
      <c r="GS331" s="193"/>
      <c r="GT331" s="193"/>
      <c r="GU331" s="193"/>
      <c r="GV331" s="193"/>
      <c r="GW331" s="193"/>
      <c r="GX331" s="193"/>
      <c r="GY331" s="193"/>
      <c r="GZ331" s="193"/>
      <c r="HA331" s="193"/>
      <c r="HB331" s="193"/>
      <c r="HC331" s="193"/>
      <c r="HD331" s="193"/>
      <c r="HE331" s="193"/>
      <c r="HF331" s="193"/>
      <c r="HG331" s="193"/>
      <c r="HH331" s="193"/>
      <c r="HI331" s="193"/>
      <c r="HJ331" s="193"/>
      <c r="HK331" s="193"/>
      <c r="HL331" s="193"/>
      <c r="HM331" s="193"/>
      <c r="HN331" s="193"/>
      <c r="HO331" s="193"/>
      <c r="HP331" s="193"/>
      <c r="HQ331" s="193"/>
      <c r="HR331" s="193"/>
      <c r="HS331" s="193"/>
      <c r="HT331" s="193"/>
      <c r="HU331" s="193"/>
      <c r="HV331" s="193"/>
      <c r="HW331" s="193"/>
      <c r="HX331" s="193"/>
      <c r="HY331" s="193"/>
      <c r="HZ331" s="193"/>
      <c r="IA331" s="193"/>
      <c r="IB331" s="193"/>
      <c r="IC331" s="193"/>
      <c r="ID331" s="193"/>
      <c r="IE331" s="193"/>
      <c r="IF331" s="193"/>
      <c r="IG331" s="193"/>
      <c r="IH331" s="193"/>
      <c r="II331" s="193"/>
      <c r="IJ331" s="193"/>
      <c r="IK331" s="193"/>
      <c r="IL331" s="193"/>
      <c r="IM331" s="193"/>
      <c r="IN331" s="193"/>
      <c r="IO331" s="193"/>
      <c r="IP331" s="193"/>
      <c r="IQ331" s="193"/>
      <c r="IR331" s="193"/>
      <c r="IS331" s="193"/>
      <c r="IT331" s="193"/>
      <c r="IU331" s="193"/>
      <c r="IV331" s="193"/>
    </row>
    <row r="332" spans="1:256" ht="11.25" thickTop="1" x14ac:dyDescent="0.15">
      <c r="A332" s="778" t="s">
        <v>138</v>
      </c>
      <c r="B332" s="779"/>
      <c r="C332" s="779"/>
      <c r="D332" s="779"/>
      <c r="E332" s="1302" t="s">
        <v>139</v>
      </c>
      <c r="F332" s="1824"/>
      <c r="G332" s="1856" t="s">
        <v>122</v>
      </c>
      <c r="H332" s="1857"/>
      <c r="I332" s="1785" t="s">
        <v>124</v>
      </c>
      <c r="J332" s="1786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3"/>
      <c r="AT332" s="193"/>
      <c r="AU332" s="193"/>
      <c r="AV332" s="193"/>
      <c r="AW332" s="193"/>
      <c r="AX332" s="193"/>
      <c r="AY332" s="193"/>
      <c r="AZ332" s="193"/>
      <c r="BA332" s="193"/>
      <c r="BB332" s="193"/>
      <c r="BC332" s="193"/>
      <c r="BD332" s="193"/>
      <c r="BE332" s="193"/>
      <c r="BF332" s="193"/>
      <c r="BG332" s="193"/>
      <c r="BH332" s="193"/>
      <c r="BI332" s="193"/>
      <c r="BJ332" s="193"/>
      <c r="BK332" s="193"/>
      <c r="BL332" s="193"/>
      <c r="BM332" s="193"/>
      <c r="BN332" s="193"/>
      <c r="BO332" s="193"/>
      <c r="BP332" s="193"/>
      <c r="BQ332" s="193"/>
      <c r="BR332" s="193"/>
      <c r="BS332" s="193"/>
      <c r="BT332" s="193"/>
      <c r="BU332" s="193"/>
      <c r="BV332" s="193"/>
      <c r="BW332" s="193"/>
      <c r="BX332" s="193"/>
      <c r="BY332" s="193"/>
      <c r="BZ332" s="193"/>
      <c r="CA332" s="193"/>
      <c r="CB332" s="193"/>
      <c r="CC332" s="193"/>
      <c r="CD332" s="193"/>
      <c r="CE332" s="193"/>
      <c r="CF332" s="193"/>
      <c r="CG332" s="193"/>
      <c r="CH332" s="193"/>
      <c r="CI332" s="193"/>
      <c r="CJ332" s="193"/>
      <c r="CK332" s="193"/>
      <c r="CL332" s="193"/>
      <c r="CM332" s="193"/>
      <c r="CN332" s="193"/>
      <c r="CO332" s="193"/>
      <c r="CP332" s="193"/>
      <c r="CQ332" s="193"/>
      <c r="CR332" s="193"/>
      <c r="CS332" s="193"/>
      <c r="CT332" s="193"/>
      <c r="CU332" s="193"/>
      <c r="CV332" s="193"/>
      <c r="CW332" s="193"/>
      <c r="CX332" s="193"/>
      <c r="CY332" s="193"/>
      <c r="CZ332" s="193"/>
      <c r="DA332" s="193"/>
      <c r="DB332" s="193"/>
      <c r="DC332" s="193"/>
      <c r="DD332" s="193"/>
      <c r="DE332" s="193"/>
      <c r="DF332" s="193"/>
      <c r="DG332" s="193"/>
      <c r="DH332" s="193"/>
      <c r="DI332" s="193"/>
      <c r="DJ332" s="193"/>
      <c r="DK332" s="193"/>
      <c r="DL332" s="193"/>
      <c r="DM332" s="193"/>
      <c r="DN332" s="193"/>
      <c r="DO332" s="193"/>
      <c r="DP332" s="193"/>
      <c r="DQ332" s="193"/>
      <c r="DR332" s="193"/>
      <c r="DS332" s="193"/>
      <c r="DT332" s="193"/>
      <c r="DU332" s="193"/>
      <c r="DV332" s="193"/>
      <c r="DW332" s="193"/>
      <c r="DX332" s="193"/>
      <c r="DY332" s="193"/>
      <c r="DZ332" s="193"/>
      <c r="EA332" s="193"/>
      <c r="EB332" s="193"/>
      <c r="EC332" s="193"/>
      <c r="ED332" s="193"/>
      <c r="EE332" s="193"/>
      <c r="EF332" s="193"/>
      <c r="EG332" s="193"/>
      <c r="EH332" s="193"/>
      <c r="EI332" s="193"/>
      <c r="EJ332" s="193"/>
      <c r="EK332" s="193"/>
      <c r="EL332" s="193"/>
      <c r="EM332" s="193"/>
      <c r="EN332" s="193"/>
      <c r="EO332" s="193"/>
      <c r="EP332" s="193"/>
      <c r="EQ332" s="193"/>
      <c r="ER332" s="193"/>
      <c r="ES332" s="193"/>
      <c r="ET332" s="193"/>
      <c r="EU332" s="193"/>
      <c r="EV332" s="193"/>
      <c r="EW332" s="193"/>
      <c r="EX332" s="193"/>
      <c r="EY332" s="193"/>
      <c r="EZ332" s="193"/>
      <c r="FA332" s="193"/>
      <c r="FB332" s="193"/>
      <c r="FC332" s="193"/>
      <c r="FD332" s="193"/>
      <c r="FE332" s="193"/>
      <c r="FF332" s="193"/>
      <c r="FG332" s="193"/>
      <c r="FH332" s="193"/>
      <c r="FI332" s="193"/>
      <c r="FJ332" s="193"/>
      <c r="FK332" s="193"/>
      <c r="FL332" s="193"/>
      <c r="FM332" s="193"/>
      <c r="FN332" s="193"/>
      <c r="FO332" s="193"/>
      <c r="FP332" s="193"/>
      <c r="FQ332" s="193"/>
      <c r="FR332" s="193"/>
      <c r="FS332" s="193"/>
      <c r="FT332" s="193"/>
      <c r="FU332" s="193"/>
      <c r="FV332" s="193"/>
      <c r="FW332" s="193"/>
      <c r="FX332" s="193"/>
      <c r="FY332" s="193"/>
      <c r="FZ332" s="193"/>
      <c r="GA332" s="193"/>
      <c r="GB332" s="193"/>
      <c r="GC332" s="193"/>
      <c r="GD332" s="193"/>
      <c r="GE332" s="193"/>
      <c r="GF332" s="193"/>
      <c r="GG332" s="193"/>
      <c r="GH332" s="193"/>
      <c r="GI332" s="193"/>
      <c r="GJ332" s="193"/>
      <c r="GK332" s="193"/>
      <c r="GL332" s="193"/>
      <c r="GM332" s="193"/>
      <c r="GN332" s="193"/>
      <c r="GO332" s="193"/>
      <c r="GP332" s="193"/>
      <c r="GQ332" s="193"/>
      <c r="GR332" s="193"/>
      <c r="GS332" s="193"/>
      <c r="GT332" s="193"/>
      <c r="GU332" s="193"/>
      <c r="GV332" s="193"/>
      <c r="GW332" s="193"/>
      <c r="GX332" s="193"/>
      <c r="GY332" s="193"/>
      <c r="GZ332" s="193"/>
      <c r="HA332" s="193"/>
      <c r="HB332" s="193"/>
      <c r="HC332" s="193"/>
      <c r="HD332" s="193"/>
      <c r="HE332" s="193"/>
      <c r="HF332" s="193"/>
      <c r="HG332" s="193"/>
      <c r="HH332" s="193"/>
      <c r="HI332" s="193"/>
      <c r="HJ332" s="193"/>
      <c r="HK332" s="193"/>
      <c r="HL332" s="193"/>
      <c r="HM332" s="193"/>
      <c r="HN332" s="193"/>
      <c r="HO332" s="193"/>
      <c r="HP332" s="193"/>
      <c r="HQ332" s="193"/>
      <c r="HR332" s="193"/>
      <c r="HS332" s="193"/>
      <c r="HT332" s="193"/>
      <c r="HU332" s="193"/>
      <c r="HV332" s="193"/>
      <c r="HW332" s="193"/>
      <c r="HX332" s="193"/>
      <c r="HY332" s="193"/>
      <c r="HZ332" s="193"/>
      <c r="IA332" s="193"/>
      <c r="IB332" s="193"/>
      <c r="IC332" s="193"/>
      <c r="ID332" s="193"/>
      <c r="IE332" s="193"/>
      <c r="IF332" s="193"/>
      <c r="IG332" s="193"/>
      <c r="IH332" s="193"/>
      <c r="II332" s="193"/>
      <c r="IJ332" s="193"/>
      <c r="IK332" s="193"/>
      <c r="IL332" s="193"/>
      <c r="IM332" s="193"/>
      <c r="IN332" s="193"/>
      <c r="IO332" s="193"/>
      <c r="IP332" s="193"/>
      <c r="IQ332" s="193"/>
      <c r="IR332" s="193"/>
      <c r="IS332" s="193"/>
      <c r="IT332" s="193"/>
      <c r="IU332" s="193"/>
      <c r="IV332" s="193"/>
    </row>
    <row r="333" spans="1:256" ht="11.25" thickBot="1" x14ac:dyDescent="0.2">
      <c r="A333" s="782"/>
      <c r="B333" s="783"/>
      <c r="C333" s="783"/>
      <c r="D333" s="783"/>
      <c r="E333" s="1825"/>
      <c r="F333" s="1826"/>
      <c r="G333" s="1858"/>
      <c r="H333" s="1859"/>
      <c r="I333" s="1787"/>
      <c r="J333" s="1788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3"/>
      <c r="AT333" s="193"/>
      <c r="AU333" s="193"/>
      <c r="AV333" s="193"/>
      <c r="AW333" s="193"/>
      <c r="AX333" s="193"/>
      <c r="AY333" s="193"/>
      <c r="AZ333" s="193"/>
      <c r="BA333" s="193"/>
      <c r="BB333" s="193"/>
      <c r="BC333" s="193"/>
      <c r="BD333" s="193"/>
      <c r="BE333" s="193"/>
      <c r="BF333" s="193"/>
      <c r="BG333" s="193"/>
      <c r="BH333" s="193"/>
      <c r="BI333" s="193"/>
      <c r="BJ333" s="193"/>
      <c r="BK333" s="193"/>
      <c r="BL333" s="193"/>
      <c r="BM333" s="193"/>
      <c r="BN333" s="193"/>
      <c r="BO333" s="193"/>
      <c r="BP333" s="193"/>
      <c r="BQ333" s="193"/>
      <c r="BR333" s="193"/>
      <c r="BS333" s="193"/>
      <c r="BT333" s="193"/>
      <c r="BU333" s="193"/>
      <c r="BV333" s="193"/>
      <c r="BW333" s="193"/>
      <c r="BX333" s="193"/>
      <c r="BY333" s="193"/>
      <c r="BZ333" s="193"/>
      <c r="CA333" s="193"/>
      <c r="CB333" s="193"/>
      <c r="CC333" s="193"/>
      <c r="CD333" s="193"/>
      <c r="CE333" s="193"/>
      <c r="CF333" s="193"/>
      <c r="CG333" s="193"/>
      <c r="CH333" s="193"/>
      <c r="CI333" s="193"/>
      <c r="CJ333" s="193"/>
      <c r="CK333" s="193"/>
      <c r="CL333" s="193"/>
      <c r="CM333" s="193"/>
      <c r="CN333" s="193"/>
      <c r="CO333" s="193"/>
      <c r="CP333" s="193"/>
      <c r="CQ333" s="193"/>
      <c r="CR333" s="193"/>
      <c r="CS333" s="193"/>
      <c r="CT333" s="193"/>
      <c r="CU333" s="193"/>
      <c r="CV333" s="193"/>
      <c r="CW333" s="193"/>
      <c r="CX333" s="193"/>
      <c r="CY333" s="193"/>
      <c r="CZ333" s="193"/>
      <c r="DA333" s="193"/>
      <c r="DB333" s="193"/>
      <c r="DC333" s="193"/>
      <c r="DD333" s="193"/>
      <c r="DE333" s="193"/>
      <c r="DF333" s="193"/>
      <c r="DG333" s="193"/>
      <c r="DH333" s="193"/>
      <c r="DI333" s="193"/>
      <c r="DJ333" s="193"/>
      <c r="DK333" s="193"/>
      <c r="DL333" s="193"/>
      <c r="DM333" s="193"/>
      <c r="DN333" s="193"/>
      <c r="DO333" s="193"/>
      <c r="DP333" s="193"/>
      <c r="DQ333" s="193"/>
      <c r="DR333" s="193"/>
      <c r="DS333" s="193"/>
      <c r="DT333" s="193"/>
      <c r="DU333" s="193"/>
      <c r="DV333" s="193"/>
      <c r="DW333" s="193"/>
      <c r="DX333" s="193"/>
      <c r="DY333" s="193"/>
      <c r="DZ333" s="193"/>
      <c r="EA333" s="193"/>
      <c r="EB333" s="193"/>
      <c r="EC333" s="193"/>
      <c r="ED333" s="193"/>
      <c r="EE333" s="193"/>
      <c r="EF333" s="193"/>
      <c r="EG333" s="193"/>
      <c r="EH333" s="193"/>
      <c r="EI333" s="193"/>
      <c r="EJ333" s="193"/>
      <c r="EK333" s="193"/>
      <c r="EL333" s="193"/>
      <c r="EM333" s="193"/>
      <c r="EN333" s="193"/>
      <c r="EO333" s="193"/>
      <c r="EP333" s="193"/>
      <c r="EQ333" s="193"/>
      <c r="ER333" s="193"/>
      <c r="ES333" s="193"/>
      <c r="ET333" s="193"/>
      <c r="EU333" s="193"/>
      <c r="EV333" s="193"/>
      <c r="EW333" s="193"/>
      <c r="EX333" s="193"/>
      <c r="EY333" s="193"/>
      <c r="EZ333" s="193"/>
      <c r="FA333" s="193"/>
      <c r="FB333" s="193"/>
      <c r="FC333" s="193"/>
      <c r="FD333" s="193"/>
      <c r="FE333" s="193"/>
      <c r="FF333" s="193"/>
      <c r="FG333" s="193"/>
      <c r="FH333" s="193"/>
      <c r="FI333" s="193"/>
      <c r="FJ333" s="193"/>
      <c r="FK333" s="193"/>
      <c r="FL333" s="193"/>
      <c r="FM333" s="193"/>
      <c r="FN333" s="193"/>
      <c r="FO333" s="193"/>
      <c r="FP333" s="193"/>
      <c r="FQ333" s="193"/>
      <c r="FR333" s="193"/>
      <c r="FS333" s="193"/>
      <c r="FT333" s="193"/>
      <c r="FU333" s="193"/>
      <c r="FV333" s="193"/>
      <c r="FW333" s="193"/>
      <c r="FX333" s="193"/>
      <c r="FY333" s="193"/>
      <c r="FZ333" s="193"/>
      <c r="GA333" s="193"/>
      <c r="GB333" s="193"/>
      <c r="GC333" s="193"/>
      <c r="GD333" s="193"/>
      <c r="GE333" s="193"/>
      <c r="GF333" s="193"/>
      <c r="GG333" s="193"/>
      <c r="GH333" s="193"/>
      <c r="GI333" s="193"/>
      <c r="GJ333" s="193"/>
      <c r="GK333" s="193"/>
      <c r="GL333" s="193"/>
      <c r="GM333" s="193"/>
      <c r="GN333" s="193"/>
      <c r="GO333" s="193"/>
      <c r="GP333" s="193"/>
      <c r="GQ333" s="193"/>
      <c r="GR333" s="193"/>
      <c r="GS333" s="193"/>
      <c r="GT333" s="193"/>
      <c r="GU333" s="193"/>
      <c r="GV333" s="193"/>
      <c r="GW333" s="193"/>
      <c r="GX333" s="193"/>
      <c r="GY333" s="193"/>
      <c r="GZ333" s="193"/>
      <c r="HA333" s="193"/>
      <c r="HB333" s="193"/>
      <c r="HC333" s="193"/>
      <c r="HD333" s="193"/>
      <c r="HE333" s="193"/>
      <c r="HF333" s="193"/>
      <c r="HG333" s="193"/>
      <c r="HH333" s="193"/>
      <c r="HI333" s="193"/>
      <c r="HJ333" s="193"/>
      <c r="HK333" s="193"/>
      <c r="HL333" s="193"/>
      <c r="HM333" s="193"/>
      <c r="HN333" s="193"/>
      <c r="HO333" s="193"/>
      <c r="HP333" s="193"/>
      <c r="HQ333" s="193"/>
      <c r="HR333" s="193"/>
      <c r="HS333" s="193"/>
      <c r="HT333" s="193"/>
      <c r="HU333" s="193"/>
      <c r="HV333" s="193"/>
      <c r="HW333" s="193"/>
      <c r="HX333" s="193"/>
      <c r="HY333" s="193"/>
      <c r="HZ333" s="193"/>
      <c r="IA333" s="193"/>
      <c r="IB333" s="193"/>
      <c r="IC333" s="193"/>
      <c r="ID333" s="193"/>
      <c r="IE333" s="193"/>
      <c r="IF333" s="193"/>
      <c r="IG333" s="193"/>
      <c r="IH333" s="193"/>
      <c r="II333" s="193"/>
      <c r="IJ333" s="193"/>
      <c r="IK333" s="193"/>
      <c r="IL333" s="193"/>
      <c r="IM333" s="193"/>
      <c r="IN333" s="193"/>
      <c r="IO333" s="193"/>
      <c r="IP333" s="193"/>
      <c r="IQ333" s="193"/>
      <c r="IR333" s="193"/>
      <c r="IS333" s="193"/>
      <c r="IT333" s="193"/>
      <c r="IU333" s="193"/>
      <c r="IV333" s="193"/>
    </row>
    <row r="334" spans="1:256" ht="11.25" thickTop="1" x14ac:dyDescent="0.15">
      <c r="A334" s="1533"/>
      <c r="B334" s="1534"/>
      <c r="C334" s="1534"/>
      <c r="D334" s="1827"/>
      <c r="E334" s="1846"/>
      <c r="F334" s="1613"/>
      <c r="G334" s="1613"/>
      <c r="H334" s="1613"/>
      <c r="I334" s="1850" t="str">
        <f>IF(E334-G334=0,"",E334-G334)</f>
        <v/>
      </c>
      <c r="J334" s="1851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193"/>
      <c r="AT334" s="193"/>
      <c r="AU334" s="193"/>
      <c r="AV334" s="193"/>
      <c r="AW334" s="193"/>
      <c r="AX334" s="193"/>
      <c r="AY334" s="193"/>
      <c r="AZ334" s="193"/>
      <c r="BA334" s="193"/>
      <c r="BB334" s="193"/>
      <c r="BC334" s="193"/>
      <c r="BD334" s="193"/>
      <c r="BE334" s="193"/>
      <c r="BF334" s="193"/>
      <c r="BG334" s="193"/>
      <c r="BH334" s="193"/>
      <c r="BI334" s="193"/>
      <c r="BJ334" s="193"/>
      <c r="BK334" s="193"/>
      <c r="BL334" s="193"/>
      <c r="BM334" s="193"/>
      <c r="BN334" s="193"/>
      <c r="BO334" s="193"/>
      <c r="BP334" s="193"/>
      <c r="BQ334" s="193"/>
      <c r="BR334" s="193"/>
      <c r="BS334" s="193"/>
      <c r="BT334" s="193"/>
      <c r="BU334" s="193"/>
      <c r="BV334" s="193"/>
      <c r="BW334" s="193"/>
      <c r="BX334" s="193"/>
      <c r="BY334" s="193"/>
      <c r="BZ334" s="193"/>
      <c r="CA334" s="193"/>
      <c r="CB334" s="193"/>
      <c r="CC334" s="193"/>
      <c r="CD334" s="193"/>
      <c r="CE334" s="193"/>
      <c r="CF334" s="193"/>
      <c r="CG334" s="193"/>
      <c r="CH334" s="193"/>
      <c r="CI334" s="193"/>
      <c r="CJ334" s="193"/>
      <c r="CK334" s="193"/>
      <c r="CL334" s="193"/>
      <c r="CM334" s="193"/>
      <c r="CN334" s="193"/>
      <c r="CO334" s="193"/>
      <c r="CP334" s="193"/>
      <c r="CQ334" s="193"/>
      <c r="CR334" s="193"/>
      <c r="CS334" s="193"/>
      <c r="CT334" s="193"/>
      <c r="CU334" s="193"/>
      <c r="CV334" s="193"/>
      <c r="CW334" s="193"/>
      <c r="CX334" s="193"/>
      <c r="CY334" s="193"/>
      <c r="CZ334" s="193"/>
      <c r="DA334" s="193"/>
      <c r="DB334" s="193"/>
      <c r="DC334" s="193"/>
      <c r="DD334" s="193"/>
      <c r="DE334" s="193"/>
      <c r="DF334" s="193"/>
      <c r="DG334" s="193"/>
      <c r="DH334" s="193"/>
      <c r="DI334" s="193"/>
      <c r="DJ334" s="193"/>
      <c r="DK334" s="193"/>
      <c r="DL334" s="193"/>
      <c r="DM334" s="193"/>
      <c r="DN334" s="193"/>
      <c r="DO334" s="193"/>
      <c r="DP334" s="193"/>
      <c r="DQ334" s="193"/>
      <c r="DR334" s="193"/>
      <c r="DS334" s="193"/>
      <c r="DT334" s="193"/>
      <c r="DU334" s="193"/>
      <c r="DV334" s="193"/>
      <c r="DW334" s="193"/>
      <c r="DX334" s="193"/>
      <c r="DY334" s="193"/>
      <c r="DZ334" s="193"/>
      <c r="EA334" s="193"/>
      <c r="EB334" s="193"/>
      <c r="EC334" s="193"/>
      <c r="ED334" s="193"/>
      <c r="EE334" s="193"/>
      <c r="EF334" s="193"/>
      <c r="EG334" s="193"/>
      <c r="EH334" s="193"/>
      <c r="EI334" s="193"/>
      <c r="EJ334" s="193"/>
      <c r="EK334" s="193"/>
      <c r="EL334" s="193"/>
      <c r="EM334" s="193"/>
      <c r="EN334" s="193"/>
      <c r="EO334" s="193"/>
      <c r="EP334" s="193"/>
      <c r="EQ334" s="193"/>
      <c r="ER334" s="193"/>
      <c r="ES334" s="193"/>
      <c r="ET334" s="193"/>
      <c r="EU334" s="193"/>
      <c r="EV334" s="193"/>
      <c r="EW334" s="193"/>
      <c r="EX334" s="193"/>
      <c r="EY334" s="193"/>
      <c r="EZ334" s="193"/>
      <c r="FA334" s="193"/>
      <c r="FB334" s="193"/>
      <c r="FC334" s="193"/>
      <c r="FD334" s="193"/>
      <c r="FE334" s="193"/>
      <c r="FF334" s="193"/>
      <c r="FG334" s="193"/>
      <c r="FH334" s="193"/>
      <c r="FI334" s="193"/>
      <c r="FJ334" s="193"/>
      <c r="FK334" s="193"/>
      <c r="FL334" s="193"/>
      <c r="FM334" s="193"/>
      <c r="FN334" s="193"/>
      <c r="FO334" s="193"/>
      <c r="FP334" s="193"/>
      <c r="FQ334" s="193"/>
      <c r="FR334" s="193"/>
      <c r="FS334" s="193"/>
      <c r="FT334" s="193"/>
      <c r="FU334" s="193"/>
      <c r="FV334" s="193"/>
      <c r="FW334" s="193"/>
      <c r="FX334" s="193"/>
      <c r="FY334" s="193"/>
      <c r="FZ334" s="193"/>
      <c r="GA334" s="193"/>
      <c r="GB334" s="193"/>
      <c r="GC334" s="193"/>
      <c r="GD334" s="193"/>
      <c r="GE334" s="193"/>
      <c r="GF334" s="193"/>
      <c r="GG334" s="193"/>
      <c r="GH334" s="193"/>
      <c r="GI334" s="193"/>
      <c r="GJ334" s="193"/>
      <c r="GK334" s="193"/>
      <c r="GL334" s="193"/>
      <c r="GM334" s="193"/>
      <c r="GN334" s="193"/>
      <c r="GO334" s="193"/>
      <c r="GP334" s="193"/>
      <c r="GQ334" s="193"/>
      <c r="GR334" s="193"/>
      <c r="GS334" s="193"/>
      <c r="GT334" s="193"/>
      <c r="GU334" s="193"/>
      <c r="GV334" s="193"/>
      <c r="GW334" s="193"/>
      <c r="GX334" s="193"/>
      <c r="GY334" s="193"/>
      <c r="GZ334" s="193"/>
      <c r="HA334" s="193"/>
      <c r="HB334" s="193"/>
      <c r="HC334" s="193"/>
      <c r="HD334" s="193"/>
      <c r="HE334" s="193"/>
      <c r="HF334" s="193"/>
      <c r="HG334" s="193"/>
      <c r="HH334" s="193"/>
      <c r="HI334" s="193"/>
      <c r="HJ334" s="193"/>
      <c r="HK334" s="193"/>
      <c r="HL334" s="193"/>
      <c r="HM334" s="193"/>
      <c r="HN334" s="193"/>
      <c r="HO334" s="193"/>
      <c r="HP334" s="193"/>
      <c r="HQ334" s="193"/>
      <c r="HR334" s="193"/>
      <c r="HS334" s="193"/>
      <c r="HT334" s="193"/>
      <c r="HU334" s="193"/>
      <c r="HV334" s="193"/>
      <c r="HW334" s="193"/>
      <c r="HX334" s="193"/>
      <c r="HY334" s="193"/>
      <c r="HZ334" s="193"/>
      <c r="IA334" s="193"/>
      <c r="IB334" s="193"/>
      <c r="IC334" s="193"/>
      <c r="ID334" s="193"/>
      <c r="IE334" s="193"/>
      <c r="IF334" s="193"/>
      <c r="IG334" s="193"/>
      <c r="IH334" s="193"/>
      <c r="II334" s="193"/>
      <c r="IJ334" s="193"/>
      <c r="IK334" s="193"/>
      <c r="IL334" s="193"/>
      <c r="IM334" s="193"/>
      <c r="IN334" s="193"/>
      <c r="IO334" s="193"/>
      <c r="IP334" s="193"/>
      <c r="IQ334" s="193"/>
      <c r="IR334" s="193"/>
      <c r="IS334" s="193"/>
      <c r="IT334" s="193"/>
      <c r="IU334" s="193"/>
      <c r="IV334" s="193"/>
    </row>
    <row r="335" spans="1:256" x14ac:dyDescent="0.15">
      <c r="A335" s="1547"/>
      <c r="B335" s="1548"/>
      <c r="C335" s="1548"/>
      <c r="D335" s="1554"/>
      <c r="E335" s="1847"/>
      <c r="F335" s="1614"/>
      <c r="G335" s="1614"/>
      <c r="H335" s="1614"/>
      <c r="I335" s="1852" t="str">
        <f>IF(E335-G335=0,"",E335-G335)</f>
        <v/>
      </c>
      <c r="J335" s="185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193"/>
      <c r="AT335" s="193"/>
      <c r="AU335" s="193"/>
      <c r="AV335" s="193"/>
      <c r="AW335" s="193"/>
      <c r="AX335" s="193"/>
      <c r="AY335" s="193"/>
      <c r="AZ335" s="193"/>
      <c r="BA335" s="193"/>
      <c r="BB335" s="193"/>
      <c r="BC335" s="193"/>
      <c r="BD335" s="193"/>
      <c r="BE335" s="193"/>
      <c r="BF335" s="193"/>
      <c r="BG335" s="193"/>
      <c r="BH335" s="193"/>
      <c r="BI335" s="193"/>
      <c r="BJ335" s="193"/>
      <c r="BK335" s="193"/>
      <c r="BL335" s="193"/>
      <c r="BM335" s="193"/>
      <c r="BN335" s="193"/>
      <c r="BO335" s="193"/>
      <c r="BP335" s="193"/>
      <c r="BQ335" s="193"/>
      <c r="BR335" s="193"/>
      <c r="BS335" s="193"/>
      <c r="BT335" s="193"/>
      <c r="BU335" s="193"/>
      <c r="BV335" s="193"/>
      <c r="BW335" s="193"/>
      <c r="BX335" s="193"/>
      <c r="BY335" s="193"/>
      <c r="BZ335" s="193"/>
      <c r="CA335" s="193"/>
      <c r="CB335" s="193"/>
      <c r="CC335" s="193"/>
      <c r="CD335" s="193"/>
      <c r="CE335" s="193"/>
      <c r="CF335" s="193"/>
      <c r="CG335" s="193"/>
      <c r="CH335" s="193"/>
      <c r="CI335" s="193"/>
      <c r="CJ335" s="193"/>
      <c r="CK335" s="193"/>
      <c r="CL335" s="193"/>
      <c r="CM335" s="193"/>
      <c r="CN335" s="193"/>
      <c r="CO335" s="193"/>
      <c r="CP335" s="193"/>
      <c r="CQ335" s="193"/>
      <c r="CR335" s="193"/>
      <c r="CS335" s="193"/>
      <c r="CT335" s="193"/>
      <c r="CU335" s="193"/>
      <c r="CV335" s="193"/>
      <c r="CW335" s="193"/>
      <c r="CX335" s="193"/>
      <c r="CY335" s="193"/>
      <c r="CZ335" s="193"/>
      <c r="DA335" s="193"/>
      <c r="DB335" s="193"/>
      <c r="DC335" s="193"/>
      <c r="DD335" s="193"/>
      <c r="DE335" s="193"/>
      <c r="DF335" s="193"/>
      <c r="DG335" s="193"/>
      <c r="DH335" s="193"/>
      <c r="DI335" s="193"/>
      <c r="DJ335" s="193"/>
      <c r="DK335" s="193"/>
      <c r="DL335" s="193"/>
      <c r="DM335" s="193"/>
      <c r="DN335" s="193"/>
      <c r="DO335" s="193"/>
      <c r="DP335" s="193"/>
      <c r="DQ335" s="193"/>
      <c r="DR335" s="193"/>
      <c r="DS335" s="193"/>
      <c r="DT335" s="193"/>
      <c r="DU335" s="193"/>
      <c r="DV335" s="193"/>
      <c r="DW335" s="193"/>
      <c r="DX335" s="193"/>
      <c r="DY335" s="193"/>
      <c r="DZ335" s="193"/>
      <c r="EA335" s="193"/>
      <c r="EB335" s="193"/>
      <c r="EC335" s="193"/>
      <c r="ED335" s="193"/>
      <c r="EE335" s="193"/>
      <c r="EF335" s="193"/>
      <c r="EG335" s="193"/>
      <c r="EH335" s="193"/>
      <c r="EI335" s="193"/>
      <c r="EJ335" s="193"/>
      <c r="EK335" s="193"/>
      <c r="EL335" s="193"/>
      <c r="EM335" s="193"/>
      <c r="EN335" s="193"/>
      <c r="EO335" s="193"/>
      <c r="EP335" s="193"/>
      <c r="EQ335" s="193"/>
      <c r="ER335" s="193"/>
      <c r="ES335" s="193"/>
      <c r="ET335" s="193"/>
      <c r="EU335" s="193"/>
      <c r="EV335" s="193"/>
      <c r="EW335" s="193"/>
      <c r="EX335" s="193"/>
      <c r="EY335" s="193"/>
      <c r="EZ335" s="193"/>
      <c r="FA335" s="193"/>
      <c r="FB335" s="193"/>
      <c r="FC335" s="193"/>
      <c r="FD335" s="193"/>
      <c r="FE335" s="193"/>
      <c r="FF335" s="193"/>
      <c r="FG335" s="193"/>
      <c r="FH335" s="193"/>
      <c r="FI335" s="193"/>
      <c r="FJ335" s="193"/>
      <c r="FK335" s="193"/>
      <c r="FL335" s="193"/>
      <c r="FM335" s="193"/>
      <c r="FN335" s="193"/>
      <c r="FO335" s="193"/>
      <c r="FP335" s="193"/>
      <c r="FQ335" s="193"/>
      <c r="FR335" s="193"/>
      <c r="FS335" s="193"/>
      <c r="FT335" s="193"/>
      <c r="FU335" s="193"/>
      <c r="FV335" s="193"/>
      <c r="FW335" s="193"/>
      <c r="FX335" s="193"/>
      <c r="FY335" s="193"/>
      <c r="FZ335" s="193"/>
      <c r="GA335" s="193"/>
      <c r="GB335" s="193"/>
      <c r="GC335" s="193"/>
      <c r="GD335" s="193"/>
      <c r="GE335" s="193"/>
      <c r="GF335" s="193"/>
      <c r="GG335" s="193"/>
      <c r="GH335" s="193"/>
      <c r="GI335" s="193"/>
      <c r="GJ335" s="193"/>
      <c r="GK335" s="193"/>
      <c r="GL335" s="193"/>
      <c r="GM335" s="193"/>
      <c r="GN335" s="193"/>
      <c r="GO335" s="193"/>
      <c r="GP335" s="193"/>
      <c r="GQ335" s="193"/>
      <c r="GR335" s="193"/>
      <c r="GS335" s="193"/>
      <c r="GT335" s="193"/>
      <c r="GU335" s="193"/>
      <c r="GV335" s="193"/>
      <c r="GW335" s="193"/>
      <c r="GX335" s="193"/>
      <c r="GY335" s="193"/>
      <c r="GZ335" s="193"/>
      <c r="HA335" s="193"/>
      <c r="HB335" s="193"/>
      <c r="HC335" s="193"/>
      <c r="HD335" s="193"/>
      <c r="HE335" s="193"/>
      <c r="HF335" s="193"/>
      <c r="HG335" s="193"/>
      <c r="HH335" s="193"/>
      <c r="HI335" s="193"/>
      <c r="HJ335" s="193"/>
      <c r="HK335" s="193"/>
      <c r="HL335" s="193"/>
      <c r="HM335" s="193"/>
      <c r="HN335" s="193"/>
      <c r="HO335" s="193"/>
      <c r="HP335" s="193"/>
      <c r="HQ335" s="193"/>
      <c r="HR335" s="193"/>
      <c r="HS335" s="193"/>
      <c r="HT335" s="193"/>
      <c r="HU335" s="193"/>
      <c r="HV335" s="193"/>
      <c r="HW335" s="193"/>
      <c r="HX335" s="193"/>
      <c r="HY335" s="193"/>
      <c r="HZ335" s="193"/>
      <c r="IA335" s="193"/>
      <c r="IB335" s="193"/>
      <c r="IC335" s="193"/>
      <c r="ID335" s="193"/>
      <c r="IE335" s="193"/>
      <c r="IF335" s="193"/>
      <c r="IG335" s="193"/>
      <c r="IH335" s="193"/>
      <c r="II335" s="193"/>
      <c r="IJ335" s="193"/>
      <c r="IK335" s="193"/>
      <c r="IL335" s="193"/>
      <c r="IM335" s="193"/>
      <c r="IN335" s="193"/>
      <c r="IO335" s="193"/>
      <c r="IP335" s="193"/>
      <c r="IQ335" s="193"/>
      <c r="IR335" s="193"/>
      <c r="IS335" s="193"/>
      <c r="IT335" s="193"/>
      <c r="IU335" s="193"/>
      <c r="IV335" s="193"/>
    </row>
    <row r="336" spans="1:256" ht="11.25" thickBot="1" x14ac:dyDescent="0.2">
      <c r="A336" s="1536"/>
      <c r="B336" s="1537"/>
      <c r="C336" s="1537"/>
      <c r="D336" s="1538"/>
      <c r="E336" s="1848"/>
      <c r="F336" s="1849"/>
      <c r="G336" s="1849"/>
      <c r="H336" s="1849"/>
      <c r="I336" s="1854" t="str">
        <f>IF(E336-G336=0,"",E336-G336)</f>
        <v/>
      </c>
      <c r="J336" s="1855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3"/>
      <c r="AT336" s="193"/>
      <c r="AU336" s="193"/>
      <c r="AV336" s="193"/>
      <c r="AW336" s="193"/>
      <c r="AX336" s="193"/>
      <c r="AY336" s="193"/>
      <c r="AZ336" s="193"/>
      <c r="BA336" s="193"/>
      <c r="BB336" s="193"/>
      <c r="BC336" s="193"/>
      <c r="BD336" s="193"/>
      <c r="BE336" s="193"/>
      <c r="BF336" s="193"/>
      <c r="BG336" s="193"/>
      <c r="BH336" s="193"/>
      <c r="BI336" s="193"/>
      <c r="BJ336" s="193"/>
      <c r="BK336" s="193"/>
      <c r="BL336" s="193"/>
      <c r="BM336" s="193"/>
      <c r="BN336" s="193"/>
      <c r="BO336" s="193"/>
      <c r="BP336" s="193"/>
      <c r="BQ336" s="193"/>
      <c r="BR336" s="193"/>
      <c r="BS336" s="193"/>
      <c r="BT336" s="193"/>
      <c r="BU336" s="193"/>
      <c r="BV336" s="193"/>
      <c r="BW336" s="193"/>
      <c r="BX336" s="193"/>
      <c r="BY336" s="193"/>
      <c r="BZ336" s="193"/>
      <c r="CA336" s="193"/>
      <c r="CB336" s="193"/>
      <c r="CC336" s="193"/>
      <c r="CD336" s="193"/>
      <c r="CE336" s="193"/>
      <c r="CF336" s="193"/>
      <c r="CG336" s="193"/>
      <c r="CH336" s="193"/>
      <c r="CI336" s="193"/>
      <c r="CJ336" s="193"/>
      <c r="CK336" s="193"/>
      <c r="CL336" s="193"/>
      <c r="CM336" s="193"/>
      <c r="CN336" s="193"/>
      <c r="CO336" s="193"/>
      <c r="CP336" s="193"/>
      <c r="CQ336" s="193"/>
      <c r="CR336" s="193"/>
      <c r="CS336" s="193"/>
      <c r="CT336" s="193"/>
      <c r="CU336" s="193"/>
      <c r="CV336" s="193"/>
      <c r="CW336" s="193"/>
      <c r="CX336" s="193"/>
      <c r="CY336" s="193"/>
      <c r="CZ336" s="193"/>
      <c r="DA336" s="193"/>
      <c r="DB336" s="193"/>
      <c r="DC336" s="193"/>
      <c r="DD336" s="193"/>
      <c r="DE336" s="193"/>
      <c r="DF336" s="193"/>
      <c r="DG336" s="193"/>
      <c r="DH336" s="193"/>
      <c r="DI336" s="193"/>
      <c r="DJ336" s="193"/>
      <c r="DK336" s="193"/>
      <c r="DL336" s="193"/>
      <c r="DM336" s="193"/>
      <c r="DN336" s="193"/>
      <c r="DO336" s="193"/>
      <c r="DP336" s="193"/>
      <c r="DQ336" s="193"/>
      <c r="DR336" s="193"/>
      <c r="DS336" s="193"/>
      <c r="DT336" s="193"/>
      <c r="DU336" s="193"/>
      <c r="DV336" s="193"/>
      <c r="DW336" s="193"/>
      <c r="DX336" s="193"/>
      <c r="DY336" s="193"/>
      <c r="DZ336" s="193"/>
      <c r="EA336" s="193"/>
      <c r="EB336" s="193"/>
      <c r="EC336" s="193"/>
      <c r="ED336" s="193"/>
      <c r="EE336" s="193"/>
      <c r="EF336" s="193"/>
      <c r="EG336" s="193"/>
      <c r="EH336" s="193"/>
      <c r="EI336" s="193"/>
      <c r="EJ336" s="193"/>
      <c r="EK336" s="193"/>
      <c r="EL336" s="193"/>
      <c r="EM336" s="193"/>
      <c r="EN336" s="193"/>
      <c r="EO336" s="193"/>
      <c r="EP336" s="193"/>
      <c r="EQ336" s="193"/>
      <c r="ER336" s="193"/>
      <c r="ES336" s="193"/>
      <c r="ET336" s="193"/>
      <c r="EU336" s="193"/>
      <c r="EV336" s="193"/>
      <c r="EW336" s="193"/>
      <c r="EX336" s="193"/>
      <c r="EY336" s="193"/>
      <c r="EZ336" s="193"/>
      <c r="FA336" s="193"/>
      <c r="FB336" s="193"/>
      <c r="FC336" s="193"/>
      <c r="FD336" s="193"/>
      <c r="FE336" s="193"/>
      <c r="FF336" s="193"/>
      <c r="FG336" s="193"/>
      <c r="FH336" s="193"/>
      <c r="FI336" s="193"/>
      <c r="FJ336" s="193"/>
      <c r="FK336" s="193"/>
      <c r="FL336" s="193"/>
      <c r="FM336" s="193"/>
      <c r="FN336" s="193"/>
      <c r="FO336" s="193"/>
      <c r="FP336" s="193"/>
      <c r="FQ336" s="193"/>
      <c r="FR336" s="193"/>
      <c r="FS336" s="193"/>
      <c r="FT336" s="193"/>
      <c r="FU336" s="193"/>
      <c r="FV336" s="193"/>
      <c r="FW336" s="193"/>
      <c r="FX336" s="193"/>
      <c r="FY336" s="193"/>
      <c r="FZ336" s="193"/>
      <c r="GA336" s="193"/>
      <c r="GB336" s="193"/>
      <c r="GC336" s="193"/>
      <c r="GD336" s="193"/>
      <c r="GE336" s="193"/>
      <c r="GF336" s="193"/>
      <c r="GG336" s="193"/>
      <c r="GH336" s="193"/>
      <c r="GI336" s="193"/>
      <c r="GJ336" s="193"/>
      <c r="GK336" s="193"/>
      <c r="GL336" s="193"/>
      <c r="GM336" s="193"/>
      <c r="GN336" s="193"/>
      <c r="GO336" s="193"/>
      <c r="GP336" s="193"/>
      <c r="GQ336" s="193"/>
      <c r="GR336" s="193"/>
      <c r="GS336" s="193"/>
      <c r="GT336" s="193"/>
      <c r="GU336" s="193"/>
      <c r="GV336" s="193"/>
      <c r="GW336" s="193"/>
      <c r="GX336" s="193"/>
      <c r="GY336" s="193"/>
      <c r="GZ336" s="193"/>
      <c r="HA336" s="193"/>
      <c r="HB336" s="193"/>
      <c r="HC336" s="193"/>
      <c r="HD336" s="193"/>
      <c r="HE336" s="193"/>
      <c r="HF336" s="193"/>
      <c r="HG336" s="193"/>
      <c r="HH336" s="193"/>
      <c r="HI336" s="193"/>
      <c r="HJ336" s="193"/>
      <c r="HK336" s="193"/>
      <c r="HL336" s="193"/>
      <c r="HM336" s="193"/>
      <c r="HN336" s="193"/>
      <c r="HO336" s="193"/>
      <c r="HP336" s="193"/>
      <c r="HQ336" s="193"/>
      <c r="HR336" s="193"/>
      <c r="HS336" s="193"/>
      <c r="HT336" s="193"/>
      <c r="HU336" s="193"/>
      <c r="HV336" s="193"/>
      <c r="HW336" s="193"/>
      <c r="HX336" s="193"/>
      <c r="HY336" s="193"/>
      <c r="HZ336" s="193"/>
      <c r="IA336" s="193"/>
      <c r="IB336" s="193"/>
      <c r="IC336" s="193"/>
      <c r="ID336" s="193"/>
      <c r="IE336" s="193"/>
      <c r="IF336" s="193"/>
      <c r="IG336" s="193"/>
      <c r="IH336" s="193"/>
      <c r="II336" s="193"/>
      <c r="IJ336" s="193"/>
      <c r="IK336" s="193"/>
      <c r="IL336" s="193"/>
      <c r="IM336" s="193"/>
      <c r="IN336" s="193"/>
      <c r="IO336" s="193"/>
      <c r="IP336" s="193"/>
      <c r="IQ336" s="193"/>
      <c r="IR336" s="193"/>
      <c r="IS336" s="193"/>
      <c r="IT336" s="193"/>
      <c r="IU336" s="193"/>
      <c r="IV336" s="193"/>
    </row>
    <row r="337" spans="1:256" ht="11.25" thickTop="1" x14ac:dyDescent="0.15">
      <c r="A337" s="211"/>
      <c r="B337" s="211"/>
      <c r="C337" s="211"/>
      <c r="D337" s="211"/>
      <c r="E337" s="211"/>
      <c r="F337" s="211"/>
      <c r="G337" s="211"/>
      <c r="H337" s="211"/>
      <c r="I337" s="211"/>
      <c r="J337" s="211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  <c r="AA337" s="193"/>
      <c r="AB337" s="193"/>
      <c r="AC337" s="193"/>
      <c r="AD337" s="193"/>
      <c r="AE337" s="193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3"/>
      <c r="AT337" s="193"/>
      <c r="AU337" s="193"/>
      <c r="AV337" s="193"/>
      <c r="AW337" s="193"/>
      <c r="AX337" s="193"/>
      <c r="AY337" s="193"/>
      <c r="AZ337" s="193"/>
      <c r="BA337" s="193"/>
      <c r="BB337" s="193"/>
      <c r="BC337" s="193"/>
      <c r="BD337" s="193"/>
      <c r="BE337" s="193"/>
      <c r="BF337" s="193"/>
      <c r="BG337" s="193"/>
      <c r="BH337" s="193"/>
      <c r="BI337" s="193"/>
      <c r="BJ337" s="193"/>
      <c r="BK337" s="193"/>
      <c r="BL337" s="193"/>
      <c r="BM337" s="193"/>
      <c r="BN337" s="193"/>
      <c r="BO337" s="193"/>
      <c r="BP337" s="193"/>
      <c r="BQ337" s="193"/>
      <c r="BR337" s="193"/>
      <c r="BS337" s="193"/>
      <c r="BT337" s="193"/>
      <c r="BU337" s="193"/>
      <c r="BV337" s="193"/>
      <c r="BW337" s="193"/>
      <c r="BX337" s="193"/>
      <c r="BY337" s="193"/>
      <c r="BZ337" s="193"/>
      <c r="CA337" s="193"/>
      <c r="CB337" s="193"/>
      <c r="CC337" s="193"/>
      <c r="CD337" s="193"/>
      <c r="CE337" s="193"/>
      <c r="CF337" s="193"/>
      <c r="CG337" s="193"/>
      <c r="CH337" s="193"/>
      <c r="CI337" s="193"/>
      <c r="CJ337" s="193"/>
      <c r="CK337" s="193"/>
      <c r="CL337" s="193"/>
      <c r="CM337" s="193"/>
      <c r="CN337" s="193"/>
      <c r="CO337" s="193"/>
      <c r="CP337" s="193"/>
      <c r="CQ337" s="193"/>
      <c r="CR337" s="193"/>
      <c r="CS337" s="193"/>
      <c r="CT337" s="193"/>
      <c r="CU337" s="193"/>
      <c r="CV337" s="193"/>
      <c r="CW337" s="193"/>
      <c r="CX337" s="193"/>
      <c r="CY337" s="193"/>
      <c r="CZ337" s="193"/>
      <c r="DA337" s="193"/>
      <c r="DB337" s="193"/>
      <c r="DC337" s="193"/>
      <c r="DD337" s="193"/>
      <c r="DE337" s="193"/>
      <c r="DF337" s="193"/>
      <c r="DG337" s="193"/>
      <c r="DH337" s="193"/>
      <c r="DI337" s="193"/>
      <c r="DJ337" s="193"/>
      <c r="DK337" s="193"/>
      <c r="DL337" s="193"/>
      <c r="DM337" s="193"/>
      <c r="DN337" s="193"/>
      <c r="DO337" s="193"/>
      <c r="DP337" s="193"/>
      <c r="DQ337" s="193"/>
      <c r="DR337" s="193"/>
      <c r="DS337" s="193"/>
      <c r="DT337" s="193"/>
      <c r="DU337" s="193"/>
      <c r="DV337" s="193"/>
      <c r="DW337" s="193"/>
      <c r="DX337" s="193"/>
      <c r="DY337" s="193"/>
      <c r="DZ337" s="193"/>
      <c r="EA337" s="193"/>
      <c r="EB337" s="193"/>
      <c r="EC337" s="193"/>
      <c r="ED337" s="193"/>
      <c r="EE337" s="193"/>
      <c r="EF337" s="193"/>
      <c r="EG337" s="193"/>
      <c r="EH337" s="193"/>
      <c r="EI337" s="193"/>
      <c r="EJ337" s="193"/>
      <c r="EK337" s="193"/>
      <c r="EL337" s="193"/>
      <c r="EM337" s="193"/>
      <c r="EN337" s="193"/>
      <c r="EO337" s="193"/>
      <c r="EP337" s="193"/>
      <c r="EQ337" s="193"/>
      <c r="ER337" s="193"/>
      <c r="ES337" s="193"/>
      <c r="ET337" s="193"/>
      <c r="EU337" s="193"/>
      <c r="EV337" s="193"/>
      <c r="EW337" s="193"/>
      <c r="EX337" s="193"/>
      <c r="EY337" s="193"/>
      <c r="EZ337" s="193"/>
      <c r="FA337" s="193"/>
      <c r="FB337" s="193"/>
      <c r="FC337" s="193"/>
      <c r="FD337" s="193"/>
      <c r="FE337" s="193"/>
      <c r="FF337" s="193"/>
      <c r="FG337" s="193"/>
      <c r="FH337" s="193"/>
      <c r="FI337" s="193"/>
      <c r="FJ337" s="193"/>
      <c r="FK337" s="193"/>
      <c r="FL337" s="193"/>
      <c r="FM337" s="193"/>
      <c r="FN337" s="193"/>
      <c r="FO337" s="193"/>
      <c r="FP337" s="193"/>
      <c r="FQ337" s="193"/>
      <c r="FR337" s="193"/>
      <c r="FS337" s="193"/>
      <c r="FT337" s="193"/>
      <c r="FU337" s="193"/>
      <c r="FV337" s="193"/>
      <c r="FW337" s="193"/>
      <c r="FX337" s="193"/>
      <c r="FY337" s="193"/>
      <c r="FZ337" s="193"/>
      <c r="GA337" s="193"/>
      <c r="GB337" s="193"/>
      <c r="GC337" s="193"/>
      <c r="GD337" s="193"/>
      <c r="GE337" s="193"/>
      <c r="GF337" s="193"/>
      <c r="GG337" s="193"/>
      <c r="GH337" s="193"/>
      <c r="GI337" s="193"/>
      <c r="GJ337" s="193"/>
      <c r="GK337" s="193"/>
      <c r="GL337" s="193"/>
      <c r="GM337" s="193"/>
      <c r="GN337" s="193"/>
      <c r="GO337" s="193"/>
      <c r="GP337" s="193"/>
      <c r="GQ337" s="193"/>
      <c r="GR337" s="193"/>
      <c r="GS337" s="193"/>
      <c r="GT337" s="193"/>
      <c r="GU337" s="193"/>
      <c r="GV337" s="193"/>
      <c r="GW337" s="193"/>
      <c r="GX337" s="193"/>
      <c r="GY337" s="193"/>
      <c r="GZ337" s="193"/>
      <c r="HA337" s="193"/>
      <c r="HB337" s="193"/>
      <c r="HC337" s="193"/>
      <c r="HD337" s="193"/>
      <c r="HE337" s="193"/>
      <c r="HF337" s="193"/>
      <c r="HG337" s="193"/>
      <c r="HH337" s="193"/>
      <c r="HI337" s="193"/>
      <c r="HJ337" s="193"/>
      <c r="HK337" s="193"/>
      <c r="HL337" s="193"/>
      <c r="HM337" s="193"/>
      <c r="HN337" s="193"/>
      <c r="HO337" s="193"/>
      <c r="HP337" s="193"/>
      <c r="HQ337" s="193"/>
      <c r="HR337" s="193"/>
      <c r="HS337" s="193"/>
      <c r="HT337" s="193"/>
      <c r="HU337" s="193"/>
      <c r="HV337" s="193"/>
      <c r="HW337" s="193"/>
      <c r="HX337" s="193"/>
      <c r="HY337" s="193"/>
      <c r="HZ337" s="193"/>
      <c r="IA337" s="193"/>
      <c r="IB337" s="193"/>
      <c r="IC337" s="193"/>
      <c r="ID337" s="193"/>
      <c r="IE337" s="193"/>
      <c r="IF337" s="193"/>
      <c r="IG337" s="193"/>
      <c r="IH337" s="193"/>
      <c r="II337" s="193"/>
      <c r="IJ337" s="193"/>
      <c r="IK337" s="193"/>
      <c r="IL337" s="193"/>
      <c r="IM337" s="193"/>
      <c r="IN337" s="193"/>
      <c r="IO337" s="193"/>
      <c r="IP337" s="193"/>
      <c r="IQ337" s="193"/>
      <c r="IR337" s="193"/>
      <c r="IS337" s="193"/>
      <c r="IT337" s="193"/>
      <c r="IU337" s="193"/>
      <c r="IV337" s="193"/>
    </row>
    <row r="338" spans="1:256" x14ac:dyDescent="0.15">
      <c r="A338" s="210" t="s">
        <v>140</v>
      </c>
      <c r="B338" s="1598" t="s">
        <v>919</v>
      </c>
      <c r="C338" s="1598"/>
      <c r="D338" s="1598"/>
      <c r="E338" s="1598"/>
      <c r="F338" s="1598"/>
      <c r="G338" s="1598"/>
      <c r="H338" s="1598"/>
      <c r="I338" s="1598"/>
      <c r="J338" s="1598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  <c r="BI338" s="193"/>
      <c r="BJ338" s="193"/>
      <c r="BK338" s="193"/>
      <c r="BL338" s="193"/>
      <c r="BM338" s="193"/>
      <c r="BN338" s="193"/>
      <c r="BO338" s="193"/>
      <c r="BP338" s="193"/>
      <c r="BQ338" s="193"/>
      <c r="BR338" s="193"/>
      <c r="BS338" s="193"/>
      <c r="BT338" s="193"/>
      <c r="BU338" s="193"/>
      <c r="BV338" s="193"/>
      <c r="BW338" s="193"/>
      <c r="BX338" s="193"/>
      <c r="BY338" s="193"/>
      <c r="BZ338" s="193"/>
      <c r="CA338" s="193"/>
      <c r="CB338" s="193"/>
      <c r="CC338" s="193"/>
      <c r="CD338" s="193"/>
      <c r="CE338" s="193"/>
      <c r="CF338" s="193"/>
      <c r="CG338" s="193"/>
      <c r="CH338" s="193"/>
      <c r="CI338" s="193"/>
      <c r="CJ338" s="193"/>
      <c r="CK338" s="193"/>
      <c r="CL338" s="193"/>
      <c r="CM338" s="193"/>
      <c r="CN338" s="193"/>
      <c r="CO338" s="193"/>
      <c r="CP338" s="193"/>
      <c r="CQ338" s="193"/>
      <c r="CR338" s="193"/>
      <c r="CS338" s="193"/>
      <c r="CT338" s="193"/>
      <c r="CU338" s="193"/>
      <c r="CV338" s="193"/>
      <c r="CW338" s="193"/>
      <c r="CX338" s="193"/>
      <c r="CY338" s="193"/>
      <c r="CZ338" s="193"/>
      <c r="DA338" s="193"/>
      <c r="DB338" s="193"/>
      <c r="DC338" s="193"/>
      <c r="DD338" s="193"/>
      <c r="DE338" s="193"/>
      <c r="DF338" s="193"/>
      <c r="DG338" s="193"/>
      <c r="DH338" s="193"/>
      <c r="DI338" s="193"/>
      <c r="DJ338" s="193"/>
      <c r="DK338" s="193"/>
      <c r="DL338" s="193"/>
      <c r="DM338" s="193"/>
      <c r="DN338" s="193"/>
      <c r="DO338" s="193"/>
      <c r="DP338" s="193"/>
      <c r="DQ338" s="193"/>
      <c r="DR338" s="193"/>
      <c r="DS338" s="193"/>
      <c r="DT338" s="193"/>
      <c r="DU338" s="193"/>
      <c r="DV338" s="193"/>
      <c r="DW338" s="193"/>
      <c r="DX338" s="193"/>
      <c r="DY338" s="193"/>
      <c r="DZ338" s="193"/>
      <c r="EA338" s="193"/>
      <c r="EB338" s="193"/>
      <c r="EC338" s="193"/>
      <c r="ED338" s="193"/>
      <c r="EE338" s="193"/>
      <c r="EF338" s="193"/>
      <c r="EG338" s="193"/>
      <c r="EH338" s="193"/>
      <c r="EI338" s="193"/>
      <c r="EJ338" s="193"/>
      <c r="EK338" s="193"/>
      <c r="EL338" s="193"/>
      <c r="EM338" s="193"/>
      <c r="EN338" s="193"/>
      <c r="EO338" s="193"/>
      <c r="EP338" s="193"/>
      <c r="EQ338" s="193"/>
      <c r="ER338" s="193"/>
      <c r="ES338" s="193"/>
      <c r="ET338" s="193"/>
      <c r="EU338" s="193"/>
      <c r="EV338" s="193"/>
      <c r="EW338" s="193"/>
      <c r="EX338" s="193"/>
      <c r="EY338" s="193"/>
      <c r="EZ338" s="193"/>
      <c r="FA338" s="193"/>
      <c r="FB338" s="193"/>
      <c r="FC338" s="193"/>
      <c r="FD338" s="193"/>
      <c r="FE338" s="193"/>
      <c r="FF338" s="193"/>
      <c r="FG338" s="193"/>
      <c r="FH338" s="193"/>
      <c r="FI338" s="193"/>
      <c r="FJ338" s="193"/>
      <c r="FK338" s="193"/>
      <c r="FL338" s="193"/>
      <c r="FM338" s="193"/>
      <c r="FN338" s="193"/>
      <c r="FO338" s="193"/>
      <c r="FP338" s="193"/>
      <c r="FQ338" s="193"/>
      <c r="FR338" s="193"/>
      <c r="FS338" s="193"/>
      <c r="FT338" s="193"/>
      <c r="FU338" s="193"/>
      <c r="FV338" s="193"/>
      <c r="FW338" s="193"/>
      <c r="FX338" s="193"/>
      <c r="FY338" s="193"/>
      <c r="FZ338" s="193"/>
      <c r="GA338" s="193"/>
      <c r="GB338" s="193"/>
      <c r="GC338" s="193"/>
      <c r="GD338" s="193"/>
      <c r="GE338" s="193"/>
      <c r="GF338" s="193"/>
      <c r="GG338" s="193"/>
      <c r="GH338" s="193"/>
      <c r="GI338" s="193"/>
      <c r="GJ338" s="193"/>
      <c r="GK338" s="193"/>
      <c r="GL338" s="193"/>
      <c r="GM338" s="193"/>
      <c r="GN338" s="193"/>
      <c r="GO338" s="193"/>
      <c r="GP338" s="193"/>
      <c r="GQ338" s="193"/>
      <c r="GR338" s="193"/>
      <c r="GS338" s="193"/>
      <c r="GT338" s="193"/>
      <c r="GU338" s="193"/>
      <c r="GV338" s="193"/>
      <c r="GW338" s="193"/>
      <c r="GX338" s="193"/>
      <c r="GY338" s="193"/>
      <c r="GZ338" s="193"/>
      <c r="HA338" s="193"/>
      <c r="HB338" s="193"/>
      <c r="HC338" s="193"/>
      <c r="HD338" s="193"/>
      <c r="HE338" s="193"/>
      <c r="HF338" s="193"/>
      <c r="HG338" s="193"/>
      <c r="HH338" s="193"/>
      <c r="HI338" s="193"/>
      <c r="HJ338" s="193"/>
      <c r="HK338" s="193"/>
      <c r="HL338" s="193"/>
      <c r="HM338" s="193"/>
      <c r="HN338" s="193"/>
      <c r="HO338" s="193"/>
      <c r="HP338" s="193"/>
      <c r="HQ338" s="193"/>
      <c r="HR338" s="193"/>
      <c r="HS338" s="193"/>
      <c r="HT338" s="193"/>
      <c r="HU338" s="193"/>
      <c r="HV338" s="193"/>
      <c r="HW338" s="193"/>
      <c r="HX338" s="193"/>
      <c r="HY338" s="193"/>
      <c r="HZ338" s="193"/>
      <c r="IA338" s="193"/>
      <c r="IB338" s="193"/>
      <c r="IC338" s="193"/>
      <c r="ID338" s="193"/>
      <c r="IE338" s="193"/>
      <c r="IF338" s="193"/>
      <c r="IG338" s="193"/>
      <c r="IH338" s="193"/>
      <c r="II338" s="193"/>
      <c r="IJ338" s="193"/>
      <c r="IK338" s="193"/>
      <c r="IL338" s="193"/>
      <c r="IM338" s="193"/>
      <c r="IN338" s="193"/>
      <c r="IO338" s="193"/>
      <c r="IP338" s="193"/>
      <c r="IQ338" s="193"/>
      <c r="IR338" s="193"/>
      <c r="IS338" s="193"/>
      <c r="IT338" s="193"/>
      <c r="IU338" s="193"/>
      <c r="IV338" s="193"/>
    </row>
    <row r="339" spans="1:256" ht="11.25" thickBot="1" x14ac:dyDescent="0.2">
      <c r="A339" s="210"/>
      <c r="B339" s="212"/>
      <c r="C339" s="212"/>
      <c r="D339" s="212"/>
      <c r="E339" s="212"/>
      <c r="F339" s="212"/>
      <c r="G339" s="212"/>
      <c r="H339" s="212"/>
      <c r="I339" s="212"/>
      <c r="J339" s="212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  <c r="AA339" s="193"/>
      <c r="AB339" s="193"/>
      <c r="AC339" s="193"/>
      <c r="AD339" s="193"/>
      <c r="AE339" s="193"/>
      <c r="AF339" s="193"/>
      <c r="AG339" s="193"/>
      <c r="AH339" s="193"/>
      <c r="AI339" s="193"/>
      <c r="AJ339" s="193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  <c r="BI339" s="193"/>
      <c r="BJ339" s="193"/>
      <c r="BK339" s="193"/>
      <c r="BL339" s="193"/>
      <c r="BM339" s="193"/>
      <c r="BN339" s="193"/>
      <c r="BO339" s="193"/>
      <c r="BP339" s="193"/>
      <c r="BQ339" s="193"/>
      <c r="BR339" s="193"/>
      <c r="BS339" s="193"/>
      <c r="BT339" s="193"/>
      <c r="BU339" s="193"/>
      <c r="BV339" s="193"/>
      <c r="BW339" s="193"/>
      <c r="BX339" s="193"/>
      <c r="BY339" s="193"/>
      <c r="BZ339" s="193"/>
      <c r="CA339" s="193"/>
      <c r="CB339" s="193"/>
      <c r="CC339" s="193"/>
      <c r="CD339" s="193"/>
      <c r="CE339" s="193"/>
      <c r="CF339" s="193"/>
      <c r="CG339" s="193"/>
      <c r="CH339" s="193"/>
      <c r="CI339" s="193"/>
      <c r="CJ339" s="193"/>
      <c r="CK339" s="193"/>
      <c r="CL339" s="193"/>
      <c r="CM339" s="193"/>
      <c r="CN339" s="193"/>
      <c r="CO339" s="193"/>
      <c r="CP339" s="193"/>
      <c r="CQ339" s="193"/>
      <c r="CR339" s="193"/>
      <c r="CS339" s="193"/>
      <c r="CT339" s="193"/>
      <c r="CU339" s="193"/>
      <c r="CV339" s="193"/>
      <c r="CW339" s="193"/>
      <c r="CX339" s="193"/>
      <c r="CY339" s="193"/>
      <c r="CZ339" s="193"/>
      <c r="DA339" s="193"/>
      <c r="DB339" s="193"/>
      <c r="DC339" s="193"/>
      <c r="DD339" s="193"/>
      <c r="DE339" s="193"/>
      <c r="DF339" s="193"/>
      <c r="DG339" s="193"/>
      <c r="DH339" s="193"/>
      <c r="DI339" s="193"/>
      <c r="DJ339" s="193"/>
      <c r="DK339" s="193"/>
      <c r="DL339" s="193"/>
      <c r="DM339" s="193"/>
      <c r="DN339" s="193"/>
      <c r="DO339" s="193"/>
      <c r="DP339" s="193"/>
      <c r="DQ339" s="193"/>
      <c r="DR339" s="193"/>
      <c r="DS339" s="193"/>
      <c r="DT339" s="193"/>
      <c r="DU339" s="193"/>
      <c r="DV339" s="193"/>
      <c r="DW339" s="193"/>
      <c r="DX339" s="193"/>
      <c r="DY339" s="193"/>
      <c r="DZ339" s="193"/>
      <c r="EA339" s="193"/>
      <c r="EB339" s="193"/>
      <c r="EC339" s="193"/>
      <c r="ED339" s="193"/>
      <c r="EE339" s="193"/>
      <c r="EF339" s="193"/>
      <c r="EG339" s="193"/>
      <c r="EH339" s="193"/>
      <c r="EI339" s="193"/>
      <c r="EJ339" s="193"/>
      <c r="EK339" s="193"/>
      <c r="EL339" s="193"/>
      <c r="EM339" s="193"/>
      <c r="EN339" s="193"/>
      <c r="EO339" s="193"/>
      <c r="EP339" s="193"/>
      <c r="EQ339" s="193"/>
      <c r="ER339" s="193"/>
      <c r="ES339" s="193"/>
      <c r="ET339" s="193"/>
      <c r="EU339" s="193"/>
      <c r="EV339" s="193"/>
      <c r="EW339" s="193"/>
      <c r="EX339" s="193"/>
      <c r="EY339" s="193"/>
      <c r="EZ339" s="193"/>
      <c r="FA339" s="193"/>
      <c r="FB339" s="193"/>
      <c r="FC339" s="193"/>
      <c r="FD339" s="193"/>
      <c r="FE339" s="193"/>
      <c r="FF339" s="193"/>
      <c r="FG339" s="193"/>
      <c r="FH339" s="193"/>
      <c r="FI339" s="193"/>
      <c r="FJ339" s="193"/>
      <c r="FK339" s="193"/>
      <c r="FL339" s="193"/>
      <c r="FM339" s="193"/>
      <c r="FN339" s="193"/>
      <c r="FO339" s="193"/>
      <c r="FP339" s="193"/>
      <c r="FQ339" s="193"/>
      <c r="FR339" s="193"/>
      <c r="FS339" s="193"/>
      <c r="FT339" s="193"/>
      <c r="FU339" s="193"/>
      <c r="FV339" s="193"/>
      <c r="FW339" s="193"/>
      <c r="FX339" s="193"/>
      <c r="FY339" s="193"/>
      <c r="FZ339" s="193"/>
      <c r="GA339" s="193"/>
      <c r="GB339" s="193"/>
      <c r="GC339" s="193"/>
      <c r="GD339" s="193"/>
      <c r="GE339" s="193"/>
      <c r="GF339" s="193"/>
      <c r="GG339" s="193"/>
      <c r="GH339" s="193"/>
      <c r="GI339" s="193"/>
      <c r="GJ339" s="193"/>
      <c r="GK339" s="193"/>
      <c r="GL339" s="193"/>
      <c r="GM339" s="193"/>
      <c r="GN339" s="193"/>
      <c r="GO339" s="193"/>
      <c r="GP339" s="193"/>
      <c r="GQ339" s="193"/>
      <c r="GR339" s="193"/>
      <c r="GS339" s="193"/>
      <c r="GT339" s="193"/>
      <c r="GU339" s="193"/>
      <c r="GV339" s="193"/>
      <c r="GW339" s="193"/>
      <c r="GX339" s="193"/>
      <c r="GY339" s="193"/>
      <c r="GZ339" s="193"/>
      <c r="HA339" s="193"/>
      <c r="HB339" s="193"/>
      <c r="HC339" s="193"/>
      <c r="HD339" s="193"/>
      <c r="HE339" s="193"/>
      <c r="HF339" s="193"/>
      <c r="HG339" s="193"/>
      <c r="HH339" s="193"/>
      <c r="HI339" s="193"/>
      <c r="HJ339" s="193"/>
      <c r="HK339" s="193"/>
      <c r="HL339" s="193"/>
      <c r="HM339" s="193"/>
      <c r="HN339" s="193"/>
      <c r="HO339" s="193"/>
      <c r="HP339" s="193"/>
      <c r="HQ339" s="193"/>
      <c r="HR339" s="193"/>
      <c r="HS339" s="193"/>
      <c r="HT339" s="193"/>
      <c r="HU339" s="193"/>
      <c r="HV339" s="193"/>
      <c r="HW339" s="193"/>
      <c r="HX339" s="193"/>
      <c r="HY339" s="193"/>
      <c r="HZ339" s="193"/>
      <c r="IA339" s="193"/>
      <c r="IB339" s="193"/>
      <c r="IC339" s="193"/>
      <c r="ID339" s="193"/>
      <c r="IE339" s="193"/>
      <c r="IF339" s="193"/>
      <c r="IG339" s="193"/>
      <c r="IH339" s="193"/>
      <c r="II339" s="193"/>
      <c r="IJ339" s="193"/>
      <c r="IK339" s="193"/>
      <c r="IL339" s="193"/>
      <c r="IM339" s="193"/>
      <c r="IN339" s="193"/>
      <c r="IO339" s="193"/>
      <c r="IP339" s="193"/>
      <c r="IQ339" s="193"/>
      <c r="IR339" s="193"/>
      <c r="IS339" s="193"/>
      <c r="IT339" s="193"/>
      <c r="IU339" s="193"/>
      <c r="IV339" s="193"/>
    </row>
    <row r="340" spans="1:256" ht="38.25" customHeight="1" thickTop="1" thickBot="1" x14ac:dyDescent="0.2">
      <c r="A340" s="1862" t="s">
        <v>640</v>
      </c>
      <c r="B340" s="1832"/>
      <c r="C340" s="506" t="s">
        <v>639</v>
      </c>
      <c r="D340" s="1831"/>
      <c r="E340" s="1564" t="s">
        <v>637</v>
      </c>
      <c r="F340" s="1845"/>
      <c r="G340" s="1831"/>
      <c r="H340" s="1520" t="s">
        <v>638</v>
      </c>
      <c r="I340" s="1520"/>
      <c r="J340" s="1521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  <c r="AA340" s="193"/>
      <c r="AB340" s="193"/>
      <c r="AC340" s="193"/>
      <c r="AD340" s="193"/>
      <c r="AE340" s="193"/>
      <c r="AF340" s="193"/>
      <c r="AG340" s="193"/>
      <c r="AH340" s="193"/>
      <c r="AI340" s="193"/>
      <c r="AJ340" s="193"/>
      <c r="AK340" s="193"/>
      <c r="AL340" s="193"/>
      <c r="AM340" s="193"/>
      <c r="AN340" s="193"/>
      <c r="AO340" s="193"/>
      <c r="AP340" s="193"/>
      <c r="AQ340" s="193"/>
      <c r="AR340" s="193"/>
      <c r="AS340" s="193"/>
      <c r="AT340" s="193"/>
      <c r="AU340" s="193"/>
      <c r="AV340" s="193"/>
      <c r="AW340" s="193"/>
      <c r="AX340" s="193"/>
      <c r="AY340" s="193"/>
      <c r="AZ340" s="193"/>
      <c r="BA340" s="193"/>
      <c r="BB340" s="193"/>
      <c r="BC340" s="193"/>
      <c r="BD340" s="193"/>
      <c r="BE340" s="193"/>
      <c r="BF340" s="193"/>
      <c r="BG340" s="193"/>
      <c r="BH340" s="193"/>
      <c r="BI340" s="193"/>
      <c r="BJ340" s="193"/>
      <c r="BK340" s="193"/>
      <c r="BL340" s="193"/>
      <c r="BM340" s="193"/>
      <c r="BN340" s="193"/>
      <c r="BO340" s="193"/>
      <c r="BP340" s="193"/>
      <c r="BQ340" s="193"/>
      <c r="BR340" s="193"/>
      <c r="BS340" s="193"/>
      <c r="BT340" s="193"/>
      <c r="BU340" s="193"/>
      <c r="BV340" s="193"/>
      <c r="BW340" s="193"/>
      <c r="BX340" s="193"/>
      <c r="BY340" s="193"/>
      <c r="BZ340" s="193"/>
      <c r="CA340" s="193"/>
      <c r="CB340" s="193"/>
      <c r="CC340" s="193"/>
      <c r="CD340" s="193"/>
      <c r="CE340" s="193"/>
      <c r="CF340" s="193"/>
      <c r="CG340" s="193"/>
      <c r="CH340" s="193"/>
      <c r="CI340" s="193"/>
      <c r="CJ340" s="193"/>
      <c r="CK340" s="193"/>
      <c r="CL340" s="193"/>
      <c r="CM340" s="193"/>
      <c r="CN340" s="193"/>
      <c r="CO340" s="193"/>
      <c r="CP340" s="193"/>
      <c r="CQ340" s="193"/>
      <c r="CR340" s="193"/>
      <c r="CS340" s="193"/>
      <c r="CT340" s="193"/>
      <c r="CU340" s="193"/>
      <c r="CV340" s="193"/>
      <c r="CW340" s="193"/>
      <c r="CX340" s="193"/>
      <c r="CY340" s="193"/>
      <c r="CZ340" s="193"/>
      <c r="DA340" s="193"/>
      <c r="DB340" s="193"/>
      <c r="DC340" s="193"/>
      <c r="DD340" s="193"/>
      <c r="DE340" s="193"/>
      <c r="DF340" s="193"/>
      <c r="DG340" s="193"/>
      <c r="DH340" s="193"/>
      <c r="DI340" s="193"/>
      <c r="DJ340" s="193"/>
      <c r="DK340" s="193"/>
      <c r="DL340" s="193"/>
      <c r="DM340" s="193"/>
      <c r="DN340" s="193"/>
      <c r="DO340" s="193"/>
      <c r="DP340" s="193"/>
      <c r="DQ340" s="193"/>
      <c r="DR340" s="193"/>
      <c r="DS340" s="193"/>
      <c r="DT340" s="193"/>
      <c r="DU340" s="193"/>
      <c r="DV340" s="193"/>
      <c r="DW340" s="193"/>
      <c r="DX340" s="193"/>
      <c r="DY340" s="193"/>
      <c r="DZ340" s="193"/>
      <c r="EA340" s="193"/>
      <c r="EB340" s="193"/>
      <c r="EC340" s="193"/>
      <c r="ED340" s="193"/>
      <c r="EE340" s="193"/>
      <c r="EF340" s="193"/>
      <c r="EG340" s="193"/>
      <c r="EH340" s="193"/>
      <c r="EI340" s="193"/>
      <c r="EJ340" s="193"/>
      <c r="EK340" s="193"/>
      <c r="EL340" s="193"/>
      <c r="EM340" s="193"/>
      <c r="EN340" s="193"/>
      <c r="EO340" s="193"/>
      <c r="EP340" s="193"/>
      <c r="EQ340" s="193"/>
      <c r="ER340" s="193"/>
      <c r="ES340" s="193"/>
      <c r="ET340" s="193"/>
      <c r="EU340" s="193"/>
      <c r="EV340" s="193"/>
      <c r="EW340" s="193"/>
      <c r="EX340" s="193"/>
      <c r="EY340" s="193"/>
      <c r="EZ340" s="193"/>
      <c r="FA340" s="193"/>
      <c r="FB340" s="193"/>
      <c r="FC340" s="193"/>
      <c r="FD340" s="193"/>
      <c r="FE340" s="193"/>
      <c r="FF340" s="193"/>
      <c r="FG340" s="193"/>
      <c r="FH340" s="193"/>
      <c r="FI340" s="193"/>
      <c r="FJ340" s="193"/>
      <c r="FK340" s="193"/>
      <c r="FL340" s="193"/>
      <c r="FM340" s="193"/>
      <c r="FN340" s="193"/>
      <c r="FO340" s="193"/>
      <c r="FP340" s="193"/>
      <c r="FQ340" s="193"/>
      <c r="FR340" s="193"/>
      <c r="FS340" s="193"/>
      <c r="FT340" s="193"/>
      <c r="FU340" s="193"/>
      <c r="FV340" s="193"/>
      <c r="FW340" s="193"/>
      <c r="FX340" s="193"/>
      <c r="FY340" s="193"/>
      <c r="FZ340" s="193"/>
      <c r="GA340" s="193"/>
      <c r="GB340" s="193"/>
      <c r="GC340" s="193"/>
      <c r="GD340" s="193"/>
      <c r="GE340" s="193"/>
      <c r="GF340" s="193"/>
      <c r="GG340" s="193"/>
      <c r="GH340" s="193"/>
      <c r="GI340" s="193"/>
      <c r="GJ340" s="193"/>
      <c r="GK340" s="193"/>
      <c r="GL340" s="193"/>
      <c r="GM340" s="193"/>
      <c r="GN340" s="193"/>
      <c r="GO340" s="193"/>
      <c r="GP340" s="193"/>
      <c r="GQ340" s="193"/>
      <c r="GR340" s="193"/>
      <c r="GS340" s="193"/>
      <c r="GT340" s="193"/>
      <c r="GU340" s="193"/>
      <c r="GV340" s="193"/>
      <c r="GW340" s="193"/>
      <c r="GX340" s="193"/>
      <c r="GY340" s="193"/>
      <c r="GZ340" s="193"/>
      <c r="HA340" s="193"/>
      <c r="HB340" s="193"/>
      <c r="HC340" s="193"/>
      <c r="HD340" s="193"/>
      <c r="HE340" s="193"/>
      <c r="HF340" s="193"/>
      <c r="HG340" s="193"/>
      <c r="HH340" s="193"/>
      <c r="HI340" s="193"/>
      <c r="HJ340" s="193"/>
      <c r="HK340" s="193"/>
      <c r="HL340" s="193"/>
      <c r="HM340" s="193"/>
      <c r="HN340" s="193"/>
      <c r="HO340" s="193"/>
      <c r="HP340" s="193"/>
      <c r="HQ340" s="193"/>
      <c r="HR340" s="193"/>
      <c r="HS340" s="193"/>
      <c r="HT340" s="193"/>
      <c r="HU340" s="193"/>
      <c r="HV340" s="193"/>
      <c r="HW340" s="193"/>
      <c r="HX340" s="193"/>
      <c r="HY340" s="193"/>
      <c r="HZ340" s="193"/>
      <c r="IA340" s="193"/>
      <c r="IB340" s="193"/>
      <c r="IC340" s="193"/>
      <c r="ID340" s="193"/>
      <c r="IE340" s="193"/>
      <c r="IF340" s="193"/>
      <c r="IG340" s="193"/>
      <c r="IH340" s="193"/>
      <c r="II340" s="193"/>
      <c r="IJ340" s="193"/>
      <c r="IK340" s="193"/>
      <c r="IL340" s="193"/>
      <c r="IM340" s="193"/>
      <c r="IN340" s="193"/>
      <c r="IO340" s="193"/>
      <c r="IP340" s="193"/>
      <c r="IQ340" s="193"/>
      <c r="IR340" s="193"/>
      <c r="IS340" s="193"/>
      <c r="IT340" s="193"/>
      <c r="IU340" s="193"/>
      <c r="IV340" s="193"/>
    </row>
    <row r="341" spans="1:256" ht="11.25" thickTop="1" x14ac:dyDescent="0.15">
      <c r="A341" s="1585"/>
      <c r="B341" s="1586"/>
      <c r="C341" s="1656"/>
      <c r="D341" s="1657"/>
      <c r="E341" s="1591"/>
      <c r="F341" s="1592"/>
      <c r="G341" s="1593"/>
      <c r="H341" s="1650"/>
      <c r="I341" s="1650"/>
      <c r="J341" s="1651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  <c r="AA341" s="193"/>
      <c r="AB341" s="193"/>
      <c r="AC341" s="193"/>
      <c r="AD341" s="193"/>
      <c r="AE341" s="193"/>
      <c r="AF341" s="193"/>
      <c r="AG341" s="193"/>
      <c r="AH341" s="193"/>
      <c r="AI341" s="193"/>
      <c r="AJ341" s="193"/>
      <c r="AK341" s="193"/>
      <c r="AL341" s="193"/>
      <c r="AM341" s="193"/>
      <c r="AN341" s="193"/>
      <c r="AO341" s="193"/>
      <c r="AP341" s="193"/>
      <c r="AQ341" s="193"/>
      <c r="AR341" s="193"/>
      <c r="AS341" s="193"/>
      <c r="AT341" s="193"/>
      <c r="AU341" s="193"/>
      <c r="AV341" s="193"/>
      <c r="AW341" s="193"/>
      <c r="AX341" s="193"/>
      <c r="AY341" s="193"/>
      <c r="AZ341" s="193"/>
      <c r="BA341" s="193"/>
      <c r="BB341" s="193"/>
      <c r="BC341" s="193"/>
      <c r="BD341" s="193"/>
      <c r="BE341" s="193"/>
      <c r="BF341" s="193"/>
      <c r="BG341" s="193"/>
      <c r="BH341" s="193"/>
      <c r="BI341" s="193"/>
      <c r="BJ341" s="193"/>
      <c r="BK341" s="193"/>
      <c r="BL341" s="193"/>
      <c r="BM341" s="193"/>
      <c r="BN341" s="193"/>
      <c r="BO341" s="193"/>
      <c r="BP341" s="193"/>
      <c r="BQ341" s="193"/>
      <c r="BR341" s="193"/>
      <c r="BS341" s="193"/>
      <c r="BT341" s="193"/>
      <c r="BU341" s="193"/>
      <c r="BV341" s="193"/>
      <c r="BW341" s="193"/>
      <c r="BX341" s="193"/>
      <c r="BY341" s="193"/>
      <c r="BZ341" s="193"/>
      <c r="CA341" s="193"/>
      <c r="CB341" s="193"/>
      <c r="CC341" s="193"/>
      <c r="CD341" s="193"/>
      <c r="CE341" s="193"/>
      <c r="CF341" s="193"/>
      <c r="CG341" s="193"/>
      <c r="CH341" s="193"/>
      <c r="CI341" s="193"/>
      <c r="CJ341" s="193"/>
      <c r="CK341" s="193"/>
      <c r="CL341" s="193"/>
      <c r="CM341" s="193"/>
      <c r="CN341" s="193"/>
      <c r="CO341" s="193"/>
      <c r="CP341" s="193"/>
      <c r="CQ341" s="193"/>
      <c r="CR341" s="193"/>
      <c r="CS341" s="193"/>
      <c r="CT341" s="193"/>
      <c r="CU341" s="193"/>
      <c r="CV341" s="193"/>
      <c r="CW341" s="193"/>
      <c r="CX341" s="193"/>
      <c r="CY341" s="193"/>
      <c r="CZ341" s="193"/>
      <c r="DA341" s="193"/>
      <c r="DB341" s="193"/>
      <c r="DC341" s="193"/>
      <c r="DD341" s="193"/>
      <c r="DE341" s="193"/>
      <c r="DF341" s="193"/>
      <c r="DG341" s="193"/>
      <c r="DH341" s="193"/>
      <c r="DI341" s="193"/>
      <c r="DJ341" s="193"/>
      <c r="DK341" s="193"/>
      <c r="DL341" s="193"/>
      <c r="DM341" s="193"/>
      <c r="DN341" s="193"/>
      <c r="DO341" s="193"/>
      <c r="DP341" s="193"/>
      <c r="DQ341" s="193"/>
      <c r="DR341" s="193"/>
      <c r="DS341" s="193"/>
      <c r="DT341" s="193"/>
      <c r="DU341" s="193"/>
      <c r="DV341" s="193"/>
      <c r="DW341" s="193"/>
      <c r="DX341" s="193"/>
      <c r="DY341" s="193"/>
      <c r="DZ341" s="193"/>
      <c r="EA341" s="193"/>
      <c r="EB341" s="193"/>
      <c r="EC341" s="193"/>
      <c r="ED341" s="193"/>
      <c r="EE341" s="193"/>
      <c r="EF341" s="193"/>
      <c r="EG341" s="193"/>
      <c r="EH341" s="193"/>
      <c r="EI341" s="193"/>
      <c r="EJ341" s="193"/>
      <c r="EK341" s="193"/>
      <c r="EL341" s="193"/>
      <c r="EM341" s="193"/>
      <c r="EN341" s="193"/>
      <c r="EO341" s="193"/>
      <c r="EP341" s="193"/>
      <c r="EQ341" s="193"/>
      <c r="ER341" s="193"/>
      <c r="ES341" s="193"/>
      <c r="ET341" s="193"/>
      <c r="EU341" s="193"/>
      <c r="EV341" s="193"/>
      <c r="EW341" s="193"/>
      <c r="EX341" s="193"/>
      <c r="EY341" s="193"/>
      <c r="EZ341" s="193"/>
      <c r="FA341" s="193"/>
      <c r="FB341" s="193"/>
      <c r="FC341" s="193"/>
      <c r="FD341" s="193"/>
      <c r="FE341" s="193"/>
      <c r="FF341" s="193"/>
      <c r="FG341" s="193"/>
      <c r="FH341" s="193"/>
      <c r="FI341" s="193"/>
      <c r="FJ341" s="193"/>
      <c r="FK341" s="193"/>
      <c r="FL341" s="193"/>
      <c r="FM341" s="193"/>
      <c r="FN341" s="193"/>
      <c r="FO341" s="193"/>
      <c r="FP341" s="193"/>
      <c r="FQ341" s="193"/>
      <c r="FR341" s="193"/>
      <c r="FS341" s="193"/>
      <c r="FT341" s="193"/>
      <c r="FU341" s="193"/>
      <c r="FV341" s="193"/>
      <c r="FW341" s="193"/>
      <c r="FX341" s="193"/>
      <c r="FY341" s="193"/>
      <c r="FZ341" s="193"/>
      <c r="GA341" s="193"/>
      <c r="GB341" s="193"/>
      <c r="GC341" s="193"/>
      <c r="GD341" s="193"/>
      <c r="GE341" s="193"/>
      <c r="GF341" s="193"/>
      <c r="GG341" s="193"/>
      <c r="GH341" s="193"/>
      <c r="GI341" s="193"/>
      <c r="GJ341" s="193"/>
      <c r="GK341" s="193"/>
      <c r="GL341" s="193"/>
      <c r="GM341" s="193"/>
      <c r="GN341" s="193"/>
      <c r="GO341" s="193"/>
      <c r="GP341" s="193"/>
      <c r="GQ341" s="193"/>
      <c r="GR341" s="193"/>
      <c r="GS341" s="193"/>
      <c r="GT341" s="193"/>
      <c r="GU341" s="193"/>
      <c r="GV341" s="193"/>
      <c r="GW341" s="193"/>
      <c r="GX341" s="193"/>
      <c r="GY341" s="193"/>
      <c r="GZ341" s="193"/>
      <c r="HA341" s="193"/>
      <c r="HB341" s="193"/>
      <c r="HC341" s="193"/>
      <c r="HD341" s="193"/>
      <c r="HE341" s="193"/>
      <c r="HF341" s="193"/>
      <c r="HG341" s="193"/>
      <c r="HH341" s="193"/>
      <c r="HI341" s="193"/>
      <c r="HJ341" s="193"/>
      <c r="HK341" s="193"/>
      <c r="HL341" s="193"/>
      <c r="HM341" s="193"/>
      <c r="HN341" s="193"/>
      <c r="HO341" s="193"/>
      <c r="HP341" s="193"/>
      <c r="HQ341" s="193"/>
      <c r="HR341" s="193"/>
      <c r="HS341" s="193"/>
      <c r="HT341" s="193"/>
      <c r="HU341" s="193"/>
      <c r="HV341" s="193"/>
      <c r="HW341" s="193"/>
      <c r="HX341" s="193"/>
      <c r="HY341" s="193"/>
      <c r="HZ341" s="193"/>
      <c r="IA341" s="193"/>
      <c r="IB341" s="193"/>
      <c r="IC341" s="193"/>
      <c r="ID341" s="193"/>
      <c r="IE341" s="193"/>
      <c r="IF341" s="193"/>
      <c r="IG341" s="193"/>
      <c r="IH341" s="193"/>
      <c r="II341" s="193"/>
      <c r="IJ341" s="193"/>
      <c r="IK341" s="193"/>
      <c r="IL341" s="193"/>
      <c r="IM341" s="193"/>
      <c r="IN341" s="193"/>
      <c r="IO341" s="193"/>
      <c r="IP341" s="193"/>
      <c r="IQ341" s="193"/>
      <c r="IR341" s="193"/>
      <c r="IS341" s="193"/>
      <c r="IT341" s="193"/>
      <c r="IU341" s="193"/>
      <c r="IV341" s="193"/>
    </row>
    <row r="342" spans="1:256" x14ac:dyDescent="0.15">
      <c r="A342" s="1587"/>
      <c r="B342" s="1588"/>
      <c r="C342" s="1581"/>
      <c r="D342" s="1582"/>
      <c r="E342" s="1575"/>
      <c r="F342" s="1576"/>
      <c r="G342" s="1577"/>
      <c r="H342" s="1652"/>
      <c r="I342" s="1652"/>
      <c r="J342" s="165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3"/>
      <c r="AT342" s="193"/>
      <c r="AU342" s="193"/>
      <c r="AV342" s="193"/>
      <c r="AW342" s="193"/>
      <c r="AX342" s="193"/>
      <c r="AY342" s="193"/>
      <c r="AZ342" s="193"/>
      <c r="BA342" s="193"/>
      <c r="BB342" s="193"/>
      <c r="BC342" s="193"/>
      <c r="BD342" s="193"/>
      <c r="BE342" s="193"/>
      <c r="BF342" s="193"/>
      <c r="BG342" s="193"/>
      <c r="BH342" s="193"/>
      <c r="BI342" s="193"/>
      <c r="BJ342" s="193"/>
      <c r="BK342" s="193"/>
      <c r="BL342" s="193"/>
      <c r="BM342" s="193"/>
      <c r="BN342" s="193"/>
      <c r="BO342" s="193"/>
      <c r="BP342" s="193"/>
      <c r="BQ342" s="193"/>
      <c r="BR342" s="193"/>
      <c r="BS342" s="193"/>
      <c r="BT342" s="193"/>
      <c r="BU342" s="193"/>
      <c r="BV342" s="193"/>
      <c r="BW342" s="193"/>
      <c r="BX342" s="193"/>
      <c r="BY342" s="193"/>
      <c r="BZ342" s="193"/>
      <c r="CA342" s="193"/>
      <c r="CB342" s="193"/>
      <c r="CC342" s="193"/>
      <c r="CD342" s="193"/>
      <c r="CE342" s="193"/>
      <c r="CF342" s="193"/>
      <c r="CG342" s="193"/>
      <c r="CH342" s="193"/>
      <c r="CI342" s="193"/>
      <c r="CJ342" s="193"/>
      <c r="CK342" s="193"/>
      <c r="CL342" s="193"/>
      <c r="CM342" s="193"/>
      <c r="CN342" s="193"/>
      <c r="CO342" s="193"/>
      <c r="CP342" s="193"/>
      <c r="CQ342" s="193"/>
      <c r="CR342" s="193"/>
      <c r="CS342" s="193"/>
      <c r="CT342" s="193"/>
      <c r="CU342" s="193"/>
      <c r="CV342" s="193"/>
      <c r="CW342" s="193"/>
      <c r="CX342" s="193"/>
      <c r="CY342" s="193"/>
      <c r="CZ342" s="193"/>
      <c r="DA342" s="193"/>
      <c r="DB342" s="193"/>
      <c r="DC342" s="193"/>
      <c r="DD342" s="193"/>
      <c r="DE342" s="193"/>
      <c r="DF342" s="193"/>
      <c r="DG342" s="193"/>
      <c r="DH342" s="193"/>
      <c r="DI342" s="193"/>
      <c r="DJ342" s="193"/>
      <c r="DK342" s="193"/>
      <c r="DL342" s="193"/>
      <c r="DM342" s="193"/>
      <c r="DN342" s="193"/>
      <c r="DO342" s="193"/>
      <c r="DP342" s="193"/>
      <c r="DQ342" s="193"/>
      <c r="DR342" s="193"/>
      <c r="DS342" s="193"/>
      <c r="DT342" s="193"/>
      <c r="DU342" s="193"/>
      <c r="DV342" s="193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  <c r="FI342" s="193"/>
      <c r="FJ342" s="193"/>
      <c r="FK342" s="193"/>
      <c r="FL342" s="193"/>
      <c r="FM342" s="193"/>
      <c r="FN342" s="193"/>
      <c r="FO342" s="193"/>
      <c r="FP342" s="193"/>
      <c r="FQ342" s="193"/>
      <c r="FR342" s="193"/>
      <c r="FS342" s="193"/>
      <c r="FT342" s="193"/>
      <c r="FU342" s="193"/>
      <c r="FV342" s="193"/>
      <c r="FW342" s="193"/>
      <c r="FX342" s="193"/>
      <c r="FY342" s="193"/>
      <c r="FZ342" s="193"/>
      <c r="GA342" s="193"/>
      <c r="GB342" s="193"/>
      <c r="GC342" s="193"/>
      <c r="GD342" s="193"/>
      <c r="GE342" s="193"/>
      <c r="GF342" s="193"/>
      <c r="GG342" s="193"/>
      <c r="GH342" s="193"/>
      <c r="GI342" s="193"/>
      <c r="GJ342" s="193"/>
      <c r="GK342" s="193"/>
      <c r="GL342" s="193"/>
      <c r="GM342" s="193"/>
      <c r="GN342" s="193"/>
      <c r="GO342" s="193"/>
      <c r="GP342" s="193"/>
      <c r="GQ342" s="193"/>
      <c r="GR342" s="193"/>
      <c r="GS342" s="193"/>
      <c r="GT342" s="193"/>
      <c r="GU342" s="193"/>
      <c r="GV342" s="193"/>
      <c r="GW342" s="193"/>
      <c r="GX342" s="193"/>
      <c r="GY342" s="193"/>
      <c r="GZ342" s="193"/>
      <c r="HA342" s="193"/>
      <c r="HB342" s="193"/>
      <c r="HC342" s="193"/>
      <c r="HD342" s="193"/>
      <c r="HE342" s="193"/>
      <c r="HF342" s="193"/>
      <c r="HG342" s="193"/>
      <c r="HH342" s="193"/>
      <c r="HI342" s="193"/>
      <c r="HJ342" s="193"/>
      <c r="HK342" s="193"/>
      <c r="HL342" s="193"/>
      <c r="HM342" s="193"/>
      <c r="HN342" s="193"/>
      <c r="HO342" s="193"/>
      <c r="HP342" s="193"/>
      <c r="HQ342" s="193"/>
      <c r="HR342" s="193"/>
      <c r="HS342" s="193"/>
      <c r="HT342" s="193"/>
      <c r="HU342" s="193"/>
      <c r="HV342" s="193"/>
      <c r="HW342" s="193"/>
      <c r="HX342" s="193"/>
      <c r="HY342" s="193"/>
      <c r="HZ342" s="193"/>
      <c r="IA342" s="193"/>
      <c r="IB342" s="193"/>
      <c r="IC342" s="193"/>
      <c r="ID342" s="193"/>
      <c r="IE342" s="193"/>
      <c r="IF342" s="193"/>
      <c r="IG342" s="193"/>
      <c r="IH342" s="193"/>
      <c r="II342" s="193"/>
      <c r="IJ342" s="193"/>
      <c r="IK342" s="193"/>
      <c r="IL342" s="193"/>
      <c r="IM342" s="193"/>
      <c r="IN342" s="193"/>
      <c r="IO342" s="193"/>
      <c r="IP342" s="193"/>
      <c r="IQ342" s="193"/>
      <c r="IR342" s="193"/>
      <c r="IS342" s="193"/>
      <c r="IT342" s="193"/>
      <c r="IU342" s="193"/>
      <c r="IV342" s="193"/>
    </row>
    <row r="343" spans="1:256" ht="11.25" thickBot="1" x14ac:dyDescent="0.2">
      <c r="A343" s="1594"/>
      <c r="B343" s="1595"/>
      <c r="C343" s="1583"/>
      <c r="D343" s="1584"/>
      <c r="E343" s="1578"/>
      <c r="F343" s="1579"/>
      <c r="G343" s="1580"/>
      <c r="H343" s="1654"/>
      <c r="I343" s="1654"/>
      <c r="J343" s="1655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3"/>
      <c r="AT343" s="193"/>
      <c r="AU343" s="193"/>
      <c r="AV343" s="193"/>
      <c r="AW343" s="193"/>
      <c r="AX343" s="193"/>
      <c r="AY343" s="193"/>
      <c r="AZ343" s="193"/>
      <c r="BA343" s="193"/>
      <c r="BB343" s="193"/>
      <c r="BC343" s="193"/>
      <c r="BD343" s="193"/>
      <c r="BE343" s="193"/>
      <c r="BF343" s="193"/>
      <c r="BG343" s="193"/>
      <c r="BH343" s="193"/>
      <c r="BI343" s="193"/>
      <c r="BJ343" s="193"/>
      <c r="BK343" s="193"/>
      <c r="BL343" s="193"/>
      <c r="BM343" s="193"/>
      <c r="BN343" s="193"/>
      <c r="BO343" s="193"/>
      <c r="BP343" s="193"/>
      <c r="BQ343" s="193"/>
      <c r="BR343" s="193"/>
      <c r="BS343" s="193"/>
      <c r="BT343" s="193"/>
      <c r="BU343" s="193"/>
      <c r="BV343" s="193"/>
      <c r="BW343" s="193"/>
      <c r="BX343" s="193"/>
      <c r="BY343" s="193"/>
      <c r="BZ343" s="193"/>
      <c r="CA343" s="193"/>
      <c r="CB343" s="193"/>
      <c r="CC343" s="193"/>
      <c r="CD343" s="193"/>
      <c r="CE343" s="193"/>
      <c r="CF343" s="193"/>
      <c r="CG343" s="193"/>
      <c r="CH343" s="193"/>
      <c r="CI343" s="193"/>
      <c r="CJ343" s="193"/>
      <c r="CK343" s="193"/>
      <c r="CL343" s="193"/>
      <c r="CM343" s="193"/>
      <c r="CN343" s="193"/>
      <c r="CO343" s="193"/>
      <c r="CP343" s="193"/>
      <c r="CQ343" s="193"/>
      <c r="CR343" s="193"/>
      <c r="CS343" s="193"/>
      <c r="CT343" s="193"/>
      <c r="CU343" s="193"/>
      <c r="CV343" s="193"/>
      <c r="CW343" s="193"/>
      <c r="CX343" s="193"/>
      <c r="CY343" s="193"/>
      <c r="CZ343" s="193"/>
      <c r="DA343" s="193"/>
      <c r="DB343" s="193"/>
      <c r="DC343" s="193"/>
      <c r="DD343" s="193"/>
      <c r="DE343" s="193"/>
      <c r="DF343" s="193"/>
      <c r="DG343" s="193"/>
      <c r="DH343" s="193"/>
      <c r="DI343" s="193"/>
      <c r="DJ343" s="193"/>
      <c r="DK343" s="193"/>
      <c r="DL343" s="193"/>
      <c r="DM343" s="193"/>
      <c r="DN343" s="193"/>
      <c r="DO343" s="193"/>
      <c r="DP343" s="193"/>
      <c r="DQ343" s="193"/>
      <c r="DR343" s="193"/>
      <c r="DS343" s="193"/>
      <c r="DT343" s="193"/>
      <c r="DU343" s="193"/>
      <c r="DV343" s="193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  <c r="FI343" s="193"/>
      <c r="FJ343" s="193"/>
      <c r="FK343" s="193"/>
      <c r="FL343" s="193"/>
      <c r="FM343" s="193"/>
      <c r="FN343" s="193"/>
      <c r="FO343" s="193"/>
      <c r="FP343" s="193"/>
      <c r="FQ343" s="193"/>
      <c r="FR343" s="193"/>
      <c r="FS343" s="193"/>
      <c r="FT343" s="193"/>
      <c r="FU343" s="193"/>
      <c r="FV343" s="193"/>
      <c r="FW343" s="193"/>
      <c r="FX343" s="193"/>
      <c r="FY343" s="193"/>
      <c r="FZ343" s="193"/>
      <c r="GA343" s="193"/>
      <c r="GB343" s="193"/>
      <c r="GC343" s="193"/>
      <c r="GD343" s="193"/>
      <c r="GE343" s="193"/>
      <c r="GF343" s="193"/>
      <c r="GG343" s="193"/>
      <c r="GH343" s="193"/>
      <c r="GI343" s="193"/>
      <c r="GJ343" s="193"/>
      <c r="GK343" s="193"/>
      <c r="GL343" s="193"/>
      <c r="GM343" s="193"/>
      <c r="GN343" s="193"/>
      <c r="GO343" s="193"/>
      <c r="GP343" s="193"/>
      <c r="GQ343" s="193"/>
      <c r="GR343" s="193"/>
      <c r="GS343" s="193"/>
      <c r="GT343" s="193"/>
      <c r="GU343" s="193"/>
      <c r="GV343" s="193"/>
      <c r="GW343" s="193"/>
      <c r="GX343" s="193"/>
      <c r="GY343" s="193"/>
      <c r="GZ343" s="193"/>
      <c r="HA343" s="193"/>
      <c r="HB343" s="193"/>
      <c r="HC343" s="193"/>
      <c r="HD343" s="193"/>
      <c r="HE343" s="193"/>
      <c r="HF343" s="193"/>
      <c r="HG343" s="193"/>
      <c r="HH343" s="193"/>
      <c r="HI343" s="193"/>
      <c r="HJ343" s="193"/>
      <c r="HK343" s="193"/>
      <c r="HL343" s="193"/>
      <c r="HM343" s="193"/>
      <c r="HN343" s="193"/>
      <c r="HO343" s="193"/>
      <c r="HP343" s="193"/>
      <c r="HQ343" s="193"/>
      <c r="HR343" s="193"/>
      <c r="HS343" s="193"/>
      <c r="HT343" s="193"/>
      <c r="HU343" s="193"/>
      <c r="HV343" s="193"/>
      <c r="HW343" s="193"/>
      <c r="HX343" s="193"/>
      <c r="HY343" s="193"/>
      <c r="HZ343" s="193"/>
      <c r="IA343" s="193"/>
      <c r="IB343" s="193"/>
      <c r="IC343" s="193"/>
      <c r="ID343" s="193"/>
      <c r="IE343" s="193"/>
      <c r="IF343" s="193"/>
      <c r="IG343" s="193"/>
      <c r="IH343" s="193"/>
      <c r="II343" s="193"/>
      <c r="IJ343" s="193"/>
      <c r="IK343" s="193"/>
      <c r="IL343" s="193"/>
      <c r="IM343" s="193"/>
      <c r="IN343" s="193"/>
      <c r="IO343" s="193"/>
      <c r="IP343" s="193"/>
      <c r="IQ343" s="193"/>
      <c r="IR343" s="193"/>
      <c r="IS343" s="193"/>
      <c r="IT343" s="193"/>
      <c r="IU343" s="193"/>
      <c r="IV343" s="193"/>
    </row>
    <row r="344" spans="1:256" ht="11.25" thickTop="1" x14ac:dyDescent="0.15">
      <c r="A344" s="213"/>
      <c r="B344" s="213"/>
      <c r="C344" s="214"/>
      <c r="D344" s="214"/>
      <c r="E344" s="215"/>
      <c r="F344" s="215"/>
      <c r="G344" s="215"/>
      <c r="H344" s="215"/>
      <c r="I344" s="215"/>
      <c r="J344" s="215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93"/>
      <c r="AF344" s="193"/>
      <c r="AG344" s="193"/>
      <c r="AH344" s="193"/>
      <c r="AI344" s="193"/>
      <c r="AJ344" s="193"/>
      <c r="AK344" s="193"/>
      <c r="AL344" s="193"/>
      <c r="AM344" s="193"/>
      <c r="AN344" s="193"/>
      <c r="AO344" s="193"/>
      <c r="AP344" s="193"/>
      <c r="AQ344" s="193"/>
      <c r="AR344" s="193"/>
      <c r="AS344" s="193"/>
      <c r="AT344" s="193"/>
      <c r="AU344" s="193"/>
      <c r="AV344" s="193"/>
      <c r="AW344" s="193"/>
      <c r="AX344" s="193"/>
      <c r="AY344" s="193"/>
      <c r="AZ344" s="193"/>
      <c r="BA344" s="193"/>
      <c r="BB344" s="193"/>
      <c r="BC344" s="193"/>
      <c r="BD344" s="193"/>
      <c r="BE344" s="193"/>
      <c r="BF344" s="193"/>
      <c r="BG344" s="193"/>
      <c r="BH344" s="193"/>
      <c r="BI344" s="193"/>
      <c r="BJ344" s="193"/>
      <c r="BK344" s="193"/>
      <c r="BL344" s="193"/>
      <c r="BM344" s="193"/>
      <c r="BN344" s="193"/>
      <c r="BO344" s="193"/>
      <c r="BP344" s="193"/>
      <c r="BQ344" s="193"/>
      <c r="BR344" s="193"/>
      <c r="BS344" s="193"/>
      <c r="BT344" s="193"/>
      <c r="BU344" s="193"/>
      <c r="BV344" s="193"/>
      <c r="BW344" s="193"/>
      <c r="BX344" s="193"/>
      <c r="BY344" s="193"/>
      <c r="BZ344" s="193"/>
      <c r="CA344" s="193"/>
      <c r="CB344" s="193"/>
      <c r="CC344" s="193"/>
      <c r="CD344" s="193"/>
      <c r="CE344" s="193"/>
      <c r="CF344" s="193"/>
      <c r="CG344" s="193"/>
      <c r="CH344" s="193"/>
      <c r="CI344" s="193"/>
      <c r="CJ344" s="193"/>
      <c r="CK344" s="193"/>
      <c r="CL344" s="193"/>
      <c r="CM344" s="193"/>
      <c r="CN344" s="193"/>
      <c r="CO344" s="193"/>
      <c r="CP344" s="193"/>
      <c r="CQ344" s="193"/>
      <c r="CR344" s="193"/>
      <c r="CS344" s="193"/>
      <c r="CT344" s="193"/>
      <c r="CU344" s="193"/>
      <c r="CV344" s="193"/>
      <c r="CW344" s="193"/>
      <c r="CX344" s="193"/>
      <c r="CY344" s="193"/>
      <c r="CZ344" s="193"/>
      <c r="DA344" s="193"/>
      <c r="DB344" s="193"/>
      <c r="DC344" s="193"/>
      <c r="DD344" s="193"/>
      <c r="DE344" s="193"/>
      <c r="DF344" s="193"/>
      <c r="DG344" s="193"/>
      <c r="DH344" s="193"/>
      <c r="DI344" s="193"/>
      <c r="DJ344" s="193"/>
      <c r="DK344" s="193"/>
      <c r="DL344" s="193"/>
      <c r="DM344" s="193"/>
      <c r="DN344" s="193"/>
      <c r="DO344" s="193"/>
      <c r="DP344" s="193"/>
      <c r="DQ344" s="193"/>
      <c r="DR344" s="193"/>
      <c r="DS344" s="193"/>
      <c r="DT344" s="193"/>
      <c r="DU344" s="193"/>
      <c r="DV344" s="193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  <c r="FI344" s="193"/>
      <c r="FJ344" s="193"/>
      <c r="FK344" s="193"/>
      <c r="FL344" s="193"/>
      <c r="FM344" s="193"/>
      <c r="FN344" s="193"/>
      <c r="FO344" s="193"/>
      <c r="FP344" s="193"/>
      <c r="FQ344" s="193"/>
      <c r="FR344" s="193"/>
      <c r="FS344" s="193"/>
      <c r="FT344" s="193"/>
      <c r="FU344" s="193"/>
      <c r="FV344" s="193"/>
      <c r="FW344" s="193"/>
      <c r="FX344" s="193"/>
      <c r="FY344" s="193"/>
      <c r="FZ344" s="193"/>
      <c r="GA344" s="193"/>
      <c r="GB344" s="193"/>
      <c r="GC344" s="193"/>
      <c r="GD344" s="193"/>
      <c r="GE344" s="193"/>
      <c r="GF344" s="193"/>
      <c r="GG344" s="193"/>
      <c r="GH344" s="193"/>
      <c r="GI344" s="193"/>
      <c r="GJ344" s="193"/>
      <c r="GK344" s="193"/>
      <c r="GL344" s="193"/>
      <c r="GM344" s="193"/>
      <c r="GN344" s="193"/>
      <c r="GO344" s="193"/>
      <c r="GP344" s="193"/>
      <c r="GQ344" s="193"/>
      <c r="GR344" s="193"/>
      <c r="GS344" s="193"/>
      <c r="GT344" s="193"/>
      <c r="GU344" s="193"/>
      <c r="GV344" s="193"/>
      <c r="GW344" s="193"/>
      <c r="GX344" s="193"/>
      <c r="GY344" s="193"/>
      <c r="GZ344" s="193"/>
      <c r="HA344" s="193"/>
      <c r="HB344" s="193"/>
      <c r="HC344" s="193"/>
      <c r="HD344" s="193"/>
      <c r="HE344" s="193"/>
      <c r="HF344" s="193"/>
      <c r="HG344" s="193"/>
      <c r="HH344" s="193"/>
      <c r="HI344" s="193"/>
      <c r="HJ344" s="193"/>
      <c r="HK344" s="193"/>
      <c r="HL344" s="193"/>
      <c r="HM344" s="193"/>
      <c r="HN344" s="193"/>
      <c r="HO344" s="193"/>
      <c r="HP344" s="193"/>
      <c r="HQ344" s="193"/>
      <c r="HR344" s="193"/>
      <c r="HS344" s="193"/>
      <c r="HT344" s="193"/>
      <c r="HU344" s="193"/>
      <c r="HV344" s="193"/>
      <c r="HW344" s="193"/>
      <c r="HX344" s="193"/>
      <c r="HY344" s="193"/>
      <c r="HZ344" s="193"/>
      <c r="IA344" s="193"/>
      <c r="IB344" s="193"/>
      <c r="IC344" s="193"/>
      <c r="ID344" s="193"/>
      <c r="IE344" s="193"/>
      <c r="IF344" s="193"/>
      <c r="IG344" s="193"/>
      <c r="IH344" s="193"/>
      <c r="II344" s="193"/>
      <c r="IJ344" s="193"/>
      <c r="IK344" s="193"/>
      <c r="IL344" s="193"/>
      <c r="IM344" s="193"/>
      <c r="IN344" s="193"/>
      <c r="IO344" s="193"/>
      <c r="IP344" s="193"/>
      <c r="IQ344" s="193"/>
      <c r="IR344" s="193"/>
      <c r="IS344" s="193"/>
      <c r="IT344" s="193"/>
      <c r="IU344" s="193"/>
      <c r="IV344" s="193"/>
    </row>
    <row r="345" spans="1:256" x14ac:dyDescent="0.15">
      <c r="A345" s="436" t="s">
        <v>890</v>
      </c>
      <c r="B345" s="436"/>
      <c r="C345" s="436"/>
      <c r="D345" s="436"/>
      <c r="E345" s="436"/>
      <c r="F345" s="436"/>
      <c r="G345" s="436"/>
      <c r="H345" s="436"/>
      <c r="I345" s="436"/>
      <c r="J345" s="436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  <c r="AA345" s="193"/>
      <c r="AB345" s="193"/>
      <c r="AC345" s="193"/>
      <c r="AD345" s="193"/>
      <c r="AE345" s="193"/>
      <c r="AF345" s="193"/>
      <c r="AG345" s="193"/>
      <c r="AH345" s="193"/>
      <c r="AI345" s="193"/>
      <c r="AJ345" s="193"/>
      <c r="AK345" s="193"/>
      <c r="AL345" s="193"/>
      <c r="AM345" s="193"/>
      <c r="AN345" s="193"/>
      <c r="AO345" s="193"/>
      <c r="AP345" s="193"/>
      <c r="AQ345" s="193"/>
      <c r="AR345" s="193"/>
      <c r="AS345" s="193"/>
      <c r="AT345" s="193"/>
      <c r="AU345" s="193"/>
      <c r="AV345" s="193"/>
      <c r="AW345" s="193"/>
      <c r="AX345" s="193"/>
      <c r="AY345" s="193"/>
      <c r="AZ345" s="193"/>
      <c r="BA345" s="193"/>
      <c r="BB345" s="193"/>
      <c r="BC345" s="193"/>
      <c r="BD345" s="193"/>
      <c r="BE345" s="193"/>
      <c r="BF345" s="193"/>
      <c r="BG345" s="193"/>
      <c r="BH345" s="193"/>
      <c r="BI345" s="193"/>
      <c r="BJ345" s="193"/>
      <c r="BK345" s="193"/>
      <c r="BL345" s="193"/>
      <c r="BM345" s="193"/>
      <c r="BN345" s="193"/>
      <c r="BO345" s="193"/>
      <c r="BP345" s="193"/>
      <c r="BQ345" s="193"/>
      <c r="BR345" s="193"/>
      <c r="BS345" s="193"/>
      <c r="BT345" s="193"/>
      <c r="BU345" s="193"/>
      <c r="BV345" s="193"/>
      <c r="BW345" s="193"/>
      <c r="BX345" s="193"/>
      <c r="BY345" s="193"/>
      <c r="BZ345" s="193"/>
      <c r="CA345" s="193"/>
      <c r="CB345" s="193"/>
      <c r="CC345" s="193"/>
      <c r="CD345" s="193"/>
      <c r="CE345" s="193"/>
      <c r="CF345" s="193"/>
      <c r="CG345" s="193"/>
      <c r="CH345" s="193"/>
      <c r="CI345" s="193"/>
      <c r="CJ345" s="193"/>
      <c r="CK345" s="193"/>
      <c r="CL345" s="193"/>
      <c r="CM345" s="193"/>
      <c r="CN345" s="193"/>
      <c r="CO345" s="193"/>
      <c r="CP345" s="193"/>
      <c r="CQ345" s="193"/>
      <c r="CR345" s="193"/>
      <c r="CS345" s="193"/>
      <c r="CT345" s="193"/>
      <c r="CU345" s="193"/>
      <c r="CV345" s="193"/>
      <c r="CW345" s="193"/>
      <c r="CX345" s="193"/>
      <c r="CY345" s="193"/>
      <c r="CZ345" s="193"/>
      <c r="DA345" s="193"/>
      <c r="DB345" s="193"/>
      <c r="DC345" s="193"/>
      <c r="DD345" s="193"/>
      <c r="DE345" s="193"/>
      <c r="DF345" s="193"/>
      <c r="DG345" s="193"/>
      <c r="DH345" s="193"/>
      <c r="DI345" s="193"/>
      <c r="DJ345" s="193"/>
      <c r="DK345" s="193"/>
      <c r="DL345" s="193"/>
      <c r="DM345" s="193"/>
      <c r="DN345" s="193"/>
      <c r="DO345" s="193"/>
      <c r="DP345" s="193"/>
      <c r="DQ345" s="193"/>
      <c r="DR345" s="193"/>
      <c r="DS345" s="193"/>
      <c r="DT345" s="193"/>
      <c r="DU345" s="193"/>
      <c r="DV345" s="193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  <c r="FI345" s="193"/>
      <c r="FJ345" s="193"/>
      <c r="FK345" s="193"/>
      <c r="FL345" s="193"/>
      <c r="FM345" s="193"/>
      <c r="FN345" s="193"/>
      <c r="FO345" s="193"/>
      <c r="FP345" s="193"/>
      <c r="FQ345" s="193"/>
      <c r="FR345" s="193"/>
      <c r="FS345" s="193"/>
      <c r="FT345" s="193"/>
      <c r="FU345" s="193"/>
      <c r="FV345" s="193"/>
      <c r="FW345" s="193"/>
      <c r="FX345" s="193"/>
      <c r="FY345" s="193"/>
      <c r="FZ345" s="193"/>
      <c r="GA345" s="193"/>
      <c r="GB345" s="193"/>
      <c r="GC345" s="193"/>
      <c r="GD345" s="193"/>
      <c r="GE345" s="193"/>
      <c r="GF345" s="193"/>
      <c r="GG345" s="193"/>
      <c r="GH345" s="193"/>
      <c r="GI345" s="193"/>
      <c r="GJ345" s="193"/>
      <c r="GK345" s="193"/>
      <c r="GL345" s="193"/>
      <c r="GM345" s="193"/>
      <c r="GN345" s="193"/>
      <c r="GO345" s="193"/>
      <c r="GP345" s="193"/>
      <c r="GQ345" s="193"/>
      <c r="GR345" s="193"/>
      <c r="GS345" s="193"/>
      <c r="GT345" s="193"/>
      <c r="GU345" s="193"/>
      <c r="GV345" s="193"/>
      <c r="GW345" s="193"/>
      <c r="GX345" s="193"/>
      <c r="GY345" s="193"/>
      <c r="GZ345" s="193"/>
      <c r="HA345" s="193"/>
      <c r="HB345" s="193"/>
      <c r="HC345" s="193"/>
      <c r="HD345" s="193"/>
      <c r="HE345" s="193"/>
      <c r="HF345" s="193"/>
      <c r="HG345" s="193"/>
      <c r="HH345" s="193"/>
      <c r="HI345" s="193"/>
      <c r="HJ345" s="193"/>
      <c r="HK345" s="193"/>
      <c r="HL345" s="193"/>
      <c r="HM345" s="193"/>
      <c r="HN345" s="193"/>
      <c r="HO345" s="193"/>
      <c r="HP345" s="193"/>
      <c r="HQ345" s="193"/>
      <c r="HR345" s="193"/>
      <c r="HS345" s="193"/>
      <c r="HT345" s="193"/>
      <c r="HU345" s="193"/>
      <c r="HV345" s="193"/>
      <c r="HW345" s="193"/>
      <c r="HX345" s="193"/>
      <c r="HY345" s="193"/>
      <c r="HZ345" s="193"/>
      <c r="IA345" s="193"/>
      <c r="IB345" s="193"/>
      <c r="IC345" s="193"/>
      <c r="ID345" s="193"/>
      <c r="IE345" s="193"/>
      <c r="IF345" s="193"/>
      <c r="IG345" s="193"/>
      <c r="IH345" s="193"/>
      <c r="II345" s="193"/>
      <c r="IJ345" s="193"/>
      <c r="IK345" s="193"/>
      <c r="IL345" s="193"/>
      <c r="IM345" s="193"/>
      <c r="IN345" s="193"/>
      <c r="IO345" s="193"/>
      <c r="IP345" s="193"/>
      <c r="IQ345" s="193"/>
      <c r="IR345" s="193"/>
      <c r="IS345" s="193"/>
      <c r="IT345" s="193"/>
      <c r="IU345" s="193"/>
      <c r="IV345" s="193"/>
    </row>
    <row r="346" spans="1:256" ht="34.5" customHeight="1" x14ac:dyDescent="0.15">
      <c r="A346" s="716"/>
      <c r="B346" s="716"/>
      <c r="C346" s="716"/>
      <c r="D346" s="716"/>
      <c r="E346" s="716"/>
      <c r="F346" s="716"/>
      <c r="G346" s="716"/>
      <c r="H346" s="716"/>
      <c r="I346" s="716"/>
      <c r="J346" s="716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  <c r="AA346" s="193"/>
      <c r="AB346" s="193"/>
      <c r="AC346" s="193"/>
      <c r="AD346" s="193"/>
      <c r="AE346" s="193"/>
      <c r="AF346" s="193"/>
      <c r="AG346" s="193"/>
      <c r="AH346" s="193"/>
      <c r="AI346" s="193"/>
      <c r="AJ346" s="193"/>
      <c r="AK346" s="193"/>
      <c r="AL346" s="193"/>
      <c r="AM346" s="193"/>
      <c r="AN346" s="193"/>
      <c r="AO346" s="193"/>
      <c r="AP346" s="193"/>
      <c r="AQ346" s="193"/>
      <c r="AR346" s="193"/>
      <c r="AS346" s="193"/>
      <c r="AT346" s="193"/>
      <c r="AU346" s="193"/>
      <c r="AV346" s="193"/>
      <c r="AW346" s="193"/>
      <c r="AX346" s="193"/>
      <c r="AY346" s="193"/>
      <c r="AZ346" s="193"/>
      <c r="BA346" s="193"/>
      <c r="BB346" s="193"/>
      <c r="BC346" s="193"/>
      <c r="BD346" s="193"/>
      <c r="BE346" s="193"/>
      <c r="BF346" s="193"/>
      <c r="BG346" s="193"/>
      <c r="BH346" s="193"/>
      <c r="BI346" s="193"/>
      <c r="BJ346" s="193"/>
      <c r="BK346" s="193"/>
      <c r="BL346" s="193"/>
      <c r="BM346" s="193"/>
      <c r="BN346" s="193"/>
      <c r="BO346" s="193"/>
      <c r="BP346" s="193"/>
      <c r="BQ346" s="193"/>
      <c r="BR346" s="193"/>
      <c r="BS346" s="193"/>
      <c r="BT346" s="193"/>
      <c r="BU346" s="193"/>
      <c r="BV346" s="193"/>
      <c r="BW346" s="193"/>
      <c r="BX346" s="193"/>
      <c r="BY346" s="193"/>
      <c r="BZ346" s="193"/>
      <c r="CA346" s="193"/>
      <c r="CB346" s="193"/>
      <c r="CC346" s="193"/>
      <c r="CD346" s="193"/>
      <c r="CE346" s="193"/>
      <c r="CF346" s="193"/>
      <c r="CG346" s="193"/>
      <c r="CH346" s="193"/>
      <c r="CI346" s="193"/>
      <c r="CJ346" s="193"/>
      <c r="CK346" s="193"/>
      <c r="CL346" s="193"/>
      <c r="CM346" s="193"/>
      <c r="CN346" s="193"/>
      <c r="CO346" s="193"/>
      <c r="CP346" s="193"/>
      <c r="CQ346" s="193"/>
      <c r="CR346" s="193"/>
      <c r="CS346" s="193"/>
      <c r="CT346" s="193"/>
      <c r="CU346" s="193"/>
      <c r="CV346" s="193"/>
      <c r="CW346" s="193"/>
      <c r="CX346" s="193"/>
      <c r="CY346" s="193"/>
      <c r="CZ346" s="193"/>
      <c r="DA346" s="193"/>
      <c r="DB346" s="193"/>
      <c r="DC346" s="193"/>
      <c r="DD346" s="193"/>
      <c r="DE346" s="193"/>
      <c r="DF346" s="193"/>
      <c r="DG346" s="193"/>
      <c r="DH346" s="193"/>
      <c r="DI346" s="193"/>
      <c r="DJ346" s="193"/>
      <c r="DK346" s="193"/>
      <c r="DL346" s="193"/>
      <c r="DM346" s="193"/>
      <c r="DN346" s="193"/>
      <c r="DO346" s="193"/>
      <c r="DP346" s="193"/>
      <c r="DQ346" s="193"/>
      <c r="DR346" s="193"/>
      <c r="DS346" s="193"/>
      <c r="DT346" s="193"/>
      <c r="DU346" s="193"/>
      <c r="DV346" s="193"/>
      <c r="DW346" s="193"/>
      <c r="DX346" s="193"/>
      <c r="DY346" s="193"/>
      <c r="DZ346" s="193"/>
      <c r="EA346" s="193"/>
      <c r="EB346" s="193"/>
      <c r="EC346" s="193"/>
      <c r="ED346" s="193"/>
      <c r="EE346" s="193"/>
      <c r="EF346" s="193"/>
      <c r="EG346" s="193"/>
      <c r="EH346" s="193"/>
      <c r="EI346" s="193"/>
      <c r="EJ346" s="193"/>
      <c r="EK346" s="193"/>
      <c r="EL346" s="193"/>
      <c r="EM346" s="193"/>
      <c r="EN346" s="193"/>
      <c r="EO346" s="193"/>
      <c r="EP346" s="193"/>
      <c r="EQ346" s="193"/>
      <c r="ER346" s="193"/>
      <c r="ES346" s="193"/>
      <c r="ET346" s="193"/>
      <c r="EU346" s="193"/>
      <c r="EV346" s="193"/>
      <c r="EW346" s="193"/>
      <c r="EX346" s="193"/>
      <c r="EY346" s="193"/>
      <c r="EZ346" s="193"/>
      <c r="FA346" s="193"/>
      <c r="FB346" s="193"/>
      <c r="FC346" s="193"/>
      <c r="FD346" s="193"/>
      <c r="FE346" s="193"/>
      <c r="FF346" s="193"/>
      <c r="FG346" s="193"/>
      <c r="FH346" s="193"/>
      <c r="FI346" s="193"/>
      <c r="FJ346" s="193"/>
      <c r="FK346" s="193"/>
      <c r="FL346" s="193"/>
      <c r="FM346" s="193"/>
      <c r="FN346" s="193"/>
      <c r="FO346" s="193"/>
      <c r="FP346" s="193"/>
      <c r="FQ346" s="193"/>
      <c r="FR346" s="193"/>
      <c r="FS346" s="193"/>
      <c r="FT346" s="193"/>
      <c r="FU346" s="193"/>
      <c r="FV346" s="193"/>
      <c r="FW346" s="193"/>
      <c r="FX346" s="193"/>
      <c r="FY346" s="193"/>
      <c r="FZ346" s="193"/>
      <c r="GA346" s="193"/>
      <c r="GB346" s="193"/>
      <c r="GC346" s="193"/>
      <c r="GD346" s="193"/>
      <c r="GE346" s="193"/>
      <c r="GF346" s="193"/>
      <c r="GG346" s="193"/>
      <c r="GH346" s="193"/>
      <c r="GI346" s="193"/>
      <c r="GJ346" s="193"/>
      <c r="GK346" s="193"/>
      <c r="GL346" s="193"/>
      <c r="GM346" s="193"/>
      <c r="GN346" s="193"/>
      <c r="GO346" s="193"/>
      <c r="GP346" s="193"/>
      <c r="GQ346" s="193"/>
      <c r="GR346" s="193"/>
      <c r="GS346" s="193"/>
      <c r="GT346" s="193"/>
      <c r="GU346" s="193"/>
      <c r="GV346" s="193"/>
      <c r="GW346" s="193"/>
      <c r="GX346" s="193"/>
      <c r="GY346" s="193"/>
      <c r="GZ346" s="193"/>
      <c r="HA346" s="193"/>
      <c r="HB346" s="193"/>
      <c r="HC346" s="193"/>
      <c r="HD346" s="193"/>
      <c r="HE346" s="193"/>
      <c r="HF346" s="193"/>
      <c r="HG346" s="193"/>
      <c r="HH346" s="193"/>
      <c r="HI346" s="193"/>
      <c r="HJ346" s="193"/>
      <c r="HK346" s="193"/>
      <c r="HL346" s="193"/>
      <c r="HM346" s="193"/>
      <c r="HN346" s="193"/>
      <c r="HO346" s="193"/>
      <c r="HP346" s="193"/>
      <c r="HQ346" s="193"/>
      <c r="HR346" s="193"/>
      <c r="HS346" s="193"/>
      <c r="HT346" s="193"/>
      <c r="HU346" s="193"/>
      <c r="HV346" s="193"/>
      <c r="HW346" s="193"/>
      <c r="HX346" s="193"/>
      <c r="HY346" s="193"/>
      <c r="HZ346" s="193"/>
      <c r="IA346" s="193"/>
      <c r="IB346" s="193"/>
      <c r="IC346" s="193"/>
      <c r="ID346" s="193"/>
      <c r="IE346" s="193"/>
      <c r="IF346" s="193"/>
      <c r="IG346" s="193"/>
      <c r="IH346" s="193"/>
      <c r="II346" s="193"/>
      <c r="IJ346" s="193"/>
      <c r="IK346" s="193"/>
      <c r="IL346" s="193"/>
      <c r="IM346" s="193"/>
      <c r="IN346" s="193"/>
      <c r="IO346" s="193"/>
      <c r="IP346" s="193"/>
      <c r="IQ346" s="193"/>
      <c r="IR346" s="193"/>
      <c r="IS346" s="193"/>
      <c r="IT346" s="193"/>
      <c r="IU346" s="193"/>
      <c r="IV346" s="193"/>
    </row>
    <row r="347" spans="1:256" ht="18" customHeight="1" x14ac:dyDescent="0.15">
      <c r="A347" s="216"/>
      <c r="B347" s="216"/>
      <c r="C347" s="216"/>
      <c r="D347" s="216"/>
      <c r="E347" s="216"/>
      <c r="F347" s="216"/>
      <c r="G347" s="216"/>
      <c r="H347" s="216"/>
      <c r="I347" s="216"/>
      <c r="J347" s="216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  <c r="AA347" s="193"/>
      <c r="AB347" s="193"/>
      <c r="AC347" s="193"/>
      <c r="AD347" s="193"/>
      <c r="AE347" s="193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3"/>
      <c r="AT347" s="193"/>
      <c r="AU347" s="193"/>
      <c r="AV347" s="193"/>
      <c r="AW347" s="193"/>
      <c r="AX347" s="193"/>
      <c r="AY347" s="193"/>
      <c r="AZ347" s="193"/>
      <c r="BA347" s="193"/>
      <c r="BB347" s="193"/>
      <c r="BC347" s="193"/>
      <c r="BD347" s="193"/>
      <c r="BE347" s="193"/>
      <c r="BF347" s="193"/>
      <c r="BG347" s="193"/>
      <c r="BH347" s="193"/>
      <c r="BI347" s="193"/>
      <c r="BJ347" s="193"/>
      <c r="BK347" s="193"/>
      <c r="BL347" s="193"/>
      <c r="BM347" s="193"/>
      <c r="BN347" s="193"/>
      <c r="BO347" s="193"/>
      <c r="BP347" s="193"/>
      <c r="BQ347" s="193"/>
      <c r="BR347" s="193"/>
      <c r="BS347" s="193"/>
      <c r="BT347" s="193"/>
      <c r="BU347" s="193"/>
      <c r="BV347" s="193"/>
      <c r="BW347" s="193"/>
      <c r="BX347" s="193"/>
      <c r="BY347" s="193"/>
      <c r="BZ347" s="193"/>
      <c r="CA347" s="193"/>
      <c r="CB347" s="193"/>
      <c r="CC347" s="193"/>
      <c r="CD347" s="193"/>
      <c r="CE347" s="193"/>
      <c r="CF347" s="193"/>
      <c r="CG347" s="193"/>
      <c r="CH347" s="193"/>
      <c r="CI347" s="193"/>
      <c r="CJ347" s="193"/>
      <c r="CK347" s="193"/>
      <c r="CL347" s="193"/>
      <c r="CM347" s="193"/>
      <c r="CN347" s="193"/>
      <c r="CO347" s="193"/>
      <c r="CP347" s="193"/>
      <c r="CQ347" s="193"/>
      <c r="CR347" s="193"/>
      <c r="CS347" s="193"/>
      <c r="CT347" s="193"/>
      <c r="CU347" s="193"/>
      <c r="CV347" s="193"/>
      <c r="CW347" s="193"/>
      <c r="CX347" s="193"/>
      <c r="CY347" s="193"/>
      <c r="CZ347" s="193"/>
      <c r="DA347" s="193"/>
      <c r="DB347" s="193"/>
      <c r="DC347" s="193"/>
      <c r="DD347" s="193"/>
      <c r="DE347" s="193"/>
      <c r="DF347" s="193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  <c r="FI347" s="193"/>
      <c r="FJ347" s="193"/>
      <c r="FK347" s="193"/>
      <c r="FL347" s="193"/>
      <c r="FM347" s="193"/>
      <c r="FN347" s="193"/>
      <c r="FO347" s="193"/>
      <c r="FP347" s="193"/>
      <c r="FQ347" s="193"/>
      <c r="FR347" s="193"/>
      <c r="FS347" s="193"/>
      <c r="FT347" s="193"/>
      <c r="FU347" s="193"/>
      <c r="FV347" s="193"/>
      <c r="FW347" s="193"/>
      <c r="FX347" s="193"/>
      <c r="FY347" s="193"/>
      <c r="FZ347" s="193"/>
      <c r="GA347" s="193"/>
      <c r="GB347" s="193"/>
      <c r="GC347" s="193"/>
      <c r="GD347" s="193"/>
      <c r="GE347" s="193"/>
      <c r="GF347" s="193"/>
      <c r="GG347" s="193"/>
      <c r="GH347" s="193"/>
      <c r="GI347" s="193"/>
      <c r="GJ347" s="193"/>
      <c r="GK347" s="193"/>
      <c r="GL347" s="193"/>
      <c r="GM347" s="193"/>
      <c r="GN347" s="193"/>
      <c r="GO347" s="193"/>
      <c r="GP347" s="193"/>
      <c r="GQ347" s="193"/>
      <c r="GR347" s="193"/>
      <c r="GS347" s="193"/>
      <c r="GT347" s="193"/>
      <c r="GU347" s="193"/>
      <c r="GV347" s="193"/>
      <c r="GW347" s="193"/>
      <c r="GX347" s="193"/>
      <c r="GY347" s="193"/>
      <c r="GZ347" s="193"/>
      <c r="HA347" s="193"/>
      <c r="HB347" s="193"/>
      <c r="HC347" s="193"/>
      <c r="HD347" s="193"/>
      <c r="HE347" s="193"/>
      <c r="HF347" s="193"/>
      <c r="HG347" s="193"/>
      <c r="HH347" s="193"/>
      <c r="HI347" s="193"/>
      <c r="HJ347" s="193"/>
      <c r="HK347" s="193"/>
      <c r="HL347" s="193"/>
      <c r="HM347" s="193"/>
      <c r="HN347" s="193"/>
      <c r="HO347" s="193"/>
      <c r="HP347" s="193"/>
      <c r="HQ347" s="193"/>
      <c r="HR347" s="193"/>
      <c r="HS347" s="193"/>
      <c r="HT347" s="193"/>
      <c r="HU347" s="193"/>
      <c r="HV347" s="193"/>
      <c r="HW347" s="193"/>
      <c r="HX347" s="193"/>
      <c r="HY347" s="193"/>
      <c r="HZ347" s="193"/>
      <c r="IA347" s="193"/>
      <c r="IB347" s="193"/>
      <c r="IC347" s="193"/>
      <c r="ID347" s="193"/>
      <c r="IE347" s="193"/>
      <c r="IF347" s="193"/>
      <c r="IG347" s="193"/>
      <c r="IH347" s="193"/>
      <c r="II347" s="193"/>
      <c r="IJ347" s="193"/>
      <c r="IK347" s="193"/>
      <c r="IL347" s="193"/>
      <c r="IM347" s="193"/>
      <c r="IN347" s="193"/>
      <c r="IO347" s="193"/>
      <c r="IP347" s="193"/>
      <c r="IQ347" s="193"/>
      <c r="IR347" s="193"/>
      <c r="IS347" s="193"/>
      <c r="IT347" s="193"/>
      <c r="IU347" s="193"/>
      <c r="IV347" s="193"/>
    </row>
    <row r="348" spans="1:256" ht="15.75" customHeight="1" x14ac:dyDescent="0.15">
      <c r="A348" s="203" t="s">
        <v>647</v>
      </c>
      <c r="B348" s="436" t="s">
        <v>904</v>
      </c>
      <c r="C348" s="436"/>
      <c r="D348" s="436"/>
      <c r="E348" s="436"/>
      <c r="F348" s="436"/>
      <c r="G348" s="436"/>
      <c r="H348" s="436"/>
      <c r="I348" s="436"/>
      <c r="J348" s="436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3"/>
      <c r="AT348" s="193"/>
      <c r="AU348" s="193"/>
      <c r="AV348" s="193"/>
      <c r="AW348" s="193"/>
      <c r="AX348" s="193"/>
      <c r="AY348" s="193"/>
      <c r="AZ348" s="193"/>
      <c r="BA348" s="193"/>
      <c r="BB348" s="193"/>
      <c r="BC348" s="193"/>
      <c r="BD348" s="193"/>
      <c r="BE348" s="193"/>
      <c r="BF348" s="193"/>
      <c r="BG348" s="193"/>
      <c r="BH348" s="193"/>
      <c r="BI348" s="193"/>
      <c r="BJ348" s="193"/>
      <c r="BK348" s="193"/>
      <c r="BL348" s="193"/>
      <c r="BM348" s="193"/>
      <c r="BN348" s="193"/>
      <c r="BO348" s="193"/>
      <c r="BP348" s="193"/>
      <c r="BQ348" s="193"/>
      <c r="BR348" s="193"/>
      <c r="BS348" s="193"/>
      <c r="BT348" s="193"/>
      <c r="BU348" s="193"/>
      <c r="BV348" s="193"/>
      <c r="BW348" s="193"/>
      <c r="BX348" s="193"/>
      <c r="BY348" s="193"/>
      <c r="BZ348" s="193"/>
      <c r="CA348" s="193"/>
      <c r="CB348" s="193"/>
      <c r="CC348" s="193"/>
      <c r="CD348" s="193"/>
      <c r="CE348" s="193"/>
      <c r="CF348" s="193"/>
      <c r="CG348" s="193"/>
      <c r="CH348" s="193"/>
      <c r="CI348" s="193"/>
      <c r="CJ348" s="193"/>
      <c r="CK348" s="193"/>
      <c r="CL348" s="193"/>
      <c r="CM348" s="193"/>
      <c r="CN348" s="193"/>
      <c r="CO348" s="193"/>
      <c r="CP348" s="193"/>
      <c r="CQ348" s="193"/>
      <c r="CR348" s="193"/>
      <c r="CS348" s="193"/>
      <c r="CT348" s="193"/>
      <c r="CU348" s="193"/>
      <c r="CV348" s="193"/>
      <c r="CW348" s="193"/>
      <c r="CX348" s="193"/>
      <c r="CY348" s="193"/>
      <c r="CZ348" s="193"/>
      <c r="DA348" s="193"/>
      <c r="DB348" s="193"/>
      <c r="DC348" s="193"/>
      <c r="DD348" s="193"/>
      <c r="DE348" s="193"/>
      <c r="DF348" s="193"/>
      <c r="DG348" s="193"/>
      <c r="DH348" s="193"/>
      <c r="DI348" s="193"/>
      <c r="DJ348" s="193"/>
      <c r="DK348" s="193"/>
      <c r="DL348" s="193"/>
      <c r="DM348" s="193"/>
      <c r="DN348" s="193"/>
      <c r="DO348" s="193"/>
      <c r="DP348" s="193"/>
      <c r="DQ348" s="193"/>
      <c r="DR348" s="193"/>
      <c r="DS348" s="193"/>
      <c r="DT348" s="193"/>
      <c r="DU348" s="193"/>
      <c r="DV348" s="193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  <c r="FI348" s="193"/>
      <c r="FJ348" s="193"/>
      <c r="FK348" s="193"/>
      <c r="FL348" s="193"/>
      <c r="FM348" s="193"/>
      <c r="FN348" s="193"/>
      <c r="FO348" s="193"/>
      <c r="FP348" s="193"/>
      <c r="FQ348" s="193"/>
      <c r="FR348" s="193"/>
      <c r="FS348" s="193"/>
      <c r="FT348" s="193"/>
      <c r="FU348" s="193"/>
      <c r="FV348" s="193"/>
      <c r="FW348" s="193"/>
      <c r="FX348" s="193"/>
      <c r="FY348" s="193"/>
      <c r="FZ348" s="193"/>
      <c r="GA348" s="193"/>
      <c r="GB348" s="193"/>
      <c r="GC348" s="193"/>
      <c r="GD348" s="193"/>
      <c r="GE348" s="193"/>
      <c r="GF348" s="193"/>
      <c r="GG348" s="193"/>
      <c r="GH348" s="193"/>
      <c r="GI348" s="193"/>
      <c r="GJ348" s="193"/>
      <c r="GK348" s="193"/>
      <c r="GL348" s="193"/>
      <c r="GM348" s="193"/>
      <c r="GN348" s="193"/>
      <c r="GO348" s="193"/>
      <c r="GP348" s="193"/>
      <c r="GQ348" s="193"/>
      <c r="GR348" s="193"/>
      <c r="GS348" s="193"/>
      <c r="GT348" s="193"/>
      <c r="GU348" s="193"/>
      <c r="GV348" s="193"/>
      <c r="GW348" s="193"/>
      <c r="GX348" s="193"/>
      <c r="GY348" s="193"/>
      <c r="GZ348" s="193"/>
      <c r="HA348" s="193"/>
      <c r="HB348" s="193"/>
      <c r="HC348" s="193"/>
      <c r="HD348" s="193"/>
      <c r="HE348" s="193"/>
      <c r="HF348" s="193"/>
      <c r="HG348" s="193"/>
      <c r="HH348" s="193"/>
      <c r="HI348" s="193"/>
      <c r="HJ348" s="193"/>
      <c r="HK348" s="193"/>
      <c r="HL348" s="193"/>
      <c r="HM348" s="193"/>
      <c r="HN348" s="193"/>
      <c r="HO348" s="193"/>
      <c r="HP348" s="193"/>
      <c r="HQ348" s="193"/>
      <c r="HR348" s="193"/>
      <c r="HS348" s="193"/>
      <c r="HT348" s="193"/>
      <c r="HU348" s="193"/>
      <c r="HV348" s="193"/>
      <c r="HW348" s="193"/>
      <c r="HX348" s="193"/>
      <c r="HY348" s="193"/>
      <c r="HZ348" s="193"/>
      <c r="IA348" s="193"/>
      <c r="IB348" s="193"/>
      <c r="IC348" s="193"/>
      <c r="ID348" s="193"/>
      <c r="IE348" s="193"/>
      <c r="IF348" s="193"/>
      <c r="IG348" s="193"/>
      <c r="IH348" s="193"/>
      <c r="II348" s="193"/>
      <c r="IJ348" s="193"/>
      <c r="IK348" s="193"/>
      <c r="IL348" s="193"/>
      <c r="IM348" s="193"/>
      <c r="IN348" s="193"/>
      <c r="IO348" s="193"/>
      <c r="IP348" s="193"/>
      <c r="IQ348" s="193"/>
      <c r="IR348" s="193"/>
      <c r="IS348" s="193"/>
      <c r="IT348" s="193"/>
      <c r="IU348" s="193"/>
      <c r="IV348" s="193"/>
    </row>
    <row r="349" spans="1:256" ht="15.75" customHeight="1" thickBot="1" x14ac:dyDescent="0.2">
      <c r="A349" s="203"/>
      <c r="B349" s="203"/>
      <c r="C349" s="203"/>
      <c r="D349" s="203"/>
      <c r="E349" s="203"/>
      <c r="F349" s="203"/>
      <c r="G349" s="203"/>
      <c r="H349" s="203"/>
      <c r="I349" s="203"/>
      <c r="J349" s="20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  <c r="BI349" s="193"/>
      <c r="BJ349" s="193"/>
      <c r="BK349" s="193"/>
      <c r="BL349" s="193"/>
      <c r="BM349" s="193"/>
      <c r="BN349" s="193"/>
      <c r="BO349" s="193"/>
      <c r="BP349" s="193"/>
      <c r="BQ349" s="193"/>
      <c r="BR349" s="193"/>
      <c r="BS349" s="193"/>
      <c r="BT349" s="193"/>
      <c r="BU349" s="193"/>
      <c r="BV349" s="193"/>
      <c r="BW349" s="193"/>
      <c r="BX349" s="193"/>
      <c r="BY349" s="193"/>
      <c r="BZ349" s="193"/>
      <c r="CA349" s="193"/>
      <c r="CB349" s="193"/>
      <c r="CC349" s="193"/>
      <c r="CD349" s="193"/>
      <c r="CE349" s="193"/>
      <c r="CF349" s="193"/>
      <c r="CG349" s="193"/>
      <c r="CH349" s="193"/>
      <c r="CI349" s="193"/>
      <c r="CJ349" s="193"/>
      <c r="CK349" s="193"/>
      <c r="CL349" s="193"/>
      <c r="CM349" s="193"/>
      <c r="CN349" s="193"/>
      <c r="CO349" s="193"/>
      <c r="CP349" s="193"/>
      <c r="CQ349" s="193"/>
      <c r="CR349" s="193"/>
      <c r="CS349" s="193"/>
      <c r="CT349" s="193"/>
      <c r="CU349" s="193"/>
      <c r="CV349" s="193"/>
      <c r="CW349" s="193"/>
      <c r="CX349" s="193"/>
      <c r="CY349" s="193"/>
      <c r="CZ349" s="193"/>
      <c r="DA349" s="193"/>
      <c r="DB349" s="193"/>
      <c r="DC349" s="193"/>
      <c r="DD349" s="193"/>
      <c r="DE349" s="193"/>
      <c r="DF349" s="193"/>
      <c r="DG349" s="193"/>
      <c r="DH349" s="193"/>
      <c r="DI349" s="193"/>
      <c r="DJ349" s="193"/>
      <c r="DK349" s="193"/>
      <c r="DL349" s="193"/>
      <c r="DM349" s="193"/>
      <c r="DN349" s="193"/>
      <c r="DO349" s="193"/>
      <c r="DP349" s="193"/>
      <c r="DQ349" s="193"/>
      <c r="DR349" s="193"/>
      <c r="DS349" s="193"/>
      <c r="DT349" s="193"/>
      <c r="DU349" s="193"/>
      <c r="DV349" s="193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  <c r="FI349" s="193"/>
      <c r="FJ349" s="193"/>
      <c r="FK349" s="193"/>
      <c r="FL349" s="193"/>
      <c r="FM349" s="193"/>
      <c r="FN349" s="193"/>
      <c r="FO349" s="193"/>
      <c r="FP349" s="193"/>
      <c r="FQ349" s="193"/>
      <c r="FR349" s="193"/>
      <c r="FS349" s="193"/>
      <c r="FT349" s="193"/>
      <c r="FU349" s="193"/>
      <c r="FV349" s="193"/>
      <c r="FW349" s="193"/>
      <c r="FX349" s="193"/>
      <c r="FY349" s="193"/>
      <c r="FZ349" s="193"/>
      <c r="GA349" s="193"/>
      <c r="GB349" s="193"/>
      <c r="GC349" s="193"/>
      <c r="GD349" s="193"/>
      <c r="GE349" s="193"/>
      <c r="GF349" s="193"/>
      <c r="GG349" s="193"/>
      <c r="GH349" s="193"/>
      <c r="GI349" s="193"/>
      <c r="GJ349" s="193"/>
      <c r="GK349" s="193"/>
      <c r="GL349" s="193"/>
      <c r="GM349" s="193"/>
      <c r="GN349" s="193"/>
      <c r="GO349" s="193"/>
      <c r="GP349" s="193"/>
      <c r="GQ349" s="193"/>
      <c r="GR349" s="193"/>
      <c r="GS349" s="193"/>
      <c r="GT349" s="193"/>
      <c r="GU349" s="193"/>
      <c r="GV349" s="193"/>
      <c r="GW349" s="193"/>
      <c r="GX349" s="193"/>
      <c r="GY349" s="193"/>
      <c r="GZ349" s="193"/>
      <c r="HA349" s="193"/>
      <c r="HB349" s="193"/>
      <c r="HC349" s="193"/>
      <c r="HD349" s="193"/>
      <c r="HE349" s="193"/>
      <c r="HF349" s="193"/>
      <c r="HG349" s="193"/>
      <c r="HH349" s="193"/>
      <c r="HI349" s="193"/>
      <c r="HJ349" s="193"/>
      <c r="HK349" s="193"/>
      <c r="HL349" s="193"/>
      <c r="HM349" s="193"/>
      <c r="HN349" s="193"/>
      <c r="HO349" s="193"/>
      <c r="HP349" s="193"/>
      <c r="HQ349" s="193"/>
      <c r="HR349" s="193"/>
      <c r="HS349" s="193"/>
      <c r="HT349" s="193"/>
      <c r="HU349" s="193"/>
      <c r="HV349" s="193"/>
      <c r="HW349" s="193"/>
      <c r="HX349" s="193"/>
      <c r="HY349" s="193"/>
      <c r="HZ349" s="193"/>
      <c r="IA349" s="193"/>
      <c r="IB349" s="193"/>
      <c r="IC349" s="193"/>
      <c r="ID349" s="193"/>
      <c r="IE349" s="193"/>
      <c r="IF349" s="193"/>
      <c r="IG349" s="193"/>
      <c r="IH349" s="193"/>
      <c r="II349" s="193"/>
      <c r="IJ349" s="193"/>
      <c r="IK349" s="193"/>
      <c r="IL349" s="193"/>
      <c r="IM349" s="193"/>
      <c r="IN349" s="193"/>
      <c r="IO349" s="193"/>
      <c r="IP349" s="193"/>
      <c r="IQ349" s="193"/>
      <c r="IR349" s="193"/>
      <c r="IS349" s="193"/>
      <c r="IT349" s="193"/>
      <c r="IU349" s="193"/>
      <c r="IV349" s="193"/>
    </row>
    <row r="350" spans="1:256" ht="12" thickTop="1" thickBot="1" x14ac:dyDescent="0.2">
      <c r="A350" s="1329" t="s">
        <v>648</v>
      </c>
      <c r="B350" s="1330"/>
      <c r="C350" s="1330" t="s">
        <v>6</v>
      </c>
      <c r="D350" s="1330"/>
      <c r="E350" s="1330"/>
      <c r="F350" s="1330"/>
      <c r="G350" s="1330"/>
      <c r="H350" s="1330"/>
      <c r="I350" s="1330"/>
      <c r="J350" s="1441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193"/>
      <c r="CA350" s="193"/>
      <c r="CB350" s="193"/>
      <c r="CC350" s="193"/>
      <c r="CD350" s="193"/>
      <c r="CE350" s="193"/>
      <c r="CF350" s="193"/>
      <c r="CG350" s="193"/>
      <c r="CH350" s="193"/>
      <c r="CI350" s="193"/>
      <c r="CJ350" s="193"/>
      <c r="CK350" s="193"/>
      <c r="CL350" s="193"/>
      <c r="CM350" s="193"/>
      <c r="CN350" s="193"/>
      <c r="CO350" s="193"/>
      <c r="CP350" s="193"/>
      <c r="CQ350" s="193"/>
      <c r="CR350" s="193"/>
      <c r="CS350" s="193"/>
      <c r="CT350" s="193"/>
      <c r="CU350" s="193"/>
      <c r="CV350" s="193"/>
      <c r="CW350" s="193"/>
      <c r="CX350" s="193"/>
      <c r="CY350" s="193"/>
      <c r="CZ350" s="193"/>
      <c r="DA350" s="193"/>
      <c r="DB350" s="193"/>
      <c r="DC350" s="193"/>
      <c r="DD350" s="193"/>
      <c r="DE350" s="193"/>
      <c r="DF350" s="193"/>
      <c r="DG350" s="193"/>
      <c r="DH350" s="193"/>
      <c r="DI350" s="193"/>
      <c r="DJ350" s="193"/>
      <c r="DK350" s="193"/>
      <c r="DL350" s="193"/>
      <c r="DM350" s="193"/>
      <c r="DN350" s="193"/>
      <c r="DO350" s="193"/>
      <c r="DP350" s="193"/>
      <c r="DQ350" s="193"/>
      <c r="DR350" s="193"/>
      <c r="DS350" s="193"/>
      <c r="DT350" s="193"/>
      <c r="DU350" s="193"/>
      <c r="DV350" s="193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  <c r="FI350" s="193"/>
      <c r="FJ350" s="193"/>
      <c r="FK350" s="193"/>
      <c r="FL350" s="193"/>
      <c r="FM350" s="193"/>
      <c r="FN350" s="193"/>
      <c r="FO350" s="193"/>
      <c r="FP350" s="193"/>
      <c r="FQ350" s="193"/>
      <c r="FR350" s="193"/>
      <c r="FS350" s="193"/>
      <c r="FT350" s="193"/>
      <c r="FU350" s="193"/>
      <c r="FV350" s="193"/>
      <c r="FW350" s="193"/>
      <c r="FX350" s="193"/>
      <c r="FY350" s="193"/>
      <c r="FZ350" s="193"/>
      <c r="GA350" s="193"/>
      <c r="GB350" s="193"/>
      <c r="GC350" s="193"/>
      <c r="GD350" s="193"/>
      <c r="GE350" s="193"/>
      <c r="GF350" s="193"/>
      <c r="GG350" s="193"/>
      <c r="GH350" s="193"/>
      <c r="GI350" s="193"/>
      <c r="GJ350" s="193"/>
      <c r="GK350" s="193"/>
      <c r="GL350" s="193"/>
      <c r="GM350" s="193"/>
      <c r="GN350" s="193"/>
      <c r="GO350" s="193"/>
      <c r="GP350" s="193"/>
      <c r="GQ350" s="193"/>
      <c r="GR350" s="193"/>
      <c r="GS350" s="193"/>
      <c r="GT350" s="193"/>
      <c r="GU350" s="193"/>
      <c r="GV350" s="193"/>
      <c r="GW350" s="193"/>
      <c r="GX350" s="193"/>
      <c r="GY350" s="193"/>
      <c r="GZ350" s="193"/>
      <c r="HA350" s="193"/>
      <c r="HB350" s="193"/>
      <c r="HC350" s="193"/>
      <c r="HD350" s="193"/>
      <c r="HE350" s="193"/>
      <c r="HF350" s="193"/>
      <c r="HG350" s="193"/>
      <c r="HH350" s="193"/>
      <c r="HI350" s="193"/>
      <c r="HJ350" s="193"/>
      <c r="HK350" s="193"/>
      <c r="HL350" s="193"/>
      <c r="HM350" s="193"/>
      <c r="HN350" s="193"/>
      <c r="HO350" s="193"/>
      <c r="HP350" s="193"/>
      <c r="HQ350" s="193"/>
      <c r="HR350" s="193"/>
      <c r="HS350" s="193"/>
      <c r="HT350" s="193"/>
      <c r="HU350" s="193"/>
      <c r="HV350" s="193"/>
      <c r="HW350" s="193"/>
      <c r="HX350" s="193"/>
      <c r="HY350" s="193"/>
      <c r="HZ350" s="193"/>
      <c r="IA350" s="193"/>
      <c r="IB350" s="193"/>
      <c r="IC350" s="193"/>
      <c r="ID350" s="193"/>
      <c r="IE350" s="193"/>
      <c r="IF350" s="193"/>
      <c r="IG350" s="193"/>
      <c r="IH350" s="193"/>
      <c r="II350" s="193"/>
      <c r="IJ350" s="193"/>
      <c r="IK350" s="193"/>
      <c r="IL350" s="193"/>
      <c r="IM350" s="193"/>
      <c r="IN350" s="193"/>
      <c r="IO350" s="193"/>
      <c r="IP350" s="193"/>
      <c r="IQ350" s="193"/>
      <c r="IR350" s="193"/>
      <c r="IS350" s="193"/>
      <c r="IT350" s="193"/>
      <c r="IU350" s="193"/>
      <c r="IV350" s="193"/>
    </row>
    <row r="351" spans="1:256" ht="15.75" customHeight="1" thickBot="1" x14ac:dyDescent="0.2">
      <c r="A351" s="1331"/>
      <c r="B351" s="1332"/>
      <c r="C351" s="1838" t="s">
        <v>651</v>
      </c>
      <c r="D351" s="1429"/>
      <c r="E351" s="1430" t="s">
        <v>649</v>
      </c>
      <c r="F351" s="1466"/>
      <c r="G351" s="1430" t="s">
        <v>650</v>
      </c>
      <c r="H351" s="1781"/>
      <c r="I351" s="1430" t="s">
        <v>144</v>
      </c>
      <c r="J351" s="1431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  <c r="AA351" s="193"/>
      <c r="AB351" s="193"/>
      <c r="AC351" s="193"/>
      <c r="AD351" s="193"/>
      <c r="AE351" s="193"/>
      <c r="AF351" s="193"/>
      <c r="AG351" s="193"/>
      <c r="AH351" s="193"/>
      <c r="AI351" s="193"/>
      <c r="AJ351" s="193"/>
      <c r="AK351" s="193"/>
      <c r="AL351" s="193"/>
      <c r="AM351" s="193"/>
      <c r="AN351" s="193"/>
      <c r="AO351" s="193"/>
      <c r="AP351" s="193"/>
      <c r="AQ351" s="193"/>
      <c r="AR351" s="193"/>
      <c r="AS351" s="193"/>
      <c r="AT351" s="193"/>
      <c r="AU351" s="193"/>
      <c r="AV351" s="193"/>
      <c r="AW351" s="193"/>
      <c r="AX351" s="193"/>
      <c r="AY351" s="193"/>
      <c r="AZ351" s="193"/>
      <c r="BA351" s="193"/>
      <c r="BB351" s="193"/>
      <c r="BC351" s="193"/>
      <c r="BD351" s="193"/>
      <c r="BE351" s="193"/>
      <c r="BF351" s="193"/>
      <c r="BG351" s="193"/>
      <c r="BH351" s="193"/>
      <c r="BI351" s="193"/>
      <c r="BJ351" s="193"/>
      <c r="BK351" s="193"/>
      <c r="BL351" s="193"/>
      <c r="BM351" s="193"/>
      <c r="BN351" s="193"/>
      <c r="BO351" s="193"/>
      <c r="BP351" s="193"/>
      <c r="BQ351" s="193"/>
      <c r="BR351" s="193"/>
      <c r="BS351" s="193"/>
      <c r="BT351" s="193"/>
      <c r="BU351" s="193"/>
      <c r="BV351" s="193"/>
      <c r="BW351" s="193"/>
      <c r="BX351" s="193"/>
      <c r="BY351" s="193"/>
      <c r="BZ351" s="193"/>
      <c r="CA351" s="193"/>
      <c r="CB351" s="193"/>
      <c r="CC351" s="193"/>
      <c r="CD351" s="193"/>
      <c r="CE351" s="193"/>
      <c r="CF351" s="193"/>
      <c r="CG351" s="193"/>
      <c r="CH351" s="193"/>
      <c r="CI351" s="193"/>
      <c r="CJ351" s="193"/>
      <c r="CK351" s="193"/>
      <c r="CL351" s="193"/>
      <c r="CM351" s="193"/>
      <c r="CN351" s="193"/>
      <c r="CO351" s="193"/>
      <c r="CP351" s="193"/>
      <c r="CQ351" s="193"/>
      <c r="CR351" s="193"/>
      <c r="CS351" s="193"/>
      <c r="CT351" s="193"/>
      <c r="CU351" s="193"/>
      <c r="CV351" s="193"/>
      <c r="CW351" s="193"/>
      <c r="CX351" s="193"/>
      <c r="CY351" s="193"/>
      <c r="CZ351" s="193"/>
      <c r="DA351" s="193"/>
      <c r="DB351" s="193"/>
      <c r="DC351" s="193"/>
      <c r="DD351" s="193"/>
      <c r="DE351" s="193"/>
      <c r="DF351" s="193"/>
      <c r="DG351" s="193"/>
      <c r="DH351" s="193"/>
      <c r="DI351" s="193"/>
      <c r="DJ351" s="193"/>
      <c r="DK351" s="193"/>
      <c r="DL351" s="193"/>
      <c r="DM351" s="193"/>
      <c r="DN351" s="193"/>
      <c r="DO351" s="193"/>
      <c r="DP351" s="193"/>
      <c r="DQ351" s="193"/>
      <c r="DR351" s="193"/>
      <c r="DS351" s="193"/>
      <c r="DT351" s="193"/>
      <c r="DU351" s="193"/>
      <c r="DV351" s="193"/>
      <c r="DW351" s="193"/>
      <c r="DX351" s="193"/>
      <c r="DY351" s="193"/>
      <c r="DZ351" s="193"/>
      <c r="EA351" s="193"/>
      <c r="EB351" s="193"/>
      <c r="EC351" s="193"/>
      <c r="ED351" s="193"/>
      <c r="EE351" s="193"/>
      <c r="EF351" s="193"/>
      <c r="EG351" s="193"/>
      <c r="EH351" s="193"/>
      <c r="EI351" s="193"/>
      <c r="EJ351" s="193"/>
      <c r="EK351" s="193"/>
      <c r="EL351" s="193"/>
      <c r="EM351" s="193"/>
      <c r="EN351" s="193"/>
      <c r="EO351" s="193"/>
      <c r="EP351" s="193"/>
      <c r="EQ351" s="193"/>
      <c r="ER351" s="193"/>
      <c r="ES351" s="193"/>
      <c r="ET351" s="193"/>
      <c r="EU351" s="193"/>
      <c r="EV351" s="193"/>
      <c r="EW351" s="193"/>
      <c r="EX351" s="193"/>
      <c r="EY351" s="193"/>
      <c r="EZ351" s="193"/>
      <c r="FA351" s="193"/>
      <c r="FB351" s="193"/>
      <c r="FC351" s="193"/>
      <c r="FD351" s="193"/>
      <c r="FE351" s="193"/>
      <c r="FF351" s="193"/>
      <c r="FG351" s="193"/>
      <c r="FH351" s="193"/>
      <c r="FI351" s="193"/>
      <c r="FJ351" s="193"/>
      <c r="FK351" s="193"/>
      <c r="FL351" s="193"/>
      <c r="FM351" s="193"/>
      <c r="FN351" s="193"/>
      <c r="FO351" s="193"/>
      <c r="FP351" s="193"/>
      <c r="FQ351" s="193"/>
      <c r="FR351" s="193"/>
      <c r="FS351" s="193"/>
      <c r="FT351" s="193"/>
      <c r="FU351" s="193"/>
      <c r="FV351" s="193"/>
      <c r="FW351" s="193"/>
      <c r="FX351" s="193"/>
      <c r="FY351" s="193"/>
      <c r="FZ351" s="193"/>
      <c r="GA351" s="193"/>
      <c r="GB351" s="193"/>
      <c r="GC351" s="193"/>
      <c r="GD351" s="193"/>
      <c r="GE351" s="193"/>
      <c r="GF351" s="193"/>
      <c r="GG351" s="193"/>
      <c r="GH351" s="193"/>
      <c r="GI351" s="193"/>
      <c r="GJ351" s="193"/>
      <c r="GK351" s="193"/>
      <c r="GL351" s="193"/>
      <c r="GM351" s="193"/>
      <c r="GN351" s="193"/>
      <c r="GO351" s="193"/>
      <c r="GP351" s="193"/>
      <c r="GQ351" s="193"/>
      <c r="GR351" s="193"/>
      <c r="GS351" s="193"/>
      <c r="GT351" s="193"/>
      <c r="GU351" s="193"/>
      <c r="GV351" s="193"/>
      <c r="GW351" s="193"/>
      <c r="GX351" s="193"/>
      <c r="GY351" s="193"/>
      <c r="GZ351" s="193"/>
      <c r="HA351" s="193"/>
      <c r="HB351" s="193"/>
      <c r="HC351" s="193"/>
      <c r="HD351" s="193"/>
      <c r="HE351" s="193"/>
      <c r="HF351" s="193"/>
      <c r="HG351" s="193"/>
      <c r="HH351" s="193"/>
      <c r="HI351" s="193"/>
      <c r="HJ351" s="193"/>
      <c r="HK351" s="193"/>
      <c r="HL351" s="193"/>
      <c r="HM351" s="193"/>
      <c r="HN351" s="193"/>
      <c r="HO351" s="193"/>
      <c r="HP351" s="193"/>
      <c r="HQ351" s="193"/>
      <c r="HR351" s="193"/>
      <c r="HS351" s="193"/>
      <c r="HT351" s="193"/>
      <c r="HU351" s="193"/>
      <c r="HV351" s="193"/>
      <c r="HW351" s="193"/>
      <c r="HX351" s="193"/>
      <c r="HY351" s="193"/>
      <c r="HZ351" s="193"/>
      <c r="IA351" s="193"/>
      <c r="IB351" s="193"/>
      <c r="IC351" s="193"/>
      <c r="ID351" s="193"/>
      <c r="IE351" s="193"/>
      <c r="IF351" s="193"/>
      <c r="IG351" s="193"/>
      <c r="IH351" s="193"/>
      <c r="II351" s="193"/>
      <c r="IJ351" s="193"/>
      <c r="IK351" s="193"/>
      <c r="IL351" s="193"/>
      <c r="IM351" s="193"/>
      <c r="IN351" s="193"/>
      <c r="IO351" s="193"/>
      <c r="IP351" s="193"/>
      <c r="IQ351" s="193"/>
      <c r="IR351" s="193"/>
      <c r="IS351" s="193"/>
      <c r="IT351" s="193"/>
      <c r="IU351" s="193"/>
      <c r="IV351" s="193"/>
    </row>
    <row r="352" spans="1:256" ht="42" customHeight="1" x14ac:dyDescent="0.15">
      <c r="A352" s="1333"/>
      <c r="B352" s="1327"/>
      <c r="C352" s="217" t="s">
        <v>652</v>
      </c>
      <c r="D352" s="74" t="s">
        <v>653</v>
      </c>
      <c r="E352" s="492"/>
      <c r="F352" s="493"/>
      <c r="G352" s="492"/>
      <c r="H352" s="496"/>
      <c r="I352" s="492"/>
      <c r="J352" s="1319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193"/>
      <c r="AT352" s="193"/>
      <c r="AU352" s="193"/>
      <c r="AV352" s="193"/>
      <c r="AW352" s="193"/>
      <c r="AX352" s="193"/>
      <c r="AY352" s="193"/>
      <c r="AZ352" s="193"/>
      <c r="BA352" s="193"/>
      <c r="BB352" s="193"/>
      <c r="BC352" s="193"/>
      <c r="BD352" s="193"/>
      <c r="BE352" s="193"/>
      <c r="BF352" s="193"/>
      <c r="BG352" s="193"/>
      <c r="BH352" s="193"/>
      <c r="BI352" s="193"/>
      <c r="BJ352" s="193"/>
      <c r="BK352" s="193"/>
      <c r="BL352" s="193"/>
      <c r="BM352" s="193"/>
      <c r="BN352" s="193"/>
      <c r="BO352" s="193"/>
      <c r="BP352" s="193"/>
      <c r="BQ352" s="193"/>
      <c r="BR352" s="193"/>
      <c r="BS352" s="193"/>
      <c r="BT352" s="193"/>
      <c r="BU352" s="193"/>
      <c r="BV352" s="193"/>
      <c r="BW352" s="193"/>
      <c r="BX352" s="193"/>
      <c r="BY352" s="193"/>
      <c r="BZ352" s="193"/>
      <c r="CA352" s="193"/>
      <c r="CB352" s="193"/>
      <c r="CC352" s="193"/>
      <c r="CD352" s="193"/>
      <c r="CE352" s="193"/>
      <c r="CF352" s="193"/>
      <c r="CG352" s="193"/>
      <c r="CH352" s="193"/>
      <c r="CI352" s="193"/>
      <c r="CJ352" s="193"/>
      <c r="CK352" s="193"/>
      <c r="CL352" s="193"/>
      <c r="CM352" s="193"/>
      <c r="CN352" s="193"/>
      <c r="CO352" s="193"/>
      <c r="CP352" s="193"/>
      <c r="CQ352" s="193"/>
      <c r="CR352" s="193"/>
      <c r="CS352" s="193"/>
      <c r="CT352" s="193"/>
      <c r="CU352" s="193"/>
      <c r="CV352" s="193"/>
      <c r="CW352" s="193"/>
      <c r="CX352" s="193"/>
      <c r="CY352" s="193"/>
      <c r="CZ352" s="193"/>
      <c r="DA352" s="193"/>
      <c r="DB352" s="193"/>
      <c r="DC352" s="193"/>
      <c r="DD352" s="193"/>
      <c r="DE352" s="193"/>
      <c r="DF352" s="193"/>
      <c r="DG352" s="193"/>
      <c r="DH352" s="193"/>
      <c r="DI352" s="193"/>
      <c r="DJ352" s="193"/>
      <c r="DK352" s="193"/>
      <c r="DL352" s="193"/>
      <c r="DM352" s="193"/>
      <c r="DN352" s="193"/>
      <c r="DO352" s="193"/>
      <c r="DP352" s="193"/>
      <c r="DQ352" s="193"/>
      <c r="DR352" s="193"/>
      <c r="DS352" s="193"/>
      <c r="DT352" s="193"/>
      <c r="DU352" s="193"/>
      <c r="DV352" s="193"/>
      <c r="DW352" s="193"/>
      <c r="DX352" s="193"/>
      <c r="DY352" s="193"/>
      <c r="DZ352" s="193"/>
      <c r="EA352" s="193"/>
      <c r="EB352" s="193"/>
      <c r="EC352" s="193"/>
      <c r="ED352" s="193"/>
      <c r="EE352" s="193"/>
      <c r="EF352" s="193"/>
      <c r="EG352" s="193"/>
      <c r="EH352" s="193"/>
      <c r="EI352" s="193"/>
      <c r="EJ352" s="193"/>
      <c r="EK352" s="193"/>
      <c r="EL352" s="193"/>
      <c r="EM352" s="193"/>
      <c r="EN352" s="193"/>
      <c r="EO352" s="193"/>
      <c r="EP352" s="193"/>
      <c r="EQ352" s="193"/>
      <c r="ER352" s="193"/>
      <c r="ES352" s="193"/>
      <c r="ET352" s="193"/>
      <c r="EU352" s="193"/>
      <c r="EV352" s="193"/>
      <c r="EW352" s="193"/>
      <c r="EX352" s="193"/>
      <c r="EY352" s="193"/>
      <c r="EZ352" s="193"/>
      <c r="FA352" s="193"/>
      <c r="FB352" s="193"/>
      <c r="FC352" s="193"/>
      <c r="FD352" s="193"/>
      <c r="FE352" s="193"/>
      <c r="FF352" s="193"/>
      <c r="FG352" s="193"/>
      <c r="FH352" s="193"/>
      <c r="FI352" s="193"/>
      <c r="FJ352" s="193"/>
      <c r="FK352" s="193"/>
      <c r="FL352" s="193"/>
      <c r="FM352" s="193"/>
      <c r="FN352" s="193"/>
      <c r="FO352" s="193"/>
      <c r="FP352" s="193"/>
      <c r="FQ352" s="193"/>
      <c r="FR352" s="193"/>
      <c r="FS352" s="193"/>
      <c r="FT352" s="193"/>
      <c r="FU352" s="193"/>
      <c r="FV352" s="193"/>
      <c r="FW352" s="193"/>
      <c r="FX352" s="193"/>
      <c r="FY352" s="193"/>
      <c r="FZ352" s="193"/>
      <c r="GA352" s="193"/>
      <c r="GB352" s="193"/>
      <c r="GC352" s="193"/>
      <c r="GD352" s="193"/>
      <c r="GE352" s="193"/>
      <c r="GF352" s="193"/>
      <c r="GG352" s="193"/>
      <c r="GH352" s="193"/>
      <c r="GI352" s="193"/>
      <c r="GJ352" s="193"/>
      <c r="GK352" s="193"/>
      <c r="GL352" s="193"/>
      <c r="GM352" s="193"/>
      <c r="GN352" s="193"/>
      <c r="GO352" s="193"/>
      <c r="GP352" s="193"/>
      <c r="GQ352" s="193"/>
      <c r="GR352" s="193"/>
      <c r="GS352" s="193"/>
      <c r="GT352" s="193"/>
      <c r="GU352" s="193"/>
      <c r="GV352" s="193"/>
      <c r="GW352" s="193"/>
      <c r="GX352" s="193"/>
      <c r="GY352" s="193"/>
      <c r="GZ352" s="193"/>
      <c r="HA352" s="193"/>
      <c r="HB352" s="193"/>
      <c r="HC352" s="193"/>
      <c r="HD352" s="193"/>
      <c r="HE352" s="193"/>
      <c r="HF352" s="193"/>
      <c r="HG352" s="193"/>
      <c r="HH352" s="193"/>
      <c r="HI352" s="193"/>
      <c r="HJ352" s="193"/>
      <c r="HK352" s="193"/>
      <c r="HL352" s="193"/>
      <c r="HM352" s="193"/>
      <c r="HN352" s="193"/>
      <c r="HO352" s="193"/>
      <c r="HP352" s="193"/>
      <c r="HQ352" s="193"/>
      <c r="HR352" s="193"/>
      <c r="HS352" s="193"/>
      <c r="HT352" s="193"/>
      <c r="HU352" s="193"/>
      <c r="HV352" s="193"/>
      <c r="HW352" s="193"/>
      <c r="HX352" s="193"/>
      <c r="HY352" s="193"/>
      <c r="HZ352" s="193"/>
      <c r="IA352" s="193"/>
      <c r="IB352" s="193"/>
      <c r="IC352" s="193"/>
      <c r="ID352" s="193"/>
      <c r="IE352" s="193"/>
      <c r="IF352" s="193"/>
      <c r="IG352" s="193"/>
      <c r="IH352" s="193"/>
      <c r="II352" s="193"/>
      <c r="IJ352" s="193"/>
      <c r="IK352" s="193"/>
      <c r="IL352" s="193"/>
      <c r="IM352" s="193"/>
      <c r="IN352" s="193"/>
      <c r="IO352" s="193"/>
      <c r="IP352" s="193"/>
      <c r="IQ352" s="193"/>
      <c r="IR352" s="193"/>
      <c r="IS352" s="193"/>
      <c r="IT352" s="193"/>
      <c r="IU352" s="193"/>
      <c r="IV352" s="193"/>
    </row>
    <row r="353" spans="1:256" ht="11.25" thickBot="1" x14ac:dyDescent="0.2">
      <c r="A353" s="1334" t="s">
        <v>110</v>
      </c>
      <c r="B353" s="1335"/>
      <c r="C353" s="208" t="s">
        <v>111</v>
      </c>
      <c r="D353" s="219" t="s">
        <v>112</v>
      </c>
      <c r="E353" s="1267" t="s">
        <v>113</v>
      </c>
      <c r="F353" s="868"/>
      <c r="G353" s="1267" t="s">
        <v>114</v>
      </c>
      <c r="H353" s="498"/>
      <c r="I353" s="1267" t="s">
        <v>115</v>
      </c>
      <c r="J353" s="1268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193"/>
      <c r="AT353" s="193"/>
      <c r="AU353" s="193"/>
      <c r="AV353" s="193"/>
      <c r="AW353" s="193"/>
      <c r="AX353" s="193"/>
      <c r="AY353" s="193"/>
      <c r="AZ353" s="193"/>
      <c r="BA353" s="193"/>
      <c r="BB353" s="193"/>
      <c r="BC353" s="193"/>
      <c r="BD353" s="193"/>
      <c r="BE353" s="193"/>
      <c r="BF353" s="193"/>
      <c r="BG353" s="193"/>
      <c r="BH353" s="193"/>
      <c r="BI353" s="193"/>
      <c r="BJ353" s="193"/>
      <c r="BK353" s="193"/>
      <c r="BL353" s="193"/>
      <c r="BM353" s="193"/>
      <c r="BN353" s="193"/>
      <c r="BO353" s="193"/>
      <c r="BP353" s="193"/>
      <c r="BQ353" s="193"/>
      <c r="BR353" s="193"/>
      <c r="BS353" s="193"/>
      <c r="BT353" s="193"/>
      <c r="BU353" s="193"/>
      <c r="BV353" s="193"/>
      <c r="BW353" s="193"/>
      <c r="BX353" s="193"/>
      <c r="BY353" s="193"/>
      <c r="BZ353" s="193"/>
      <c r="CA353" s="193"/>
      <c r="CB353" s="193"/>
      <c r="CC353" s="193"/>
      <c r="CD353" s="193"/>
      <c r="CE353" s="193"/>
      <c r="CF353" s="193"/>
      <c r="CG353" s="193"/>
      <c r="CH353" s="193"/>
      <c r="CI353" s="193"/>
      <c r="CJ353" s="193"/>
      <c r="CK353" s="193"/>
      <c r="CL353" s="193"/>
      <c r="CM353" s="193"/>
      <c r="CN353" s="193"/>
      <c r="CO353" s="193"/>
      <c r="CP353" s="193"/>
      <c r="CQ353" s="193"/>
      <c r="CR353" s="193"/>
      <c r="CS353" s="193"/>
      <c r="CT353" s="193"/>
      <c r="CU353" s="193"/>
      <c r="CV353" s="193"/>
      <c r="CW353" s="193"/>
      <c r="CX353" s="193"/>
      <c r="CY353" s="193"/>
      <c r="CZ353" s="193"/>
      <c r="DA353" s="193"/>
      <c r="DB353" s="193"/>
      <c r="DC353" s="193"/>
      <c r="DD353" s="193"/>
      <c r="DE353" s="193"/>
      <c r="DF353" s="193"/>
      <c r="DG353" s="193"/>
      <c r="DH353" s="193"/>
      <c r="DI353" s="193"/>
      <c r="DJ353" s="193"/>
      <c r="DK353" s="193"/>
      <c r="DL353" s="193"/>
      <c r="DM353" s="193"/>
      <c r="DN353" s="193"/>
      <c r="DO353" s="193"/>
      <c r="DP353" s="193"/>
      <c r="DQ353" s="193"/>
      <c r="DR353" s="193"/>
      <c r="DS353" s="193"/>
      <c r="DT353" s="193"/>
      <c r="DU353" s="193"/>
      <c r="DV353" s="193"/>
      <c r="DW353" s="193"/>
      <c r="DX353" s="193"/>
      <c r="DY353" s="193"/>
      <c r="DZ353" s="193"/>
      <c r="EA353" s="193"/>
      <c r="EB353" s="193"/>
      <c r="EC353" s="193"/>
      <c r="ED353" s="193"/>
      <c r="EE353" s="193"/>
      <c r="EF353" s="193"/>
      <c r="EG353" s="193"/>
      <c r="EH353" s="193"/>
      <c r="EI353" s="193"/>
      <c r="EJ353" s="193"/>
      <c r="EK353" s="193"/>
      <c r="EL353" s="193"/>
      <c r="EM353" s="193"/>
      <c r="EN353" s="193"/>
      <c r="EO353" s="193"/>
      <c r="EP353" s="193"/>
      <c r="EQ353" s="193"/>
      <c r="ER353" s="193"/>
      <c r="ES353" s="193"/>
      <c r="ET353" s="193"/>
      <c r="EU353" s="193"/>
      <c r="EV353" s="193"/>
      <c r="EW353" s="193"/>
      <c r="EX353" s="193"/>
      <c r="EY353" s="193"/>
      <c r="EZ353" s="193"/>
      <c r="FA353" s="193"/>
      <c r="FB353" s="193"/>
      <c r="FC353" s="193"/>
      <c r="FD353" s="193"/>
      <c r="FE353" s="193"/>
      <c r="FF353" s="193"/>
      <c r="FG353" s="193"/>
      <c r="FH353" s="193"/>
      <c r="FI353" s="193"/>
      <c r="FJ353" s="193"/>
      <c r="FK353" s="193"/>
      <c r="FL353" s="193"/>
      <c r="FM353" s="193"/>
      <c r="FN353" s="193"/>
      <c r="FO353" s="193"/>
      <c r="FP353" s="193"/>
      <c r="FQ353" s="193"/>
      <c r="FR353" s="193"/>
      <c r="FS353" s="193"/>
      <c r="FT353" s="193"/>
      <c r="FU353" s="193"/>
      <c r="FV353" s="193"/>
      <c r="FW353" s="193"/>
      <c r="FX353" s="193"/>
      <c r="FY353" s="193"/>
      <c r="FZ353" s="193"/>
      <c r="GA353" s="193"/>
      <c r="GB353" s="193"/>
      <c r="GC353" s="193"/>
      <c r="GD353" s="193"/>
      <c r="GE353" s="193"/>
      <c r="GF353" s="193"/>
      <c r="GG353" s="193"/>
      <c r="GH353" s="193"/>
      <c r="GI353" s="193"/>
      <c r="GJ353" s="193"/>
      <c r="GK353" s="193"/>
      <c r="GL353" s="193"/>
      <c r="GM353" s="193"/>
      <c r="GN353" s="193"/>
      <c r="GO353" s="193"/>
      <c r="GP353" s="193"/>
      <c r="GQ353" s="193"/>
      <c r="GR353" s="193"/>
      <c r="GS353" s="193"/>
      <c r="GT353" s="193"/>
      <c r="GU353" s="193"/>
      <c r="GV353" s="193"/>
      <c r="GW353" s="193"/>
      <c r="GX353" s="193"/>
      <c r="GY353" s="193"/>
      <c r="GZ353" s="193"/>
      <c r="HA353" s="193"/>
      <c r="HB353" s="193"/>
      <c r="HC353" s="193"/>
      <c r="HD353" s="193"/>
      <c r="HE353" s="193"/>
      <c r="HF353" s="193"/>
      <c r="HG353" s="193"/>
      <c r="HH353" s="193"/>
      <c r="HI353" s="193"/>
      <c r="HJ353" s="193"/>
      <c r="HK353" s="193"/>
      <c r="HL353" s="193"/>
      <c r="HM353" s="193"/>
      <c r="HN353" s="193"/>
      <c r="HO353" s="193"/>
      <c r="HP353" s="193"/>
      <c r="HQ353" s="193"/>
      <c r="HR353" s="193"/>
      <c r="HS353" s="193"/>
      <c r="HT353" s="193"/>
      <c r="HU353" s="193"/>
      <c r="HV353" s="193"/>
      <c r="HW353" s="193"/>
      <c r="HX353" s="193"/>
      <c r="HY353" s="193"/>
      <c r="HZ353" s="193"/>
      <c r="IA353" s="193"/>
      <c r="IB353" s="193"/>
      <c r="IC353" s="193"/>
      <c r="ID353" s="193"/>
      <c r="IE353" s="193"/>
      <c r="IF353" s="193"/>
      <c r="IG353" s="193"/>
      <c r="IH353" s="193"/>
      <c r="II353" s="193"/>
      <c r="IJ353" s="193"/>
      <c r="IK353" s="193"/>
      <c r="IL353" s="193"/>
      <c r="IM353" s="193"/>
      <c r="IN353" s="193"/>
      <c r="IO353" s="193"/>
      <c r="IP353" s="193"/>
      <c r="IQ353" s="193"/>
      <c r="IR353" s="193"/>
      <c r="IS353" s="193"/>
      <c r="IT353" s="193"/>
      <c r="IU353" s="193"/>
      <c r="IV353" s="193"/>
    </row>
    <row r="354" spans="1:256" ht="12" thickTop="1" thickBot="1" x14ac:dyDescent="0.2">
      <c r="A354" s="1075" t="s">
        <v>149</v>
      </c>
      <c r="B354" s="591"/>
      <c r="C354" s="591"/>
      <c r="D354" s="591"/>
      <c r="E354" s="591"/>
      <c r="F354" s="591"/>
      <c r="G354" s="591"/>
      <c r="H354" s="591"/>
      <c r="I354" s="591"/>
      <c r="J354" s="1828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  <c r="BI354" s="193"/>
      <c r="BJ354" s="193"/>
      <c r="BK354" s="193"/>
      <c r="BL354" s="193"/>
      <c r="BM354" s="193"/>
      <c r="BN354" s="193"/>
      <c r="BO354" s="193"/>
      <c r="BP354" s="193"/>
      <c r="BQ354" s="193"/>
      <c r="BR354" s="193"/>
      <c r="BS354" s="193"/>
      <c r="BT354" s="193"/>
      <c r="BU354" s="193"/>
      <c r="BV354" s="193"/>
      <c r="BW354" s="193"/>
      <c r="BX354" s="193"/>
      <c r="BY354" s="193"/>
      <c r="BZ354" s="193"/>
      <c r="CA354" s="193"/>
      <c r="CB354" s="193"/>
      <c r="CC354" s="193"/>
      <c r="CD354" s="193"/>
      <c r="CE354" s="193"/>
      <c r="CF354" s="193"/>
      <c r="CG354" s="193"/>
      <c r="CH354" s="193"/>
      <c r="CI354" s="193"/>
      <c r="CJ354" s="193"/>
      <c r="CK354" s="193"/>
      <c r="CL354" s="193"/>
      <c r="CM354" s="193"/>
      <c r="CN354" s="193"/>
      <c r="CO354" s="193"/>
      <c r="CP354" s="193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  <c r="DE354" s="193"/>
      <c r="DF354" s="193"/>
      <c r="DG354" s="193"/>
      <c r="DH354" s="193"/>
      <c r="DI354" s="193"/>
      <c r="DJ354" s="193"/>
      <c r="DK354" s="193"/>
      <c r="DL354" s="193"/>
      <c r="DM354" s="193"/>
      <c r="DN354" s="193"/>
      <c r="DO354" s="193"/>
      <c r="DP354" s="193"/>
      <c r="DQ354" s="193"/>
      <c r="DR354" s="193"/>
      <c r="DS354" s="193"/>
      <c r="DT354" s="193"/>
      <c r="DU354" s="193"/>
      <c r="DV354" s="193"/>
      <c r="DW354" s="193"/>
      <c r="DX354" s="193"/>
      <c r="DY354" s="193"/>
      <c r="DZ354" s="193"/>
      <c r="EA354" s="193"/>
      <c r="EB354" s="193"/>
      <c r="EC354" s="193"/>
      <c r="ED354" s="193"/>
      <c r="EE354" s="193"/>
      <c r="EF354" s="193"/>
      <c r="EG354" s="193"/>
      <c r="EH354" s="193"/>
      <c r="EI354" s="193"/>
      <c r="EJ354" s="193"/>
      <c r="EK354" s="193"/>
      <c r="EL354" s="193"/>
      <c r="EM354" s="193"/>
      <c r="EN354" s="193"/>
      <c r="EO354" s="193"/>
      <c r="EP354" s="193"/>
      <c r="EQ354" s="193"/>
      <c r="ER354" s="193"/>
      <c r="ES354" s="193"/>
      <c r="ET354" s="193"/>
      <c r="EU354" s="193"/>
      <c r="EV354" s="193"/>
      <c r="EW354" s="193"/>
      <c r="EX354" s="193"/>
      <c r="EY354" s="193"/>
      <c r="EZ354" s="193"/>
      <c r="FA354" s="193"/>
      <c r="FB354" s="193"/>
      <c r="FC354" s="193"/>
      <c r="FD354" s="193"/>
      <c r="FE354" s="193"/>
      <c r="FF354" s="193"/>
      <c r="FG354" s="193"/>
      <c r="FH354" s="193"/>
      <c r="FI354" s="193"/>
      <c r="FJ354" s="193"/>
      <c r="FK354" s="193"/>
      <c r="FL354" s="193"/>
      <c r="FM354" s="193"/>
      <c r="FN354" s="193"/>
      <c r="FO354" s="193"/>
      <c r="FP354" s="193"/>
      <c r="FQ354" s="193"/>
      <c r="FR354" s="193"/>
      <c r="FS354" s="193"/>
      <c r="FT354" s="193"/>
      <c r="FU354" s="193"/>
      <c r="FV354" s="193"/>
      <c r="FW354" s="193"/>
      <c r="FX354" s="193"/>
      <c r="FY354" s="193"/>
      <c r="FZ354" s="193"/>
      <c r="GA354" s="193"/>
      <c r="GB354" s="193"/>
      <c r="GC354" s="193"/>
      <c r="GD354" s="193"/>
      <c r="GE354" s="193"/>
      <c r="GF354" s="193"/>
      <c r="GG354" s="193"/>
      <c r="GH354" s="193"/>
      <c r="GI354" s="193"/>
      <c r="GJ354" s="193"/>
      <c r="GK354" s="193"/>
      <c r="GL354" s="193"/>
      <c r="GM354" s="193"/>
      <c r="GN354" s="193"/>
      <c r="GO354" s="193"/>
      <c r="GP354" s="193"/>
      <c r="GQ354" s="193"/>
      <c r="GR354" s="193"/>
      <c r="GS354" s="193"/>
      <c r="GT354" s="193"/>
      <c r="GU354" s="193"/>
      <c r="GV354" s="193"/>
      <c r="GW354" s="193"/>
      <c r="GX354" s="193"/>
      <c r="GY354" s="193"/>
      <c r="GZ354" s="193"/>
      <c r="HA354" s="193"/>
      <c r="HB354" s="193"/>
      <c r="HC354" s="193"/>
      <c r="HD354" s="193"/>
      <c r="HE354" s="193"/>
      <c r="HF354" s="193"/>
      <c r="HG354" s="193"/>
      <c r="HH354" s="193"/>
      <c r="HI354" s="193"/>
      <c r="HJ354" s="193"/>
      <c r="HK354" s="193"/>
      <c r="HL354" s="193"/>
      <c r="HM354" s="193"/>
      <c r="HN354" s="193"/>
      <c r="HO354" s="193"/>
      <c r="HP354" s="193"/>
      <c r="HQ354" s="193"/>
      <c r="HR354" s="193"/>
      <c r="HS354" s="193"/>
      <c r="HT354" s="193"/>
      <c r="HU354" s="193"/>
      <c r="HV354" s="193"/>
      <c r="HW354" s="193"/>
      <c r="HX354" s="193"/>
      <c r="HY354" s="193"/>
      <c r="HZ354" s="193"/>
      <c r="IA354" s="193"/>
      <c r="IB354" s="193"/>
      <c r="IC354" s="193"/>
      <c r="ID354" s="193"/>
      <c r="IE354" s="193"/>
      <c r="IF354" s="193"/>
      <c r="IG354" s="193"/>
      <c r="IH354" s="193"/>
      <c r="II354" s="193"/>
      <c r="IJ354" s="193"/>
      <c r="IK354" s="193"/>
      <c r="IL354" s="193"/>
      <c r="IM354" s="193"/>
      <c r="IN354" s="193"/>
      <c r="IO354" s="193"/>
      <c r="IP354" s="193"/>
      <c r="IQ354" s="193"/>
      <c r="IR354" s="193"/>
      <c r="IS354" s="193"/>
      <c r="IT354" s="193"/>
      <c r="IU354" s="193"/>
      <c r="IV354" s="193"/>
    </row>
    <row r="355" spans="1:256" x14ac:dyDescent="0.15">
      <c r="A355" s="1860"/>
      <c r="B355" s="1861"/>
      <c r="C355" s="220"/>
      <c r="D355" s="221"/>
      <c r="E355" s="1843"/>
      <c r="F355" s="1844"/>
      <c r="G355" s="2071"/>
      <c r="H355" s="2072"/>
      <c r="I355" s="1843"/>
      <c r="J355" s="2077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  <c r="BI355" s="193"/>
      <c r="BJ355" s="193"/>
      <c r="BK355" s="193"/>
      <c r="BL355" s="193"/>
      <c r="BM355" s="193"/>
      <c r="BN355" s="193"/>
      <c r="BO355" s="193"/>
      <c r="BP355" s="193"/>
      <c r="BQ355" s="193"/>
      <c r="BR355" s="193"/>
      <c r="BS355" s="193"/>
      <c r="BT355" s="193"/>
      <c r="BU355" s="193"/>
      <c r="BV355" s="193"/>
      <c r="BW355" s="193"/>
      <c r="BX355" s="193"/>
      <c r="BY355" s="193"/>
      <c r="BZ355" s="193"/>
      <c r="CA355" s="193"/>
      <c r="CB355" s="193"/>
      <c r="CC355" s="193"/>
      <c r="CD355" s="193"/>
      <c r="CE355" s="193"/>
      <c r="CF355" s="193"/>
      <c r="CG355" s="193"/>
      <c r="CH355" s="193"/>
      <c r="CI355" s="193"/>
      <c r="CJ355" s="193"/>
      <c r="CK355" s="193"/>
      <c r="CL355" s="193"/>
      <c r="CM355" s="193"/>
      <c r="CN355" s="193"/>
      <c r="CO355" s="193"/>
      <c r="CP355" s="193"/>
      <c r="CQ355" s="193"/>
      <c r="CR355" s="193"/>
      <c r="CS355" s="193"/>
      <c r="CT355" s="193"/>
      <c r="CU355" s="193"/>
      <c r="CV355" s="193"/>
      <c r="CW355" s="193"/>
      <c r="CX355" s="193"/>
      <c r="CY355" s="193"/>
      <c r="CZ355" s="193"/>
      <c r="DA355" s="193"/>
      <c r="DB355" s="193"/>
      <c r="DC355" s="193"/>
      <c r="DD355" s="193"/>
      <c r="DE355" s="193"/>
      <c r="DF355" s="193"/>
      <c r="DG355" s="193"/>
      <c r="DH355" s="193"/>
      <c r="DI355" s="193"/>
      <c r="DJ355" s="193"/>
      <c r="DK355" s="193"/>
      <c r="DL355" s="193"/>
      <c r="DM355" s="193"/>
      <c r="DN355" s="193"/>
      <c r="DO355" s="193"/>
      <c r="DP355" s="193"/>
      <c r="DQ355" s="193"/>
      <c r="DR355" s="193"/>
      <c r="DS355" s="193"/>
      <c r="DT355" s="193"/>
      <c r="DU355" s="193"/>
      <c r="DV355" s="193"/>
      <c r="DW355" s="193"/>
      <c r="DX355" s="193"/>
      <c r="DY355" s="193"/>
      <c r="DZ355" s="193"/>
      <c r="EA355" s="193"/>
      <c r="EB355" s="193"/>
      <c r="EC355" s="193"/>
      <c r="ED355" s="193"/>
      <c r="EE355" s="193"/>
      <c r="EF355" s="193"/>
      <c r="EG355" s="193"/>
      <c r="EH355" s="193"/>
      <c r="EI355" s="193"/>
      <c r="EJ355" s="193"/>
      <c r="EK355" s="193"/>
      <c r="EL355" s="193"/>
      <c r="EM355" s="193"/>
      <c r="EN355" s="193"/>
      <c r="EO355" s="193"/>
      <c r="EP355" s="193"/>
      <c r="EQ355" s="193"/>
      <c r="ER355" s="193"/>
      <c r="ES355" s="193"/>
      <c r="ET355" s="193"/>
      <c r="EU355" s="193"/>
      <c r="EV355" s="193"/>
      <c r="EW355" s="193"/>
      <c r="EX355" s="193"/>
      <c r="EY355" s="193"/>
      <c r="EZ355" s="193"/>
      <c r="FA355" s="193"/>
      <c r="FB355" s="193"/>
      <c r="FC355" s="193"/>
      <c r="FD355" s="193"/>
      <c r="FE355" s="193"/>
      <c r="FF355" s="193"/>
      <c r="FG355" s="193"/>
      <c r="FH355" s="193"/>
      <c r="FI355" s="193"/>
      <c r="FJ355" s="193"/>
      <c r="FK355" s="193"/>
      <c r="FL355" s="193"/>
      <c r="FM355" s="193"/>
      <c r="FN355" s="193"/>
      <c r="FO355" s="193"/>
      <c r="FP355" s="193"/>
      <c r="FQ355" s="193"/>
      <c r="FR355" s="193"/>
      <c r="FS355" s="193"/>
      <c r="FT355" s="193"/>
      <c r="FU355" s="193"/>
      <c r="FV355" s="193"/>
      <c r="FW355" s="193"/>
      <c r="FX355" s="193"/>
      <c r="FY355" s="193"/>
      <c r="FZ355" s="193"/>
      <c r="GA355" s="193"/>
      <c r="GB355" s="193"/>
      <c r="GC355" s="193"/>
      <c r="GD355" s="193"/>
      <c r="GE355" s="193"/>
      <c r="GF355" s="193"/>
      <c r="GG355" s="193"/>
      <c r="GH355" s="193"/>
      <c r="GI355" s="193"/>
      <c r="GJ355" s="193"/>
      <c r="GK355" s="193"/>
      <c r="GL355" s="193"/>
      <c r="GM355" s="193"/>
      <c r="GN355" s="193"/>
      <c r="GO355" s="193"/>
      <c r="GP355" s="193"/>
      <c r="GQ355" s="193"/>
      <c r="GR355" s="193"/>
      <c r="GS355" s="193"/>
      <c r="GT355" s="193"/>
      <c r="GU355" s="193"/>
      <c r="GV355" s="193"/>
      <c r="GW355" s="193"/>
      <c r="GX355" s="193"/>
      <c r="GY355" s="193"/>
      <c r="GZ355" s="193"/>
      <c r="HA355" s="193"/>
      <c r="HB355" s="193"/>
      <c r="HC355" s="193"/>
      <c r="HD355" s="193"/>
      <c r="HE355" s="193"/>
      <c r="HF355" s="193"/>
      <c r="HG355" s="193"/>
      <c r="HH355" s="193"/>
      <c r="HI355" s="193"/>
      <c r="HJ355" s="193"/>
      <c r="HK355" s="193"/>
      <c r="HL355" s="193"/>
      <c r="HM355" s="193"/>
      <c r="HN355" s="193"/>
      <c r="HO355" s="193"/>
      <c r="HP355" s="193"/>
      <c r="HQ355" s="193"/>
      <c r="HR355" s="193"/>
      <c r="HS355" s="193"/>
      <c r="HT355" s="193"/>
      <c r="HU355" s="193"/>
      <c r="HV355" s="193"/>
      <c r="HW355" s="193"/>
      <c r="HX355" s="193"/>
      <c r="HY355" s="193"/>
      <c r="HZ355" s="193"/>
      <c r="IA355" s="193"/>
      <c r="IB355" s="193"/>
      <c r="IC355" s="193"/>
      <c r="ID355" s="193"/>
      <c r="IE355" s="193"/>
      <c r="IF355" s="193"/>
      <c r="IG355" s="193"/>
      <c r="IH355" s="193"/>
      <c r="II355" s="193"/>
      <c r="IJ355" s="193"/>
      <c r="IK355" s="193"/>
      <c r="IL355" s="193"/>
      <c r="IM355" s="193"/>
      <c r="IN355" s="193"/>
      <c r="IO355" s="193"/>
      <c r="IP355" s="193"/>
      <c r="IQ355" s="193"/>
      <c r="IR355" s="193"/>
      <c r="IS355" s="193"/>
      <c r="IT355" s="193"/>
      <c r="IU355" s="193"/>
      <c r="IV355" s="193"/>
    </row>
    <row r="356" spans="1:256" x14ac:dyDescent="0.15">
      <c r="A356" s="1829"/>
      <c r="B356" s="1830"/>
      <c r="C356" s="220"/>
      <c r="D356" s="222"/>
      <c r="E356" s="1836"/>
      <c r="F356" s="1837"/>
      <c r="G356" s="2073"/>
      <c r="H356" s="2074"/>
      <c r="I356" s="1836"/>
      <c r="J356" s="2078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  <c r="BI356" s="193"/>
      <c r="BJ356" s="193"/>
      <c r="BK356" s="193"/>
      <c r="BL356" s="193"/>
      <c r="BM356" s="193"/>
      <c r="BN356" s="193"/>
      <c r="BO356" s="193"/>
      <c r="BP356" s="193"/>
      <c r="BQ356" s="193"/>
      <c r="BR356" s="193"/>
      <c r="BS356" s="193"/>
      <c r="BT356" s="193"/>
      <c r="BU356" s="193"/>
      <c r="BV356" s="193"/>
      <c r="BW356" s="193"/>
      <c r="BX356" s="193"/>
      <c r="BY356" s="193"/>
      <c r="BZ356" s="193"/>
      <c r="CA356" s="193"/>
      <c r="CB356" s="193"/>
      <c r="CC356" s="193"/>
      <c r="CD356" s="193"/>
      <c r="CE356" s="193"/>
      <c r="CF356" s="193"/>
      <c r="CG356" s="193"/>
      <c r="CH356" s="193"/>
      <c r="CI356" s="193"/>
      <c r="CJ356" s="193"/>
      <c r="CK356" s="193"/>
      <c r="CL356" s="193"/>
      <c r="CM356" s="193"/>
      <c r="CN356" s="193"/>
      <c r="CO356" s="193"/>
      <c r="CP356" s="193"/>
      <c r="CQ356" s="193"/>
      <c r="CR356" s="193"/>
      <c r="CS356" s="193"/>
      <c r="CT356" s="193"/>
      <c r="CU356" s="193"/>
      <c r="CV356" s="193"/>
      <c r="CW356" s="193"/>
      <c r="CX356" s="193"/>
      <c r="CY356" s="193"/>
      <c r="CZ356" s="193"/>
      <c r="DA356" s="193"/>
      <c r="DB356" s="193"/>
      <c r="DC356" s="193"/>
      <c r="DD356" s="193"/>
      <c r="DE356" s="193"/>
      <c r="DF356" s="193"/>
      <c r="DG356" s="193"/>
      <c r="DH356" s="193"/>
      <c r="DI356" s="193"/>
      <c r="DJ356" s="193"/>
      <c r="DK356" s="193"/>
      <c r="DL356" s="193"/>
      <c r="DM356" s="193"/>
      <c r="DN356" s="193"/>
      <c r="DO356" s="193"/>
      <c r="DP356" s="193"/>
      <c r="DQ356" s="193"/>
      <c r="DR356" s="193"/>
      <c r="DS356" s="193"/>
      <c r="DT356" s="193"/>
      <c r="DU356" s="193"/>
      <c r="DV356" s="193"/>
      <c r="DW356" s="193"/>
      <c r="DX356" s="193"/>
      <c r="DY356" s="193"/>
      <c r="DZ356" s="193"/>
      <c r="EA356" s="193"/>
      <c r="EB356" s="193"/>
      <c r="EC356" s="193"/>
      <c r="ED356" s="193"/>
      <c r="EE356" s="193"/>
      <c r="EF356" s="193"/>
      <c r="EG356" s="193"/>
      <c r="EH356" s="193"/>
      <c r="EI356" s="193"/>
      <c r="EJ356" s="193"/>
      <c r="EK356" s="193"/>
      <c r="EL356" s="193"/>
      <c r="EM356" s="193"/>
      <c r="EN356" s="193"/>
      <c r="EO356" s="193"/>
      <c r="EP356" s="193"/>
      <c r="EQ356" s="193"/>
      <c r="ER356" s="193"/>
      <c r="ES356" s="193"/>
      <c r="ET356" s="193"/>
      <c r="EU356" s="193"/>
      <c r="EV356" s="193"/>
      <c r="EW356" s="193"/>
      <c r="EX356" s="193"/>
      <c r="EY356" s="193"/>
      <c r="EZ356" s="193"/>
      <c r="FA356" s="193"/>
      <c r="FB356" s="193"/>
      <c r="FC356" s="193"/>
      <c r="FD356" s="193"/>
      <c r="FE356" s="193"/>
      <c r="FF356" s="193"/>
      <c r="FG356" s="193"/>
      <c r="FH356" s="193"/>
      <c r="FI356" s="193"/>
      <c r="FJ356" s="193"/>
      <c r="FK356" s="193"/>
      <c r="FL356" s="193"/>
      <c r="FM356" s="193"/>
      <c r="FN356" s="193"/>
      <c r="FO356" s="193"/>
      <c r="FP356" s="193"/>
      <c r="FQ356" s="193"/>
      <c r="FR356" s="193"/>
      <c r="FS356" s="193"/>
      <c r="FT356" s="193"/>
      <c r="FU356" s="193"/>
      <c r="FV356" s="193"/>
      <c r="FW356" s="193"/>
      <c r="FX356" s="193"/>
      <c r="FY356" s="193"/>
      <c r="FZ356" s="193"/>
      <c r="GA356" s="193"/>
      <c r="GB356" s="193"/>
      <c r="GC356" s="193"/>
      <c r="GD356" s="193"/>
      <c r="GE356" s="193"/>
      <c r="GF356" s="193"/>
      <c r="GG356" s="193"/>
      <c r="GH356" s="193"/>
      <c r="GI356" s="193"/>
      <c r="GJ356" s="193"/>
      <c r="GK356" s="193"/>
      <c r="GL356" s="193"/>
      <c r="GM356" s="193"/>
      <c r="GN356" s="193"/>
      <c r="GO356" s="193"/>
      <c r="GP356" s="193"/>
      <c r="GQ356" s="193"/>
      <c r="GR356" s="193"/>
      <c r="GS356" s="193"/>
      <c r="GT356" s="193"/>
      <c r="GU356" s="193"/>
      <c r="GV356" s="193"/>
      <c r="GW356" s="193"/>
      <c r="GX356" s="193"/>
      <c r="GY356" s="193"/>
      <c r="GZ356" s="193"/>
      <c r="HA356" s="193"/>
      <c r="HB356" s="193"/>
      <c r="HC356" s="193"/>
      <c r="HD356" s="193"/>
      <c r="HE356" s="193"/>
      <c r="HF356" s="193"/>
      <c r="HG356" s="193"/>
      <c r="HH356" s="193"/>
      <c r="HI356" s="193"/>
      <c r="HJ356" s="193"/>
      <c r="HK356" s="193"/>
      <c r="HL356" s="193"/>
      <c r="HM356" s="193"/>
      <c r="HN356" s="193"/>
      <c r="HO356" s="193"/>
      <c r="HP356" s="193"/>
      <c r="HQ356" s="193"/>
      <c r="HR356" s="193"/>
      <c r="HS356" s="193"/>
      <c r="HT356" s="193"/>
      <c r="HU356" s="193"/>
      <c r="HV356" s="193"/>
      <c r="HW356" s="193"/>
      <c r="HX356" s="193"/>
      <c r="HY356" s="193"/>
      <c r="HZ356" s="193"/>
      <c r="IA356" s="193"/>
      <c r="IB356" s="193"/>
      <c r="IC356" s="193"/>
      <c r="ID356" s="193"/>
      <c r="IE356" s="193"/>
      <c r="IF356" s="193"/>
      <c r="IG356" s="193"/>
      <c r="IH356" s="193"/>
      <c r="II356" s="193"/>
      <c r="IJ356" s="193"/>
      <c r="IK356" s="193"/>
      <c r="IL356" s="193"/>
      <c r="IM356" s="193"/>
      <c r="IN356" s="193"/>
      <c r="IO356" s="193"/>
      <c r="IP356" s="193"/>
      <c r="IQ356" s="193"/>
      <c r="IR356" s="193"/>
      <c r="IS356" s="193"/>
      <c r="IT356" s="193"/>
      <c r="IU356" s="193"/>
      <c r="IV356" s="193"/>
    </row>
    <row r="357" spans="1:256" ht="11.25" thickBot="1" x14ac:dyDescent="0.2">
      <c r="A357" s="1603"/>
      <c r="B357" s="1604"/>
      <c r="C357" s="223"/>
      <c r="D357" s="224"/>
      <c r="E357" s="1500"/>
      <c r="F357" s="1501"/>
      <c r="G357" s="2075"/>
      <c r="H357" s="2076"/>
      <c r="I357" s="1500"/>
      <c r="J357" s="2079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  <c r="AA357" s="193"/>
      <c r="AB357" s="193"/>
      <c r="AC357" s="193"/>
      <c r="AD357" s="193"/>
      <c r="AE357" s="193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  <c r="BI357" s="193"/>
      <c r="BJ357" s="193"/>
      <c r="BK357" s="193"/>
      <c r="BL357" s="193"/>
      <c r="BM357" s="193"/>
      <c r="BN357" s="193"/>
      <c r="BO357" s="193"/>
      <c r="BP357" s="193"/>
      <c r="BQ357" s="193"/>
      <c r="BR357" s="193"/>
      <c r="BS357" s="193"/>
      <c r="BT357" s="193"/>
      <c r="BU357" s="193"/>
      <c r="BV357" s="193"/>
      <c r="BW357" s="193"/>
      <c r="BX357" s="193"/>
      <c r="BY357" s="193"/>
      <c r="BZ357" s="193"/>
      <c r="CA357" s="193"/>
      <c r="CB357" s="193"/>
      <c r="CC357" s="193"/>
      <c r="CD357" s="193"/>
      <c r="CE357" s="193"/>
      <c r="CF357" s="193"/>
      <c r="CG357" s="193"/>
      <c r="CH357" s="193"/>
      <c r="CI357" s="193"/>
      <c r="CJ357" s="193"/>
      <c r="CK357" s="193"/>
      <c r="CL357" s="193"/>
      <c r="CM357" s="193"/>
      <c r="CN357" s="193"/>
      <c r="CO357" s="193"/>
      <c r="CP357" s="193"/>
      <c r="CQ357" s="193"/>
      <c r="CR357" s="193"/>
      <c r="CS357" s="193"/>
      <c r="CT357" s="193"/>
      <c r="CU357" s="193"/>
      <c r="CV357" s="193"/>
      <c r="CW357" s="193"/>
      <c r="CX357" s="193"/>
      <c r="CY357" s="193"/>
      <c r="CZ357" s="193"/>
      <c r="DA357" s="193"/>
      <c r="DB357" s="193"/>
      <c r="DC357" s="193"/>
      <c r="DD357" s="193"/>
      <c r="DE357" s="193"/>
      <c r="DF357" s="193"/>
      <c r="DG357" s="193"/>
      <c r="DH357" s="193"/>
      <c r="DI357" s="193"/>
      <c r="DJ357" s="193"/>
      <c r="DK357" s="193"/>
      <c r="DL357" s="193"/>
      <c r="DM357" s="193"/>
      <c r="DN357" s="193"/>
      <c r="DO357" s="193"/>
      <c r="DP357" s="193"/>
      <c r="DQ357" s="193"/>
      <c r="DR357" s="193"/>
      <c r="DS357" s="193"/>
      <c r="DT357" s="193"/>
      <c r="DU357" s="193"/>
      <c r="DV357" s="193"/>
      <c r="DW357" s="193"/>
      <c r="DX357" s="193"/>
      <c r="DY357" s="193"/>
      <c r="DZ357" s="193"/>
      <c r="EA357" s="193"/>
      <c r="EB357" s="193"/>
      <c r="EC357" s="193"/>
      <c r="ED357" s="193"/>
      <c r="EE357" s="193"/>
      <c r="EF357" s="193"/>
      <c r="EG357" s="193"/>
      <c r="EH357" s="193"/>
      <c r="EI357" s="193"/>
      <c r="EJ357" s="193"/>
      <c r="EK357" s="193"/>
      <c r="EL357" s="193"/>
      <c r="EM357" s="193"/>
      <c r="EN357" s="193"/>
      <c r="EO357" s="193"/>
      <c r="EP357" s="193"/>
      <c r="EQ357" s="193"/>
      <c r="ER357" s="193"/>
      <c r="ES357" s="193"/>
      <c r="ET357" s="193"/>
      <c r="EU357" s="193"/>
      <c r="EV357" s="193"/>
      <c r="EW357" s="193"/>
      <c r="EX357" s="193"/>
      <c r="EY357" s="193"/>
      <c r="EZ357" s="193"/>
      <c r="FA357" s="193"/>
      <c r="FB357" s="193"/>
      <c r="FC357" s="193"/>
      <c r="FD357" s="193"/>
      <c r="FE357" s="193"/>
      <c r="FF357" s="193"/>
      <c r="FG357" s="193"/>
      <c r="FH357" s="193"/>
      <c r="FI357" s="193"/>
      <c r="FJ357" s="193"/>
      <c r="FK357" s="193"/>
      <c r="FL357" s="193"/>
      <c r="FM357" s="193"/>
      <c r="FN357" s="193"/>
      <c r="FO357" s="193"/>
      <c r="FP357" s="193"/>
      <c r="FQ357" s="193"/>
      <c r="FR357" s="193"/>
      <c r="FS357" s="193"/>
      <c r="FT357" s="193"/>
      <c r="FU357" s="193"/>
      <c r="FV357" s="193"/>
      <c r="FW357" s="193"/>
      <c r="FX357" s="193"/>
      <c r="FY357" s="193"/>
      <c r="FZ357" s="193"/>
      <c r="GA357" s="193"/>
      <c r="GB357" s="193"/>
      <c r="GC357" s="193"/>
      <c r="GD357" s="193"/>
      <c r="GE357" s="193"/>
      <c r="GF357" s="193"/>
      <c r="GG357" s="193"/>
      <c r="GH357" s="193"/>
      <c r="GI357" s="193"/>
      <c r="GJ357" s="193"/>
      <c r="GK357" s="193"/>
      <c r="GL357" s="193"/>
      <c r="GM357" s="193"/>
      <c r="GN357" s="193"/>
      <c r="GO357" s="193"/>
      <c r="GP357" s="193"/>
      <c r="GQ357" s="193"/>
      <c r="GR357" s="193"/>
      <c r="GS357" s="193"/>
      <c r="GT357" s="193"/>
      <c r="GU357" s="193"/>
      <c r="GV357" s="193"/>
      <c r="GW357" s="193"/>
      <c r="GX357" s="193"/>
      <c r="GY357" s="193"/>
      <c r="GZ357" s="193"/>
      <c r="HA357" s="193"/>
      <c r="HB357" s="193"/>
      <c r="HC357" s="193"/>
      <c r="HD357" s="193"/>
      <c r="HE357" s="193"/>
      <c r="HF357" s="193"/>
      <c r="HG357" s="193"/>
      <c r="HH357" s="193"/>
      <c r="HI357" s="193"/>
      <c r="HJ357" s="193"/>
      <c r="HK357" s="193"/>
      <c r="HL357" s="193"/>
      <c r="HM357" s="193"/>
      <c r="HN357" s="193"/>
      <c r="HO357" s="193"/>
      <c r="HP357" s="193"/>
      <c r="HQ357" s="193"/>
      <c r="HR357" s="193"/>
      <c r="HS357" s="193"/>
      <c r="HT357" s="193"/>
      <c r="HU357" s="193"/>
      <c r="HV357" s="193"/>
      <c r="HW357" s="193"/>
      <c r="HX357" s="193"/>
      <c r="HY357" s="193"/>
      <c r="HZ357" s="193"/>
      <c r="IA357" s="193"/>
      <c r="IB357" s="193"/>
      <c r="IC357" s="193"/>
      <c r="ID357" s="193"/>
      <c r="IE357" s="193"/>
      <c r="IF357" s="193"/>
      <c r="IG357" s="193"/>
      <c r="IH357" s="193"/>
      <c r="II357" s="193"/>
      <c r="IJ357" s="193"/>
      <c r="IK357" s="193"/>
      <c r="IL357" s="193"/>
      <c r="IM357" s="193"/>
      <c r="IN357" s="193"/>
      <c r="IO357" s="193"/>
      <c r="IP357" s="193"/>
      <c r="IQ357" s="193"/>
      <c r="IR357" s="193"/>
      <c r="IS357" s="193"/>
      <c r="IT357" s="193"/>
      <c r="IU357" s="193"/>
      <c r="IV357" s="193"/>
    </row>
    <row r="358" spans="1:256" ht="11.25" thickBot="1" x14ac:dyDescent="0.2">
      <c r="A358" s="1542" t="s">
        <v>150</v>
      </c>
      <c r="B358" s="568"/>
      <c r="C358" s="568"/>
      <c r="D358" s="568"/>
      <c r="E358" s="568"/>
      <c r="F358" s="568"/>
      <c r="G358" s="568"/>
      <c r="H358" s="568"/>
      <c r="I358" s="568"/>
      <c r="J358" s="154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  <c r="AA358" s="193"/>
      <c r="AB358" s="193"/>
      <c r="AC358" s="193"/>
      <c r="AD358" s="193"/>
      <c r="AE358" s="193"/>
      <c r="AF358" s="193"/>
      <c r="AG358" s="193"/>
      <c r="AH358" s="193"/>
      <c r="AI358" s="193"/>
      <c r="AJ358" s="193"/>
      <c r="AK358" s="193"/>
      <c r="AL358" s="193"/>
      <c r="AM358" s="193"/>
      <c r="AN358" s="193"/>
      <c r="AO358" s="193"/>
      <c r="AP358" s="193"/>
      <c r="AQ358" s="193"/>
      <c r="AR358" s="193"/>
      <c r="AS358" s="193"/>
      <c r="AT358" s="193"/>
      <c r="AU358" s="193"/>
      <c r="AV358" s="193"/>
      <c r="AW358" s="193"/>
      <c r="AX358" s="193"/>
      <c r="AY358" s="193"/>
      <c r="AZ358" s="193"/>
      <c r="BA358" s="193"/>
      <c r="BB358" s="193"/>
      <c r="BC358" s="193"/>
      <c r="BD358" s="193"/>
      <c r="BE358" s="193"/>
      <c r="BF358" s="193"/>
      <c r="BG358" s="193"/>
      <c r="BH358" s="193"/>
      <c r="BI358" s="193"/>
      <c r="BJ358" s="193"/>
      <c r="BK358" s="193"/>
      <c r="BL358" s="193"/>
      <c r="BM358" s="193"/>
      <c r="BN358" s="193"/>
      <c r="BO358" s="193"/>
      <c r="BP358" s="193"/>
      <c r="BQ358" s="193"/>
      <c r="BR358" s="193"/>
      <c r="BS358" s="193"/>
      <c r="BT358" s="193"/>
      <c r="BU358" s="193"/>
      <c r="BV358" s="193"/>
      <c r="BW358" s="193"/>
      <c r="BX358" s="193"/>
      <c r="BY358" s="193"/>
      <c r="BZ358" s="193"/>
      <c r="CA358" s="193"/>
      <c r="CB358" s="193"/>
      <c r="CC358" s="193"/>
      <c r="CD358" s="193"/>
      <c r="CE358" s="193"/>
      <c r="CF358" s="193"/>
      <c r="CG358" s="193"/>
      <c r="CH358" s="193"/>
      <c r="CI358" s="193"/>
      <c r="CJ358" s="193"/>
      <c r="CK358" s="193"/>
      <c r="CL358" s="193"/>
      <c r="CM358" s="193"/>
      <c r="CN358" s="193"/>
      <c r="CO358" s="193"/>
      <c r="CP358" s="193"/>
      <c r="CQ358" s="193"/>
      <c r="CR358" s="193"/>
      <c r="CS358" s="193"/>
      <c r="CT358" s="193"/>
      <c r="CU358" s="193"/>
      <c r="CV358" s="193"/>
      <c r="CW358" s="193"/>
      <c r="CX358" s="193"/>
      <c r="CY358" s="193"/>
      <c r="CZ358" s="193"/>
      <c r="DA358" s="193"/>
      <c r="DB358" s="193"/>
      <c r="DC358" s="193"/>
      <c r="DD358" s="193"/>
      <c r="DE358" s="193"/>
      <c r="DF358" s="193"/>
      <c r="DG358" s="193"/>
      <c r="DH358" s="193"/>
      <c r="DI358" s="193"/>
      <c r="DJ358" s="193"/>
      <c r="DK358" s="193"/>
      <c r="DL358" s="193"/>
      <c r="DM358" s="193"/>
      <c r="DN358" s="193"/>
      <c r="DO358" s="193"/>
      <c r="DP358" s="193"/>
      <c r="DQ358" s="193"/>
      <c r="DR358" s="193"/>
      <c r="DS358" s="193"/>
      <c r="DT358" s="193"/>
      <c r="DU358" s="193"/>
      <c r="DV358" s="193"/>
      <c r="DW358" s="193"/>
      <c r="DX358" s="193"/>
      <c r="DY358" s="193"/>
      <c r="DZ358" s="193"/>
      <c r="EA358" s="193"/>
      <c r="EB358" s="193"/>
      <c r="EC358" s="193"/>
      <c r="ED358" s="193"/>
      <c r="EE358" s="193"/>
      <c r="EF358" s="193"/>
      <c r="EG358" s="193"/>
      <c r="EH358" s="193"/>
      <c r="EI358" s="193"/>
      <c r="EJ358" s="193"/>
      <c r="EK358" s="193"/>
      <c r="EL358" s="193"/>
      <c r="EM358" s="193"/>
      <c r="EN358" s="193"/>
      <c r="EO358" s="193"/>
      <c r="EP358" s="193"/>
      <c r="EQ358" s="193"/>
      <c r="ER358" s="193"/>
      <c r="ES358" s="193"/>
      <c r="ET358" s="193"/>
      <c r="EU358" s="193"/>
      <c r="EV358" s="193"/>
      <c r="EW358" s="193"/>
      <c r="EX358" s="193"/>
      <c r="EY358" s="193"/>
      <c r="EZ358" s="193"/>
      <c r="FA358" s="193"/>
      <c r="FB358" s="193"/>
      <c r="FC358" s="193"/>
      <c r="FD358" s="193"/>
      <c r="FE358" s="193"/>
      <c r="FF358" s="193"/>
      <c r="FG358" s="193"/>
      <c r="FH358" s="193"/>
      <c r="FI358" s="193"/>
      <c r="FJ358" s="193"/>
      <c r="FK358" s="193"/>
      <c r="FL358" s="193"/>
      <c r="FM358" s="193"/>
      <c r="FN358" s="193"/>
      <c r="FO358" s="193"/>
      <c r="FP358" s="193"/>
      <c r="FQ358" s="193"/>
      <c r="FR358" s="193"/>
      <c r="FS358" s="193"/>
      <c r="FT358" s="193"/>
      <c r="FU358" s="193"/>
      <c r="FV358" s="193"/>
      <c r="FW358" s="193"/>
      <c r="FX358" s="193"/>
      <c r="FY358" s="193"/>
      <c r="FZ358" s="193"/>
      <c r="GA358" s="193"/>
      <c r="GB358" s="193"/>
      <c r="GC358" s="193"/>
      <c r="GD358" s="193"/>
      <c r="GE358" s="193"/>
      <c r="GF358" s="193"/>
      <c r="GG358" s="193"/>
      <c r="GH358" s="193"/>
      <c r="GI358" s="193"/>
      <c r="GJ358" s="193"/>
      <c r="GK358" s="193"/>
      <c r="GL358" s="193"/>
      <c r="GM358" s="193"/>
      <c r="GN358" s="193"/>
      <c r="GO358" s="193"/>
      <c r="GP358" s="193"/>
      <c r="GQ358" s="193"/>
      <c r="GR358" s="193"/>
      <c r="GS358" s="193"/>
      <c r="GT358" s="193"/>
      <c r="GU358" s="193"/>
      <c r="GV358" s="193"/>
      <c r="GW358" s="193"/>
      <c r="GX358" s="193"/>
      <c r="GY358" s="193"/>
      <c r="GZ358" s="193"/>
      <c r="HA358" s="193"/>
      <c r="HB358" s="193"/>
      <c r="HC358" s="193"/>
      <c r="HD358" s="193"/>
      <c r="HE358" s="193"/>
      <c r="HF358" s="193"/>
      <c r="HG358" s="193"/>
      <c r="HH358" s="193"/>
      <c r="HI358" s="193"/>
      <c r="HJ358" s="193"/>
      <c r="HK358" s="193"/>
      <c r="HL358" s="193"/>
      <c r="HM358" s="193"/>
      <c r="HN358" s="193"/>
      <c r="HO358" s="193"/>
      <c r="HP358" s="193"/>
      <c r="HQ358" s="193"/>
      <c r="HR358" s="193"/>
      <c r="HS358" s="193"/>
      <c r="HT358" s="193"/>
      <c r="HU358" s="193"/>
      <c r="HV358" s="193"/>
      <c r="HW358" s="193"/>
      <c r="HX358" s="193"/>
      <c r="HY358" s="193"/>
      <c r="HZ358" s="193"/>
      <c r="IA358" s="193"/>
      <c r="IB358" s="193"/>
      <c r="IC358" s="193"/>
      <c r="ID358" s="193"/>
      <c r="IE358" s="193"/>
      <c r="IF358" s="193"/>
      <c r="IG358" s="193"/>
      <c r="IH358" s="193"/>
      <c r="II358" s="193"/>
      <c r="IJ358" s="193"/>
      <c r="IK358" s="193"/>
      <c r="IL358" s="193"/>
      <c r="IM358" s="193"/>
      <c r="IN358" s="193"/>
      <c r="IO358" s="193"/>
      <c r="IP358" s="193"/>
      <c r="IQ358" s="193"/>
      <c r="IR358" s="193"/>
      <c r="IS358" s="193"/>
      <c r="IT358" s="193"/>
      <c r="IU358" s="193"/>
      <c r="IV358" s="193"/>
    </row>
    <row r="359" spans="1:256" x14ac:dyDescent="0.15">
      <c r="A359" s="1544"/>
      <c r="B359" s="1545"/>
      <c r="C359" s="220"/>
      <c r="D359" s="221"/>
      <c r="E359" s="1843"/>
      <c r="F359" s="1844"/>
      <c r="G359" s="2071"/>
      <c r="H359" s="2072"/>
      <c r="I359" s="1843"/>
      <c r="J359" s="2077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  <c r="AA359" s="193"/>
      <c r="AB359" s="193"/>
      <c r="AC359" s="193"/>
      <c r="AD359" s="193"/>
      <c r="AE359" s="193"/>
      <c r="AF359" s="193"/>
      <c r="AG359" s="193"/>
      <c r="AH359" s="193"/>
      <c r="AI359" s="193"/>
      <c r="AJ359" s="193"/>
      <c r="AK359" s="193"/>
      <c r="AL359" s="193"/>
      <c r="AM359" s="193"/>
      <c r="AN359" s="193"/>
      <c r="AO359" s="193"/>
      <c r="AP359" s="193"/>
      <c r="AQ359" s="193"/>
      <c r="AR359" s="193"/>
      <c r="AS359" s="193"/>
      <c r="AT359" s="193"/>
      <c r="AU359" s="193"/>
      <c r="AV359" s="193"/>
      <c r="AW359" s="193"/>
      <c r="AX359" s="193"/>
      <c r="AY359" s="193"/>
      <c r="AZ359" s="193"/>
      <c r="BA359" s="193"/>
      <c r="BB359" s="193"/>
      <c r="BC359" s="193"/>
      <c r="BD359" s="193"/>
      <c r="BE359" s="193"/>
      <c r="BF359" s="193"/>
      <c r="BG359" s="193"/>
      <c r="BH359" s="193"/>
      <c r="BI359" s="193"/>
      <c r="BJ359" s="193"/>
      <c r="BK359" s="193"/>
      <c r="BL359" s="193"/>
      <c r="BM359" s="193"/>
      <c r="BN359" s="193"/>
      <c r="BO359" s="193"/>
      <c r="BP359" s="193"/>
      <c r="BQ359" s="193"/>
      <c r="BR359" s="193"/>
      <c r="BS359" s="193"/>
      <c r="BT359" s="193"/>
      <c r="BU359" s="193"/>
      <c r="BV359" s="193"/>
      <c r="BW359" s="193"/>
      <c r="BX359" s="193"/>
      <c r="BY359" s="193"/>
      <c r="BZ359" s="193"/>
      <c r="CA359" s="193"/>
      <c r="CB359" s="193"/>
      <c r="CC359" s="193"/>
      <c r="CD359" s="193"/>
      <c r="CE359" s="193"/>
      <c r="CF359" s="193"/>
      <c r="CG359" s="193"/>
      <c r="CH359" s="193"/>
      <c r="CI359" s="193"/>
      <c r="CJ359" s="193"/>
      <c r="CK359" s="193"/>
      <c r="CL359" s="193"/>
      <c r="CM359" s="193"/>
      <c r="CN359" s="193"/>
      <c r="CO359" s="193"/>
      <c r="CP359" s="193"/>
      <c r="CQ359" s="193"/>
      <c r="CR359" s="193"/>
      <c r="CS359" s="193"/>
      <c r="CT359" s="193"/>
      <c r="CU359" s="193"/>
      <c r="CV359" s="193"/>
      <c r="CW359" s="193"/>
      <c r="CX359" s="193"/>
      <c r="CY359" s="193"/>
      <c r="CZ359" s="193"/>
      <c r="DA359" s="193"/>
      <c r="DB359" s="193"/>
      <c r="DC359" s="193"/>
      <c r="DD359" s="193"/>
      <c r="DE359" s="193"/>
      <c r="DF359" s="193"/>
      <c r="DG359" s="193"/>
      <c r="DH359" s="193"/>
      <c r="DI359" s="193"/>
      <c r="DJ359" s="193"/>
      <c r="DK359" s="193"/>
      <c r="DL359" s="193"/>
      <c r="DM359" s="193"/>
      <c r="DN359" s="193"/>
      <c r="DO359" s="193"/>
      <c r="DP359" s="193"/>
      <c r="DQ359" s="193"/>
      <c r="DR359" s="193"/>
      <c r="DS359" s="193"/>
      <c r="DT359" s="193"/>
      <c r="DU359" s="193"/>
      <c r="DV359" s="193"/>
      <c r="DW359" s="193"/>
      <c r="DX359" s="193"/>
      <c r="DY359" s="193"/>
      <c r="DZ359" s="193"/>
      <c r="EA359" s="193"/>
      <c r="EB359" s="193"/>
      <c r="EC359" s="193"/>
      <c r="ED359" s="193"/>
      <c r="EE359" s="193"/>
      <c r="EF359" s="193"/>
      <c r="EG359" s="193"/>
      <c r="EH359" s="193"/>
      <c r="EI359" s="193"/>
      <c r="EJ359" s="193"/>
      <c r="EK359" s="193"/>
      <c r="EL359" s="193"/>
      <c r="EM359" s="193"/>
      <c r="EN359" s="193"/>
      <c r="EO359" s="193"/>
      <c r="EP359" s="193"/>
      <c r="EQ359" s="193"/>
      <c r="ER359" s="193"/>
      <c r="ES359" s="193"/>
      <c r="ET359" s="193"/>
      <c r="EU359" s="193"/>
      <c r="EV359" s="193"/>
      <c r="EW359" s="193"/>
      <c r="EX359" s="193"/>
      <c r="EY359" s="193"/>
      <c r="EZ359" s="193"/>
      <c r="FA359" s="193"/>
      <c r="FB359" s="193"/>
      <c r="FC359" s="193"/>
      <c r="FD359" s="193"/>
      <c r="FE359" s="193"/>
      <c r="FF359" s="193"/>
      <c r="FG359" s="193"/>
      <c r="FH359" s="193"/>
      <c r="FI359" s="193"/>
      <c r="FJ359" s="193"/>
      <c r="FK359" s="193"/>
      <c r="FL359" s="193"/>
      <c r="FM359" s="193"/>
      <c r="FN359" s="193"/>
      <c r="FO359" s="193"/>
      <c r="FP359" s="193"/>
      <c r="FQ359" s="193"/>
      <c r="FR359" s="193"/>
      <c r="FS359" s="193"/>
      <c r="FT359" s="193"/>
      <c r="FU359" s="193"/>
      <c r="FV359" s="193"/>
      <c r="FW359" s="193"/>
      <c r="FX359" s="193"/>
      <c r="FY359" s="193"/>
      <c r="FZ359" s="193"/>
      <c r="GA359" s="193"/>
      <c r="GB359" s="193"/>
      <c r="GC359" s="193"/>
      <c r="GD359" s="193"/>
      <c r="GE359" s="193"/>
      <c r="GF359" s="193"/>
      <c r="GG359" s="193"/>
      <c r="GH359" s="193"/>
      <c r="GI359" s="193"/>
      <c r="GJ359" s="193"/>
      <c r="GK359" s="193"/>
      <c r="GL359" s="193"/>
      <c r="GM359" s="193"/>
      <c r="GN359" s="193"/>
      <c r="GO359" s="193"/>
      <c r="GP359" s="193"/>
      <c r="GQ359" s="193"/>
      <c r="GR359" s="193"/>
      <c r="GS359" s="193"/>
      <c r="GT359" s="193"/>
      <c r="GU359" s="193"/>
      <c r="GV359" s="193"/>
      <c r="GW359" s="193"/>
      <c r="GX359" s="193"/>
      <c r="GY359" s="193"/>
      <c r="GZ359" s="193"/>
      <c r="HA359" s="193"/>
      <c r="HB359" s="193"/>
      <c r="HC359" s="193"/>
      <c r="HD359" s="193"/>
      <c r="HE359" s="193"/>
      <c r="HF359" s="193"/>
      <c r="HG359" s="193"/>
      <c r="HH359" s="193"/>
      <c r="HI359" s="193"/>
      <c r="HJ359" s="193"/>
      <c r="HK359" s="193"/>
      <c r="HL359" s="193"/>
      <c r="HM359" s="193"/>
      <c r="HN359" s="193"/>
      <c r="HO359" s="193"/>
      <c r="HP359" s="193"/>
      <c r="HQ359" s="193"/>
      <c r="HR359" s="193"/>
      <c r="HS359" s="193"/>
      <c r="HT359" s="193"/>
      <c r="HU359" s="193"/>
      <c r="HV359" s="193"/>
      <c r="HW359" s="193"/>
      <c r="HX359" s="193"/>
      <c r="HY359" s="193"/>
      <c r="HZ359" s="193"/>
      <c r="IA359" s="193"/>
      <c r="IB359" s="193"/>
      <c r="IC359" s="193"/>
      <c r="ID359" s="193"/>
      <c r="IE359" s="193"/>
      <c r="IF359" s="193"/>
      <c r="IG359" s="193"/>
      <c r="IH359" s="193"/>
      <c r="II359" s="193"/>
      <c r="IJ359" s="193"/>
      <c r="IK359" s="193"/>
      <c r="IL359" s="193"/>
      <c r="IM359" s="193"/>
      <c r="IN359" s="193"/>
      <c r="IO359" s="193"/>
      <c r="IP359" s="193"/>
      <c r="IQ359" s="193"/>
      <c r="IR359" s="193"/>
      <c r="IS359" s="193"/>
      <c r="IT359" s="193"/>
      <c r="IU359" s="193"/>
      <c r="IV359" s="193"/>
    </row>
    <row r="360" spans="1:256" x14ac:dyDescent="0.15">
      <c r="A360" s="1528"/>
      <c r="B360" s="1529"/>
      <c r="C360" s="220"/>
      <c r="D360" s="222"/>
      <c r="E360" s="1836"/>
      <c r="F360" s="1837"/>
      <c r="G360" s="2073"/>
      <c r="H360" s="2074"/>
      <c r="I360" s="1836"/>
      <c r="J360" s="2078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  <c r="AA360" s="193"/>
      <c r="AB360" s="193"/>
      <c r="AC360" s="193"/>
      <c r="AD360" s="193"/>
      <c r="AE360" s="193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3"/>
      <c r="AT360" s="193"/>
      <c r="AU360" s="193"/>
      <c r="AV360" s="193"/>
      <c r="AW360" s="193"/>
      <c r="AX360" s="193"/>
      <c r="AY360" s="193"/>
      <c r="AZ360" s="193"/>
      <c r="BA360" s="193"/>
      <c r="BB360" s="193"/>
      <c r="BC360" s="193"/>
      <c r="BD360" s="193"/>
      <c r="BE360" s="193"/>
      <c r="BF360" s="193"/>
      <c r="BG360" s="193"/>
      <c r="BH360" s="193"/>
      <c r="BI360" s="193"/>
      <c r="BJ360" s="193"/>
      <c r="BK360" s="193"/>
      <c r="BL360" s="193"/>
      <c r="BM360" s="193"/>
      <c r="BN360" s="193"/>
      <c r="BO360" s="193"/>
      <c r="BP360" s="193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3"/>
      <c r="CG360" s="193"/>
      <c r="CH360" s="193"/>
      <c r="CI360" s="193"/>
      <c r="CJ360" s="193"/>
      <c r="CK360" s="193"/>
      <c r="CL360" s="193"/>
      <c r="CM360" s="193"/>
      <c r="CN360" s="193"/>
      <c r="CO360" s="193"/>
      <c r="CP360" s="193"/>
      <c r="CQ360" s="193"/>
      <c r="CR360" s="193"/>
      <c r="CS360" s="193"/>
      <c r="CT360" s="193"/>
      <c r="CU360" s="193"/>
      <c r="CV360" s="193"/>
      <c r="CW360" s="193"/>
      <c r="CX360" s="193"/>
      <c r="CY360" s="193"/>
      <c r="CZ360" s="193"/>
      <c r="DA360" s="193"/>
      <c r="DB360" s="193"/>
      <c r="DC360" s="193"/>
      <c r="DD360" s="193"/>
      <c r="DE360" s="193"/>
      <c r="DF360" s="193"/>
      <c r="DG360" s="193"/>
      <c r="DH360" s="193"/>
      <c r="DI360" s="193"/>
      <c r="DJ360" s="193"/>
      <c r="DK360" s="193"/>
      <c r="DL360" s="193"/>
      <c r="DM360" s="193"/>
      <c r="DN360" s="193"/>
      <c r="DO360" s="193"/>
      <c r="DP360" s="193"/>
      <c r="DQ360" s="193"/>
      <c r="DR360" s="193"/>
      <c r="DS360" s="193"/>
      <c r="DT360" s="193"/>
      <c r="DU360" s="193"/>
      <c r="DV360" s="193"/>
      <c r="DW360" s="193"/>
      <c r="DX360" s="193"/>
      <c r="DY360" s="193"/>
      <c r="DZ360" s="193"/>
      <c r="EA360" s="193"/>
      <c r="EB360" s="193"/>
      <c r="EC360" s="193"/>
      <c r="ED360" s="193"/>
      <c r="EE360" s="193"/>
      <c r="EF360" s="193"/>
      <c r="EG360" s="193"/>
      <c r="EH360" s="193"/>
      <c r="EI360" s="193"/>
      <c r="EJ360" s="193"/>
      <c r="EK360" s="193"/>
      <c r="EL360" s="193"/>
      <c r="EM360" s="193"/>
      <c r="EN360" s="193"/>
      <c r="EO360" s="193"/>
      <c r="EP360" s="193"/>
      <c r="EQ360" s="193"/>
      <c r="ER360" s="193"/>
      <c r="ES360" s="193"/>
      <c r="ET360" s="193"/>
      <c r="EU360" s="193"/>
      <c r="EV360" s="193"/>
      <c r="EW360" s="193"/>
      <c r="EX360" s="193"/>
      <c r="EY360" s="193"/>
      <c r="EZ360" s="193"/>
      <c r="FA360" s="193"/>
      <c r="FB360" s="193"/>
      <c r="FC360" s="193"/>
      <c r="FD360" s="193"/>
      <c r="FE360" s="193"/>
      <c r="FF360" s="193"/>
      <c r="FG360" s="193"/>
      <c r="FH360" s="193"/>
      <c r="FI360" s="193"/>
      <c r="FJ360" s="193"/>
      <c r="FK360" s="193"/>
      <c r="FL360" s="193"/>
      <c r="FM360" s="193"/>
      <c r="FN360" s="193"/>
      <c r="FO360" s="193"/>
      <c r="FP360" s="193"/>
      <c r="FQ360" s="193"/>
      <c r="FR360" s="193"/>
      <c r="FS360" s="193"/>
      <c r="FT360" s="193"/>
      <c r="FU360" s="193"/>
      <c r="FV360" s="193"/>
      <c r="FW360" s="193"/>
      <c r="FX360" s="193"/>
      <c r="FY360" s="193"/>
      <c r="FZ360" s="193"/>
      <c r="GA360" s="193"/>
      <c r="GB360" s="193"/>
      <c r="GC360" s="193"/>
      <c r="GD360" s="193"/>
      <c r="GE360" s="193"/>
      <c r="GF360" s="193"/>
      <c r="GG360" s="193"/>
      <c r="GH360" s="193"/>
      <c r="GI360" s="193"/>
      <c r="GJ360" s="193"/>
      <c r="GK360" s="193"/>
      <c r="GL360" s="193"/>
      <c r="GM360" s="193"/>
      <c r="GN360" s="193"/>
      <c r="GO360" s="193"/>
      <c r="GP360" s="193"/>
      <c r="GQ360" s="193"/>
      <c r="GR360" s="193"/>
      <c r="GS360" s="193"/>
      <c r="GT360" s="193"/>
      <c r="GU360" s="193"/>
      <c r="GV360" s="193"/>
      <c r="GW360" s="193"/>
      <c r="GX360" s="193"/>
      <c r="GY360" s="193"/>
      <c r="GZ360" s="193"/>
      <c r="HA360" s="193"/>
      <c r="HB360" s="193"/>
      <c r="HC360" s="193"/>
      <c r="HD360" s="193"/>
      <c r="HE360" s="193"/>
      <c r="HF360" s="193"/>
      <c r="HG360" s="193"/>
      <c r="HH360" s="193"/>
      <c r="HI360" s="193"/>
      <c r="HJ360" s="193"/>
      <c r="HK360" s="193"/>
      <c r="HL360" s="193"/>
      <c r="HM360" s="193"/>
      <c r="HN360" s="193"/>
      <c r="HO360" s="193"/>
      <c r="HP360" s="193"/>
      <c r="HQ360" s="193"/>
      <c r="HR360" s="193"/>
      <c r="HS360" s="193"/>
      <c r="HT360" s="193"/>
      <c r="HU360" s="193"/>
      <c r="HV360" s="193"/>
      <c r="HW360" s="193"/>
      <c r="HX360" s="193"/>
      <c r="HY360" s="193"/>
      <c r="HZ360" s="193"/>
      <c r="IA360" s="193"/>
      <c r="IB360" s="193"/>
      <c r="IC360" s="193"/>
      <c r="ID360" s="193"/>
      <c r="IE360" s="193"/>
      <c r="IF360" s="193"/>
      <c r="IG360" s="193"/>
      <c r="IH360" s="193"/>
      <c r="II360" s="193"/>
      <c r="IJ360" s="193"/>
      <c r="IK360" s="193"/>
      <c r="IL360" s="193"/>
      <c r="IM360" s="193"/>
      <c r="IN360" s="193"/>
      <c r="IO360" s="193"/>
      <c r="IP360" s="193"/>
      <c r="IQ360" s="193"/>
      <c r="IR360" s="193"/>
      <c r="IS360" s="193"/>
      <c r="IT360" s="193"/>
      <c r="IU360" s="193"/>
      <c r="IV360" s="193"/>
    </row>
    <row r="361" spans="1:256" ht="11.25" thickBot="1" x14ac:dyDescent="0.2">
      <c r="A361" s="1502"/>
      <c r="B361" s="1503"/>
      <c r="C361" s="223"/>
      <c r="D361" s="224"/>
      <c r="E361" s="1500"/>
      <c r="F361" s="1501"/>
      <c r="G361" s="2075"/>
      <c r="H361" s="2076"/>
      <c r="I361" s="1500"/>
      <c r="J361" s="2079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  <c r="AA361" s="193"/>
      <c r="AB361" s="193"/>
      <c r="AC361" s="193"/>
      <c r="AD361" s="193"/>
      <c r="AE361" s="193"/>
      <c r="AF361" s="193"/>
      <c r="AG361" s="193"/>
      <c r="AH361" s="193"/>
      <c r="AI361" s="193"/>
      <c r="AJ361" s="193"/>
      <c r="AK361" s="193"/>
      <c r="AL361" s="193"/>
      <c r="AM361" s="193"/>
      <c r="AN361" s="193"/>
      <c r="AO361" s="193"/>
      <c r="AP361" s="193"/>
      <c r="AQ361" s="193"/>
      <c r="AR361" s="193"/>
      <c r="AS361" s="193"/>
      <c r="AT361" s="193"/>
      <c r="AU361" s="193"/>
      <c r="AV361" s="193"/>
      <c r="AW361" s="193"/>
      <c r="AX361" s="193"/>
      <c r="AY361" s="193"/>
      <c r="AZ361" s="193"/>
      <c r="BA361" s="193"/>
      <c r="BB361" s="193"/>
      <c r="BC361" s="193"/>
      <c r="BD361" s="193"/>
      <c r="BE361" s="193"/>
      <c r="BF361" s="193"/>
      <c r="BG361" s="193"/>
      <c r="BH361" s="193"/>
      <c r="BI361" s="193"/>
      <c r="BJ361" s="193"/>
      <c r="BK361" s="193"/>
      <c r="BL361" s="193"/>
      <c r="BM361" s="193"/>
      <c r="BN361" s="193"/>
      <c r="BO361" s="193"/>
      <c r="BP361" s="193"/>
      <c r="BQ361" s="193"/>
      <c r="BR361" s="193"/>
      <c r="BS361" s="193"/>
      <c r="BT361" s="193"/>
      <c r="BU361" s="193"/>
      <c r="BV361" s="193"/>
      <c r="BW361" s="193"/>
      <c r="BX361" s="193"/>
      <c r="BY361" s="193"/>
      <c r="BZ361" s="193"/>
      <c r="CA361" s="193"/>
      <c r="CB361" s="193"/>
      <c r="CC361" s="193"/>
      <c r="CD361" s="193"/>
      <c r="CE361" s="193"/>
      <c r="CF361" s="193"/>
      <c r="CG361" s="193"/>
      <c r="CH361" s="193"/>
      <c r="CI361" s="193"/>
      <c r="CJ361" s="193"/>
      <c r="CK361" s="193"/>
      <c r="CL361" s="193"/>
      <c r="CM361" s="193"/>
      <c r="CN361" s="193"/>
      <c r="CO361" s="193"/>
      <c r="CP361" s="193"/>
      <c r="CQ361" s="193"/>
      <c r="CR361" s="193"/>
      <c r="CS361" s="193"/>
      <c r="CT361" s="193"/>
      <c r="CU361" s="193"/>
      <c r="CV361" s="193"/>
      <c r="CW361" s="193"/>
      <c r="CX361" s="193"/>
      <c r="CY361" s="193"/>
      <c r="CZ361" s="193"/>
      <c r="DA361" s="193"/>
      <c r="DB361" s="193"/>
      <c r="DC361" s="193"/>
      <c r="DD361" s="193"/>
      <c r="DE361" s="193"/>
      <c r="DF361" s="193"/>
      <c r="DG361" s="193"/>
      <c r="DH361" s="193"/>
      <c r="DI361" s="193"/>
      <c r="DJ361" s="193"/>
      <c r="DK361" s="193"/>
      <c r="DL361" s="193"/>
      <c r="DM361" s="193"/>
      <c r="DN361" s="193"/>
      <c r="DO361" s="193"/>
      <c r="DP361" s="193"/>
      <c r="DQ361" s="193"/>
      <c r="DR361" s="193"/>
      <c r="DS361" s="193"/>
      <c r="DT361" s="193"/>
      <c r="DU361" s="193"/>
      <c r="DV361" s="193"/>
      <c r="DW361" s="193"/>
      <c r="DX361" s="193"/>
      <c r="DY361" s="193"/>
      <c r="DZ361" s="193"/>
      <c r="EA361" s="193"/>
      <c r="EB361" s="193"/>
      <c r="EC361" s="193"/>
      <c r="ED361" s="193"/>
      <c r="EE361" s="193"/>
      <c r="EF361" s="193"/>
      <c r="EG361" s="193"/>
      <c r="EH361" s="193"/>
      <c r="EI361" s="193"/>
      <c r="EJ361" s="193"/>
      <c r="EK361" s="193"/>
      <c r="EL361" s="193"/>
      <c r="EM361" s="193"/>
      <c r="EN361" s="193"/>
      <c r="EO361" s="193"/>
      <c r="EP361" s="193"/>
      <c r="EQ361" s="193"/>
      <c r="ER361" s="193"/>
      <c r="ES361" s="193"/>
      <c r="ET361" s="193"/>
      <c r="EU361" s="193"/>
      <c r="EV361" s="193"/>
      <c r="EW361" s="193"/>
      <c r="EX361" s="193"/>
      <c r="EY361" s="193"/>
      <c r="EZ361" s="193"/>
      <c r="FA361" s="193"/>
      <c r="FB361" s="193"/>
      <c r="FC361" s="193"/>
      <c r="FD361" s="193"/>
      <c r="FE361" s="193"/>
      <c r="FF361" s="193"/>
      <c r="FG361" s="193"/>
      <c r="FH361" s="193"/>
      <c r="FI361" s="193"/>
      <c r="FJ361" s="193"/>
      <c r="FK361" s="193"/>
      <c r="FL361" s="193"/>
      <c r="FM361" s="193"/>
      <c r="FN361" s="193"/>
      <c r="FO361" s="193"/>
      <c r="FP361" s="193"/>
      <c r="FQ361" s="193"/>
      <c r="FR361" s="193"/>
      <c r="FS361" s="193"/>
      <c r="FT361" s="193"/>
      <c r="FU361" s="193"/>
      <c r="FV361" s="193"/>
      <c r="FW361" s="193"/>
      <c r="FX361" s="193"/>
      <c r="FY361" s="193"/>
      <c r="FZ361" s="193"/>
      <c r="GA361" s="193"/>
      <c r="GB361" s="193"/>
      <c r="GC361" s="193"/>
      <c r="GD361" s="193"/>
      <c r="GE361" s="193"/>
      <c r="GF361" s="193"/>
      <c r="GG361" s="193"/>
      <c r="GH361" s="193"/>
      <c r="GI361" s="193"/>
      <c r="GJ361" s="193"/>
      <c r="GK361" s="193"/>
      <c r="GL361" s="193"/>
      <c r="GM361" s="193"/>
      <c r="GN361" s="193"/>
      <c r="GO361" s="193"/>
      <c r="GP361" s="193"/>
      <c r="GQ361" s="193"/>
      <c r="GR361" s="193"/>
      <c r="GS361" s="193"/>
      <c r="GT361" s="193"/>
      <c r="GU361" s="193"/>
      <c r="GV361" s="193"/>
      <c r="GW361" s="193"/>
      <c r="GX361" s="193"/>
      <c r="GY361" s="193"/>
      <c r="GZ361" s="193"/>
      <c r="HA361" s="193"/>
      <c r="HB361" s="193"/>
      <c r="HC361" s="193"/>
      <c r="HD361" s="193"/>
      <c r="HE361" s="193"/>
      <c r="HF361" s="193"/>
      <c r="HG361" s="193"/>
      <c r="HH361" s="193"/>
      <c r="HI361" s="193"/>
      <c r="HJ361" s="193"/>
      <c r="HK361" s="193"/>
      <c r="HL361" s="193"/>
      <c r="HM361" s="193"/>
      <c r="HN361" s="193"/>
      <c r="HO361" s="193"/>
      <c r="HP361" s="193"/>
      <c r="HQ361" s="193"/>
      <c r="HR361" s="193"/>
      <c r="HS361" s="193"/>
      <c r="HT361" s="193"/>
      <c r="HU361" s="193"/>
      <c r="HV361" s="193"/>
      <c r="HW361" s="193"/>
      <c r="HX361" s="193"/>
      <c r="HY361" s="193"/>
      <c r="HZ361" s="193"/>
      <c r="IA361" s="193"/>
      <c r="IB361" s="193"/>
      <c r="IC361" s="193"/>
      <c r="ID361" s="193"/>
      <c r="IE361" s="193"/>
      <c r="IF361" s="193"/>
      <c r="IG361" s="193"/>
      <c r="IH361" s="193"/>
      <c r="II361" s="193"/>
      <c r="IJ361" s="193"/>
      <c r="IK361" s="193"/>
      <c r="IL361" s="193"/>
      <c r="IM361" s="193"/>
      <c r="IN361" s="193"/>
      <c r="IO361" s="193"/>
      <c r="IP361" s="193"/>
      <c r="IQ361" s="193"/>
      <c r="IR361" s="193"/>
      <c r="IS361" s="193"/>
      <c r="IT361" s="193"/>
      <c r="IU361" s="193"/>
      <c r="IV361" s="193"/>
    </row>
    <row r="362" spans="1:256" ht="16.5" customHeight="1" thickBot="1" x14ac:dyDescent="0.2">
      <c r="A362" s="1075" t="s">
        <v>151</v>
      </c>
      <c r="B362" s="591"/>
      <c r="C362" s="591"/>
      <c r="D362" s="591"/>
      <c r="E362" s="591"/>
      <c r="F362" s="591"/>
      <c r="G362" s="591"/>
      <c r="H362" s="591"/>
      <c r="I362" s="591"/>
      <c r="J362" s="1828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  <c r="AA362" s="193"/>
      <c r="AB362" s="193"/>
      <c r="AC362" s="193"/>
      <c r="AD362" s="193"/>
      <c r="AE362" s="193"/>
      <c r="AF362" s="193"/>
      <c r="AG362" s="193"/>
      <c r="AH362" s="193"/>
      <c r="AI362" s="193"/>
      <c r="AJ362" s="193"/>
      <c r="AK362" s="193"/>
      <c r="AL362" s="193"/>
      <c r="AM362" s="193"/>
      <c r="AN362" s="193"/>
      <c r="AO362" s="193"/>
      <c r="AP362" s="193"/>
      <c r="AQ362" s="193"/>
      <c r="AR362" s="193"/>
      <c r="AS362" s="193"/>
      <c r="AT362" s="193"/>
      <c r="AU362" s="193"/>
      <c r="AV362" s="193"/>
      <c r="AW362" s="193"/>
      <c r="AX362" s="193"/>
      <c r="AY362" s="193"/>
      <c r="AZ362" s="193"/>
      <c r="BA362" s="193"/>
      <c r="BB362" s="193"/>
      <c r="BC362" s="193"/>
      <c r="BD362" s="193"/>
      <c r="BE362" s="193"/>
      <c r="BF362" s="193"/>
      <c r="BG362" s="193"/>
      <c r="BH362" s="193"/>
      <c r="BI362" s="193"/>
      <c r="BJ362" s="193"/>
      <c r="BK362" s="193"/>
      <c r="BL362" s="193"/>
      <c r="BM362" s="193"/>
      <c r="BN362" s="193"/>
      <c r="BO362" s="193"/>
      <c r="BP362" s="193"/>
      <c r="BQ362" s="193"/>
      <c r="BR362" s="193"/>
      <c r="BS362" s="193"/>
      <c r="BT362" s="193"/>
      <c r="BU362" s="193"/>
      <c r="BV362" s="193"/>
      <c r="BW362" s="193"/>
      <c r="BX362" s="193"/>
      <c r="BY362" s="193"/>
      <c r="BZ362" s="193"/>
      <c r="CA362" s="193"/>
      <c r="CB362" s="193"/>
      <c r="CC362" s="193"/>
      <c r="CD362" s="193"/>
      <c r="CE362" s="193"/>
      <c r="CF362" s="193"/>
      <c r="CG362" s="193"/>
      <c r="CH362" s="193"/>
      <c r="CI362" s="193"/>
      <c r="CJ362" s="193"/>
      <c r="CK362" s="193"/>
      <c r="CL362" s="193"/>
      <c r="CM362" s="193"/>
      <c r="CN362" s="193"/>
      <c r="CO362" s="193"/>
      <c r="CP362" s="193"/>
      <c r="CQ362" s="193"/>
      <c r="CR362" s="193"/>
      <c r="CS362" s="193"/>
      <c r="CT362" s="193"/>
      <c r="CU362" s="193"/>
      <c r="CV362" s="193"/>
      <c r="CW362" s="193"/>
      <c r="CX362" s="193"/>
      <c r="CY362" s="193"/>
      <c r="CZ362" s="193"/>
      <c r="DA362" s="193"/>
      <c r="DB362" s="193"/>
      <c r="DC362" s="193"/>
      <c r="DD362" s="193"/>
      <c r="DE362" s="193"/>
      <c r="DF362" s="193"/>
      <c r="DG362" s="193"/>
      <c r="DH362" s="193"/>
      <c r="DI362" s="193"/>
      <c r="DJ362" s="193"/>
      <c r="DK362" s="193"/>
      <c r="DL362" s="193"/>
      <c r="DM362" s="193"/>
      <c r="DN362" s="193"/>
      <c r="DO362" s="193"/>
      <c r="DP362" s="193"/>
      <c r="DQ362" s="193"/>
      <c r="DR362" s="193"/>
      <c r="DS362" s="193"/>
      <c r="DT362" s="193"/>
      <c r="DU362" s="193"/>
      <c r="DV362" s="193"/>
      <c r="DW362" s="193"/>
      <c r="DX362" s="193"/>
      <c r="DY362" s="193"/>
      <c r="DZ362" s="193"/>
      <c r="EA362" s="193"/>
      <c r="EB362" s="193"/>
      <c r="EC362" s="193"/>
      <c r="ED362" s="193"/>
      <c r="EE362" s="193"/>
      <c r="EF362" s="193"/>
      <c r="EG362" s="193"/>
      <c r="EH362" s="193"/>
      <c r="EI362" s="193"/>
      <c r="EJ362" s="193"/>
      <c r="EK362" s="193"/>
      <c r="EL362" s="193"/>
      <c r="EM362" s="193"/>
      <c r="EN362" s="193"/>
      <c r="EO362" s="193"/>
      <c r="EP362" s="193"/>
      <c r="EQ362" s="193"/>
      <c r="ER362" s="193"/>
      <c r="ES362" s="193"/>
      <c r="ET362" s="193"/>
      <c r="EU362" s="193"/>
      <c r="EV362" s="193"/>
      <c r="EW362" s="193"/>
      <c r="EX362" s="193"/>
      <c r="EY362" s="193"/>
      <c r="EZ362" s="193"/>
      <c r="FA362" s="193"/>
      <c r="FB362" s="193"/>
      <c r="FC362" s="193"/>
      <c r="FD362" s="193"/>
      <c r="FE362" s="193"/>
      <c r="FF362" s="193"/>
      <c r="FG362" s="193"/>
      <c r="FH362" s="193"/>
      <c r="FI362" s="193"/>
      <c r="FJ362" s="193"/>
      <c r="FK362" s="193"/>
      <c r="FL362" s="193"/>
      <c r="FM362" s="193"/>
      <c r="FN362" s="193"/>
      <c r="FO362" s="193"/>
      <c r="FP362" s="193"/>
      <c r="FQ362" s="193"/>
      <c r="FR362" s="193"/>
      <c r="FS362" s="193"/>
      <c r="FT362" s="193"/>
      <c r="FU362" s="193"/>
      <c r="FV362" s="193"/>
      <c r="FW362" s="193"/>
      <c r="FX362" s="193"/>
      <c r="FY362" s="193"/>
      <c r="FZ362" s="193"/>
      <c r="GA362" s="193"/>
      <c r="GB362" s="193"/>
      <c r="GC362" s="193"/>
      <c r="GD362" s="193"/>
      <c r="GE362" s="193"/>
      <c r="GF362" s="193"/>
      <c r="GG362" s="193"/>
      <c r="GH362" s="193"/>
      <c r="GI362" s="193"/>
      <c r="GJ362" s="193"/>
      <c r="GK362" s="193"/>
      <c r="GL362" s="193"/>
      <c r="GM362" s="193"/>
      <c r="GN362" s="193"/>
      <c r="GO362" s="193"/>
      <c r="GP362" s="193"/>
      <c r="GQ362" s="193"/>
      <c r="GR362" s="193"/>
      <c r="GS362" s="193"/>
      <c r="GT362" s="193"/>
      <c r="GU362" s="193"/>
      <c r="GV362" s="193"/>
      <c r="GW362" s="193"/>
      <c r="GX362" s="193"/>
      <c r="GY362" s="193"/>
      <c r="GZ362" s="193"/>
      <c r="HA362" s="193"/>
      <c r="HB362" s="193"/>
      <c r="HC362" s="193"/>
      <c r="HD362" s="193"/>
      <c r="HE362" s="193"/>
      <c r="HF362" s="193"/>
      <c r="HG362" s="193"/>
      <c r="HH362" s="193"/>
      <c r="HI362" s="193"/>
      <c r="HJ362" s="193"/>
      <c r="HK362" s="193"/>
      <c r="HL362" s="193"/>
      <c r="HM362" s="193"/>
      <c r="HN362" s="193"/>
      <c r="HO362" s="193"/>
      <c r="HP362" s="193"/>
      <c r="HQ362" s="193"/>
      <c r="HR362" s="193"/>
      <c r="HS362" s="193"/>
      <c r="HT362" s="193"/>
      <c r="HU362" s="193"/>
      <c r="HV362" s="193"/>
      <c r="HW362" s="193"/>
      <c r="HX362" s="193"/>
      <c r="HY362" s="193"/>
      <c r="HZ362" s="193"/>
      <c r="IA362" s="193"/>
      <c r="IB362" s="193"/>
      <c r="IC362" s="193"/>
      <c r="ID362" s="193"/>
      <c r="IE362" s="193"/>
      <c r="IF362" s="193"/>
      <c r="IG362" s="193"/>
      <c r="IH362" s="193"/>
      <c r="II362" s="193"/>
      <c r="IJ362" s="193"/>
      <c r="IK362" s="193"/>
      <c r="IL362" s="193"/>
      <c r="IM362" s="193"/>
      <c r="IN362" s="193"/>
      <c r="IO362" s="193"/>
      <c r="IP362" s="193"/>
      <c r="IQ362" s="193"/>
      <c r="IR362" s="193"/>
      <c r="IS362" s="193"/>
      <c r="IT362" s="193"/>
      <c r="IU362" s="193"/>
      <c r="IV362" s="193"/>
    </row>
    <row r="363" spans="1:256" x14ac:dyDescent="0.15">
      <c r="A363" s="1544"/>
      <c r="B363" s="1545"/>
      <c r="C363" s="220"/>
      <c r="D363" s="221"/>
      <c r="E363" s="1843"/>
      <c r="F363" s="1844"/>
      <c r="G363" s="2071"/>
      <c r="H363" s="2072"/>
      <c r="I363" s="1843"/>
      <c r="J363" s="2077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  <c r="AA363" s="193"/>
      <c r="AB363" s="193"/>
      <c r="AC363" s="193"/>
      <c r="AD363" s="193"/>
      <c r="AE363" s="193"/>
      <c r="AF363" s="193"/>
      <c r="AG363" s="193"/>
      <c r="AH363" s="193"/>
      <c r="AI363" s="193"/>
      <c r="AJ363" s="193"/>
      <c r="AK363" s="193"/>
      <c r="AL363" s="193"/>
      <c r="AM363" s="193"/>
      <c r="AN363" s="193"/>
      <c r="AO363" s="193"/>
      <c r="AP363" s="193"/>
      <c r="AQ363" s="193"/>
      <c r="AR363" s="193"/>
      <c r="AS363" s="193"/>
      <c r="AT363" s="193"/>
      <c r="AU363" s="193"/>
      <c r="AV363" s="193"/>
      <c r="AW363" s="193"/>
      <c r="AX363" s="193"/>
      <c r="AY363" s="193"/>
      <c r="AZ363" s="193"/>
      <c r="BA363" s="193"/>
      <c r="BB363" s="193"/>
      <c r="BC363" s="193"/>
      <c r="BD363" s="193"/>
      <c r="BE363" s="193"/>
      <c r="BF363" s="193"/>
      <c r="BG363" s="193"/>
      <c r="BH363" s="193"/>
      <c r="BI363" s="193"/>
      <c r="BJ363" s="193"/>
      <c r="BK363" s="193"/>
      <c r="BL363" s="193"/>
      <c r="BM363" s="193"/>
      <c r="BN363" s="193"/>
      <c r="BO363" s="193"/>
      <c r="BP363" s="193"/>
      <c r="BQ363" s="193"/>
      <c r="BR363" s="193"/>
      <c r="BS363" s="193"/>
      <c r="BT363" s="193"/>
      <c r="BU363" s="193"/>
      <c r="BV363" s="193"/>
      <c r="BW363" s="193"/>
      <c r="BX363" s="193"/>
      <c r="BY363" s="193"/>
      <c r="BZ363" s="193"/>
      <c r="CA363" s="193"/>
      <c r="CB363" s="193"/>
      <c r="CC363" s="193"/>
      <c r="CD363" s="193"/>
      <c r="CE363" s="193"/>
      <c r="CF363" s="193"/>
      <c r="CG363" s="193"/>
      <c r="CH363" s="193"/>
      <c r="CI363" s="193"/>
      <c r="CJ363" s="193"/>
      <c r="CK363" s="193"/>
      <c r="CL363" s="193"/>
      <c r="CM363" s="193"/>
      <c r="CN363" s="193"/>
      <c r="CO363" s="193"/>
      <c r="CP363" s="193"/>
      <c r="CQ363" s="193"/>
      <c r="CR363" s="193"/>
      <c r="CS363" s="193"/>
      <c r="CT363" s="193"/>
      <c r="CU363" s="193"/>
      <c r="CV363" s="193"/>
      <c r="CW363" s="193"/>
      <c r="CX363" s="193"/>
      <c r="CY363" s="193"/>
      <c r="CZ363" s="193"/>
      <c r="DA363" s="193"/>
      <c r="DB363" s="193"/>
      <c r="DC363" s="193"/>
      <c r="DD363" s="193"/>
      <c r="DE363" s="193"/>
      <c r="DF363" s="193"/>
      <c r="DG363" s="193"/>
      <c r="DH363" s="193"/>
      <c r="DI363" s="193"/>
      <c r="DJ363" s="193"/>
      <c r="DK363" s="193"/>
      <c r="DL363" s="193"/>
      <c r="DM363" s="193"/>
      <c r="DN363" s="193"/>
      <c r="DO363" s="193"/>
      <c r="DP363" s="193"/>
      <c r="DQ363" s="193"/>
      <c r="DR363" s="193"/>
      <c r="DS363" s="193"/>
      <c r="DT363" s="193"/>
      <c r="DU363" s="193"/>
      <c r="DV363" s="193"/>
      <c r="DW363" s="193"/>
      <c r="DX363" s="193"/>
      <c r="DY363" s="193"/>
      <c r="DZ363" s="193"/>
      <c r="EA363" s="193"/>
      <c r="EB363" s="193"/>
      <c r="EC363" s="193"/>
      <c r="ED363" s="193"/>
      <c r="EE363" s="193"/>
      <c r="EF363" s="193"/>
      <c r="EG363" s="193"/>
      <c r="EH363" s="193"/>
      <c r="EI363" s="193"/>
      <c r="EJ363" s="193"/>
      <c r="EK363" s="193"/>
      <c r="EL363" s="193"/>
      <c r="EM363" s="193"/>
      <c r="EN363" s="193"/>
      <c r="EO363" s="193"/>
      <c r="EP363" s="193"/>
      <c r="EQ363" s="193"/>
      <c r="ER363" s="193"/>
      <c r="ES363" s="193"/>
      <c r="ET363" s="193"/>
      <c r="EU363" s="193"/>
      <c r="EV363" s="193"/>
      <c r="EW363" s="193"/>
      <c r="EX363" s="193"/>
      <c r="EY363" s="193"/>
      <c r="EZ363" s="193"/>
      <c r="FA363" s="193"/>
      <c r="FB363" s="193"/>
      <c r="FC363" s="193"/>
      <c r="FD363" s="193"/>
      <c r="FE363" s="193"/>
      <c r="FF363" s="193"/>
      <c r="FG363" s="193"/>
      <c r="FH363" s="193"/>
      <c r="FI363" s="193"/>
      <c r="FJ363" s="193"/>
      <c r="FK363" s="193"/>
      <c r="FL363" s="193"/>
      <c r="FM363" s="193"/>
      <c r="FN363" s="193"/>
      <c r="FO363" s="193"/>
      <c r="FP363" s="193"/>
      <c r="FQ363" s="193"/>
      <c r="FR363" s="193"/>
      <c r="FS363" s="193"/>
      <c r="FT363" s="193"/>
      <c r="FU363" s="193"/>
      <c r="FV363" s="193"/>
      <c r="FW363" s="193"/>
      <c r="FX363" s="193"/>
      <c r="FY363" s="193"/>
      <c r="FZ363" s="193"/>
      <c r="GA363" s="193"/>
      <c r="GB363" s="193"/>
      <c r="GC363" s="193"/>
      <c r="GD363" s="193"/>
      <c r="GE363" s="193"/>
      <c r="GF363" s="193"/>
      <c r="GG363" s="193"/>
      <c r="GH363" s="193"/>
      <c r="GI363" s="193"/>
      <c r="GJ363" s="193"/>
      <c r="GK363" s="193"/>
      <c r="GL363" s="193"/>
      <c r="GM363" s="193"/>
      <c r="GN363" s="193"/>
      <c r="GO363" s="193"/>
      <c r="GP363" s="193"/>
      <c r="GQ363" s="193"/>
      <c r="GR363" s="193"/>
      <c r="GS363" s="193"/>
      <c r="GT363" s="193"/>
      <c r="GU363" s="193"/>
      <c r="GV363" s="193"/>
      <c r="GW363" s="193"/>
      <c r="GX363" s="193"/>
      <c r="GY363" s="193"/>
      <c r="GZ363" s="193"/>
      <c r="HA363" s="193"/>
      <c r="HB363" s="193"/>
      <c r="HC363" s="193"/>
      <c r="HD363" s="193"/>
      <c r="HE363" s="193"/>
      <c r="HF363" s="193"/>
      <c r="HG363" s="193"/>
      <c r="HH363" s="193"/>
      <c r="HI363" s="193"/>
      <c r="HJ363" s="193"/>
      <c r="HK363" s="193"/>
      <c r="HL363" s="193"/>
      <c r="HM363" s="193"/>
      <c r="HN363" s="193"/>
      <c r="HO363" s="193"/>
      <c r="HP363" s="193"/>
      <c r="HQ363" s="193"/>
      <c r="HR363" s="193"/>
      <c r="HS363" s="193"/>
      <c r="HT363" s="193"/>
      <c r="HU363" s="193"/>
      <c r="HV363" s="193"/>
      <c r="HW363" s="193"/>
      <c r="HX363" s="193"/>
      <c r="HY363" s="193"/>
      <c r="HZ363" s="193"/>
      <c r="IA363" s="193"/>
      <c r="IB363" s="193"/>
      <c r="IC363" s="193"/>
      <c r="ID363" s="193"/>
      <c r="IE363" s="193"/>
      <c r="IF363" s="193"/>
      <c r="IG363" s="193"/>
      <c r="IH363" s="193"/>
      <c r="II363" s="193"/>
      <c r="IJ363" s="193"/>
      <c r="IK363" s="193"/>
      <c r="IL363" s="193"/>
      <c r="IM363" s="193"/>
      <c r="IN363" s="193"/>
      <c r="IO363" s="193"/>
      <c r="IP363" s="193"/>
      <c r="IQ363" s="193"/>
      <c r="IR363" s="193"/>
      <c r="IS363" s="193"/>
      <c r="IT363" s="193"/>
      <c r="IU363" s="193"/>
      <c r="IV363" s="193"/>
    </row>
    <row r="364" spans="1:256" x14ac:dyDescent="0.15">
      <c r="A364" s="1528"/>
      <c r="B364" s="1529"/>
      <c r="C364" s="220"/>
      <c r="D364" s="222"/>
      <c r="E364" s="1836"/>
      <c r="F364" s="1837"/>
      <c r="G364" s="2073"/>
      <c r="H364" s="2074"/>
      <c r="I364" s="1836"/>
      <c r="J364" s="2078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  <c r="AA364" s="193"/>
      <c r="AB364" s="193"/>
      <c r="AC364" s="193"/>
      <c r="AD364" s="193"/>
      <c r="AE364" s="193"/>
      <c r="AF364" s="193"/>
      <c r="AG364" s="193"/>
      <c r="AH364" s="193"/>
      <c r="AI364" s="193"/>
      <c r="AJ364" s="193"/>
      <c r="AK364" s="193"/>
      <c r="AL364" s="193"/>
      <c r="AM364" s="193"/>
      <c r="AN364" s="193"/>
      <c r="AO364" s="193"/>
      <c r="AP364" s="193"/>
      <c r="AQ364" s="193"/>
      <c r="AR364" s="193"/>
      <c r="AS364" s="193"/>
      <c r="AT364" s="193"/>
      <c r="AU364" s="193"/>
      <c r="AV364" s="193"/>
      <c r="AW364" s="193"/>
      <c r="AX364" s="193"/>
      <c r="AY364" s="193"/>
      <c r="AZ364" s="193"/>
      <c r="BA364" s="193"/>
      <c r="BB364" s="193"/>
      <c r="BC364" s="193"/>
      <c r="BD364" s="193"/>
      <c r="BE364" s="193"/>
      <c r="BF364" s="193"/>
      <c r="BG364" s="193"/>
      <c r="BH364" s="193"/>
      <c r="BI364" s="193"/>
      <c r="BJ364" s="193"/>
      <c r="BK364" s="193"/>
      <c r="BL364" s="193"/>
      <c r="BM364" s="193"/>
      <c r="BN364" s="193"/>
      <c r="BO364" s="193"/>
      <c r="BP364" s="193"/>
      <c r="BQ364" s="193"/>
      <c r="BR364" s="193"/>
      <c r="BS364" s="193"/>
      <c r="BT364" s="193"/>
      <c r="BU364" s="193"/>
      <c r="BV364" s="193"/>
      <c r="BW364" s="193"/>
      <c r="BX364" s="193"/>
      <c r="BY364" s="193"/>
      <c r="BZ364" s="193"/>
      <c r="CA364" s="193"/>
      <c r="CB364" s="193"/>
      <c r="CC364" s="193"/>
      <c r="CD364" s="193"/>
      <c r="CE364" s="193"/>
      <c r="CF364" s="193"/>
      <c r="CG364" s="193"/>
      <c r="CH364" s="193"/>
      <c r="CI364" s="193"/>
      <c r="CJ364" s="193"/>
      <c r="CK364" s="193"/>
      <c r="CL364" s="193"/>
      <c r="CM364" s="193"/>
      <c r="CN364" s="193"/>
      <c r="CO364" s="193"/>
      <c r="CP364" s="193"/>
      <c r="CQ364" s="193"/>
      <c r="CR364" s="193"/>
      <c r="CS364" s="193"/>
      <c r="CT364" s="193"/>
      <c r="CU364" s="193"/>
      <c r="CV364" s="193"/>
      <c r="CW364" s="193"/>
      <c r="CX364" s="193"/>
      <c r="CY364" s="193"/>
      <c r="CZ364" s="193"/>
      <c r="DA364" s="193"/>
      <c r="DB364" s="193"/>
      <c r="DC364" s="193"/>
      <c r="DD364" s="193"/>
      <c r="DE364" s="193"/>
      <c r="DF364" s="193"/>
      <c r="DG364" s="193"/>
      <c r="DH364" s="193"/>
      <c r="DI364" s="193"/>
      <c r="DJ364" s="193"/>
      <c r="DK364" s="193"/>
      <c r="DL364" s="193"/>
      <c r="DM364" s="193"/>
      <c r="DN364" s="193"/>
      <c r="DO364" s="193"/>
      <c r="DP364" s="193"/>
      <c r="DQ364" s="193"/>
      <c r="DR364" s="193"/>
      <c r="DS364" s="193"/>
      <c r="DT364" s="193"/>
      <c r="DU364" s="193"/>
      <c r="DV364" s="193"/>
      <c r="DW364" s="193"/>
      <c r="DX364" s="193"/>
      <c r="DY364" s="193"/>
      <c r="DZ364" s="193"/>
      <c r="EA364" s="193"/>
      <c r="EB364" s="193"/>
      <c r="EC364" s="193"/>
      <c r="ED364" s="193"/>
      <c r="EE364" s="193"/>
      <c r="EF364" s="193"/>
      <c r="EG364" s="193"/>
      <c r="EH364" s="193"/>
      <c r="EI364" s="193"/>
      <c r="EJ364" s="193"/>
      <c r="EK364" s="193"/>
      <c r="EL364" s="193"/>
      <c r="EM364" s="193"/>
      <c r="EN364" s="193"/>
      <c r="EO364" s="193"/>
      <c r="EP364" s="193"/>
      <c r="EQ364" s="193"/>
      <c r="ER364" s="193"/>
      <c r="ES364" s="193"/>
      <c r="ET364" s="193"/>
      <c r="EU364" s="193"/>
      <c r="EV364" s="193"/>
      <c r="EW364" s="193"/>
      <c r="EX364" s="193"/>
      <c r="EY364" s="193"/>
      <c r="EZ364" s="193"/>
      <c r="FA364" s="193"/>
      <c r="FB364" s="193"/>
      <c r="FC364" s="193"/>
      <c r="FD364" s="193"/>
      <c r="FE364" s="193"/>
      <c r="FF364" s="193"/>
      <c r="FG364" s="193"/>
      <c r="FH364" s="193"/>
      <c r="FI364" s="193"/>
      <c r="FJ364" s="193"/>
      <c r="FK364" s="193"/>
      <c r="FL364" s="193"/>
      <c r="FM364" s="193"/>
      <c r="FN364" s="193"/>
      <c r="FO364" s="193"/>
      <c r="FP364" s="193"/>
      <c r="FQ364" s="193"/>
      <c r="FR364" s="193"/>
      <c r="FS364" s="193"/>
      <c r="FT364" s="193"/>
      <c r="FU364" s="193"/>
      <c r="FV364" s="193"/>
      <c r="FW364" s="193"/>
      <c r="FX364" s="193"/>
      <c r="FY364" s="193"/>
      <c r="FZ364" s="193"/>
      <c r="GA364" s="193"/>
      <c r="GB364" s="193"/>
      <c r="GC364" s="193"/>
      <c r="GD364" s="193"/>
      <c r="GE364" s="193"/>
      <c r="GF364" s="193"/>
      <c r="GG364" s="193"/>
      <c r="GH364" s="193"/>
      <c r="GI364" s="193"/>
      <c r="GJ364" s="193"/>
      <c r="GK364" s="193"/>
      <c r="GL364" s="193"/>
      <c r="GM364" s="193"/>
      <c r="GN364" s="193"/>
      <c r="GO364" s="193"/>
      <c r="GP364" s="193"/>
      <c r="GQ364" s="193"/>
      <c r="GR364" s="193"/>
      <c r="GS364" s="193"/>
      <c r="GT364" s="193"/>
      <c r="GU364" s="193"/>
      <c r="GV364" s="193"/>
      <c r="GW364" s="193"/>
      <c r="GX364" s="193"/>
      <c r="GY364" s="193"/>
      <c r="GZ364" s="193"/>
      <c r="HA364" s="193"/>
      <c r="HB364" s="193"/>
      <c r="HC364" s="193"/>
      <c r="HD364" s="193"/>
      <c r="HE364" s="193"/>
      <c r="HF364" s="193"/>
      <c r="HG364" s="193"/>
      <c r="HH364" s="193"/>
      <c r="HI364" s="193"/>
      <c r="HJ364" s="193"/>
      <c r="HK364" s="193"/>
      <c r="HL364" s="193"/>
      <c r="HM364" s="193"/>
      <c r="HN364" s="193"/>
      <c r="HO364" s="193"/>
      <c r="HP364" s="193"/>
      <c r="HQ364" s="193"/>
      <c r="HR364" s="193"/>
      <c r="HS364" s="193"/>
      <c r="HT364" s="193"/>
      <c r="HU364" s="193"/>
      <c r="HV364" s="193"/>
      <c r="HW364" s="193"/>
      <c r="HX364" s="193"/>
      <c r="HY364" s="193"/>
      <c r="HZ364" s="193"/>
      <c r="IA364" s="193"/>
      <c r="IB364" s="193"/>
      <c r="IC364" s="193"/>
      <c r="ID364" s="193"/>
      <c r="IE364" s="193"/>
      <c r="IF364" s="193"/>
      <c r="IG364" s="193"/>
      <c r="IH364" s="193"/>
      <c r="II364" s="193"/>
      <c r="IJ364" s="193"/>
      <c r="IK364" s="193"/>
      <c r="IL364" s="193"/>
      <c r="IM364" s="193"/>
      <c r="IN364" s="193"/>
      <c r="IO364" s="193"/>
      <c r="IP364" s="193"/>
      <c r="IQ364" s="193"/>
      <c r="IR364" s="193"/>
      <c r="IS364" s="193"/>
      <c r="IT364" s="193"/>
      <c r="IU364" s="193"/>
      <c r="IV364" s="193"/>
    </row>
    <row r="365" spans="1:256" ht="11.25" thickBot="1" x14ac:dyDescent="0.2">
      <c r="A365" s="1502"/>
      <c r="B365" s="1503"/>
      <c r="C365" s="223"/>
      <c r="D365" s="224"/>
      <c r="E365" s="1500"/>
      <c r="F365" s="1501"/>
      <c r="G365" s="2075"/>
      <c r="H365" s="2076"/>
      <c r="I365" s="1500"/>
      <c r="J365" s="2079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  <c r="AA365" s="193"/>
      <c r="AB365" s="193"/>
      <c r="AC365" s="193"/>
      <c r="AD365" s="193"/>
      <c r="AE365" s="193"/>
      <c r="AF365" s="193"/>
      <c r="AG365" s="193"/>
      <c r="AH365" s="193"/>
      <c r="AI365" s="193"/>
      <c r="AJ365" s="193"/>
      <c r="AK365" s="193"/>
      <c r="AL365" s="193"/>
      <c r="AM365" s="193"/>
      <c r="AN365" s="193"/>
      <c r="AO365" s="193"/>
      <c r="AP365" s="193"/>
      <c r="AQ365" s="193"/>
      <c r="AR365" s="193"/>
      <c r="AS365" s="193"/>
      <c r="AT365" s="193"/>
      <c r="AU365" s="193"/>
      <c r="AV365" s="193"/>
      <c r="AW365" s="193"/>
      <c r="AX365" s="193"/>
      <c r="AY365" s="193"/>
      <c r="AZ365" s="193"/>
      <c r="BA365" s="193"/>
      <c r="BB365" s="193"/>
      <c r="BC365" s="193"/>
      <c r="BD365" s="193"/>
      <c r="BE365" s="193"/>
      <c r="BF365" s="193"/>
      <c r="BG365" s="193"/>
      <c r="BH365" s="193"/>
      <c r="BI365" s="193"/>
      <c r="BJ365" s="193"/>
      <c r="BK365" s="193"/>
      <c r="BL365" s="193"/>
      <c r="BM365" s="193"/>
      <c r="BN365" s="193"/>
      <c r="BO365" s="193"/>
      <c r="BP365" s="193"/>
      <c r="BQ365" s="193"/>
      <c r="BR365" s="193"/>
      <c r="BS365" s="193"/>
      <c r="BT365" s="193"/>
      <c r="BU365" s="193"/>
      <c r="BV365" s="193"/>
      <c r="BW365" s="193"/>
      <c r="BX365" s="193"/>
      <c r="BY365" s="193"/>
      <c r="BZ365" s="193"/>
      <c r="CA365" s="193"/>
      <c r="CB365" s="193"/>
      <c r="CC365" s="193"/>
      <c r="CD365" s="193"/>
      <c r="CE365" s="193"/>
      <c r="CF365" s="193"/>
      <c r="CG365" s="193"/>
      <c r="CH365" s="193"/>
      <c r="CI365" s="193"/>
      <c r="CJ365" s="193"/>
      <c r="CK365" s="193"/>
      <c r="CL365" s="193"/>
      <c r="CM365" s="193"/>
      <c r="CN365" s="193"/>
      <c r="CO365" s="193"/>
      <c r="CP365" s="193"/>
      <c r="CQ365" s="193"/>
      <c r="CR365" s="193"/>
      <c r="CS365" s="193"/>
      <c r="CT365" s="193"/>
      <c r="CU365" s="193"/>
      <c r="CV365" s="193"/>
      <c r="CW365" s="193"/>
      <c r="CX365" s="193"/>
      <c r="CY365" s="193"/>
      <c r="CZ365" s="193"/>
      <c r="DA365" s="193"/>
      <c r="DB365" s="193"/>
      <c r="DC365" s="193"/>
      <c r="DD365" s="193"/>
      <c r="DE365" s="193"/>
      <c r="DF365" s="193"/>
      <c r="DG365" s="193"/>
      <c r="DH365" s="193"/>
      <c r="DI365" s="193"/>
      <c r="DJ365" s="193"/>
      <c r="DK365" s="193"/>
      <c r="DL365" s="193"/>
      <c r="DM365" s="193"/>
      <c r="DN365" s="193"/>
      <c r="DO365" s="193"/>
      <c r="DP365" s="193"/>
      <c r="DQ365" s="193"/>
      <c r="DR365" s="193"/>
      <c r="DS365" s="193"/>
      <c r="DT365" s="193"/>
      <c r="DU365" s="193"/>
      <c r="DV365" s="193"/>
      <c r="DW365" s="193"/>
      <c r="DX365" s="193"/>
      <c r="DY365" s="193"/>
      <c r="DZ365" s="193"/>
      <c r="EA365" s="193"/>
      <c r="EB365" s="193"/>
      <c r="EC365" s="193"/>
      <c r="ED365" s="193"/>
      <c r="EE365" s="193"/>
      <c r="EF365" s="193"/>
      <c r="EG365" s="193"/>
      <c r="EH365" s="193"/>
      <c r="EI365" s="193"/>
      <c r="EJ365" s="193"/>
      <c r="EK365" s="193"/>
      <c r="EL365" s="193"/>
      <c r="EM365" s="193"/>
      <c r="EN365" s="193"/>
      <c r="EO365" s="193"/>
      <c r="EP365" s="193"/>
      <c r="EQ365" s="193"/>
      <c r="ER365" s="193"/>
      <c r="ES365" s="193"/>
      <c r="ET365" s="193"/>
      <c r="EU365" s="193"/>
      <c r="EV365" s="193"/>
      <c r="EW365" s="193"/>
      <c r="EX365" s="193"/>
      <c r="EY365" s="193"/>
      <c r="EZ365" s="193"/>
      <c r="FA365" s="193"/>
      <c r="FB365" s="193"/>
      <c r="FC365" s="193"/>
      <c r="FD365" s="193"/>
      <c r="FE365" s="193"/>
      <c r="FF365" s="193"/>
      <c r="FG365" s="193"/>
      <c r="FH365" s="193"/>
      <c r="FI365" s="193"/>
      <c r="FJ365" s="193"/>
      <c r="FK365" s="193"/>
      <c r="FL365" s="193"/>
      <c r="FM365" s="193"/>
      <c r="FN365" s="193"/>
      <c r="FO365" s="193"/>
      <c r="FP365" s="193"/>
      <c r="FQ365" s="193"/>
      <c r="FR365" s="193"/>
      <c r="FS365" s="193"/>
      <c r="FT365" s="193"/>
      <c r="FU365" s="193"/>
      <c r="FV365" s="193"/>
      <c r="FW365" s="193"/>
      <c r="FX365" s="193"/>
      <c r="FY365" s="193"/>
      <c r="FZ365" s="193"/>
      <c r="GA365" s="193"/>
      <c r="GB365" s="193"/>
      <c r="GC365" s="193"/>
      <c r="GD365" s="193"/>
      <c r="GE365" s="193"/>
      <c r="GF365" s="193"/>
      <c r="GG365" s="193"/>
      <c r="GH365" s="193"/>
      <c r="GI365" s="193"/>
      <c r="GJ365" s="193"/>
      <c r="GK365" s="193"/>
      <c r="GL365" s="193"/>
      <c r="GM365" s="193"/>
      <c r="GN365" s="193"/>
      <c r="GO365" s="193"/>
      <c r="GP365" s="193"/>
      <c r="GQ365" s="193"/>
      <c r="GR365" s="193"/>
      <c r="GS365" s="193"/>
      <c r="GT365" s="193"/>
      <c r="GU365" s="193"/>
      <c r="GV365" s="193"/>
      <c r="GW365" s="193"/>
      <c r="GX365" s="193"/>
      <c r="GY365" s="193"/>
      <c r="GZ365" s="193"/>
      <c r="HA365" s="193"/>
      <c r="HB365" s="193"/>
      <c r="HC365" s="193"/>
      <c r="HD365" s="193"/>
      <c r="HE365" s="193"/>
      <c r="HF365" s="193"/>
      <c r="HG365" s="193"/>
      <c r="HH365" s="193"/>
      <c r="HI365" s="193"/>
      <c r="HJ365" s="193"/>
      <c r="HK365" s="193"/>
      <c r="HL365" s="193"/>
      <c r="HM365" s="193"/>
      <c r="HN365" s="193"/>
      <c r="HO365" s="193"/>
      <c r="HP365" s="193"/>
      <c r="HQ365" s="193"/>
      <c r="HR365" s="193"/>
      <c r="HS365" s="193"/>
      <c r="HT365" s="193"/>
      <c r="HU365" s="193"/>
      <c r="HV365" s="193"/>
      <c r="HW365" s="193"/>
      <c r="HX365" s="193"/>
      <c r="HY365" s="193"/>
      <c r="HZ365" s="193"/>
      <c r="IA365" s="193"/>
      <c r="IB365" s="193"/>
      <c r="IC365" s="193"/>
      <c r="ID365" s="193"/>
      <c r="IE365" s="193"/>
      <c r="IF365" s="193"/>
      <c r="IG365" s="193"/>
      <c r="IH365" s="193"/>
      <c r="II365" s="193"/>
      <c r="IJ365" s="193"/>
      <c r="IK365" s="193"/>
      <c r="IL365" s="193"/>
      <c r="IM365" s="193"/>
      <c r="IN365" s="193"/>
      <c r="IO365" s="193"/>
      <c r="IP365" s="193"/>
      <c r="IQ365" s="193"/>
      <c r="IR365" s="193"/>
      <c r="IS365" s="193"/>
      <c r="IT365" s="193"/>
      <c r="IU365" s="193"/>
      <c r="IV365" s="193"/>
    </row>
    <row r="366" spans="1:256" ht="16.5" customHeight="1" thickBot="1" x14ac:dyDescent="0.2">
      <c r="A366" s="1542" t="s">
        <v>152</v>
      </c>
      <c r="B366" s="568"/>
      <c r="C366" s="568"/>
      <c r="D366" s="568"/>
      <c r="E366" s="568"/>
      <c r="F366" s="568"/>
      <c r="G366" s="568"/>
      <c r="H366" s="568"/>
      <c r="I366" s="568"/>
      <c r="J366" s="154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  <c r="BI366" s="193"/>
      <c r="BJ366" s="193"/>
      <c r="BK366" s="193"/>
      <c r="BL366" s="193"/>
      <c r="BM366" s="193"/>
      <c r="BN366" s="193"/>
      <c r="BO366" s="193"/>
      <c r="BP366" s="193"/>
      <c r="BQ366" s="193"/>
      <c r="BR366" s="193"/>
      <c r="BS366" s="193"/>
      <c r="BT366" s="193"/>
      <c r="BU366" s="193"/>
      <c r="BV366" s="193"/>
      <c r="BW366" s="193"/>
      <c r="BX366" s="193"/>
      <c r="BY366" s="193"/>
      <c r="BZ366" s="193"/>
      <c r="CA366" s="193"/>
      <c r="CB366" s="193"/>
      <c r="CC366" s="193"/>
      <c r="CD366" s="193"/>
      <c r="CE366" s="193"/>
      <c r="CF366" s="193"/>
      <c r="CG366" s="193"/>
      <c r="CH366" s="193"/>
      <c r="CI366" s="193"/>
      <c r="CJ366" s="193"/>
      <c r="CK366" s="193"/>
      <c r="CL366" s="193"/>
      <c r="CM366" s="193"/>
      <c r="CN366" s="193"/>
      <c r="CO366" s="193"/>
      <c r="CP366" s="193"/>
      <c r="CQ366" s="193"/>
      <c r="CR366" s="193"/>
      <c r="CS366" s="193"/>
      <c r="CT366" s="193"/>
      <c r="CU366" s="193"/>
      <c r="CV366" s="193"/>
      <c r="CW366" s="193"/>
      <c r="CX366" s="193"/>
      <c r="CY366" s="193"/>
      <c r="CZ366" s="193"/>
      <c r="DA366" s="193"/>
      <c r="DB366" s="193"/>
      <c r="DC366" s="193"/>
      <c r="DD366" s="193"/>
      <c r="DE366" s="193"/>
      <c r="DF366" s="193"/>
      <c r="DG366" s="193"/>
      <c r="DH366" s="193"/>
      <c r="DI366" s="193"/>
      <c r="DJ366" s="193"/>
      <c r="DK366" s="193"/>
      <c r="DL366" s="193"/>
      <c r="DM366" s="193"/>
      <c r="DN366" s="193"/>
      <c r="DO366" s="193"/>
      <c r="DP366" s="193"/>
      <c r="DQ366" s="193"/>
      <c r="DR366" s="193"/>
      <c r="DS366" s="193"/>
      <c r="DT366" s="193"/>
      <c r="DU366" s="193"/>
      <c r="DV366" s="193"/>
      <c r="DW366" s="193"/>
      <c r="DX366" s="193"/>
      <c r="DY366" s="193"/>
      <c r="DZ366" s="193"/>
      <c r="EA366" s="193"/>
      <c r="EB366" s="193"/>
      <c r="EC366" s="193"/>
      <c r="ED366" s="193"/>
      <c r="EE366" s="193"/>
      <c r="EF366" s="193"/>
      <c r="EG366" s="193"/>
      <c r="EH366" s="193"/>
      <c r="EI366" s="193"/>
      <c r="EJ366" s="193"/>
      <c r="EK366" s="193"/>
      <c r="EL366" s="193"/>
      <c r="EM366" s="193"/>
      <c r="EN366" s="193"/>
      <c r="EO366" s="193"/>
      <c r="EP366" s="193"/>
      <c r="EQ366" s="193"/>
      <c r="ER366" s="193"/>
      <c r="ES366" s="193"/>
      <c r="ET366" s="193"/>
      <c r="EU366" s="193"/>
      <c r="EV366" s="193"/>
      <c r="EW366" s="193"/>
      <c r="EX366" s="193"/>
      <c r="EY366" s="193"/>
      <c r="EZ366" s="193"/>
      <c r="FA366" s="193"/>
      <c r="FB366" s="193"/>
      <c r="FC366" s="193"/>
      <c r="FD366" s="193"/>
      <c r="FE366" s="193"/>
      <c r="FF366" s="193"/>
      <c r="FG366" s="193"/>
      <c r="FH366" s="193"/>
      <c r="FI366" s="193"/>
      <c r="FJ366" s="193"/>
      <c r="FK366" s="193"/>
      <c r="FL366" s="193"/>
      <c r="FM366" s="193"/>
      <c r="FN366" s="193"/>
      <c r="FO366" s="193"/>
      <c r="FP366" s="193"/>
      <c r="FQ366" s="193"/>
      <c r="FR366" s="193"/>
      <c r="FS366" s="193"/>
      <c r="FT366" s="193"/>
      <c r="FU366" s="193"/>
      <c r="FV366" s="193"/>
      <c r="FW366" s="193"/>
      <c r="FX366" s="193"/>
      <c r="FY366" s="193"/>
      <c r="FZ366" s="193"/>
      <c r="GA366" s="193"/>
      <c r="GB366" s="193"/>
      <c r="GC366" s="193"/>
      <c r="GD366" s="193"/>
      <c r="GE366" s="193"/>
      <c r="GF366" s="193"/>
      <c r="GG366" s="193"/>
      <c r="GH366" s="193"/>
      <c r="GI366" s="193"/>
      <c r="GJ366" s="193"/>
      <c r="GK366" s="193"/>
      <c r="GL366" s="193"/>
      <c r="GM366" s="193"/>
      <c r="GN366" s="193"/>
      <c r="GO366" s="193"/>
      <c r="GP366" s="193"/>
      <c r="GQ366" s="193"/>
      <c r="GR366" s="193"/>
      <c r="GS366" s="193"/>
      <c r="GT366" s="193"/>
      <c r="GU366" s="193"/>
      <c r="GV366" s="193"/>
      <c r="GW366" s="193"/>
      <c r="GX366" s="193"/>
      <c r="GY366" s="193"/>
      <c r="GZ366" s="193"/>
      <c r="HA366" s="193"/>
      <c r="HB366" s="193"/>
      <c r="HC366" s="193"/>
      <c r="HD366" s="193"/>
      <c r="HE366" s="193"/>
      <c r="HF366" s="193"/>
      <c r="HG366" s="193"/>
      <c r="HH366" s="193"/>
      <c r="HI366" s="193"/>
      <c r="HJ366" s="193"/>
      <c r="HK366" s="193"/>
      <c r="HL366" s="193"/>
      <c r="HM366" s="193"/>
      <c r="HN366" s="193"/>
      <c r="HO366" s="193"/>
      <c r="HP366" s="193"/>
      <c r="HQ366" s="193"/>
      <c r="HR366" s="193"/>
      <c r="HS366" s="193"/>
      <c r="HT366" s="193"/>
      <c r="HU366" s="193"/>
      <c r="HV366" s="193"/>
      <c r="HW366" s="193"/>
      <c r="HX366" s="193"/>
      <c r="HY366" s="193"/>
      <c r="HZ366" s="193"/>
      <c r="IA366" s="193"/>
      <c r="IB366" s="193"/>
      <c r="IC366" s="193"/>
      <c r="ID366" s="193"/>
      <c r="IE366" s="193"/>
      <c r="IF366" s="193"/>
      <c r="IG366" s="193"/>
      <c r="IH366" s="193"/>
      <c r="II366" s="193"/>
      <c r="IJ366" s="193"/>
      <c r="IK366" s="193"/>
      <c r="IL366" s="193"/>
      <c r="IM366" s="193"/>
      <c r="IN366" s="193"/>
      <c r="IO366" s="193"/>
      <c r="IP366" s="193"/>
      <c r="IQ366" s="193"/>
      <c r="IR366" s="193"/>
      <c r="IS366" s="193"/>
      <c r="IT366" s="193"/>
      <c r="IU366" s="193"/>
      <c r="IV366" s="193"/>
    </row>
    <row r="367" spans="1:256" x14ac:dyDescent="0.15">
      <c r="A367" s="1544"/>
      <c r="B367" s="1545"/>
      <c r="C367" s="220"/>
      <c r="D367" s="221"/>
      <c r="E367" s="1843"/>
      <c r="F367" s="1844"/>
      <c r="G367" s="2071"/>
      <c r="H367" s="2072"/>
      <c r="I367" s="1843"/>
      <c r="J367" s="2077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  <c r="AA367" s="193"/>
      <c r="AB367" s="193"/>
      <c r="AC367" s="193"/>
      <c r="AD367" s="193"/>
      <c r="AE367" s="193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93"/>
      <c r="AU367" s="193"/>
      <c r="AV367" s="193"/>
      <c r="AW367" s="193"/>
      <c r="AX367" s="193"/>
      <c r="AY367" s="193"/>
      <c r="AZ367" s="193"/>
      <c r="BA367" s="193"/>
      <c r="BB367" s="193"/>
      <c r="BC367" s="193"/>
      <c r="BD367" s="193"/>
      <c r="BE367" s="193"/>
      <c r="BF367" s="193"/>
      <c r="BG367" s="193"/>
      <c r="BH367" s="193"/>
      <c r="BI367" s="193"/>
      <c r="BJ367" s="193"/>
      <c r="BK367" s="193"/>
      <c r="BL367" s="193"/>
      <c r="BM367" s="193"/>
      <c r="BN367" s="193"/>
      <c r="BO367" s="193"/>
      <c r="BP367" s="193"/>
      <c r="BQ367" s="193"/>
      <c r="BR367" s="193"/>
      <c r="BS367" s="193"/>
      <c r="BT367" s="193"/>
      <c r="BU367" s="193"/>
      <c r="BV367" s="193"/>
      <c r="BW367" s="193"/>
      <c r="BX367" s="193"/>
      <c r="BY367" s="193"/>
      <c r="BZ367" s="193"/>
      <c r="CA367" s="193"/>
      <c r="CB367" s="193"/>
      <c r="CC367" s="193"/>
      <c r="CD367" s="193"/>
      <c r="CE367" s="193"/>
      <c r="CF367" s="193"/>
      <c r="CG367" s="193"/>
      <c r="CH367" s="193"/>
      <c r="CI367" s="193"/>
      <c r="CJ367" s="193"/>
      <c r="CK367" s="193"/>
      <c r="CL367" s="193"/>
      <c r="CM367" s="193"/>
      <c r="CN367" s="193"/>
      <c r="CO367" s="193"/>
      <c r="CP367" s="193"/>
      <c r="CQ367" s="193"/>
      <c r="CR367" s="193"/>
      <c r="CS367" s="193"/>
      <c r="CT367" s="193"/>
      <c r="CU367" s="193"/>
      <c r="CV367" s="193"/>
      <c r="CW367" s="193"/>
      <c r="CX367" s="193"/>
      <c r="CY367" s="193"/>
      <c r="CZ367" s="193"/>
      <c r="DA367" s="193"/>
      <c r="DB367" s="193"/>
      <c r="DC367" s="193"/>
      <c r="DD367" s="193"/>
      <c r="DE367" s="193"/>
      <c r="DF367" s="193"/>
      <c r="DG367" s="193"/>
      <c r="DH367" s="193"/>
      <c r="DI367" s="193"/>
      <c r="DJ367" s="193"/>
      <c r="DK367" s="193"/>
      <c r="DL367" s="193"/>
      <c r="DM367" s="193"/>
      <c r="DN367" s="193"/>
      <c r="DO367" s="193"/>
      <c r="DP367" s="193"/>
      <c r="DQ367" s="193"/>
      <c r="DR367" s="193"/>
      <c r="DS367" s="193"/>
      <c r="DT367" s="193"/>
      <c r="DU367" s="193"/>
      <c r="DV367" s="193"/>
      <c r="DW367" s="193"/>
      <c r="DX367" s="193"/>
      <c r="DY367" s="193"/>
      <c r="DZ367" s="193"/>
      <c r="EA367" s="193"/>
      <c r="EB367" s="193"/>
      <c r="EC367" s="193"/>
      <c r="ED367" s="193"/>
      <c r="EE367" s="193"/>
      <c r="EF367" s="193"/>
      <c r="EG367" s="193"/>
      <c r="EH367" s="193"/>
      <c r="EI367" s="193"/>
      <c r="EJ367" s="193"/>
      <c r="EK367" s="193"/>
      <c r="EL367" s="193"/>
      <c r="EM367" s="193"/>
      <c r="EN367" s="193"/>
      <c r="EO367" s="193"/>
      <c r="EP367" s="193"/>
      <c r="EQ367" s="193"/>
      <c r="ER367" s="193"/>
      <c r="ES367" s="193"/>
      <c r="ET367" s="193"/>
      <c r="EU367" s="193"/>
      <c r="EV367" s="193"/>
      <c r="EW367" s="193"/>
      <c r="EX367" s="193"/>
      <c r="EY367" s="193"/>
      <c r="EZ367" s="193"/>
      <c r="FA367" s="193"/>
      <c r="FB367" s="193"/>
      <c r="FC367" s="193"/>
      <c r="FD367" s="193"/>
      <c r="FE367" s="193"/>
      <c r="FF367" s="193"/>
      <c r="FG367" s="193"/>
      <c r="FH367" s="193"/>
      <c r="FI367" s="193"/>
      <c r="FJ367" s="193"/>
      <c r="FK367" s="193"/>
      <c r="FL367" s="193"/>
      <c r="FM367" s="193"/>
      <c r="FN367" s="193"/>
      <c r="FO367" s="193"/>
      <c r="FP367" s="193"/>
      <c r="FQ367" s="193"/>
      <c r="FR367" s="193"/>
      <c r="FS367" s="193"/>
      <c r="FT367" s="193"/>
      <c r="FU367" s="193"/>
      <c r="FV367" s="193"/>
      <c r="FW367" s="193"/>
      <c r="FX367" s="193"/>
      <c r="FY367" s="193"/>
      <c r="FZ367" s="193"/>
      <c r="GA367" s="193"/>
      <c r="GB367" s="193"/>
      <c r="GC367" s="193"/>
      <c r="GD367" s="193"/>
      <c r="GE367" s="193"/>
      <c r="GF367" s="193"/>
      <c r="GG367" s="193"/>
      <c r="GH367" s="193"/>
      <c r="GI367" s="193"/>
      <c r="GJ367" s="193"/>
      <c r="GK367" s="193"/>
      <c r="GL367" s="193"/>
      <c r="GM367" s="193"/>
      <c r="GN367" s="193"/>
      <c r="GO367" s="193"/>
      <c r="GP367" s="193"/>
      <c r="GQ367" s="193"/>
      <c r="GR367" s="193"/>
      <c r="GS367" s="193"/>
      <c r="GT367" s="193"/>
      <c r="GU367" s="193"/>
      <c r="GV367" s="193"/>
      <c r="GW367" s="193"/>
      <c r="GX367" s="193"/>
      <c r="GY367" s="193"/>
      <c r="GZ367" s="193"/>
      <c r="HA367" s="193"/>
      <c r="HB367" s="193"/>
      <c r="HC367" s="193"/>
      <c r="HD367" s="193"/>
      <c r="HE367" s="193"/>
      <c r="HF367" s="193"/>
      <c r="HG367" s="193"/>
      <c r="HH367" s="193"/>
      <c r="HI367" s="193"/>
      <c r="HJ367" s="193"/>
      <c r="HK367" s="193"/>
      <c r="HL367" s="193"/>
      <c r="HM367" s="193"/>
      <c r="HN367" s="193"/>
      <c r="HO367" s="193"/>
      <c r="HP367" s="193"/>
      <c r="HQ367" s="193"/>
      <c r="HR367" s="193"/>
      <c r="HS367" s="193"/>
      <c r="HT367" s="193"/>
      <c r="HU367" s="193"/>
      <c r="HV367" s="193"/>
      <c r="HW367" s="193"/>
      <c r="HX367" s="193"/>
      <c r="HY367" s="193"/>
      <c r="HZ367" s="193"/>
      <c r="IA367" s="193"/>
      <c r="IB367" s="193"/>
      <c r="IC367" s="193"/>
      <c r="ID367" s="193"/>
      <c r="IE367" s="193"/>
      <c r="IF367" s="193"/>
      <c r="IG367" s="193"/>
      <c r="IH367" s="193"/>
      <c r="II367" s="193"/>
      <c r="IJ367" s="193"/>
      <c r="IK367" s="193"/>
      <c r="IL367" s="193"/>
      <c r="IM367" s="193"/>
      <c r="IN367" s="193"/>
      <c r="IO367" s="193"/>
      <c r="IP367" s="193"/>
      <c r="IQ367" s="193"/>
      <c r="IR367" s="193"/>
      <c r="IS367" s="193"/>
      <c r="IT367" s="193"/>
      <c r="IU367" s="193"/>
      <c r="IV367" s="193"/>
    </row>
    <row r="368" spans="1:256" x14ac:dyDescent="0.15">
      <c r="A368" s="1528"/>
      <c r="B368" s="1529"/>
      <c r="C368" s="220"/>
      <c r="D368" s="222"/>
      <c r="E368" s="1836"/>
      <c r="F368" s="1837"/>
      <c r="G368" s="2073"/>
      <c r="H368" s="2074"/>
      <c r="I368" s="1836"/>
      <c r="J368" s="2078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193"/>
      <c r="AT368" s="193"/>
      <c r="AU368" s="193"/>
      <c r="AV368" s="193"/>
      <c r="AW368" s="193"/>
      <c r="AX368" s="193"/>
      <c r="AY368" s="193"/>
      <c r="AZ368" s="193"/>
      <c r="BA368" s="193"/>
      <c r="BB368" s="193"/>
      <c r="BC368" s="193"/>
      <c r="BD368" s="193"/>
      <c r="BE368" s="193"/>
      <c r="BF368" s="193"/>
      <c r="BG368" s="193"/>
      <c r="BH368" s="193"/>
      <c r="BI368" s="193"/>
      <c r="BJ368" s="193"/>
      <c r="BK368" s="193"/>
      <c r="BL368" s="193"/>
      <c r="BM368" s="193"/>
      <c r="BN368" s="193"/>
      <c r="BO368" s="193"/>
      <c r="BP368" s="193"/>
      <c r="BQ368" s="193"/>
      <c r="BR368" s="193"/>
      <c r="BS368" s="193"/>
      <c r="BT368" s="193"/>
      <c r="BU368" s="193"/>
      <c r="BV368" s="193"/>
      <c r="BW368" s="193"/>
      <c r="BX368" s="193"/>
      <c r="BY368" s="193"/>
      <c r="BZ368" s="193"/>
      <c r="CA368" s="193"/>
      <c r="CB368" s="193"/>
      <c r="CC368" s="193"/>
      <c r="CD368" s="193"/>
      <c r="CE368" s="193"/>
      <c r="CF368" s="193"/>
      <c r="CG368" s="193"/>
      <c r="CH368" s="193"/>
      <c r="CI368" s="193"/>
      <c r="CJ368" s="193"/>
      <c r="CK368" s="193"/>
      <c r="CL368" s="193"/>
      <c r="CM368" s="193"/>
      <c r="CN368" s="193"/>
      <c r="CO368" s="193"/>
      <c r="CP368" s="193"/>
      <c r="CQ368" s="193"/>
      <c r="CR368" s="193"/>
      <c r="CS368" s="193"/>
      <c r="CT368" s="193"/>
      <c r="CU368" s="193"/>
      <c r="CV368" s="193"/>
      <c r="CW368" s="193"/>
      <c r="CX368" s="193"/>
      <c r="CY368" s="193"/>
      <c r="CZ368" s="193"/>
      <c r="DA368" s="193"/>
      <c r="DB368" s="193"/>
      <c r="DC368" s="193"/>
      <c r="DD368" s="193"/>
      <c r="DE368" s="193"/>
      <c r="DF368" s="193"/>
      <c r="DG368" s="193"/>
      <c r="DH368" s="193"/>
      <c r="DI368" s="193"/>
      <c r="DJ368" s="193"/>
      <c r="DK368" s="193"/>
      <c r="DL368" s="193"/>
      <c r="DM368" s="193"/>
      <c r="DN368" s="193"/>
      <c r="DO368" s="193"/>
      <c r="DP368" s="193"/>
      <c r="DQ368" s="193"/>
      <c r="DR368" s="193"/>
      <c r="DS368" s="193"/>
      <c r="DT368" s="193"/>
      <c r="DU368" s="193"/>
      <c r="DV368" s="193"/>
      <c r="DW368" s="193"/>
      <c r="DX368" s="193"/>
      <c r="DY368" s="193"/>
      <c r="DZ368" s="193"/>
      <c r="EA368" s="193"/>
      <c r="EB368" s="193"/>
      <c r="EC368" s="193"/>
      <c r="ED368" s="193"/>
      <c r="EE368" s="193"/>
      <c r="EF368" s="193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3"/>
      <c r="EV368" s="193"/>
      <c r="EW368" s="193"/>
      <c r="EX368" s="193"/>
      <c r="EY368" s="193"/>
      <c r="EZ368" s="193"/>
      <c r="FA368" s="193"/>
      <c r="FB368" s="193"/>
      <c r="FC368" s="193"/>
      <c r="FD368" s="193"/>
      <c r="FE368" s="193"/>
      <c r="FF368" s="193"/>
      <c r="FG368" s="193"/>
      <c r="FH368" s="193"/>
      <c r="FI368" s="193"/>
      <c r="FJ368" s="193"/>
      <c r="FK368" s="193"/>
      <c r="FL368" s="193"/>
      <c r="FM368" s="193"/>
      <c r="FN368" s="193"/>
      <c r="FO368" s="193"/>
      <c r="FP368" s="193"/>
      <c r="FQ368" s="193"/>
      <c r="FR368" s="193"/>
      <c r="FS368" s="193"/>
      <c r="FT368" s="193"/>
      <c r="FU368" s="193"/>
      <c r="FV368" s="193"/>
      <c r="FW368" s="193"/>
      <c r="FX368" s="193"/>
      <c r="FY368" s="193"/>
      <c r="FZ368" s="193"/>
      <c r="GA368" s="193"/>
      <c r="GB368" s="193"/>
      <c r="GC368" s="193"/>
      <c r="GD368" s="193"/>
      <c r="GE368" s="193"/>
      <c r="GF368" s="193"/>
      <c r="GG368" s="193"/>
      <c r="GH368" s="193"/>
      <c r="GI368" s="193"/>
      <c r="GJ368" s="193"/>
      <c r="GK368" s="193"/>
      <c r="GL368" s="193"/>
      <c r="GM368" s="193"/>
      <c r="GN368" s="193"/>
      <c r="GO368" s="193"/>
      <c r="GP368" s="193"/>
      <c r="GQ368" s="193"/>
      <c r="GR368" s="193"/>
      <c r="GS368" s="193"/>
      <c r="GT368" s="193"/>
      <c r="GU368" s="193"/>
      <c r="GV368" s="193"/>
      <c r="GW368" s="193"/>
      <c r="GX368" s="193"/>
      <c r="GY368" s="193"/>
      <c r="GZ368" s="193"/>
      <c r="HA368" s="193"/>
      <c r="HB368" s="193"/>
      <c r="HC368" s="193"/>
      <c r="HD368" s="193"/>
      <c r="HE368" s="193"/>
      <c r="HF368" s="193"/>
      <c r="HG368" s="193"/>
      <c r="HH368" s="193"/>
      <c r="HI368" s="193"/>
      <c r="HJ368" s="193"/>
      <c r="HK368" s="193"/>
      <c r="HL368" s="193"/>
      <c r="HM368" s="193"/>
      <c r="HN368" s="193"/>
      <c r="HO368" s="193"/>
      <c r="HP368" s="193"/>
      <c r="HQ368" s="193"/>
      <c r="HR368" s="193"/>
      <c r="HS368" s="193"/>
      <c r="HT368" s="193"/>
      <c r="HU368" s="193"/>
      <c r="HV368" s="193"/>
      <c r="HW368" s="193"/>
      <c r="HX368" s="193"/>
      <c r="HY368" s="193"/>
      <c r="HZ368" s="193"/>
      <c r="IA368" s="193"/>
      <c r="IB368" s="193"/>
      <c r="IC368" s="193"/>
      <c r="ID368" s="193"/>
      <c r="IE368" s="193"/>
      <c r="IF368" s="193"/>
      <c r="IG368" s="193"/>
      <c r="IH368" s="193"/>
      <c r="II368" s="193"/>
      <c r="IJ368" s="193"/>
      <c r="IK368" s="193"/>
      <c r="IL368" s="193"/>
      <c r="IM368" s="193"/>
      <c r="IN368" s="193"/>
      <c r="IO368" s="193"/>
      <c r="IP368" s="193"/>
      <c r="IQ368" s="193"/>
      <c r="IR368" s="193"/>
      <c r="IS368" s="193"/>
      <c r="IT368" s="193"/>
      <c r="IU368" s="193"/>
      <c r="IV368" s="193"/>
    </row>
    <row r="369" spans="1:256" ht="11.25" thickBot="1" x14ac:dyDescent="0.2">
      <c r="A369" s="1502"/>
      <c r="B369" s="1503"/>
      <c r="C369" s="223"/>
      <c r="D369" s="224"/>
      <c r="E369" s="1500"/>
      <c r="F369" s="1501"/>
      <c r="G369" s="2075"/>
      <c r="H369" s="2076"/>
      <c r="I369" s="1500"/>
      <c r="J369" s="2079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193"/>
      <c r="AT369" s="193"/>
      <c r="AU369" s="193"/>
      <c r="AV369" s="193"/>
      <c r="AW369" s="193"/>
      <c r="AX369" s="193"/>
      <c r="AY369" s="193"/>
      <c r="AZ369" s="193"/>
      <c r="BA369" s="193"/>
      <c r="BB369" s="193"/>
      <c r="BC369" s="193"/>
      <c r="BD369" s="193"/>
      <c r="BE369" s="193"/>
      <c r="BF369" s="193"/>
      <c r="BG369" s="193"/>
      <c r="BH369" s="193"/>
      <c r="BI369" s="193"/>
      <c r="BJ369" s="193"/>
      <c r="BK369" s="193"/>
      <c r="BL369" s="193"/>
      <c r="BM369" s="193"/>
      <c r="BN369" s="193"/>
      <c r="BO369" s="193"/>
      <c r="BP369" s="193"/>
      <c r="BQ369" s="193"/>
      <c r="BR369" s="193"/>
      <c r="BS369" s="193"/>
      <c r="BT369" s="193"/>
      <c r="BU369" s="193"/>
      <c r="BV369" s="193"/>
      <c r="BW369" s="193"/>
      <c r="BX369" s="193"/>
      <c r="BY369" s="193"/>
      <c r="BZ369" s="193"/>
      <c r="CA369" s="193"/>
      <c r="CB369" s="193"/>
      <c r="CC369" s="193"/>
      <c r="CD369" s="193"/>
      <c r="CE369" s="193"/>
      <c r="CF369" s="193"/>
      <c r="CG369" s="193"/>
      <c r="CH369" s="193"/>
      <c r="CI369" s="193"/>
      <c r="CJ369" s="193"/>
      <c r="CK369" s="193"/>
      <c r="CL369" s="193"/>
      <c r="CM369" s="193"/>
      <c r="CN369" s="193"/>
      <c r="CO369" s="193"/>
      <c r="CP369" s="193"/>
      <c r="CQ369" s="193"/>
      <c r="CR369" s="193"/>
      <c r="CS369" s="193"/>
      <c r="CT369" s="193"/>
      <c r="CU369" s="193"/>
      <c r="CV369" s="193"/>
      <c r="CW369" s="193"/>
      <c r="CX369" s="193"/>
      <c r="CY369" s="193"/>
      <c r="CZ369" s="193"/>
      <c r="DA369" s="193"/>
      <c r="DB369" s="193"/>
      <c r="DC369" s="193"/>
      <c r="DD369" s="193"/>
      <c r="DE369" s="193"/>
      <c r="DF369" s="193"/>
      <c r="DG369" s="193"/>
      <c r="DH369" s="193"/>
      <c r="DI369" s="193"/>
      <c r="DJ369" s="193"/>
      <c r="DK369" s="193"/>
      <c r="DL369" s="193"/>
      <c r="DM369" s="193"/>
      <c r="DN369" s="193"/>
      <c r="DO369" s="193"/>
      <c r="DP369" s="193"/>
      <c r="DQ369" s="193"/>
      <c r="DR369" s="193"/>
      <c r="DS369" s="193"/>
      <c r="DT369" s="193"/>
      <c r="DU369" s="193"/>
      <c r="DV369" s="193"/>
      <c r="DW369" s="193"/>
      <c r="DX369" s="193"/>
      <c r="DY369" s="193"/>
      <c r="DZ369" s="193"/>
      <c r="EA369" s="193"/>
      <c r="EB369" s="193"/>
      <c r="EC369" s="193"/>
      <c r="ED369" s="193"/>
      <c r="EE369" s="193"/>
      <c r="EF369" s="193"/>
      <c r="EG369" s="193"/>
      <c r="EH369" s="193"/>
      <c r="EI369" s="193"/>
      <c r="EJ369" s="193"/>
      <c r="EK369" s="193"/>
      <c r="EL369" s="193"/>
      <c r="EM369" s="193"/>
      <c r="EN369" s="193"/>
      <c r="EO369" s="193"/>
      <c r="EP369" s="193"/>
      <c r="EQ369" s="193"/>
      <c r="ER369" s="193"/>
      <c r="ES369" s="193"/>
      <c r="ET369" s="193"/>
      <c r="EU369" s="193"/>
      <c r="EV369" s="193"/>
      <c r="EW369" s="193"/>
      <c r="EX369" s="193"/>
      <c r="EY369" s="193"/>
      <c r="EZ369" s="193"/>
      <c r="FA369" s="193"/>
      <c r="FB369" s="193"/>
      <c r="FC369" s="193"/>
      <c r="FD369" s="193"/>
      <c r="FE369" s="193"/>
      <c r="FF369" s="193"/>
      <c r="FG369" s="193"/>
      <c r="FH369" s="193"/>
      <c r="FI369" s="193"/>
      <c r="FJ369" s="193"/>
      <c r="FK369" s="193"/>
      <c r="FL369" s="193"/>
      <c r="FM369" s="193"/>
      <c r="FN369" s="193"/>
      <c r="FO369" s="193"/>
      <c r="FP369" s="193"/>
      <c r="FQ369" s="193"/>
      <c r="FR369" s="193"/>
      <c r="FS369" s="193"/>
      <c r="FT369" s="193"/>
      <c r="FU369" s="193"/>
      <c r="FV369" s="193"/>
      <c r="FW369" s="193"/>
      <c r="FX369" s="193"/>
      <c r="FY369" s="193"/>
      <c r="FZ369" s="193"/>
      <c r="GA369" s="193"/>
      <c r="GB369" s="193"/>
      <c r="GC369" s="193"/>
      <c r="GD369" s="193"/>
      <c r="GE369" s="193"/>
      <c r="GF369" s="193"/>
      <c r="GG369" s="193"/>
      <c r="GH369" s="193"/>
      <c r="GI369" s="193"/>
      <c r="GJ369" s="193"/>
      <c r="GK369" s="193"/>
      <c r="GL369" s="193"/>
      <c r="GM369" s="193"/>
      <c r="GN369" s="193"/>
      <c r="GO369" s="193"/>
      <c r="GP369" s="193"/>
      <c r="GQ369" s="193"/>
      <c r="GR369" s="193"/>
      <c r="GS369" s="193"/>
      <c r="GT369" s="193"/>
      <c r="GU369" s="193"/>
      <c r="GV369" s="193"/>
      <c r="GW369" s="193"/>
      <c r="GX369" s="193"/>
      <c r="GY369" s="193"/>
      <c r="GZ369" s="193"/>
      <c r="HA369" s="193"/>
      <c r="HB369" s="193"/>
      <c r="HC369" s="193"/>
      <c r="HD369" s="193"/>
      <c r="HE369" s="193"/>
      <c r="HF369" s="193"/>
      <c r="HG369" s="193"/>
      <c r="HH369" s="193"/>
      <c r="HI369" s="193"/>
      <c r="HJ369" s="193"/>
      <c r="HK369" s="193"/>
      <c r="HL369" s="193"/>
      <c r="HM369" s="193"/>
      <c r="HN369" s="193"/>
      <c r="HO369" s="193"/>
      <c r="HP369" s="193"/>
      <c r="HQ369" s="193"/>
      <c r="HR369" s="193"/>
      <c r="HS369" s="193"/>
      <c r="HT369" s="193"/>
      <c r="HU369" s="193"/>
      <c r="HV369" s="193"/>
      <c r="HW369" s="193"/>
      <c r="HX369" s="193"/>
      <c r="HY369" s="193"/>
      <c r="HZ369" s="193"/>
      <c r="IA369" s="193"/>
      <c r="IB369" s="193"/>
      <c r="IC369" s="193"/>
      <c r="ID369" s="193"/>
      <c r="IE369" s="193"/>
      <c r="IF369" s="193"/>
      <c r="IG369" s="193"/>
      <c r="IH369" s="193"/>
      <c r="II369" s="193"/>
      <c r="IJ369" s="193"/>
      <c r="IK369" s="193"/>
      <c r="IL369" s="193"/>
      <c r="IM369" s="193"/>
      <c r="IN369" s="193"/>
      <c r="IO369" s="193"/>
      <c r="IP369" s="193"/>
      <c r="IQ369" s="193"/>
      <c r="IR369" s="193"/>
      <c r="IS369" s="193"/>
      <c r="IT369" s="193"/>
      <c r="IU369" s="193"/>
      <c r="IV369" s="193"/>
    </row>
    <row r="370" spans="1:256" ht="15.75" customHeight="1" thickBot="1" x14ac:dyDescent="0.2">
      <c r="A370" s="1077" t="s">
        <v>654</v>
      </c>
      <c r="B370" s="1078"/>
      <c r="C370" s="1078"/>
      <c r="D370" s="1078"/>
      <c r="E370" s="1078"/>
      <c r="F370" s="1078"/>
      <c r="G370" s="1078"/>
      <c r="H370" s="1078"/>
      <c r="I370" s="2069" t="str">
        <f>IF(SUM(I355+I356+I357+I359+I360+I361+I363+I364+I365+I367+I368+I369)=0,"",SUM(I355+I356+I357+I359+I360+I361+I363+I364+I365+I367+I368+I369))</f>
        <v/>
      </c>
      <c r="J370" s="2070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193"/>
      <c r="BF370" s="193"/>
      <c r="BG370" s="193"/>
      <c r="BH370" s="193"/>
      <c r="BI370" s="193"/>
      <c r="BJ370" s="193"/>
      <c r="BK370" s="193"/>
      <c r="BL370" s="193"/>
      <c r="BM370" s="193"/>
      <c r="BN370" s="193"/>
      <c r="BO370" s="193"/>
      <c r="BP370" s="193"/>
      <c r="BQ370" s="193"/>
      <c r="BR370" s="193"/>
      <c r="BS370" s="193"/>
      <c r="BT370" s="193"/>
      <c r="BU370" s="193"/>
      <c r="BV370" s="193"/>
      <c r="BW370" s="193"/>
      <c r="BX370" s="193"/>
      <c r="BY370" s="193"/>
      <c r="BZ370" s="193"/>
      <c r="CA370" s="193"/>
      <c r="CB370" s="193"/>
      <c r="CC370" s="193"/>
      <c r="CD370" s="193"/>
      <c r="CE370" s="193"/>
      <c r="CF370" s="193"/>
      <c r="CG370" s="193"/>
      <c r="CH370" s="193"/>
      <c r="CI370" s="193"/>
      <c r="CJ370" s="193"/>
      <c r="CK370" s="193"/>
      <c r="CL370" s="193"/>
      <c r="CM370" s="193"/>
      <c r="CN370" s="193"/>
      <c r="CO370" s="193"/>
      <c r="CP370" s="193"/>
      <c r="CQ370" s="193"/>
      <c r="CR370" s="193"/>
      <c r="CS370" s="193"/>
      <c r="CT370" s="193"/>
      <c r="CU370" s="193"/>
      <c r="CV370" s="193"/>
      <c r="CW370" s="193"/>
      <c r="CX370" s="193"/>
      <c r="CY370" s="193"/>
      <c r="CZ370" s="193"/>
      <c r="DA370" s="193"/>
      <c r="DB370" s="193"/>
      <c r="DC370" s="193"/>
      <c r="DD370" s="193"/>
      <c r="DE370" s="193"/>
      <c r="DF370" s="193"/>
      <c r="DG370" s="193"/>
      <c r="DH370" s="193"/>
      <c r="DI370" s="193"/>
      <c r="DJ370" s="193"/>
      <c r="DK370" s="193"/>
      <c r="DL370" s="193"/>
      <c r="DM370" s="193"/>
      <c r="DN370" s="193"/>
      <c r="DO370" s="193"/>
      <c r="DP370" s="193"/>
      <c r="DQ370" s="193"/>
      <c r="DR370" s="193"/>
      <c r="DS370" s="193"/>
      <c r="DT370" s="193"/>
      <c r="DU370" s="193"/>
      <c r="DV370" s="193"/>
      <c r="DW370" s="193"/>
      <c r="DX370" s="193"/>
      <c r="DY370" s="193"/>
      <c r="DZ370" s="193"/>
      <c r="EA370" s="193"/>
      <c r="EB370" s="193"/>
      <c r="EC370" s="193"/>
      <c r="ED370" s="193"/>
      <c r="EE370" s="193"/>
      <c r="EF370" s="193"/>
      <c r="EG370" s="193"/>
      <c r="EH370" s="193"/>
      <c r="EI370" s="193"/>
      <c r="EJ370" s="193"/>
      <c r="EK370" s="193"/>
      <c r="EL370" s="193"/>
      <c r="EM370" s="193"/>
      <c r="EN370" s="193"/>
      <c r="EO370" s="193"/>
      <c r="EP370" s="193"/>
      <c r="EQ370" s="193"/>
      <c r="ER370" s="193"/>
      <c r="ES370" s="193"/>
      <c r="ET370" s="193"/>
      <c r="EU370" s="193"/>
      <c r="EV370" s="193"/>
      <c r="EW370" s="193"/>
      <c r="EX370" s="193"/>
      <c r="EY370" s="193"/>
      <c r="EZ370" s="193"/>
      <c r="FA370" s="193"/>
      <c r="FB370" s="193"/>
      <c r="FC370" s="193"/>
      <c r="FD370" s="193"/>
      <c r="FE370" s="193"/>
      <c r="FF370" s="193"/>
      <c r="FG370" s="193"/>
      <c r="FH370" s="193"/>
      <c r="FI370" s="193"/>
      <c r="FJ370" s="193"/>
      <c r="FK370" s="193"/>
      <c r="FL370" s="193"/>
      <c r="FM370" s="193"/>
      <c r="FN370" s="193"/>
      <c r="FO370" s="193"/>
      <c r="FP370" s="193"/>
      <c r="FQ370" s="193"/>
      <c r="FR370" s="193"/>
      <c r="FS370" s="193"/>
      <c r="FT370" s="193"/>
      <c r="FU370" s="193"/>
      <c r="FV370" s="193"/>
      <c r="FW370" s="193"/>
      <c r="FX370" s="193"/>
      <c r="FY370" s="193"/>
      <c r="FZ370" s="193"/>
      <c r="GA370" s="193"/>
      <c r="GB370" s="193"/>
      <c r="GC370" s="193"/>
      <c r="GD370" s="193"/>
      <c r="GE370" s="193"/>
      <c r="GF370" s="193"/>
      <c r="GG370" s="193"/>
      <c r="GH370" s="193"/>
      <c r="GI370" s="193"/>
      <c r="GJ370" s="193"/>
      <c r="GK370" s="193"/>
      <c r="GL370" s="193"/>
      <c r="GM370" s="193"/>
      <c r="GN370" s="193"/>
      <c r="GO370" s="193"/>
      <c r="GP370" s="193"/>
      <c r="GQ370" s="193"/>
      <c r="GR370" s="193"/>
      <c r="GS370" s="193"/>
      <c r="GT370" s="193"/>
      <c r="GU370" s="193"/>
      <c r="GV370" s="193"/>
      <c r="GW370" s="193"/>
      <c r="GX370" s="193"/>
      <c r="GY370" s="193"/>
      <c r="GZ370" s="193"/>
      <c r="HA370" s="193"/>
      <c r="HB370" s="193"/>
      <c r="HC370" s="193"/>
      <c r="HD370" s="193"/>
      <c r="HE370" s="193"/>
      <c r="HF370" s="193"/>
      <c r="HG370" s="193"/>
      <c r="HH370" s="193"/>
      <c r="HI370" s="193"/>
      <c r="HJ370" s="193"/>
      <c r="HK370" s="193"/>
      <c r="HL370" s="193"/>
      <c r="HM370" s="193"/>
      <c r="HN370" s="193"/>
      <c r="HO370" s="193"/>
      <c r="HP370" s="193"/>
      <c r="HQ370" s="193"/>
      <c r="HR370" s="193"/>
      <c r="HS370" s="193"/>
      <c r="HT370" s="193"/>
      <c r="HU370" s="193"/>
      <c r="HV370" s="193"/>
      <c r="HW370" s="193"/>
      <c r="HX370" s="193"/>
      <c r="HY370" s="193"/>
      <c r="HZ370" s="193"/>
      <c r="IA370" s="193"/>
      <c r="IB370" s="193"/>
      <c r="IC370" s="193"/>
      <c r="ID370" s="193"/>
      <c r="IE370" s="193"/>
      <c r="IF370" s="193"/>
      <c r="IG370" s="193"/>
      <c r="IH370" s="193"/>
      <c r="II370" s="193"/>
      <c r="IJ370" s="193"/>
      <c r="IK370" s="193"/>
      <c r="IL370" s="193"/>
      <c r="IM370" s="193"/>
      <c r="IN370" s="193"/>
      <c r="IO370" s="193"/>
      <c r="IP370" s="193"/>
      <c r="IQ370" s="193"/>
      <c r="IR370" s="193"/>
      <c r="IS370" s="193"/>
      <c r="IT370" s="193"/>
      <c r="IU370" s="193"/>
      <c r="IV370" s="193"/>
    </row>
    <row r="371" spans="1:256" ht="11.25" thickTop="1" x14ac:dyDescent="0.15">
      <c r="A371" s="213"/>
      <c r="B371" s="213"/>
      <c r="C371" s="214"/>
      <c r="D371" s="214"/>
      <c r="E371" s="215"/>
      <c r="F371" s="215"/>
      <c r="G371" s="215"/>
      <c r="H371" s="215"/>
      <c r="I371" s="215"/>
      <c r="J371" s="215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  <c r="AA371" s="193"/>
      <c r="AB371" s="193"/>
      <c r="AC371" s="193"/>
      <c r="AD371" s="193"/>
      <c r="AE371" s="193"/>
      <c r="AF371" s="193"/>
      <c r="AG371" s="193"/>
      <c r="AH371" s="193"/>
      <c r="AI371" s="193"/>
      <c r="AJ371" s="193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193"/>
      <c r="BF371" s="193"/>
      <c r="BG371" s="193"/>
      <c r="BH371" s="193"/>
      <c r="BI371" s="193"/>
      <c r="BJ371" s="193"/>
      <c r="BK371" s="193"/>
      <c r="BL371" s="193"/>
      <c r="BM371" s="193"/>
      <c r="BN371" s="193"/>
      <c r="BO371" s="193"/>
      <c r="BP371" s="193"/>
      <c r="BQ371" s="193"/>
      <c r="BR371" s="193"/>
      <c r="BS371" s="193"/>
      <c r="BT371" s="193"/>
      <c r="BU371" s="193"/>
      <c r="BV371" s="193"/>
      <c r="BW371" s="193"/>
      <c r="BX371" s="193"/>
      <c r="BY371" s="193"/>
      <c r="BZ371" s="193"/>
      <c r="CA371" s="193"/>
      <c r="CB371" s="193"/>
      <c r="CC371" s="193"/>
      <c r="CD371" s="193"/>
      <c r="CE371" s="193"/>
      <c r="CF371" s="193"/>
      <c r="CG371" s="193"/>
      <c r="CH371" s="193"/>
      <c r="CI371" s="193"/>
      <c r="CJ371" s="193"/>
      <c r="CK371" s="193"/>
      <c r="CL371" s="193"/>
      <c r="CM371" s="193"/>
      <c r="CN371" s="193"/>
      <c r="CO371" s="193"/>
      <c r="CP371" s="193"/>
      <c r="CQ371" s="193"/>
      <c r="CR371" s="193"/>
      <c r="CS371" s="193"/>
      <c r="CT371" s="193"/>
      <c r="CU371" s="193"/>
      <c r="CV371" s="193"/>
      <c r="CW371" s="193"/>
      <c r="CX371" s="193"/>
      <c r="CY371" s="193"/>
      <c r="CZ371" s="193"/>
      <c r="DA371" s="193"/>
      <c r="DB371" s="193"/>
      <c r="DC371" s="193"/>
      <c r="DD371" s="193"/>
      <c r="DE371" s="193"/>
      <c r="DF371" s="193"/>
      <c r="DG371" s="193"/>
      <c r="DH371" s="193"/>
      <c r="DI371" s="193"/>
      <c r="DJ371" s="193"/>
      <c r="DK371" s="193"/>
      <c r="DL371" s="193"/>
      <c r="DM371" s="193"/>
      <c r="DN371" s="193"/>
      <c r="DO371" s="193"/>
      <c r="DP371" s="193"/>
      <c r="DQ371" s="193"/>
      <c r="DR371" s="193"/>
      <c r="DS371" s="193"/>
      <c r="DT371" s="193"/>
      <c r="DU371" s="193"/>
      <c r="DV371" s="193"/>
      <c r="DW371" s="193"/>
      <c r="DX371" s="193"/>
      <c r="DY371" s="193"/>
      <c r="DZ371" s="193"/>
      <c r="EA371" s="193"/>
      <c r="EB371" s="193"/>
      <c r="EC371" s="193"/>
      <c r="ED371" s="193"/>
      <c r="EE371" s="193"/>
      <c r="EF371" s="193"/>
      <c r="EG371" s="193"/>
      <c r="EH371" s="193"/>
      <c r="EI371" s="193"/>
      <c r="EJ371" s="193"/>
      <c r="EK371" s="193"/>
      <c r="EL371" s="193"/>
      <c r="EM371" s="193"/>
      <c r="EN371" s="193"/>
      <c r="EO371" s="193"/>
      <c r="EP371" s="193"/>
      <c r="EQ371" s="193"/>
      <c r="ER371" s="193"/>
      <c r="ES371" s="193"/>
      <c r="ET371" s="193"/>
      <c r="EU371" s="193"/>
      <c r="EV371" s="193"/>
      <c r="EW371" s="193"/>
      <c r="EX371" s="193"/>
      <c r="EY371" s="193"/>
      <c r="EZ371" s="193"/>
      <c r="FA371" s="193"/>
      <c r="FB371" s="193"/>
      <c r="FC371" s="193"/>
      <c r="FD371" s="193"/>
      <c r="FE371" s="193"/>
      <c r="FF371" s="193"/>
      <c r="FG371" s="193"/>
      <c r="FH371" s="193"/>
      <c r="FI371" s="193"/>
      <c r="FJ371" s="193"/>
      <c r="FK371" s="193"/>
      <c r="FL371" s="193"/>
      <c r="FM371" s="193"/>
      <c r="FN371" s="193"/>
      <c r="FO371" s="193"/>
      <c r="FP371" s="193"/>
      <c r="FQ371" s="193"/>
      <c r="FR371" s="193"/>
      <c r="FS371" s="193"/>
      <c r="FT371" s="193"/>
      <c r="FU371" s="193"/>
      <c r="FV371" s="193"/>
      <c r="FW371" s="193"/>
      <c r="FX371" s="193"/>
      <c r="FY371" s="193"/>
      <c r="FZ371" s="193"/>
      <c r="GA371" s="193"/>
      <c r="GB371" s="193"/>
      <c r="GC371" s="193"/>
      <c r="GD371" s="193"/>
      <c r="GE371" s="193"/>
      <c r="GF371" s="193"/>
      <c r="GG371" s="193"/>
      <c r="GH371" s="193"/>
      <c r="GI371" s="193"/>
      <c r="GJ371" s="193"/>
      <c r="GK371" s="193"/>
      <c r="GL371" s="193"/>
      <c r="GM371" s="193"/>
      <c r="GN371" s="193"/>
      <c r="GO371" s="193"/>
      <c r="GP371" s="193"/>
      <c r="GQ371" s="193"/>
      <c r="GR371" s="193"/>
      <c r="GS371" s="193"/>
      <c r="GT371" s="193"/>
      <c r="GU371" s="193"/>
      <c r="GV371" s="193"/>
      <c r="GW371" s="193"/>
      <c r="GX371" s="193"/>
      <c r="GY371" s="193"/>
      <c r="GZ371" s="193"/>
      <c r="HA371" s="193"/>
      <c r="HB371" s="193"/>
      <c r="HC371" s="193"/>
      <c r="HD371" s="193"/>
      <c r="HE371" s="193"/>
      <c r="HF371" s="193"/>
      <c r="HG371" s="193"/>
      <c r="HH371" s="193"/>
      <c r="HI371" s="193"/>
      <c r="HJ371" s="193"/>
      <c r="HK371" s="193"/>
      <c r="HL371" s="193"/>
      <c r="HM371" s="193"/>
      <c r="HN371" s="193"/>
      <c r="HO371" s="193"/>
      <c r="HP371" s="193"/>
      <c r="HQ371" s="193"/>
      <c r="HR371" s="193"/>
      <c r="HS371" s="193"/>
      <c r="HT371" s="193"/>
      <c r="HU371" s="193"/>
      <c r="HV371" s="193"/>
      <c r="HW371" s="193"/>
      <c r="HX371" s="193"/>
      <c r="HY371" s="193"/>
      <c r="HZ371" s="193"/>
      <c r="IA371" s="193"/>
      <c r="IB371" s="193"/>
      <c r="IC371" s="193"/>
      <c r="ID371" s="193"/>
      <c r="IE371" s="193"/>
      <c r="IF371" s="193"/>
      <c r="IG371" s="193"/>
      <c r="IH371" s="193"/>
      <c r="II371" s="193"/>
      <c r="IJ371" s="193"/>
      <c r="IK371" s="193"/>
      <c r="IL371" s="193"/>
      <c r="IM371" s="193"/>
      <c r="IN371" s="193"/>
      <c r="IO371" s="193"/>
      <c r="IP371" s="193"/>
      <c r="IQ371" s="193"/>
      <c r="IR371" s="193"/>
      <c r="IS371" s="193"/>
      <c r="IT371" s="193"/>
      <c r="IU371" s="193"/>
      <c r="IV371" s="193"/>
    </row>
    <row r="372" spans="1:256" ht="15" customHeight="1" x14ac:dyDescent="0.15">
      <c r="A372" s="204" t="s">
        <v>655</v>
      </c>
      <c r="B372" s="436" t="s">
        <v>905</v>
      </c>
      <c r="C372" s="436"/>
      <c r="D372" s="436"/>
      <c r="E372" s="436"/>
      <c r="F372" s="436"/>
      <c r="G372" s="436"/>
      <c r="H372" s="436"/>
      <c r="I372" s="436"/>
      <c r="J372" s="436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  <c r="AA372" s="193"/>
      <c r="AB372" s="193"/>
      <c r="AC372" s="193"/>
      <c r="AD372" s="193"/>
      <c r="AE372" s="193"/>
      <c r="AF372" s="193"/>
      <c r="AG372" s="193"/>
      <c r="AH372" s="193"/>
      <c r="AI372" s="193"/>
      <c r="AJ372" s="193"/>
      <c r="AK372" s="193"/>
      <c r="AL372" s="193"/>
      <c r="AM372" s="193"/>
      <c r="AN372" s="193"/>
      <c r="AO372" s="193"/>
      <c r="AP372" s="193"/>
      <c r="AQ372" s="193"/>
      <c r="AR372" s="193"/>
      <c r="AS372" s="193"/>
      <c r="AT372" s="193"/>
      <c r="AU372" s="193"/>
      <c r="AV372" s="193"/>
      <c r="AW372" s="193"/>
      <c r="AX372" s="193"/>
      <c r="AY372" s="193"/>
      <c r="AZ372" s="193"/>
      <c r="BA372" s="193"/>
      <c r="BB372" s="193"/>
      <c r="BC372" s="193"/>
      <c r="BD372" s="193"/>
      <c r="BE372" s="193"/>
      <c r="BF372" s="193"/>
      <c r="BG372" s="193"/>
      <c r="BH372" s="193"/>
      <c r="BI372" s="193"/>
      <c r="BJ372" s="193"/>
      <c r="BK372" s="193"/>
      <c r="BL372" s="193"/>
      <c r="BM372" s="193"/>
      <c r="BN372" s="193"/>
      <c r="BO372" s="193"/>
      <c r="BP372" s="193"/>
      <c r="BQ372" s="193"/>
      <c r="BR372" s="193"/>
      <c r="BS372" s="193"/>
      <c r="BT372" s="193"/>
      <c r="BU372" s="193"/>
      <c r="BV372" s="193"/>
      <c r="BW372" s="193"/>
      <c r="BX372" s="193"/>
      <c r="BY372" s="193"/>
      <c r="BZ372" s="193"/>
      <c r="CA372" s="193"/>
      <c r="CB372" s="193"/>
      <c r="CC372" s="193"/>
      <c r="CD372" s="193"/>
      <c r="CE372" s="193"/>
      <c r="CF372" s="193"/>
      <c r="CG372" s="193"/>
      <c r="CH372" s="193"/>
      <c r="CI372" s="193"/>
      <c r="CJ372" s="193"/>
      <c r="CK372" s="193"/>
      <c r="CL372" s="193"/>
      <c r="CM372" s="193"/>
      <c r="CN372" s="193"/>
      <c r="CO372" s="193"/>
      <c r="CP372" s="193"/>
      <c r="CQ372" s="193"/>
      <c r="CR372" s="193"/>
      <c r="CS372" s="193"/>
      <c r="CT372" s="193"/>
      <c r="CU372" s="193"/>
      <c r="CV372" s="193"/>
      <c r="CW372" s="193"/>
      <c r="CX372" s="193"/>
      <c r="CY372" s="193"/>
      <c r="CZ372" s="193"/>
      <c r="DA372" s="193"/>
      <c r="DB372" s="193"/>
      <c r="DC372" s="193"/>
      <c r="DD372" s="193"/>
      <c r="DE372" s="193"/>
      <c r="DF372" s="193"/>
      <c r="DG372" s="193"/>
      <c r="DH372" s="193"/>
      <c r="DI372" s="193"/>
      <c r="DJ372" s="193"/>
      <c r="DK372" s="193"/>
      <c r="DL372" s="193"/>
      <c r="DM372" s="193"/>
      <c r="DN372" s="193"/>
      <c r="DO372" s="193"/>
      <c r="DP372" s="193"/>
      <c r="DQ372" s="193"/>
      <c r="DR372" s="193"/>
      <c r="DS372" s="193"/>
      <c r="DT372" s="193"/>
      <c r="DU372" s="193"/>
      <c r="DV372" s="193"/>
      <c r="DW372" s="193"/>
      <c r="DX372" s="193"/>
      <c r="DY372" s="193"/>
      <c r="DZ372" s="193"/>
      <c r="EA372" s="193"/>
      <c r="EB372" s="193"/>
      <c r="EC372" s="193"/>
      <c r="ED372" s="193"/>
      <c r="EE372" s="193"/>
      <c r="EF372" s="193"/>
      <c r="EG372" s="193"/>
      <c r="EH372" s="193"/>
      <c r="EI372" s="193"/>
      <c r="EJ372" s="193"/>
      <c r="EK372" s="193"/>
      <c r="EL372" s="193"/>
      <c r="EM372" s="193"/>
      <c r="EN372" s="193"/>
      <c r="EO372" s="193"/>
      <c r="EP372" s="193"/>
      <c r="EQ372" s="193"/>
      <c r="ER372" s="193"/>
      <c r="ES372" s="193"/>
      <c r="ET372" s="193"/>
      <c r="EU372" s="193"/>
      <c r="EV372" s="193"/>
      <c r="EW372" s="193"/>
      <c r="EX372" s="193"/>
      <c r="EY372" s="193"/>
      <c r="EZ372" s="193"/>
      <c r="FA372" s="193"/>
      <c r="FB372" s="193"/>
      <c r="FC372" s="193"/>
      <c r="FD372" s="193"/>
      <c r="FE372" s="193"/>
      <c r="FF372" s="193"/>
      <c r="FG372" s="193"/>
      <c r="FH372" s="193"/>
      <c r="FI372" s="193"/>
      <c r="FJ372" s="193"/>
      <c r="FK372" s="193"/>
      <c r="FL372" s="193"/>
      <c r="FM372" s="193"/>
      <c r="FN372" s="193"/>
      <c r="FO372" s="193"/>
      <c r="FP372" s="193"/>
      <c r="FQ372" s="193"/>
      <c r="FR372" s="193"/>
      <c r="FS372" s="193"/>
      <c r="FT372" s="193"/>
      <c r="FU372" s="193"/>
      <c r="FV372" s="193"/>
      <c r="FW372" s="193"/>
      <c r="FX372" s="193"/>
      <c r="FY372" s="193"/>
      <c r="FZ372" s="193"/>
      <c r="GA372" s="193"/>
      <c r="GB372" s="193"/>
      <c r="GC372" s="193"/>
      <c r="GD372" s="193"/>
      <c r="GE372" s="193"/>
      <c r="GF372" s="193"/>
      <c r="GG372" s="193"/>
      <c r="GH372" s="193"/>
      <c r="GI372" s="193"/>
      <c r="GJ372" s="193"/>
      <c r="GK372" s="193"/>
      <c r="GL372" s="193"/>
      <c r="GM372" s="193"/>
      <c r="GN372" s="193"/>
      <c r="GO372" s="193"/>
      <c r="GP372" s="193"/>
      <c r="GQ372" s="193"/>
      <c r="GR372" s="193"/>
      <c r="GS372" s="193"/>
      <c r="GT372" s="193"/>
      <c r="GU372" s="193"/>
      <c r="GV372" s="193"/>
      <c r="GW372" s="193"/>
      <c r="GX372" s="193"/>
      <c r="GY372" s="193"/>
      <c r="GZ372" s="193"/>
      <c r="HA372" s="193"/>
      <c r="HB372" s="193"/>
      <c r="HC372" s="193"/>
      <c r="HD372" s="193"/>
      <c r="HE372" s="193"/>
      <c r="HF372" s="193"/>
      <c r="HG372" s="193"/>
      <c r="HH372" s="193"/>
      <c r="HI372" s="193"/>
      <c r="HJ372" s="193"/>
      <c r="HK372" s="193"/>
      <c r="HL372" s="193"/>
      <c r="HM372" s="193"/>
      <c r="HN372" s="193"/>
      <c r="HO372" s="193"/>
      <c r="HP372" s="193"/>
      <c r="HQ372" s="193"/>
      <c r="HR372" s="193"/>
      <c r="HS372" s="193"/>
      <c r="HT372" s="193"/>
      <c r="HU372" s="193"/>
      <c r="HV372" s="193"/>
      <c r="HW372" s="193"/>
      <c r="HX372" s="193"/>
      <c r="HY372" s="193"/>
      <c r="HZ372" s="193"/>
      <c r="IA372" s="193"/>
      <c r="IB372" s="193"/>
      <c r="IC372" s="193"/>
      <c r="ID372" s="193"/>
      <c r="IE372" s="193"/>
      <c r="IF372" s="193"/>
      <c r="IG372" s="193"/>
      <c r="IH372" s="193"/>
      <c r="II372" s="193"/>
      <c r="IJ372" s="193"/>
      <c r="IK372" s="193"/>
      <c r="IL372" s="193"/>
      <c r="IM372" s="193"/>
      <c r="IN372" s="193"/>
      <c r="IO372" s="193"/>
      <c r="IP372" s="193"/>
      <c r="IQ372" s="193"/>
      <c r="IR372" s="193"/>
      <c r="IS372" s="193"/>
      <c r="IT372" s="193"/>
      <c r="IU372" s="193"/>
      <c r="IV372" s="193"/>
    </row>
    <row r="373" spans="1:256" ht="15" customHeight="1" x14ac:dyDescent="0.15">
      <c r="A373" s="204"/>
      <c r="B373" s="203"/>
      <c r="C373" s="203"/>
      <c r="D373" s="203"/>
      <c r="E373" s="203"/>
      <c r="F373" s="203"/>
      <c r="G373" s="203"/>
      <c r="H373" s="203"/>
      <c r="I373" s="203"/>
      <c r="J373" s="20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  <c r="AG373" s="193"/>
      <c r="AH373" s="193"/>
      <c r="AI373" s="193"/>
      <c r="AJ373" s="193"/>
      <c r="AK373" s="193"/>
      <c r="AL373" s="193"/>
      <c r="AM373" s="193"/>
      <c r="AN373" s="193"/>
      <c r="AO373" s="193"/>
      <c r="AP373" s="193"/>
      <c r="AQ373" s="193"/>
      <c r="AR373" s="193"/>
      <c r="AS373" s="193"/>
      <c r="AT373" s="193"/>
      <c r="AU373" s="193"/>
      <c r="AV373" s="193"/>
      <c r="AW373" s="193"/>
      <c r="AX373" s="193"/>
      <c r="AY373" s="193"/>
      <c r="AZ373" s="193"/>
      <c r="BA373" s="193"/>
      <c r="BB373" s="193"/>
      <c r="BC373" s="193"/>
      <c r="BD373" s="193"/>
      <c r="BE373" s="193"/>
      <c r="BF373" s="193"/>
      <c r="BG373" s="193"/>
      <c r="BH373" s="193"/>
      <c r="BI373" s="193"/>
      <c r="BJ373" s="193"/>
      <c r="BK373" s="193"/>
      <c r="BL373" s="193"/>
      <c r="BM373" s="193"/>
      <c r="BN373" s="193"/>
      <c r="BO373" s="193"/>
      <c r="BP373" s="193"/>
      <c r="BQ373" s="193"/>
      <c r="BR373" s="193"/>
      <c r="BS373" s="193"/>
      <c r="BT373" s="193"/>
      <c r="BU373" s="193"/>
      <c r="BV373" s="193"/>
      <c r="BW373" s="193"/>
      <c r="BX373" s="193"/>
      <c r="BY373" s="193"/>
      <c r="BZ373" s="193"/>
      <c r="CA373" s="193"/>
      <c r="CB373" s="193"/>
      <c r="CC373" s="193"/>
      <c r="CD373" s="193"/>
      <c r="CE373" s="193"/>
      <c r="CF373" s="193"/>
      <c r="CG373" s="193"/>
      <c r="CH373" s="193"/>
      <c r="CI373" s="193"/>
      <c r="CJ373" s="193"/>
      <c r="CK373" s="193"/>
      <c r="CL373" s="193"/>
      <c r="CM373" s="193"/>
      <c r="CN373" s="193"/>
      <c r="CO373" s="193"/>
      <c r="CP373" s="193"/>
      <c r="CQ373" s="193"/>
      <c r="CR373" s="193"/>
      <c r="CS373" s="193"/>
      <c r="CT373" s="193"/>
      <c r="CU373" s="193"/>
      <c r="CV373" s="193"/>
      <c r="CW373" s="193"/>
      <c r="CX373" s="193"/>
      <c r="CY373" s="193"/>
      <c r="CZ373" s="193"/>
      <c r="DA373" s="193"/>
      <c r="DB373" s="193"/>
      <c r="DC373" s="193"/>
      <c r="DD373" s="193"/>
      <c r="DE373" s="193"/>
      <c r="DF373" s="193"/>
      <c r="DG373" s="193"/>
      <c r="DH373" s="193"/>
      <c r="DI373" s="193"/>
      <c r="DJ373" s="193"/>
      <c r="DK373" s="193"/>
      <c r="DL373" s="193"/>
      <c r="DM373" s="193"/>
      <c r="DN373" s="193"/>
      <c r="DO373" s="193"/>
      <c r="DP373" s="193"/>
      <c r="DQ373" s="193"/>
      <c r="DR373" s="193"/>
      <c r="DS373" s="193"/>
      <c r="DT373" s="193"/>
      <c r="DU373" s="193"/>
      <c r="DV373" s="193"/>
      <c r="DW373" s="193"/>
      <c r="DX373" s="193"/>
      <c r="DY373" s="193"/>
      <c r="DZ373" s="193"/>
      <c r="EA373" s="193"/>
      <c r="EB373" s="193"/>
      <c r="EC373" s="193"/>
      <c r="ED373" s="193"/>
      <c r="EE373" s="193"/>
      <c r="EF373" s="193"/>
      <c r="EG373" s="193"/>
      <c r="EH373" s="193"/>
      <c r="EI373" s="193"/>
      <c r="EJ373" s="193"/>
      <c r="EK373" s="193"/>
      <c r="EL373" s="193"/>
      <c r="EM373" s="193"/>
      <c r="EN373" s="193"/>
      <c r="EO373" s="193"/>
      <c r="EP373" s="193"/>
      <c r="EQ373" s="193"/>
      <c r="ER373" s="193"/>
      <c r="ES373" s="193"/>
      <c r="ET373" s="193"/>
      <c r="EU373" s="193"/>
      <c r="EV373" s="193"/>
      <c r="EW373" s="193"/>
      <c r="EX373" s="193"/>
      <c r="EY373" s="193"/>
      <c r="EZ373" s="193"/>
      <c r="FA373" s="193"/>
      <c r="FB373" s="193"/>
      <c r="FC373" s="193"/>
      <c r="FD373" s="193"/>
      <c r="FE373" s="193"/>
      <c r="FF373" s="193"/>
      <c r="FG373" s="193"/>
      <c r="FH373" s="193"/>
      <c r="FI373" s="193"/>
      <c r="FJ373" s="193"/>
      <c r="FK373" s="193"/>
      <c r="FL373" s="193"/>
      <c r="FM373" s="193"/>
      <c r="FN373" s="193"/>
      <c r="FO373" s="193"/>
      <c r="FP373" s="193"/>
      <c r="FQ373" s="193"/>
      <c r="FR373" s="193"/>
      <c r="FS373" s="193"/>
      <c r="FT373" s="193"/>
      <c r="FU373" s="193"/>
      <c r="FV373" s="193"/>
      <c r="FW373" s="193"/>
      <c r="FX373" s="193"/>
      <c r="FY373" s="193"/>
      <c r="FZ373" s="193"/>
      <c r="GA373" s="193"/>
      <c r="GB373" s="193"/>
      <c r="GC373" s="193"/>
      <c r="GD373" s="193"/>
      <c r="GE373" s="193"/>
      <c r="GF373" s="193"/>
      <c r="GG373" s="193"/>
      <c r="GH373" s="193"/>
      <c r="GI373" s="193"/>
      <c r="GJ373" s="193"/>
      <c r="GK373" s="193"/>
      <c r="GL373" s="193"/>
      <c r="GM373" s="193"/>
      <c r="GN373" s="193"/>
      <c r="GO373" s="193"/>
      <c r="GP373" s="193"/>
      <c r="GQ373" s="193"/>
      <c r="GR373" s="193"/>
      <c r="GS373" s="193"/>
      <c r="GT373" s="193"/>
      <c r="GU373" s="193"/>
      <c r="GV373" s="193"/>
      <c r="GW373" s="193"/>
      <c r="GX373" s="193"/>
      <c r="GY373" s="193"/>
      <c r="GZ373" s="193"/>
      <c r="HA373" s="193"/>
      <c r="HB373" s="193"/>
      <c r="HC373" s="193"/>
      <c r="HD373" s="193"/>
      <c r="HE373" s="193"/>
      <c r="HF373" s="193"/>
      <c r="HG373" s="193"/>
      <c r="HH373" s="193"/>
      <c r="HI373" s="193"/>
      <c r="HJ373" s="193"/>
      <c r="HK373" s="193"/>
      <c r="HL373" s="193"/>
      <c r="HM373" s="193"/>
      <c r="HN373" s="193"/>
      <c r="HO373" s="193"/>
      <c r="HP373" s="193"/>
      <c r="HQ373" s="193"/>
      <c r="HR373" s="193"/>
      <c r="HS373" s="193"/>
      <c r="HT373" s="193"/>
      <c r="HU373" s="193"/>
      <c r="HV373" s="193"/>
      <c r="HW373" s="193"/>
      <c r="HX373" s="193"/>
      <c r="HY373" s="193"/>
      <c r="HZ373" s="193"/>
      <c r="IA373" s="193"/>
      <c r="IB373" s="193"/>
      <c r="IC373" s="193"/>
      <c r="ID373" s="193"/>
      <c r="IE373" s="193"/>
      <c r="IF373" s="193"/>
      <c r="IG373" s="193"/>
      <c r="IH373" s="193"/>
      <c r="II373" s="193"/>
      <c r="IJ373" s="193"/>
      <c r="IK373" s="193"/>
      <c r="IL373" s="193"/>
      <c r="IM373" s="193"/>
      <c r="IN373" s="193"/>
      <c r="IO373" s="193"/>
      <c r="IP373" s="193"/>
      <c r="IQ373" s="193"/>
      <c r="IR373" s="193"/>
      <c r="IS373" s="193"/>
      <c r="IT373" s="193"/>
      <c r="IU373" s="193"/>
      <c r="IV373" s="193"/>
    </row>
    <row r="374" spans="1:256" ht="11.25" thickBot="1" x14ac:dyDescent="0.2">
      <c r="A374" s="480" t="s">
        <v>105</v>
      </c>
      <c r="B374" s="480"/>
      <c r="C374" s="187"/>
      <c r="D374" s="187"/>
      <c r="E374" s="187"/>
      <c r="F374" s="187"/>
      <c r="G374" s="187"/>
      <c r="H374" s="187"/>
      <c r="I374" s="187"/>
      <c r="J374" s="187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  <c r="AG374" s="193"/>
      <c r="AH374" s="193"/>
      <c r="AI374" s="193"/>
      <c r="AJ374" s="193"/>
      <c r="AK374" s="193"/>
      <c r="AL374" s="193"/>
      <c r="AM374" s="193"/>
      <c r="AN374" s="193"/>
      <c r="AO374" s="193"/>
      <c r="AP374" s="193"/>
      <c r="AQ374" s="193"/>
      <c r="AR374" s="193"/>
      <c r="AS374" s="193"/>
      <c r="AT374" s="193"/>
      <c r="AU374" s="193"/>
      <c r="AV374" s="193"/>
      <c r="AW374" s="193"/>
      <c r="AX374" s="193"/>
      <c r="AY374" s="193"/>
      <c r="AZ374" s="193"/>
      <c r="BA374" s="193"/>
      <c r="BB374" s="193"/>
      <c r="BC374" s="193"/>
      <c r="BD374" s="193"/>
      <c r="BE374" s="193"/>
      <c r="BF374" s="193"/>
      <c r="BG374" s="193"/>
      <c r="BH374" s="193"/>
      <c r="BI374" s="193"/>
      <c r="BJ374" s="193"/>
      <c r="BK374" s="193"/>
      <c r="BL374" s="193"/>
      <c r="BM374" s="193"/>
      <c r="BN374" s="193"/>
      <c r="BO374" s="193"/>
      <c r="BP374" s="193"/>
      <c r="BQ374" s="193"/>
      <c r="BR374" s="193"/>
      <c r="BS374" s="193"/>
      <c r="BT374" s="193"/>
      <c r="BU374" s="193"/>
      <c r="BV374" s="193"/>
      <c r="BW374" s="193"/>
      <c r="BX374" s="193"/>
      <c r="BY374" s="193"/>
      <c r="BZ374" s="193"/>
      <c r="CA374" s="193"/>
      <c r="CB374" s="193"/>
      <c r="CC374" s="193"/>
      <c r="CD374" s="193"/>
      <c r="CE374" s="193"/>
      <c r="CF374" s="193"/>
      <c r="CG374" s="193"/>
      <c r="CH374" s="193"/>
      <c r="CI374" s="193"/>
      <c r="CJ374" s="193"/>
      <c r="CK374" s="193"/>
      <c r="CL374" s="193"/>
      <c r="CM374" s="193"/>
      <c r="CN374" s="193"/>
      <c r="CO374" s="193"/>
      <c r="CP374" s="193"/>
      <c r="CQ374" s="193"/>
      <c r="CR374" s="193"/>
      <c r="CS374" s="193"/>
      <c r="CT374" s="193"/>
      <c r="CU374" s="193"/>
      <c r="CV374" s="193"/>
      <c r="CW374" s="193"/>
      <c r="CX374" s="193"/>
      <c r="CY374" s="193"/>
      <c r="CZ374" s="193"/>
      <c r="DA374" s="193"/>
      <c r="DB374" s="193"/>
      <c r="DC374" s="193"/>
      <c r="DD374" s="193"/>
      <c r="DE374" s="193"/>
      <c r="DF374" s="193"/>
      <c r="DG374" s="193"/>
      <c r="DH374" s="193"/>
      <c r="DI374" s="193"/>
      <c r="DJ374" s="193"/>
      <c r="DK374" s="193"/>
      <c r="DL374" s="193"/>
      <c r="DM374" s="193"/>
      <c r="DN374" s="193"/>
      <c r="DO374" s="193"/>
      <c r="DP374" s="193"/>
      <c r="DQ374" s="193"/>
      <c r="DR374" s="193"/>
      <c r="DS374" s="193"/>
      <c r="DT374" s="193"/>
      <c r="DU374" s="193"/>
      <c r="DV374" s="193"/>
      <c r="DW374" s="193"/>
      <c r="DX374" s="193"/>
      <c r="DY374" s="193"/>
      <c r="DZ374" s="193"/>
      <c r="EA374" s="193"/>
      <c r="EB374" s="193"/>
      <c r="EC374" s="193"/>
      <c r="ED374" s="193"/>
      <c r="EE374" s="193"/>
      <c r="EF374" s="193"/>
      <c r="EG374" s="193"/>
      <c r="EH374" s="193"/>
      <c r="EI374" s="193"/>
      <c r="EJ374" s="193"/>
      <c r="EK374" s="193"/>
      <c r="EL374" s="193"/>
      <c r="EM374" s="193"/>
      <c r="EN374" s="193"/>
      <c r="EO374" s="193"/>
      <c r="EP374" s="193"/>
      <c r="EQ374" s="193"/>
      <c r="ER374" s="193"/>
      <c r="ES374" s="193"/>
      <c r="ET374" s="193"/>
      <c r="EU374" s="193"/>
      <c r="EV374" s="193"/>
      <c r="EW374" s="193"/>
      <c r="EX374" s="193"/>
      <c r="EY374" s="193"/>
      <c r="EZ374" s="193"/>
      <c r="FA374" s="193"/>
      <c r="FB374" s="193"/>
      <c r="FC374" s="193"/>
      <c r="FD374" s="193"/>
      <c r="FE374" s="193"/>
      <c r="FF374" s="193"/>
      <c r="FG374" s="193"/>
      <c r="FH374" s="193"/>
      <c r="FI374" s="193"/>
      <c r="FJ374" s="193"/>
      <c r="FK374" s="193"/>
      <c r="FL374" s="193"/>
      <c r="FM374" s="193"/>
      <c r="FN374" s="193"/>
      <c r="FO374" s="193"/>
      <c r="FP374" s="193"/>
      <c r="FQ374" s="193"/>
      <c r="FR374" s="193"/>
      <c r="FS374" s="193"/>
      <c r="FT374" s="193"/>
      <c r="FU374" s="193"/>
      <c r="FV374" s="193"/>
      <c r="FW374" s="193"/>
      <c r="FX374" s="193"/>
      <c r="FY374" s="193"/>
      <c r="FZ374" s="193"/>
      <c r="GA374" s="193"/>
      <c r="GB374" s="193"/>
      <c r="GC374" s="193"/>
      <c r="GD374" s="193"/>
      <c r="GE374" s="193"/>
      <c r="GF374" s="193"/>
      <c r="GG374" s="193"/>
      <c r="GH374" s="193"/>
      <c r="GI374" s="193"/>
      <c r="GJ374" s="193"/>
      <c r="GK374" s="193"/>
      <c r="GL374" s="193"/>
      <c r="GM374" s="193"/>
      <c r="GN374" s="193"/>
      <c r="GO374" s="193"/>
      <c r="GP374" s="193"/>
      <c r="GQ374" s="193"/>
      <c r="GR374" s="193"/>
      <c r="GS374" s="193"/>
      <c r="GT374" s="193"/>
      <c r="GU374" s="193"/>
      <c r="GV374" s="193"/>
      <c r="GW374" s="193"/>
      <c r="GX374" s="193"/>
      <c r="GY374" s="193"/>
      <c r="GZ374" s="193"/>
      <c r="HA374" s="193"/>
      <c r="HB374" s="193"/>
      <c r="HC374" s="193"/>
      <c r="HD374" s="193"/>
      <c r="HE374" s="193"/>
      <c r="HF374" s="193"/>
      <c r="HG374" s="193"/>
      <c r="HH374" s="193"/>
      <c r="HI374" s="193"/>
      <c r="HJ374" s="193"/>
      <c r="HK374" s="193"/>
      <c r="HL374" s="193"/>
      <c r="HM374" s="193"/>
      <c r="HN374" s="193"/>
      <c r="HO374" s="193"/>
      <c r="HP374" s="193"/>
      <c r="HQ374" s="193"/>
      <c r="HR374" s="193"/>
      <c r="HS374" s="193"/>
      <c r="HT374" s="193"/>
      <c r="HU374" s="193"/>
      <c r="HV374" s="193"/>
      <c r="HW374" s="193"/>
      <c r="HX374" s="193"/>
      <c r="HY374" s="193"/>
      <c r="HZ374" s="193"/>
      <c r="IA374" s="193"/>
      <c r="IB374" s="193"/>
      <c r="IC374" s="193"/>
      <c r="ID374" s="193"/>
      <c r="IE374" s="193"/>
      <c r="IF374" s="193"/>
      <c r="IG374" s="193"/>
      <c r="IH374" s="193"/>
      <c r="II374" s="193"/>
      <c r="IJ374" s="193"/>
      <c r="IK374" s="193"/>
      <c r="IL374" s="193"/>
      <c r="IM374" s="193"/>
      <c r="IN374" s="193"/>
      <c r="IO374" s="193"/>
      <c r="IP374" s="193"/>
      <c r="IQ374" s="193"/>
      <c r="IR374" s="193"/>
      <c r="IS374" s="193"/>
      <c r="IT374" s="193"/>
      <c r="IU374" s="193"/>
      <c r="IV374" s="193"/>
    </row>
    <row r="375" spans="1:256" ht="12" thickTop="1" thickBot="1" x14ac:dyDescent="0.2">
      <c r="A375" s="1153" t="s">
        <v>12</v>
      </c>
      <c r="B375" s="1197" t="s">
        <v>141</v>
      </c>
      <c r="C375" s="1197"/>
      <c r="D375" s="1197"/>
      <c r="E375" s="1197"/>
      <c r="F375" s="1197"/>
      <c r="G375" s="1197"/>
      <c r="H375" s="1197"/>
      <c r="I375" s="1197"/>
      <c r="J375" s="1465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  <c r="AA375" s="193"/>
      <c r="AB375" s="193"/>
      <c r="AC375" s="193"/>
      <c r="AD375" s="193"/>
      <c r="AE375" s="193"/>
      <c r="AF375" s="193"/>
      <c r="AG375" s="193"/>
      <c r="AH375" s="193"/>
      <c r="AI375" s="193"/>
      <c r="AJ375" s="193"/>
      <c r="AK375" s="193"/>
      <c r="AL375" s="193"/>
      <c r="AM375" s="193"/>
      <c r="AN375" s="193"/>
      <c r="AO375" s="193"/>
      <c r="AP375" s="193"/>
      <c r="AQ375" s="193"/>
      <c r="AR375" s="193"/>
      <c r="AS375" s="193"/>
      <c r="AT375" s="193"/>
      <c r="AU375" s="193"/>
      <c r="AV375" s="193"/>
      <c r="AW375" s="193"/>
      <c r="AX375" s="193"/>
      <c r="AY375" s="193"/>
      <c r="AZ375" s="193"/>
      <c r="BA375" s="193"/>
      <c r="BB375" s="193"/>
      <c r="BC375" s="193"/>
      <c r="BD375" s="193"/>
      <c r="BE375" s="193"/>
      <c r="BF375" s="193"/>
      <c r="BG375" s="193"/>
      <c r="BH375" s="193"/>
      <c r="BI375" s="193"/>
      <c r="BJ375" s="193"/>
      <c r="BK375" s="193"/>
      <c r="BL375" s="193"/>
      <c r="BM375" s="193"/>
      <c r="BN375" s="193"/>
      <c r="BO375" s="193"/>
      <c r="BP375" s="193"/>
      <c r="BQ375" s="193"/>
      <c r="BR375" s="193"/>
      <c r="BS375" s="193"/>
      <c r="BT375" s="193"/>
      <c r="BU375" s="193"/>
      <c r="BV375" s="193"/>
      <c r="BW375" s="193"/>
      <c r="BX375" s="193"/>
      <c r="BY375" s="193"/>
      <c r="BZ375" s="193"/>
      <c r="CA375" s="193"/>
      <c r="CB375" s="193"/>
      <c r="CC375" s="193"/>
      <c r="CD375" s="193"/>
      <c r="CE375" s="193"/>
      <c r="CF375" s="193"/>
      <c r="CG375" s="193"/>
      <c r="CH375" s="193"/>
      <c r="CI375" s="193"/>
      <c r="CJ375" s="193"/>
      <c r="CK375" s="193"/>
      <c r="CL375" s="193"/>
      <c r="CM375" s="193"/>
      <c r="CN375" s="193"/>
      <c r="CO375" s="193"/>
      <c r="CP375" s="193"/>
      <c r="CQ375" s="193"/>
      <c r="CR375" s="193"/>
      <c r="CS375" s="193"/>
      <c r="CT375" s="193"/>
      <c r="CU375" s="193"/>
      <c r="CV375" s="193"/>
      <c r="CW375" s="193"/>
      <c r="CX375" s="193"/>
      <c r="CY375" s="193"/>
      <c r="CZ375" s="193"/>
      <c r="DA375" s="193"/>
      <c r="DB375" s="193"/>
      <c r="DC375" s="193"/>
      <c r="DD375" s="193"/>
      <c r="DE375" s="193"/>
      <c r="DF375" s="193"/>
      <c r="DG375" s="193"/>
      <c r="DH375" s="193"/>
      <c r="DI375" s="193"/>
      <c r="DJ375" s="193"/>
      <c r="DK375" s="193"/>
      <c r="DL375" s="193"/>
      <c r="DM375" s="193"/>
      <c r="DN375" s="193"/>
      <c r="DO375" s="193"/>
      <c r="DP375" s="193"/>
      <c r="DQ375" s="193"/>
      <c r="DR375" s="193"/>
      <c r="DS375" s="193"/>
      <c r="DT375" s="193"/>
      <c r="DU375" s="193"/>
      <c r="DV375" s="193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193"/>
      <c r="FB375" s="193"/>
      <c r="FC375" s="193"/>
      <c r="FD375" s="193"/>
      <c r="FE375" s="193"/>
      <c r="FF375" s="193"/>
      <c r="FG375" s="193"/>
      <c r="FH375" s="193"/>
      <c r="FI375" s="193"/>
      <c r="FJ375" s="193"/>
      <c r="FK375" s="193"/>
      <c r="FL375" s="193"/>
      <c r="FM375" s="193"/>
      <c r="FN375" s="193"/>
      <c r="FO375" s="193"/>
      <c r="FP375" s="193"/>
      <c r="FQ375" s="193"/>
      <c r="FR375" s="193"/>
      <c r="FS375" s="193"/>
      <c r="FT375" s="193"/>
      <c r="FU375" s="193"/>
      <c r="FV375" s="193"/>
      <c r="FW375" s="193"/>
      <c r="FX375" s="193"/>
      <c r="FY375" s="193"/>
      <c r="FZ375" s="193"/>
      <c r="GA375" s="193"/>
      <c r="GB375" s="193"/>
      <c r="GC375" s="193"/>
      <c r="GD375" s="193"/>
      <c r="GE375" s="193"/>
      <c r="GF375" s="193"/>
      <c r="GG375" s="193"/>
      <c r="GH375" s="193"/>
      <c r="GI375" s="193"/>
      <c r="GJ375" s="193"/>
      <c r="GK375" s="193"/>
      <c r="GL375" s="193"/>
      <c r="GM375" s="193"/>
      <c r="GN375" s="193"/>
      <c r="GO375" s="193"/>
      <c r="GP375" s="193"/>
      <c r="GQ375" s="193"/>
      <c r="GR375" s="193"/>
      <c r="GS375" s="193"/>
      <c r="GT375" s="193"/>
      <c r="GU375" s="193"/>
      <c r="GV375" s="193"/>
      <c r="GW375" s="193"/>
      <c r="GX375" s="193"/>
      <c r="GY375" s="193"/>
      <c r="GZ375" s="193"/>
      <c r="HA375" s="193"/>
      <c r="HB375" s="193"/>
      <c r="HC375" s="193"/>
      <c r="HD375" s="193"/>
      <c r="HE375" s="193"/>
      <c r="HF375" s="193"/>
      <c r="HG375" s="193"/>
      <c r="HH375" s="193"/>
      <c r="HI375" s="193"/>
      <c r="HJ375" s="193"/>
      <c r="HK375" s="193"/>
      <c r="HL375" s="193"/>
      <c r="HM375" s="193"/>
      <c r="HN375" s="193"/>
      <c r="HO375" s="193"/>
      <c r="HP375" s="193"/>
      <c r="HQ375" s="193"/>
      <c r="HR375" s="193"/>
      <c r="HS375" s="193"/>
      <c r="HT375" s="193"/>
      <c r="HU375" s="193"/>
      <c r="HV375" s="193"/>
      <c r="HW375" s="193"/>
      <c r="HX375" s="193"/>
      <c r="HY375" s="193"/>
      <c r="HZ375" s="193"/>
      <c r="IA375" s="193"/>
      <c r="IB375" s="193"/>
      <c r="IC375" s="193"/>
      <c r="ID375" s="193"/>
      <c r="IE375" s="193"/>
      <c r="IF375" s="193"/>
      <c r="IG375" s="193"/>
      <c r="IH375" s="193"/>
      <c r="II375" s="193"/>
      <c r="IJ375" s="193"/>
      <c r="IK375" s="193"/>
      <c r="IL375" s="193"/>
      <c r="IM375" s="193"/>
      <c r="IN375" s="193"/>
      <c r="IO375" s="193"/>
      <c r="IP375" s="193"/>
      <c r="IQ375" s="193"/>
      <c r="IR375" s="193"/>
      <c r="IS375" s="193"/>
      <c r="IT375" s="193"/>
      <c r="IU375" s="193"/>
      <c r="IV375" s="193"/>
    </row>
    <row r="376" spans="1:256" x14ac:dyDescent="0.15">
      <c r="A376" s="1154"/>
      <c r="B376" s="1605" t="s">
        <v>660</v>
      </c>
      <c r="C376" s="1490" t="s">
        <v>620</v>
      </c>
      <c r="D376" s="1490" t="s">
        <v>142</v>
      </c>
      <c r="E376" s="1490" t="s">
        <v>661</v>
      </c>
      <c r="F376" s="1490" t="s">
        <v>145</v>
      </c>
      <c r="G376" s="1490" t="s">
        <v>146</v>
      </c>
      <c r="H376" s="1490" t="s">
        <v>147</v>
      </c>
      <c r="I376" s="1490" t="s">
        <v>621</v>
      </c>
      <c r="J376" s="1491" t="s">
        <v>109</v>
      </c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  <c r="AA376" s="193"/>
      <c r="AB376" s="193"/>
      <c r="AC376" s="193"/>
      <c r="AD376" s="193"/>
      <c r="AE376" s="193"/>
      <c r="AF376" s="193"/>
      <c r="AG376" s="193"/>
      <c r="AH376" s="193"/>
      <c r="AI376" s="193"/>
      <c r="AJ376" s="193"/>
      <c r="AK376" s="193"/>
      <c r="AL376" s="193"/>
      <c r="AM376" s="193"/>
      <c r="AN376" s="193"/>
      <c r="AO376" s="193"/>
      <c r="AP376" s="193"/>
      <c r="AQ376" s="193"/>
      <c r="AR376" s="193"/>
      <c r="AS376" s="193"/>
      <c r="AT376" s="193"/>
      <c r="AU376" s="193"/>
      <c r="AV376" s="193"/>
      <c r="AW376" s="193"/>
      <c r="AX376" s="193"/>
      <c r="AY376" s="193"/>
      <c r="AZ376" s="193"/>
      <c r="BA376" s="193"/>
      <c r="BB376" s="193"/>
      <c r="BC376" s="193"/>
      <c r="BD376" s="193"/>
      <c r="BE376" s="193"/>
      <c r="BF376" s="193"/>
      <c r="BG376" s="193"/>
      <c r="BH376" s="193"/>
      <c r="BI376" s="193"/>
      <c r="BJ376" s="193"/>
      <c r="BK376" s="193"/>
      <c r="BL376" s="193"/>
      <c r="BM376" s="193"/>
      <c r="BN376" s="193"/>
      <c r="BO376" s="193"/>
      <c r="BP376" s="193"/>
      <c r="BQ376" s="193"/>
      <c r="BR376" s="193"/>
      <c r="BS376" s="193"/>
      <c r="BT376" s="193"/>
      <c r="BU376" s="193"/>
      <c r="BV376" s="193"/>
      <c r="BW376" s="193"/>
      <c r="BX376" s="193"/>
      <c r="BY376" s="193"/>
      <c r="BZ376" s="193"/>
      <c r="CA376" s="193"/>
      <c r="CB376" s="193"/>
      <c r="CC376" s="193"/>
      <c r="CD376" s="193"/>
      <c r="CE376" s="193"/>
      <c r="CF376" s="193"/>
      <c r="CG376" s="193"/>
      <c r="CH376" s="193"/>
      <c r="CI376" s="193"/>
      <c r="CJ376" s="193"/>
      <c r="CK376" s="193"/>
      <c r="CL376" s="193"/>
      <c r="CM376" s="193"/>
      <c r="CN376" s="193"/>
      <c r="CO376" s="193"/>
      <c r="CP376" s="193"/>
      <c r="CQ376" s="193"/>
      <c r="CR376" s="193"/>
      <c r="CS376" s="193"/>
      <c r="CT376" s="193"/>
      <c r="CU376" s="193"/>
      <c r="CV376" s="193"/>
      <c r="CW376" s="193"/>
      <c r="CX376" s="193"/>
      <c r="CY376" s="193"/>
      <c r="CZ376" s="193"/>
      <c r="DA376" s="193"/>
      <c r="DB376" s="193"/>
      <c r="DC376" s="193"/>
      <c r="DD376" s="193"/>
      <c r="DE376" s="193"/>
      <c r="DF376" s="193"/>
      <c r="DG376" s="193"/>
      <c r="DH376" s="193"/>
      <c r="DI376" s="193"/>
      <c r="DJ376" s="193"/>
      <c r="DK376" s="193"/>
      <c r="DL376" s="193"/>
      <c r="DM376" s="193"/>
      <c r="DN376" s="193"/>
      <c r="DO376" s="193"/>
      <c r="DP376" s="193"/>
      <c r="DQ376" s="193"/>
      <c r="DR376" s="193"/>
      <c r="DS376" s="193"/>
      <c r="DT376" s="193"/>
      <c r="DU376" s="193"/>
      <c r="DV376" s="193"/>
      <c r="DW376" s="193"/>
      <c r="DX376" s="193"/>
      <c r="DY376" s="193"/>
      <c r="DZ376" s="193"/>
      <c r="EA376" s="193"/>
      <c r="EB376" s="193"/>
      <c r="EC376" s="193"/>
      <c r="ED376" s="193"/>
      <c r="EE376" s="193"/>
      <c r="EF376" s="193"/>
      <c r="EG376" s="193"/>
      <c r="EH376" s="193"/>
      <c r="EI376" s="193"/>
      <c r="EJ376" s="193"/>
      <c r="EK376" s="193"/>
      <c r="EL376" s="193"/>
      <c r="EM376" s="193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3"/>
      <c r="FM376" s="193"/>
      <c r="FN376" s="193"/>
      <c r="FO376" s="193"/>
      <c r="FP376" s="193"/>
      <c r="FQ376" s="193"/>
      <c r="FR376" s="193"/>
      <c r="FS376" s="193"/>
      <c r="FT376" s="193"/>
      <c r="FU376" s="193"/>
      <c r="FV376" s="193"/>
      <c r="FW376" s="193"/>
      <c r="FX376" s="193"/>
      <c r="FY376" s="193"/>
      <c r="FZ376" s="193"/>
      <c r="GA376" s="193"/>
      <c r="GB376" s="193"/>
      <c r="GC376" s="193"/>
      <c r="GD376" s="193"/>
      <c r="GE376" s="193"/>
      <c r="GF376" s="193"/>
      <c r="GG376" s="193"/>
      <c r="GH376" s="193"/>
      <c r="GI376" s="193"/>
      <c r="GJ376" s="193"/>
      <c r="GK376" s="193"/>
      <c r="GL376" s="193"/>
      <c r="GM376" s="193"/>
      <c r="GN376" s="193"/>
      <c r="GO376" s="193"/>
      <c r="GP376" s="193"/>
      <c r="GQ376" s="193"/>
      <c r="GR376" s="193"/>
      <c r="GS376" s="193"/>
      <c r="GT376" s="193"/>
      <c r="GU376" s="193"/>
      <c r="GV376" s="193"/>
      <c r="GW376" s="193"/>
      <c r="GX376" s="193"/>
      <c r="GY376" s="193"/>
      <c r="GZ376" s="193"/>
      <c r="HA376" s="193"/>
      <c r="HB376" s="193"/>
      <c r="HC376" s="193"/>
      <c r="HD376" s="193"/>
      <c r="HE376" s="193"/>
      <c r="HF376" s="193"/>
      <c r="HG376" s="193"/>
      <c r="HH376" s="193"/>
      <c r="HI376" s="193"/>
      <c r="HJ376" s="193"/>
      <c r="HK376" s="193"/>
      <c r="HL376" s="193"/>
      <c r="HM376" s="193"/>
      <c r="HN376" s="193"/>
      <c r="HO376" s="193"/>
      <c r="HP376" s="193"/>
      <c r="HQ376" s="193"/>
      <c r="HR376" s="193"/>
      <c r="HS376" s="193"/>
      <c r="HT376" s="193"/>
      <c r="HU376" s="193"/>
      <c r="HV376" s="193"/>
      <c r="HW376" s="193"/>
      <c r="HX376" s="193"/>
      <c r="HY376" s="193"/>
      <c r="HZ376" s="193"/>
      <c r="IA376" s="193"/>
      <c r="IB376" s="193"/>
      <c r="IC376" s="193"/>
      <c r="ID376" s="193"/>
      <c r="IE376" s="193"/>
      <c r="IF376" s="193"/>
      <c r="IG376" s="193"/>
      <c r="IH376" s="193"/>
      <c r="II376" s="193"/>
      <c r="IJ376" s="193"/>
      <c r="IK376" s="193"/>
      <c r="IL376" s="193"/>
      <c r="IM376" s="193"/>
      <c r="IN376" s="193"/>
      <c r="IO376" s="193"/>
      <c r="IP376" s="193"/>
      <c r="IQ376" s="193"/>
      <c r="IR376" s="193"/>
      <c r="IS376" s="193"/>
      <c r="IT376" s="193"/>
      <c r="IU376" s="193"/>
      <c r="IV376" s="193"/>
    </row>
    <row r="377" spans="1:256" x14ac:dyDescent="0.15">
      <c r="A377" s="1154"/>
      <c r="B377" s="1605"/>
      <c r="C377" s="1259"/>
      <c r="D377" s="1259"/>
      <c r="E377" s="1259"/>
      <c r="F377" s="1259"/>
      <c r="G377" s="1259"/>
      <c r="H377" s="1259"/>
      <c r="I377" s="1259"/>
      <c r="J377" s="1492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  <c r="AA377" s="193"/>
      <c r="AB377" s="193"/>
      <c r="AC377" s="193"/>
      <c r="AD377" s="193"/>
      <c r="AE377" s="193"/>
      <c r="AF377" s="193"/>
      <c r="AG377" s="193"/>
      <c r="AH377" s="193"/>
      <c r="AI377" s="193"/>
      <c r="AJ377" s="193"/>
      <c r="AK377" s="193"/>
      <c r="AL377" s="193"/>
      <c r="AM377" s="193"/>
      <c r="AN377" s="193"/>
      <c r="AO377" s="193"/>
      <c r="AP377" s="193"/>
      <c r="AQ377" s="193"/>
      <c r="AR377" s="193"/>
      <c r="AS377" s="193"/>
      <c r="AT377" s="193"/>
      <c r="AU377" s="193"/>
      <c r="AV377" s="193"/>
      <c r="AW377" s="193"/>
      <c r="AX377" s="193"/>
      <c r="AY377" s="193"/>
      <c r="AZ377" s="193"/>
      <c r="BA377" s="193"/>
      <c r="BB377" s="193"/>
      <c r="BC377" s="193"/>
      <c r="BD377" s="193"/>
      <c r="BE377" s="193"/>
      <c r="BF377" s="193"/>
      <c r="BG377" s="193"/>
      <c r="BH377" s="193"/>
      <c r="BI377" s="193"/>
      <c r="BJ377" s="193"/>
      <c r="BK377" s="193"/>
      <c r="BL377" s="193"/>
      <c r="BM377" s="193"/>
      <c r="BN377" s="193"/>
      <c r="BO377" s="193"/>
      <c r="BP377" s="193"/>
      <c r="BQ377" s="193"/>
      <c r="BR377" s="193"/>
      <c r="BS377" s="193"/>
      <c r="BT377" s="193"/>
      <c r="BU377" s="193"/>
      <c r="BV377" s="193"/>
      <c r="BW377" s="193"/>
      <c r="BX377" s="193"/>
      <c r="BY377" s="193"/>
      <c r="BZ377" s="193"/>
      <c r="CA377" s="193"/>
      <c r="CB377" s="193"/>
      <c r="CC377" s="193"/>
      <c r="CD377" s="193"/>
      <c r="CE377" s="193"/>
      <c r="CF377" s="193"/>
      <c r="CG377" s="193"/>
      <c r="CH377" s="193"/>
      <c r="CI377" s="193"/>
      <c r="CJ377" s="193"/>
      <c r="CK377" s="193"/>
      <c r="CL377" s="193"/>
      <c r="CM377" s="193"/>
      <c r="CN377" s="193"/>
      <c r="CO377" s="193"/>
      <c r="CP377" s="193"/>
      <c r="CQ377" s="193"/>
      <c r="CR377" s="193"/>
      <c r="CS377" s="193"/>
      <c r="CT377" s="193"/>
      <c r="CU377" s="193"/>
      <c r="CV377" s="193"/>
      <c r="CW377" s="193"/>
      <c r="CX377" s="193"/>
      <c r="CY377" s="193"/>
      <c r="CZ377" s="193"/>
      <c r="DA377" s="193"/>
      <c r="DB377" s="193"/>
      <c r="DC377" s="193"/>
      <c r="DD377" s="193"/>
      <c r="DE377" s="193"/>
      <c r="DF377" s="193"/>
      <c r="DG377" s="193"/>
      <c r="DH377" s="193"/>
      <c r="DI377" s="193"/>
      <c r="DJ377" s="193"/>
      <c r="DK377" s="193"/>
      <c r="DL377" s="193"/>
      <c r="DM377" s="193"/>
      <c r="DN377" s="193"/>
      <c r="DO377" s="193"/>
      <c r="DP377" s="193"/>
      <c r="DQ377" s="193"/>
      <c r="DR377" s="193"/>
      <c r="DS377" s="193"/>
      <c r="DT377" s="193"/>
      <c r="DU377" s="193"/>
      <c r="DV377" s="193"/>
      <c r="DW377" s="193"/>
      <c r="DX377" s="193"/>
      <c r="DY377" s="193"/>
      <c r="DZ377" s="193"/>
      <c r="EA377" s="193"/>
      <c r="EB377" s="193"/>
      <c r="EC377" s="193"/>
      <c r="ED377" s="193"/>
      <c r="EE377" s="193"/>
      <c r="EF377" s="193"/>
      <c r="EG377" s="193"/>
      <c r="EH377" s="193"/>
      <c r="EI377" s="193"/>
      <c r="EJ377" s="193"/>
      <c r="EK377" s="193"/>
      <c r="EL377" s="193"/>
      <c r="EM377" s="193"/>
      <c r="EN377" s="193"/>
      <c r="EO377" s="193"/>
      <c r="EP377" s="193"/>
      <c r="EQ377" s="193"/>
      <c r="ER377" s="193"/>
      <c r="ES377" s="193"/>
      <c r="ET377" s="193"/>
      <c r="EU377" s="193"/>
      <c r="EV377" s="193"/>
      <c r="EW377" s="193"/>
      <c r="EX377" s="193"/>
      <c r="EY377" s="193"/>
      <c r="EZ377" s="193"/>
      <c r="FA377" s="193"/>
      <c r="FB377" s="193"/>
      <c r="FC377" s="193"/>
      <c r="FD377" s="193"/>
      <c r="FE377" s="193"/>
      <c r="FF377" s="193"/>
      <c r="FG377" s="193"/>
      <c r="FH377" s="193"/>
      <c r="FI377" s="193"/>
      <c r="FJ377" s="193"/>
      <c r="FK377" s="193"/>
      <c r="FL377" s="193"/>
      <c r="FM377" s="193"/>
      <c r="FN377" s="193"/>
      <c r="FO377" s="193"/>
      <c r="FP377" s="193"/>
      <c r="FQ377" s="193"/>
      <c r="FR377" s="193"/>
      <c r="FS377" s="193"/>
      <c r="FT377" s="193"/>
      <c r="FU377" s="193"/>
      <c r="FV377" s="193"/>
      <c r="FW377" s="193"/>
      <c r="FX377" s="193"/>
      <c r="FY377" s="193"/>
      <c r="FZ377" s="193"/>
      <c r="GA377" s="193"/>
      <c r="GB377" s="193"/>
      <c r="GC377" s="193"/>
      <c r="GD377" s="193"/>
      <c r="GE377" s="193"/>
      <c r="GF377" s="193"/>
      <c r="GG377" s="193"/>
      <c r="GH377" s="193"/>
      <c r="GI377" s="193"/>
      <c r="GJ377" s="193"/>
      <c r="GK377" s="193"/>
      <c r="GL377" s="193"/>
      <c r="GM377" s="193"/>
      <c r="GN377" s="193"/>
      <c r="GO377" s="193"/>
      <c r="GP377" s="193"/>
      <c r="GQ377" s="193"/>
      <c r="GR377" s="193"/>
      <c r="GS377" s="193"/>
      <c r="GT377" s="193"/>
      <c r="GU377" s="193"/>
      <c r="GV377" s="193"/>
      <c r="GW377" s="193"/>
      <c r="GX377" s="193"/>
      <c r="GY377" s="193"/>
      <c r="GZ377" s="193"/>
      <c r="HA377" s="193"/>
      <c r="HB377" s="193"/>
      <c r="HC377" s="193"/>
      <c r="HD377" s="193"/>
      <c r="HE377" s="193"/>
      <c r="HF377" s="193"/>
      <c r="HG377" s="193"/>
      <c r="HH377" s="193"/>
      <c r="HI377" s="193"/>
      <c r="HJ377" s="193"/>
      <c r="HK377" s="193"/>
      <c r="HL377" s="193"/>
      <c r="HM377" s="193"/>
      <c r="HN377" s="193"/>
      <c r="HO377" s="193"/>
      <c r="HP377" s="193"/>
      <c r="HQ377" s="193"/>
      <c r="HR377" s="193"/>
      <c r="HS377" s="193"/>
      <c r="HT377" s="193"/>
      <c r="HU377" s="193"/>
      <c r="HV377" s="193"/>
      <c r="HW377" s="193"/>
      <c r="HX377" s="193"/>
      <c r="HY377" s="193"/>
      <c r="HZ377" s="193"/>
      <c r="IA377" s="193"/>
      <c r="IB377" s="193"/>
      <c r="IC377" s="193"/>
      <c r="ID377" s="193"/>
      <c r="IE377" s="193"/>
      <c r="IF377" s="193"/>
      <c r="IG377" s="193"/>
      <c r="IH377" s="193"/>
      <c r="II377" s="193"/>
      <c r="IJ377" s="193"/>
      <c r="IK377" s="193"/>
      <c r="IL377" s="193"/>
      <c r="IM377" s="193"/>
      <c r="IN377" s="193"/>
      <c r="IO377" s="193"/>
      <c r="IP377" s="193"/>
      <c r="IQ377" s="193"/>
      <c r="IR377" s="193"/>
      <c r="IS377" s="193"/>
      <c r="IT377" s="193"/>
      <c r="IU377" s="193"/>
      <c r="IV377" s="193"/>
    </row>
    <row r="378" spans="1:256" ht="54" customHeight="1" x14ac:dyDescent="0.15">
      <c r="A378" s="1154"/>
      <c r="B378" s="1605"/>
      <c r="C378" s="1259"/>
      <c r="D378" s="1259"/>
      <c r="E378" s="1259"/>
      <c r="F378" s="1259"/>
      <c r="G378" s="1259"/>
      <c r="H378" s="1259"/>
      <c r="I378" s="1259"/>
      <c r="J378" s="1492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  <c r="AA378" s="193"/>
      <c r="AB378" s="193"/>
      <c r="AC378" s="193"/>
      <c r="AD378" s="193"/>
      <c r="AE378" s="193"/>
      <c r="AF378" s="193"/>
      <c r="AG378" s="193"/>
      <c r="AH378" s="193"/>
      <c r="AI378" s="193"/>
      <c r="AJ378" s="193"/>
      <c r="AK378" s="193"/>
      <c r="AL378" s="193"/>
      <c r="AM378" s="193"/>
      <c r="AN378" s="193"/>
      <c r="AO378" s="193"/>
      <c r="AP378" s="193"/>
      <c r="AQ378" s="193"/>
      <c r="AR378" s="193"/>
      <c r="AS378" s="193"/>
      <c r="AT378" s="193"/>
      <c r="AU378" s="193"/>
      <c r="AV378" s="193"/>
      <c r="AW378" s="193"/>
      <c r="AX378" s="193"/>
      <c r="AY378" s="193"/>
      <c r="AZ378" s="193"/>
      <c r="BA378" s="193"/>
      <c r="BB378" s="193"/>
      <c r="BC378" s="193"/>
      <c r="BD378" s="193"/>
      <c r="BE378" s="193"/>
      <c r="BF378" s="193"/>
      <c r="BG378" s="193"/>
      <c r="BH378" s="193"/>
      <c r="BI378" s="193"/>
      <c r="BJ378" s="193"/>
      <c r="BK378" s="193"/>
      <c r="BL378" s="193"/>
      <c r="BM378" s="193"/>
      <c r="BN378" s="193"/>
      <c r="BO378" s="193"/>
      <c r="BP378" s="193"/>
      <c r="BQ378" s="193"/>
      <c r="BR378" s="193"/>
      <c r="BS378" s="193"/>
      <c r="BT378" s="193"/>
      <c r="BU378" s="193"/>
      <c r="BV378" s="193"/>
      <c r="BW378" s="193"/>
      <c r="BX378" s="193"/>
      <c r="BY378" s="193"/>
      <c r="BZ378" s="193"/>
      <c r="CA378" s="193"/>
      <c r="CB378" s="193"/>
      <c r="CC378" s="193"/>
      <c r="CD378" s="193"/>
      <c r="CE378" s="193"/>
      <c r="CF378" s="193"/>
      <c r="CG378" s="193"/>
      <c r="CH378" s="193"/>
      <c r="CI378" s="193"/>
      <c r="CJ378" s="193"/>
      <c r="CK378" s="193"/>
      <c r="CL378" s="193"/>
      <c r="CM378" s="193"/>
      <c r="CN378" s="193"/>
      <c r="CO378" s="193"/>
      <c r="CP378" s="193"/>
      <c r="CQ378" s="193"/>
      <c r="CR378" s="193"/>
      <c r="CS378" s="193"/>
      <c r="CT378" s="193"/>
      <c r="CU378" s="193"/>
      <c r="CV378" s="193"/>
      <c r="CW378" s="193"/>
      <c r="CX378" s="193"/>
      <c r="CY378" s="193"/>
      <c r="CZ378" s="193"/>
      <c r="DA378" s="193"/>
      <c r="DB378" s="193"/>
      <c r="DC378" s="193"/>
      <c r="DD378" s="193"/>
      <c r="DE378" s="193"/>
      <c r="DF378" s="193"/>
      <c r="DG378" s="193"/>
      <c r="DH378" s="193"/>
      <c r="DI378" s="193"/>
      <c r="DJ378" s="193"/>
      <c r="DK378" s="193"/>
      <c r="DL378" s="193"/>
      <c r="DM378" s="193"/>
      <c r="DN378" s="193"/>
      <c r="DO378" s="193"/>
      <c r="DP378" s="193"/>
      <c r="DQ378" s="193"/>
      <c r="DR378" s="193"/>
      <c r="DS378" s="193"/>
      <c r="DT378" s="193"/>
      <c r="DU378" s="193"/>
      <c r="DV378" s="193"/>
      <c r="DW378" s="193"/>
      <c r="DX378" s="193"/>
      <c r="DY378" s="193"/>
      <c r="DZ378" s="193"/>
      <c r="EA378" s="193"/>
      <c r="EB378" s="193"/>
      <c r="EC378" s="193"/>
      <c r="ED378" s="193"/>
      <c r="EE378" s="193"/>
      <c r="EF378" s="193"/>
      <c r="EG378" s="193"/>
      <c r="EH378" s="193"/>
      <c r="EI378" s="193"/>
      <c r="EJ378" s="193"/>
      <c r="EK378" s="193"/>
      <c r="EL378" s="193"/>
      <c r="EM378" s="193"/>
      <c r="EN378" s="193"/>
      <c r="EO378" s="193"/>
      <c r="EP378" s="193"/>
      <c r="EQ378" s="193"/>
      <c r="ER378" s="193"/>
      <c r="ES378" s="193"/>
      <c r="ET378" s="193"/>
      <c r="EU378" s="193"/>
      <c r="EV378" s="193"/>
      <c r="EW378" s="193"/>
      <c r="EX378" s="193"/>
      <c r="EY378" s="193"/>
      <c r="EZ378" s="193"/>
      <c r="FA378" s="193"/>
      <c r="FB378" s="193"/>
      <c r="FC378" s="193"/>
      <c r="FD378" s="193"/>
      <c r="FE378" s="193"/>
      <c r="FF378" s="193"/>
      <c r="FG378" s="193"/>
      <c r="FH378" s="193"/>
      <c r="FI378" s="193"/>
      <c r="FJ378" s="193"/>
      <c r="FK378" s="193"/>
      <c r="FL378" s="193"/>
      <c r="FM378" s="193"/>
      <c r="FN378" s="193"/>
      <c r="FO378" s="193"/>
      <c r="FP378" s="193"/>
      <c r="FQ378" s="193"/>
      <c r="FR378" s="193"/>
      <c r="FS378" s="193"/>
      <c r="FT378" s="193"/>
      <c r="FU378" s="193"/>
      <c r="FV378" s="193"/>
      <c r="FW378" s="193"/>
      <c r="FX378" s="193"/>
      <c r="FY378" s="193"/>
      <c r="FZ378" s="193"/>
      <c r="GA378" s="193"/>
      <c r="GB378" s="193"/>
      <c r="GC378" s="193"/>
      <c r="GD378" s="193"/>
      <c r="GE378" s="193"/>
      <c r="GF378" s="193"/>
      <c r="GG378" s="193"/>
      <c r="GH378" s="193"/>
      <c r="GI378" s="193"/>
      <c r="GJ378" s="193"/>
      <c r="GK378" s="193"/>
      <c r="GL378" s="193"/>
      <c r="GM378" s="193"/>
      <c r="GN378" s="193"/>
      <c r="GO378" s="193"/>
      <c r="GP378" s="193"/>
      <c r="GQ378" s="193"/>
      <c r="GR378" s="193"/>
      <c r="GS378" s="193"/>
      <c r="GT378" s="193"/>
      <c r="GU378" s="193"/>
      <c r="GV378" s="193"/>
      <c r="GW378" s="193"/>
      <c r="GX378" s="193"/>
      <c r="GY378" s="193"/>
      <c r="GZ378" s="193"/>
      <c r="HA378" s="193"/>
      <c r="HB378" s="193"/>
      <c r="HC378" s="193"/>
      <c r="HD378" s="193"/>
      <c r="HE378" s="193"/>
      <c r="HF378" s="193"/>
      <c r="HG378" s="193"/>
      <c r="HH378" s="193"/>
      <c r="HI378" s="193"/>
      <c r="HJ378" s="193"/>
      <c r="HK378" s="193"/>
      <c r="HL378" s="193"/>
      <c r="HM378" s="193"/>
      <c r="HN378" s="193"/>
      <c r="HO378" s="193"/>
      <c r="HP378" s="193"/>
      <c r="HQ378" s="193"/>
      <c r="HR378" s="193"/>
      <c r="HS378" s="193"/>
      <c r="HT378" s="193"/>
      <c r="HU378" s="193"/>
      <c r="HV378" s="193"/>
      <c r="HW378" s="193"/>
      <c r="HX378" s="193"/>
      <c r="HY378" s="193"/>
      <c r="HZ378" s="193"/>
      <c r="IA378" s="193"/>
      <c r="IB378" s="193"/>
      <c r="IC378" s="193"/>
      <c r="ID378" s="193"/>
      <c r="IE378" s="193"/>
      <c r="IF378" s="193"/>
      <c r="IG378" s="193"/>
      <c r="IH378" s="193"/>
      <c r="II378" s="193"/>
      <c r="IJ378" s="193"/>
      <c r="IK378" s="193"/>
      <c r="IL378" s="193"/>
      <c r="IM378" s="193"/>
      <c r="IN378" s="193"/>
      <c r="IO378" s="193"/>
      <c r="IP378" s="193"/>
      <c r="IQ378" s="193"/>
      <c r="IR378" s="193"/>
      <c r="IS378" s="193"/>
      <c r="IT378" s="193"/>
      <c r="IU378" s="193"/>
      <c r="IV378" s="193"/>
    </row>
    <row r="379" spans="1:256" ht="11.25" thickBot="1" x14ac:dyDescent="0.2">
      <c r="A379" s="225" t="s">
        <v>110</v>
      </c>
      <c r="B379" s="226" t="s">
        <v>111</v>
      </c>
      <c r="C379" s="227" t="s">
        <v>112</v>
      </c>
      <c r="D379" s="227" t="s">
        <v>113</v>
      </c>
      <c r="E379" s="227" t="s">
        <v>114</v>
      </c>
      <c r="F379" s="227" t="s">
        <v>115</v>
      </c>
      <c r="G379" s="227" t="s">
        <v>116</v>
      </c>
      <c r="H379" s="227" t="s">
        <v>117</v>
      </c>
      <c r="I379" s="227" t="s">
        <v>118</v>
      </c>
      <c r="J379" s="228" t="s">
        <v>143</v>
      </c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  <c r="AA379" s="193"/>
      <c r="AB379" s="193"/>
      <c r="AC379" s="193"/>
      <c r="AD379" s="193"/>
      <c r="AE379" s="193"/>
      <c r="AF379" s="193"/>
      <c r="AG379" s="193"/>
      <c r="AH379" s="193"/>
      <c r="AI379" s="193"/>
      <c r="AJ379" s="193"/>
      <c r="AK379" s="193"/>
      <c r="AL379" s="193"/>
      <c r="AM379" s="193"/>
      <c r="AN379" s="193"/>
      <c r="AO379" s="193"/>
      <c r="AP379" s="193"/>
      <c r="AQ379" s="193"/>
      <c r="AR379" s="193"/>
      <c r="AS379" s="193"/>
      <c r="AT379" s="193"/>
      <c r="AU379" s="193"/>
      <c r="AV379" s="193"/>
      <c r="AW379" s="193"/>
      <c r="AX379" s="193"/>
      <c r="AY379" s="193"/>
      <c r="AZ379" s="193"/>
      <c r="BA379" s="193"/>
      <c r="BB379" s="193"/>
      <c r="BC379" s="193"/>
      <c r="BD379" s="193"/>
      <c r="BE379" s="193"/>
      <c r="BF379" s="193"/>
      <c r="BG379" s="193"/>
      <c r="BH379" s="193"/>
      <c r="BI379" s="193"/>
      <c r="BJ379" s="193"/>
      <c r="BK379" s="193"/>
      <c r="BL379" s="193"/>
      <c r="BM379" s="193"/>
      <c r="BN379" s="193"/>
      <c r="BO379" s="193"/>
      <c r="BP379" s="193"/>
      <c r="BQ379" s="193"/>
      <c r="BR379" s="193"/>
      <c r="BS379" s="193"/>
      <c r="BT379" s="193"/>
      <c r="BU379" s="193"/>
      <c r="BV379" s="193"/>
      <c r="BW379" s="193"/>
      <c r="BX379" s="193"/>
      <c r="BY379" s="193"/>
      <c r="BZ379" s="193"/>
      <c r="CA379" s="193"/>
      <c r="CB379" s="193"/>
      <c r="CC379" s="193"/>
      <c r="CD379" s="193"/>
      <c r="CE379" s="193"/>
      <c r="CF379" s="193"/>
      <c r="CG379" s="193"/>
      <c r="CH379" s="193"/>
      <c r="CI379" s="193"/>
      <c r="CJ379" s="193"/>
      <c r="CK379" s="193"/>
      <c r="CL379" s="193"/>
      <c r="CM379" s="193"/>
      <c r="CN379" s="193"/>
      <c r="CO379" s="193"/>
      <c r="CP379" s="193"/>
      <c r="CQ379" s="193"/>
      <c r="CR379" s="193"/>
      <c r="CS379" s="193"/>
      <c r="CT379" s="193"/>
      <c r="CU379" s="193"/>
      <c r="CV379" s="193"/>
      <c r="CW379" s="193"/>
      <c r="CX379" s="193"/>
      <c r="CY379" s="193"/>
      <c r="CZ379" s="193"/>
      <c r="DA379" s="193"/>
      <c r="DB379" s="193"/>
      <c r="DC379" s="193"/>
      <c r="DD379" s="193"/>
      <c r="DE379" s="193"/>
      <c r="DF379" s="193"/>
      <c r="DG379" s="193"/>
      <c r="DH379" s="193"/>
      <c r="DI379" s="193"/>
      <c r="DJ379" s="193"/>
      <c r="DK379" s="193"/>
      <c r="DL379" s="193"/>
      <c r="DM379" s="193"/>
      <c r="DN379" s="193"/>
      <c r="DO379" s="193"/>
      <c r="DP379" s="193"/>
      <c r="DQ379" s="193"/>
      <c r="DR379" s="193"/>
      <c r="DS379" s="193"/>
      <c r="DT379" s="193"/>
      <c r="DU379" s="193"/>
      <c r="DV379" s="193"/>
      <c r="DW379" s="193"/>
      <c r="DX379" s="193"/>
      <c r="DY379" s="193"/>
      <c r="DZ379" s="193"/>
      <c r="EA379" s="193"/>
      <c r="EB379" s="193"/>
      <c r="EC379" s="193"/>
      <c r="ED379" s="193"/>
      <c r="EE379" s="193"/>
      <c r="EF379" s="193"/>
      <c r="EG379" s="193"/>
      <c r="EH379" s="193"/>
      <c r="EI379" s="193"/>
      <c r="EJ379" s="193"/>
      <c r="EK379" s="193"/>
      <c r="EL379" s="193"/>
      <c r="EM379" s="193"/>
      <c r="EN379" s="193"/>
      <c r="EO379" s="193"/>
      <c r="EP379" s="193"/>
      <c r="EQ379" s="193"/>
      <c r="ER379" s="193"/>
      <c r="ES379" s="193"/>
      <c r="ET379" s="193"/>
      <c r="EU379" s="193"/>
      <c r="EV379" s="193"/>
      <c r="EW379" s="193"/>
      <c r="EX379" s="193"/>
      <c r="EY379" s="193"/>
      <c r="EZ379" s="193"/>
      <c r="FA379" s="193"/>
      <c r="FB379" s="193"/>
      <c r="FC379" s="193"/>
      <c r="FD379" s="193"/>
      <c r="FE379" s="193"/>
      <c r="FF379" s="193"/>
      <c r="FG379" s="193"/>
      <c r="FH379" s="193"/>
      <c r="FI379" s="193"/>
      <c r="FJ379" s="193"/>
      <c r="FK379" s="193"/>
      <c r="FL379" s="193"/>
      <c r="FM379" s="193"/>
      <c r="FN379" s="193"/>
      <c r="FO379" s="193"/>
      <c r="FP379" s="193"/>
      <c r="FQ379" s="193"/>
      <c r="FR379" s="193"/>
      <c r="FS379" s="193"/>
      <c r="FT379" s="193"/>
      <c r="FU379" s="193"/>
      <c r="FV379" s="193"/>
      <c r="FW379" s="193"/>
      <c r="FX379" s="193"/>
      <c r="FY379" s="193"/>
      <c r="FZ379" s="193"/>
      <c r="GA379" s="193"/>
      <c r="GB379" s="193"/>
      <c r="GC379" s="193"/>
      <c r="GD379" s="193"/>
      <c r="GE379" s="193"/>
      <c r="GF379" s="193"/>
      <c r="GG379" s="193"/>
      <c r="GH379" s="193"/>
      <c r="GI379" s="193"/>
      <c r="GJ379" s="193"/>
      <c r="GK379" s="193"/>
      <c r="GL379" s="193"/>
      <c r="GM379" s="193"/>
      <c r="GN379" s="193"/>
      <c r="GO379" s="193"/>
      <c r="GP379" s="193"/>
      <c r="GQ379" s="193"/>
      <c r="GR379" s="193"/>
      <c r="GS379" s="193"/>
      <c r="GT379" s="193"/>
      <c r="GU379" s="193"/>
      <c r="GV379" s="193"/>
      <c r="GW379" s="193"/>
      <c r="GX379" s="193"/>
      <c r="GY379" s="193"/>
      <c r="GZ379" s="193"/>
      <c r="HA379" s="193"/>
      <c r="HB379" s="193"/>
      <c r="HC379" s="193"/>
      <c r="HD379" s="193"/>
      <c r="HE379" s="193"/>
      <c r="HF379" s="193"/>
      <c r="HG379" s="193"/>
      <c r="HH379" s="193"/>
      <c r="HI379" s="193"/>
      <c r="HJ379" s="193"/>
      <c r="HK379" s="193"/>
      <c r="HL379" s="193"/>
      <c r="HM379" s="193"/>
      <c r="HN379" s="193"/>
      <c r="HO379" s="193"/>
      <c r="HP379" s="193"/>
      <c r="HQ379" s="193"/>
      <c r="HR379" s="193"/>
      <c r="HS379" s="193"/>
      <c r="HT379" s="193"/>
      <c r="HU379" s="193"/>
      <c r="HV379" s="193"/>
      <c r="HW379" s="193"/>
      <c r="HX379" s="193"/>
      <c r="HY379" s="193"/>
      <c r="HZ379" s="193"/>
      <c r="IA379" s="193"/>
      <c r="IB379" s="193"/>
      <c r="IC379" s="193"/>
      <c r="ID379" s="193"/>
      <c r="IE379" s="193"/>
      <c r="IF379" s="193"/>
      <c r="IG379" s="193"/>
      <c r="IH379" s="193"/>
      <c r="II379" s="193"/>
      <c r="IJ379" s="193"/>
      <c r="IK379" s="193"/>
      <c r="IL379" s="193"/>
      <c r="IM379" s="193"/>
      <c r="IN379" s="193"/>
      <c r="IO379" s="193"/>
      <c r="IP379" s="193"/>
      <c r="IQ379" s="193"/>
      <c r="IR379" s="193"/>
      <c r="IS379" s="193"/>
      <c r="IT379" s="193"/>
      <c r="IU379" s="193"/>
      <c r="IV379" s="193"/>
    </row>
    <row r="380" spans="1:256" ht="11.25" thickBot="1" x14ac:dyDescent="0.2">
      <c r="A380" s="1493" t="s">
        <v>119</v>
      </c>
      <c r="B380" s="1494"/>
      <c r="C380" s="1494"/>
      <c r="D380" s="1494"/>
      <c r="E380" s="1494"/>
      <c r="F380" s="1494"/>
      <c r="G380" s="1494"/>
      <c r="H380" s="1494"/>
      <c r="I380" s="1494"/>
      <c r="J380" s="1495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  <c r="AG380" s="193"/>
      <c r="AH380" s="193"/>
      <c r="AI380" s="193"/>
      <c r="AJ380" s="193"/>
      <c r="AK380" s="193"/>
      <c r="AL380" s="193"/>
      <c r="AM380" s="193"/>
      <c r="AN380" s="193"/>
      <c r="AO380" s="193"/>
      <c r="AP380" s="193"/>
      <c r="AQ380" s="193"/>
      <c r="AR380" s="193"/>
      <c r="AS380" s="193"/>
      <c r="AT380" s="193"/>
      <c r="AU380" s="193"/>
      <c r="AV380" s="193"/>
      <c r="AW380" s="193"/>
      <c r="AX380" s="193"/>
      <c r="AY380" s="193"/>
      <c r="AZ380" s="193"/>
      <c r="BA380" s="193"/>
      <c r="BB380" s="193"/>
      <c r="BC380" s="193"/>
      <c r="BD380" s="193"/>
      <c r="BE380" s="193"/>
      <c r="BF380" s="193"/>
      <c r="BG380" s="193"/>
      <c r="BH380" s="193"/>
      <c r="BI380" s="193"/>
      <c r="BJ380" s="193"/>
      <c r="BK380" s="193"/>
      <c r="BL380" s="193"/>
      <c r="BM380" s="193"/>
      <c r="BN380" s="193"/>
      <c r="BO380" s="193"/>
      <c r="BP380" s="193"/>
      <c r="BQ380" s="193"/>
      <c r="BR380" s="193"/>
      <c r="BS380" s="193"/>
      <c r="BT380" s="193"/>
      <c r="BU380" s="193"/>
      <c r="BV380" s="193"/>
      <c r="BW380" s="193"/>
      <c r="BX380" s="193"/>
      <c r="BY380" s="193"/>
      <c r="BZ380" s="193"/>
      <c r="CA380" s="193"/>
      <c r="CB380" s="193"/>
      <c r="CC380" s="193"/>
      <c r="CD380" s="193"/>
      <c r="CE380" s="193"/>
      <c r="CF380" s="193"/>
      <c r="CG380" s="193"/>
      <c r="CH380" s="193"/>
      <c r="CI380" s="193"/>
      <c r="CJ380" s="193"/>
      <c r="CK380" s="193"/>
      <c r="CL380" s="193"/>
      <c r="CM380" s="193"/>
      <c r="CN380" s="193"/>
      <c r="CO380" s="193"/>
      <c r="CP380" s="193"/>
      <c r="CQ380" s="193"/>
      <c r="CR380" s="193"/>
      <c r="CS380" s="193"/>
      <c r="CT380" s="193"/>
      <c r="CU380" s="193"/>
      <c r="CV380" s="193"/>
      <c r="CW380" s="193"/>
      <c r="CX380" s="193"/>
      <c r="CY380" s="193"/>
      <c r="CZ380" s="193"/>
      <c r="DA380" s="193"/>
      <c r="DB380" s="193"/>
      <c r="DC380" s="193"/>
      <c r="DD380" s="193"/>
      <c r="DE380" s="193"/>
      <c r="DF380" s="193"/>
      <c r="DG380" s="193"/>
      <c r="DH380" s="193"/>
      <c r="DI380" s="193"/>
      <c r="DJ380" s="193"/>
      <c r="DK380" s="193"/>
      <c r="DL380" s="193"/>
      <c r="DM380" s="193"/>
      <c r="DN380" s="193"/>
      <c r="DO380" s="193"/>
      <c r="DP380" s="193"/>
      <c r="DQ380" s="193"/>
      <c r="DR380" s="193"/>
      <c r="DS380" s="193"/>
      <c r="DT380" s="193"/>
      <c r="DU380" s="193"/>
      <c r="DV380" s="193"/>
      <c r="DW380" s="193"/>
      <c r="DX380" s="193"/>
      <c r="DY380" s="193"/>
      <c r="DZ380" s="193"/>
      <c r="EA380" s="193"/>
      <c r="EB380" s="193"/>
      <c r="EC380" s="193"/>
      <c r="ED380" s="193"/>
      <c r="EE380" s="193"/>
      <c r="EF380" s="193"/>
      <c r="EG380" s="193"/>
      <c r="EH380" s="193"/>
      <c r="EI380" s="193"/>
      <c r="EJ380" s="193"/>
      <c r="EK380" s="193"/>
      <c r="EL380" s="193"/>
      <c r="EM380" s="193"/>
      <c r="EN380" s="193"/>
      <c r="EO380" s="193"/>
      <c r="EP380" s="193"/>
      <c r="EQ380" s="193"/>
      <c r="ER380" s="193"/>
      <c r="ES380" s="193"/>
      <c r="ET380" s="193"/>
      <c r="EU380" s="193"/>
      <c r="EV380" s="193"/>
      <c r="EW380" s="193"/>
      <c r="EX380" s="193"/>
      <c r="EY380" s="193"/>
      <c r="EZ380" s="193"/>
      <c r="FA380" s="193"/>
      <c r="FB380" s="193"/>
      <c r="FC380" s="193"/>
      <c r="FD380" s="193"/>
      <c r="FE380" s="193"/>
      <c r="FF380" s="193"/>
      <c r="FG380" s="193"/>
      <c r="FH380" s="193"/>
      <c r="FI380" s="193"/>
      <c r="FJ380" s="193"/>
      <c r="FK380" s="193"/>
      <c r="FL380" s="193"/>
      <c r="FM380" s="193"/>
      <c r="FN380" s="193"/>
      <c r="FO380" s="193"/>
      <c r="FP380" s="193"/>
      <c r="FQ380" s="193"/>
      <c r="FR380" s="193"/>
      <c r="FS380" s="193"/>
      <c r="FT380" s="193"/>
      <c r="FU380" s="193"/>
      <c r="FV380" s="193"/>
      <c r="FW380" s="193"/>
      <c r="FX380" s="193"/>
      <c r="FY380" s="193"/>
      <c r="FZ380" s="193"/>
      <c r="GA380" s="193"/>
      <c r="GB380" s="193"/>
      <c r="GC380" s="193"/>
      <c r="GD380" s="193"/>
      <c r="GE380" s="193"/>
      <c r="GF380" s="193"/>
      <c r="GG380" s="193"/>
      <c r="GH380" s="193"/>
      <c r="GI380" s="193"/>
      <c r="GJ380" s="193"/>
      <c r="GK380" s="193"/>
      <c r="GL380" s="193"/>
      <c r="GM380" s="193"/>
      <c r="GN380" s="193"/>
      <c r="GO380" s="193"/>
      <c r="GP380" s="193"/>
      <c r="GQ380" s="193"/>
      <c r="GR380" s="193"/>
      <c r="GS380" s="193"/>
      <c r="GT380" s="193"/>
      <c r="GU380" s="193"/>
      <c r="GV380" s="193"/>
      <c r="GW380" s="193"/>
      <c r="GX380" s="193"/>
      <c r="GY380" s="193"/>
      <c r="GZ380" s="193"/>
      <c r="HA380" s="193"/>
      <c r="HB380" s="193"/>
      <c r="HC380" s="193"/>
      <c r="HD380" s="193"/>
      <c r="HE380" s="193"/>
      <c r="HF380" s="193"/>
      <c r="HG380" s="193"/>
      <c r="HH380" s="193"/>
      <c r="HI380" s="193"/>
      <c r="HJ380" s="193"/>
      <c r="HK380" s="193"/>
      <c r="HL380" s="193"/>
      <c r="HM380" s="193"/>
      <c r="HN380" s="193"/>
      <c r="HO380" s="193"/>
      <c r="HP380" s="193"/>
      <c r="HQ380" s="193"/>
      <c r="HR380" s="193"/>
      <c r="HS380" s="193"/>
      <c r="HT380" s="193"/>
      <c r="HU380" s="193"/>
      <c r="HV380" s="193"/>
      <c r="HW380" s="193"/>
      <c r="HX380" s="193"/>
      <c r="HY380" s="193"/>
      <c r="HZ380" s="193"/>
      <c r="IA380" s="193"/>
      <c r="IB380" s="193"/>
      <c r="IC380" s="193"/>
      <c r="ID380" s="193"/>
      <c r="IE380" s="193"/>
      <c r="IF380" s="193"/>
      <c r="IG380" s="193"/>
      <c r="IH380" s="193"/>
      <c r="II380" s="193"/>
      <c r="IJ380" s="193"/>
      <c r="IK380" s="193"/>
      <c r="IL380" s="193"/>
      <c r="IM380" s="193"/>
      <c r="IN380" s="193"/>
      <c r="IO380" s="193"/>
      <c r="IP380" s="193"/>
      <c r="IQ380" s="193"/>
      <c r="IR380" s="193"/>
      <c r="IS380" s="193"/>
      <c r="IT380" s="193"/>
      <c r="IU380" s="193"/>
      <c r="IV380" s="193"/>
    </row>
    <row r="381" spans="1:256" ht="24" customHeight="1" thickBot="1" x14ac:dyDescent="0.2">
      <c r="A381" s="41" t="s">
        <v>658</v>
      </c>
      <c r="B381" s="2">
        <f>IF(B411&gt;0,B411,IF(B411=0,0,""))</f>
        <v>0</v>
      </c>
      <c r="C381" s="3">
        <f t="shared" ref="C381:I381" si="26">IF(C411&gt;0,C411,IF(C411=0,0,""))</f>
        <v>0</v>
      </c>
      <c r="D381" s="3">
        <f t="shared" si="26"/>
        <v>0</v>
      </c>
      <c r="E381" s="3">
        <f t="shared" si="26"/>
        <v>0</v>
      </c>
      <c r="F381" s="3">
        <f t="shared" si="26"/>
        <v>0</v>
      </c>
      <c r="G381" s="3">
        <f t="shared" si="26"/>
        <v>0</v>
      </c>
      <c r="H381" s="3">
        <f t="shared" si="26"/>
        <v>0</v>
      </c>
      <c r="I381" s="24">
        <f t="shared" si="26"/>
        <v>0</v>
      </c>
      <c r="J381" s="42">
        <f>SUM(B381:I381)</f>
        <v>0</v>
      </c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  <c r="AG381" s="193"/>
      <c r="AH381" s="193"/>
      <c r="AI381" s="193"/>
      <c r="AJ381" s="193"/>
      <c r="AK381" s="193"/>
      <c r="AL381" s="193"/>
      <c r="AM381" s="193"/>
      <c r="AN381" s="193"/>
      <c r="AO381" s="193"/>
      <c r="AP381" s="193"/>
      <c r="AQ381" s="193"/>
      <c r="AR381" s="193"/>
      <c r="AS381" s="193"/>
      <c r="AT381" s="193"/>
      <c r="AU381" s="193"/>
      <c r="AV381" s="193"/>
      <c r="AW381" s="193"/>
      <c r="AX381" s="193"/>
      <c r="AY381" s="193"/>
      <c r="AZ381" s="193"/>
      <c r="BA381" s="193"/>
      <c r="BB381" s="193"/>
      <c r="BC381" s="193"/>
      <c r="BD381" s="193"/>
      <c r="BE381" s="193"/>
      <c r="BF381" s="193"/>
      <c r="BG381" s="193"/>
      <c r="BH381" s="193"/>
      <c r="BI381" s="193"/>
      <c r="BJ381" s="193"/>
      <c r="BK381" s="193"/>
      <c r="BL381" s="193"/>
      <c r="BM381" s="193"/>
      <c r="BN381" s="193"/>
      <c r="BO381" s="193"/>
      <c r="BP381" s="193"/>
      <c r="BQ381" s="193"/>
      <c r="BR381" s="193"/>
      <c r="BS381" s="193"/>
      <c r="BT381" s="193"/>
      <c r="BU381" s="193"/>
      <c r="BV381" s="193"/>
      <c r="BW381" s="193"/>
      <c r="BX381" s="193"/>
      <c r="BY381" s="193"/>
      <c r="BZ381" s="193"/>
      <c r="CA381" s="193"/>
      <c r="CB381" s="193"/>
      <c r="CC381" s="193"/>
      <c r="CD381" s="193"/>
      <c r="CE381" s="193"/>
      <c r="CF381" s="193"/>
      <c r="CG381" s="193"/>
      <c r="CH381" s="193"/>
      <c r="CI381" s="193"/>
      <c r="CJ381" s="193"/>
      <c r="CK381" s="193"/>
      <c r="CL381" s="193"/>
      <c r="CM381" s="193"/>
      <c r="CN381" s="193"/>
      <c r="CO381" s="193"/>
      <c r="CP381" s="193"/>
      <c r="CQ381" s="193"/>
      <c r="CR381" s="193"/>
      <c r="CS381" s="193"/>
      <c r="CT381" s="193"/>
      <c r="CU381" s="193"/>
      <c r="CV381" s="193"/>
      <c r="CW381" s="193"/>
      <c r="CX381" s="193"/>
      <c r="CY381" s="193"/>
      <c r="CZ381" s="193"/>
      <c r="DA381" s="193"/>
      <c r="DB381" s="193"/>
      <c r="DC381" s="193"/>
      <c r="DD381" s="193"/>
      <c r="DE381" s="193"/>
      <c r="DF381" s="193"/>
      <c r="DG381" s="193"/>
      <c r="DH381" s="193"/>
      <c r="DI381" s="193"/>
      <c r="DJ381" s="193"/>
      <c r="DK381" s="193"/>
      <c r="DL381" s="193"/>
      <c r="DM381" s="193"/>
      <c r="DN381" s="193"/>
      <c r="DO381" s="193"/>
      <c r="DP381" s="193"/>
      <c r="DQ381" s="193"/>
      <c r="DR381" s="193"/>
      <c r="DS381" s="193"/>
      <c r="DT381" s="193"/>
      <c r="DU381" s="193"/>
      <c r="DV381" s="193"/>
      <c r="DW381" s="193"/>
      <c r="DX381" s="193"/>
      <c r="DY381" s="193"/>
      <c r="DZ381" s="193"/>
      <c r="EA381" s="193"/>
      <c r="EB381" s="193"/>
      <c r="EC381" s="193"/>
      <c r="ED381" s="193"/>
      <c r="EE381" s="193"/>
      <c r="EF381" s="193"/>
      <c r="EG381" s="193"/>
      <c r="EH381" s="193"/>
      <c r="EI381" s="193"/>
      <c r="EJ381" s="193"/>
      <c r="EK381" s="193"/>
      <c r="EL381" s="193"/>
      <c r="EM381" s="193"/>
      <c r="EN381" s="193"/>
      <c r="EO381" s="193"/>
      <c r="EP381" s="193"/>
      <c r="EQ381" s="193"/>
      <c r="ER381" s="193"/>
      <c r="ES381" s="193"/>
      <c r="ET381" s="193"/>
      <c r="EU381" s="193"/>
      <c r="EV381" s="193"/>
      <c r="EW381" s="193"/>
      <c r="EX381" s="193"/>
      <c r="EY381" s="193"/>
      <c r="EZ381" s="193"/>
      <c r="FA381" s="193"/>
      <c r="FB381" s="193"/>
      <c r="FC381" s="193"/>
      <c r="FD381" s="193"/>
      <c r="FE381" s="193"/>
      <c r="FF381" s="193"/>
      <c r="FG381" s="193"/>
      <c r="FH381" s="193"/>
      <c r="FI381" s="193"/>
      <c r="FJ381" s="193"/>
      <c r="FK381" s="193"/>
      <c r="FL381" s="193"/>
      <c r="FM381" s="193"/>
      <c r="FN381" s="193"/>
      <c r="FO381" s="193"/>
      <c r="FP381" s="193"/>
      <c r="FQ381" s="193"/>
      <c r="FR381" s="193"/>
      <c r="FS381" s="193"/>
      <c r="FT381" s="193"/>
      <c r="FU381" s="193"/>
      <c r="FV381" s="193"/>
      <c r="FW381" s="193"/>
      <c r="FX381" s="193"/>
      <c r="FY381" s="193"/>
      <c r="FZ381" s="193"/>
      <c r="GA381" s="193"/>
      <c r="GB381" s="193"/>
      <c r="GC381" s="193"/>
      <c r="GD381" s="193"/>
      <c r="GE381" s="193"/>
      <c r="GF381" s="193"/>
      <c r="GG381" s="193"/>
      <c r="GH381" s="193"/>
      <c r="GI381" s="193"/>
      <c r="GJ381" s="193"/>
      <c r="GK381" s="193"/>
      <c r="GL381" s="193"/>
      <c r="GM381" s="193"/>
      <c r="GN381" s="193"/>
      <c r="GO381" s="193"/>
      <c r="GP381" s="193"/>
      <c r="GQ381" s="193"/>
      <c r="GR381" s="193"/>
      <c r="GS381" s="193"/>
      <c r="GT381" s="193"/>
      <c r="GU381" s="193"/>
      <c r="GV381" s="193"/>
      <c r="GW381" s="193"/>
      <c r="GX381" s="193"/>
      <c r="GY381" s="193"/>
      <c r="GZ381" s="193"/>
      <c r="HA381" s="193"/>
      <c r="HB381" s="193"/>
      <c r="HC381" s="193"/>
      <c r="HD381" s="193"/>
      <c r="HE381" s="193"/>
      <c r="HF381" s="193"/>
      <c r="HG381" s="193"/>
      <c r="HH381" s="193"/>
      <c r="HI381" s="193"/>
      <c r="HJ381" s="193"/>
      <c r="HK381" s="193"/>
      <c r="HL381" s="193"/>
      <c r="HM381" s="193"/>
      <c r="HN381" s="193"/>
      <c r="HO381" s="193"/>
      <c r="HP381" s="193"/>
      <c r="HQ381" s="193"/>
      <c r="HR381" s="193"/>
      <c r="HS381" s="193"/>
      <c r="HT381" s="193"/>
      <c r="HU381" s="193"/>
      <c r="HV381" s="193"/>
      <c r="HW381" s="193"/>
      <c r="HX381" s="193"/>
      <c r="HY381" s="193"/>
      <c r="HZ381" s="193"/>
      <c r="IA381" s="193"/>
      <c r="IB381" s="193"/>
      <c r="IC381" s="193"/>
      <c r="ID381" s="193"/>
      <c r="IE381" s="193"/>
      <c r="IF381" s="193"/>
      <c r="IG381" s="193"/>
      <c r="IH381" s="193"/>
      <c r="II381" s="193"/>
      <c r="IJ381" s="193"/>
      <c r="IK381" s="193"/>
      <c r="IL381" s="193"/>
      <c r="IM381" s="193"/>
      <c r="IN381" s="193"/>
      <c r="IO381" s="193"/>
      <c r="IP381" s="193"/>
      <c r="IQ381" s="193"/>
      <c r="IR381" s="193"/>
      <c r="IS381" s="193"/>
      <c r="IT381" s="193"/>
      <c r="IU381" s="193"/>
      <c r="IV381" s="193"/>
    </row>
    <row r="382" spans="1:256" x14ac:dyDescent="0.15">
      <c r="A382" s="43" t="s">
        <v>32</v>
      </c>
      <c r="B382" s="44"/>
      <c r="C382" s="45"/>
      <c r="D382" s="45"/>
      <c r="E382" s="46"/>
      <c r="F382" s="45"/>
      <c r="G382" s="45"/>
      <c r="H382" s="45"/>
      <c r="I382" s="45"/>
      <c r="J382" s="47">
        <f>SUM(B382:I382)</f>
        <v>0</v>
      </c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  <c r="AA382" s="193"/>
      <c r="AB382" s="193"/>
      <c r="AC382" s="193"/>
      <c r="AD382" s="193"/>
      <c r="AE382" s="193"/>
      <c r="AF382" s="193"/>
      <c r="AG382" s="193"/>
      <c r="AH382" s="193"/>
      <c r="AI382" s="193"/>
      <c r="AJ382" s="193"/>
      <c r="AK382" s="193"/>
      <c r="AL382" s="193"/>
      <c r="AM382" s="193"/>
      <c r="AN382" s="193"/>
      <c r="AO382" s="193"/>
      <c r="AP382" s="193"/>
      <c r="AQ382" s="193"/>
      <c r="AR382" s="193"/>
      <c r="AS382" s="193"/>
      <c r="AT382" s="193"/>
      <c r="AU382" s="193"/>
      <c r="AV382" s="193"/>
      <c r="AW382" s="193"/>
      <c r="AX382" s="193"/>
      <c r="AY382" s="193"/>
      <c r="AZ382" s="193"/>
      <c r="BA382" s="193"/>
      <c r="BB382" s="193"/>
      <c r="BC382" s="193"/>
      <c r="BD382" s="193"/>
      <c r="BE382" s="193"/>
      <c r="BF382" s="193"/>
      <c r="BG382" s="193"/>
      <c r="BH382" s="193"/>
      <c r="BI382" s="193"/>
      <c r="BJ382" s="193"/>
      <c r="BK382" s="193"/>
      <c r="BL382" s="193"/>
      <c r="BM382" s="193"/>
      <c r="BN382" s="193"/>
      <c r="BO382" s="193"/>
      <c r="BP382" s="193"/>
      <c r="BQ382" s="193"/>
      <c r="BR382" s="193"/>
      <c r="BS382" s="193"/>
      <c r="BT382" s="193"/>
      <c r="BU382" s="193"/>
      <c r="BV382" s="193"/>
      <c r="BW382" s="193"/>
      <c r="BX382" s="193"/>
      <c r="BY382" s="193"/>
      <c r="BZ382" s="193"/>
      <c r="CA382" s="193"/>
      <c r="CB382" s="193"/>
      <c r="CC382" s="193"/>
      <c r="CD382" s="193"/>
      <c r="CE382" s="193"/>
      <c r="CF382" s="193"/>
      <c r="CG382" s="193"/>
      <c r="CH382" s="193"/>
      <c r="CI382" s="193"/>
      <c r="CJ382" s="193"/>
      <c r="CK382" s="193"/>
      <c r="CL382" s="193"/>
      <c r="CM382" s="193"/>
      <c r="CN382" s="193"/>
      <c r="CO382" s="193"/>
      <c r="CP382" s="193"/>
      <c r="CQ382" s="193"/>
      <c r="CR382" s="193"/>
      <c r="CS382" s="193"/>
      <c r="CT382" s="193"/>
      <c r="CU382" s="193"/>
      <c r="CV382" s="193"/>
      <c r="CW382" s="193"/>
      <c r="CX382" s="193"/>
      <c r="CY382" s="193"/>
      <c r="CZ382" s="193"/>
      <c r="DA382" s="193"/>
      <c r="DB382" s="193"/>
      <c r="DC382" s="193"/>
      <c r="DD382" s="193"/>
      <c r="DE382" s="193"/>
      <c r="DF382" s="193"/>
      <c r="DG382" s="193"/>
      <c r="DH382" s="193"/>
      <c r="DI382" s="193"/>
      <c r="DJ382" s="193"/>
      <c r="DK382" s="193"/>
      <c r="DL382" s="193"/>
      <c r="DM382" s="193"/>
      <c r="DN382" s="193"/>
      <c r="DO382" s="193"/>
      <c r="DP382" s="193"/>
      <c r="DQ382" s="193"/>
      <c r="DR382" s="193"/>
      <c r="DS382" s="193"/>
      <c r="DT382" s="193"/>
      <c r="DU382" s="193"/>
      <c r="DV382" s="193"/>
      <c r="DW382" s="193"/>
      <c r="DX382" s="193"/>
      <c r="DY382" s="193"/>
      <c r="DZ382" s="193"/>
      <c r="EA382" s="193"/>
      <c r="EB382" s="193"/>
      <c r="EC382" s="193"/>
      <c r="ED382" s="193"/>
      <c r="EE382" s="193"/>
      <c r="EF382" s="193"/>
      <c r="EG382" s="193"/>
      <c r="EH382" s="193"/>
      <c r="EI382" s="193"/>
      <c r="EJ382" s="193"/>
      <c r="EK382" s="193"/>
      <c r="EL382" s="193"/>
      <c r="EM382" s="193"/>
      <c r="EN382" s="193"/>
      <c r="EO382" s="193"/>
      <c r="EP382" s="193"/>
      <c r="EQ382" s="193"/>
      <c r="ER382" s="193"/>
      <c r="ES382" s="193"/>
      <c r="ET382" s="193"/>
      <c r="EU382" s="193"/>
      <c r="EV382" s="193"/>
      <c r="EW382" s="193"/>
      <c r="EX382" s="193"/>
      <c r="EY382" s="193"/>
      <c r="EZ382" s="193"/>
      <c r="FA382" s="193"/>
      <c r="FB382" s="193"/>
      <c r="FC382" s="193"/>
      <c r="FD382" s="193"/>
      <c r="FE382" s="193"/>
      <c r="FF382" s="193"/>
      <c r="FG382" s="193"/>
      <c r="FH382" s="193"/>
      <c r="FI382" s="193"/>
      <c r="FJ382" s="193"/>
      <c r="FK382" s="193"/>
      <c r="FL382" s="193"/>
      <c r="FM382" s="193"/>
      <c r="FN382" s="193"/>
      <c r="FO382" s="193"/>
      <c r="FP382" s="193"/>
      <c r="FQ382" s="193"/>
      <c r="FR382" s="193"/>
      <c r="FS382" s="193"/>
      <c r="FT382" s="193"/>
      <c r="FU382" s="193"/>
      <c r="FV382" s="193"/>
      <c r="FW382" s="193"/>
      <c r="FX382" s="193"/>
      <c r="FY382" s="193"/>
      <c r="FZ382" s="193"/>
      <c r="GA382" s="193"/>
      <c r="GB382" s="193"/>
      <c r="GC382" s="193"/>
      <c r="GD382" s="193"/>
      <c r="GE382" s="193"/>
      <c r="GF382" s="193"/>
      <c r="GG382" s="193"/>
      <c r="GH382" s="193"/>
      <c r="GI382" s="193"/>
      <c r="GJ382" s="193"/>
      <c r="GK382" s="193"/>
      <c r="GL382" s="193"/>
      <c r="GM382" s="193"/>
      <c r="GN382" s="193"/>
      <c r="GO382" s="193"/>
      <c r="GP382" s="193"/>
      <c r="GQ382" s="193"/>
      <c r="GR382" s="193"/>
      <c r="GS382" s="193"/>
      <c r="GT382" s="193"/>
      <c r="GU382" s="193"/>
      <c r="GV382" s="193"/>
      <c r="GW382" s="193"/>
      <c r="GX382" s="193"/>
      <c r="GY382" s="193"/>
      <c r="GZ382" s="193"/>
      <c r="HA382" s="193"/>
      <c r="HB382" s="193"/>
      <c r="HC382" s="193"/>
      <c r="HD382" s="193"/>
      <c r="HE382" s="193"/>
      <c r="HF382" s="193"/>
      <c r="HG382" s="193"/>
      <c r="HH382" s="193"/>
      <c r="HI382" s="193"/>
      <c r="HJ382" s="193"/>
      <c r="HK382" s="193"/>
      <c r="HL382" s="193"/>
      <c r="HM382" s="193"/>
      <c r="HN382" s="193"/>
      <c r="HO382" s="193"/>
      <c r="HP382" s="193"/>
      <c r="HQ382" s="193"/>
      <c r="HR382" s="193"/>
      <c r="HS382" s="193"/>
      <c r="HT382" s="193"/>
      <c r="HU382" s="193"/>
      <c r="HV382" s="193"/>
      <c r="HW382" s="193"/>
      <c r="HX382" s="193"/>
      <c r="HY382" s="193"/>
      <c r="HZ382" s="193"/>
      <c r="IA382" s="193"/>
      <c r="IB382" s="193"/>
      <c r="IC382" s="193"/>
      <c r="ID382" s="193"/>
      <c r="IE382" s="193"/>
      <c r="IF382" s="193"/>
      <c r="IG382" s="193"/>
      <c r="IH382" s="193"/>
      <c r="II382" s="193"/>
      <c r="IJ382" s="193"/>
      <c r="IK382" s="193"/>
      <c r="IL382" s="193"/>
      <c r="IM382" s="193"/>
      <c r="IN382" s="193"/>
      <c r="IO382" s="193"/>
      <c r="IP382" s="193"/>
      <c r="IQ382" s="193"/>
      <c r="IR382" s="193"/>
      <c r="IS382" s="193"/>
      <c r="IT382" s="193"/>
      <c r="IU382" s="193"/>
      <c r="IV382" s="193"/>
    </row>
    <row r="383" spans="1:256" x14ac:dyDescent="0.15">
      <c r="A383" s="48" t="s">
        <v>33</v>
      </c>
      <c r="B383" s="49"/>
      <c r="C383" s="50"/>
      <c r="D383" s="50"/>
      <c r="E383" s="51"/>
      <c r="F383" s="50"/>
      <c r="G383" s="50"/>
      <c r="H383" s="50"/>
      <c r="I383" s="50"/>
      <c r="J383" s="52">
        <f>SUM(B383:I383)</f>
        <v>0</v>
      </c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  <c r="AA383" s="193"/>
      <c r="AB383" s="193"/>
      <c r="AC383" s="193"/>
      <c r="AD383" s="193"/>
      <c r="AE383" s="193"/>
      <c r="AF383" s="193"/>
      <c r="AG383" s="193"/>
      <c r="AH383" s="193"/>
      <c r="AI383" s="193"/>
      <c r="AJ383" s="193"/>
      <c r="AK383" s="193"/>
      <c r="AL383" s="193"/>
      <c r="AM383" s="193"/>
      <c r="AN383" s="193"/>
      <c r="AO383" s="193"/>
      <c r="AP383" s="193"/>
      <c r="AQ383" s="193"/>
      <c r="AR383" s="193"/>
      <c r="AS383" s="193"/>
      <c r="AT383" s="193"/>
      <c r="AU383" s="193"/>
      <c r="AV383" s="193"/>
      <c r="AW383" s="193"/>
      <c r="AX383" s="193"/>
      <c r="AY383" s="193"/>
      <c r="AZ383" s="193"/>
      <c r="BA383" s="193"/>
      <c r="BB383" s="193"/>
      <c r="BC383" s="193"/>
      <c r="BD383" s="193"/>
      <c r="BE383" s="193"/>
      <c r="BF383" s="193"/>
      <c r="BG383" s="193"/>
      <c r="BH383" s="193"/>
      <c r="BI383" s="193"/>
      <c r="BJ383" s="193"/>
      <c r="BK383" s="193"/>
      <c r="BL383" s="193"/>
      <c r="BM383" s="193"/>
      <c r="BN383" s="193"/>
      <c r="BO383" s="193"/>
      <c r="BP383" s="193"/>
      <c r="BQ383" s="193"/>
      <c r="BR383" s="193"/>
      <c r="BS383" s="193"/>
      <c r="BT383" s="193"/>
      <c r="BU383" s="193"/>
      <c r="BV383" s="193"/>
      <c r="BW383" s="193"/>
      <c r="BX383" s="193"/>
      <c r="BY383" s="193"/>
      <c r="BZ383" s="193"/>
      <c r="CA383" s="193"/>
      <c r="CB383" s="193"/>
      <c r="CC383" s="193"/>
      <c r="CD383" s="193"/>
      <c r="CE383" s="193"/>
      <c r="CF383" s="193"/>
      <c r="CG383" s="193"/>
      <c r="CH383" s="193"/>
      <c r="CI383" s="193"/>
      <c r="CJ383" s="193"/>
      <c r="CK383" s="193"/>
      <c r="CL383" s="193"/>
      <c r="CM383" s="193"/>
      <c r="CN383" s="193"/>
      <c r="CO383" s="193"/>
      <c r="CP383" s="193"/>
      <c r="CQ383" s="193"/>
      <c r="CR383" s="193"/>
      <c r="CS383" s="193"/>
      <c r="CT383" s="193"/>
      <c r="CU383" s="193"/>
      <c r="CV383" s="193"/>
      <c r="CW383" s="193"/>
      <c r="CX383" s="193"/>
      <c r="CY383" s="193"/>
      <c r="CZ383" s="193"/>
      <c r="DA383" s="193"/>
      <c r="DB383" s="193"/>
      <c r="DC383" s="193"/>
      <c r="DD383" s="193"/>
      <c r="DE383" s="193"/>
      <c r="DF383" s="193"/>
      <c r="DG383" s="193"/>
      <c r="DH383" s="193"/>
      <c r="DI383" s="193"/>
      <c r="DJ383" s="193"/>
      <c r="DK383" s="193"/>
      <c r="DL383" s="193"/>
      <c r="DM383" s="193"/>
      <c r="DN383" s="193"/>
      <c r="DO383" s="193"/>
      <c r="DP383" s="193"/>
      <c r="DQ383" s="193"/>
      <c r="DR383" s="193"/>
      <c r="DS383" s="193"/>
      <c r="DT383" s="193"/>
      <c r="DU383" s="193"/>
      <c r="DV383" s="193"/>
      <c r="DW383" s="193"/>
      <c r="DX383" s="193"/>
      <c r="DY383" s="193"/>
      <c r="DZ383" s="193"/>
      <c r="EA383" s="193"/>
      <c r="EB383" s="193"/>
      <c r="EC383" s="193"/>
      <c r="ED383" s="193"/>
      <c r="EE383" s="193"/>
      <c r="EF383" s="193"/>
      <c r="EG383" s="193"/>
      <c r="EH383" s="193"/>
      <c r="EI383" s="193"/>
      <c r="EJ383" s="193"/>
      <c r="EK383" s="193"/>
      <c r="EL383" s="193"/>
      <c r="EM383" s="193"/>
      <c r="EN383" s="193"/>
      <c r="EO383" s="193"/>
      <c r="EP383" s="193"/>
      <c r="EQ383" s="193"/>
      <c r="ER383" s="193"/>
      <c r="ES383" s="193"/>
      <c r="ET383" s="193"/>
      <c r="EU383" s="193"/>
      <c r="EV383" s="193"/>
      <c r="EW383" s="193"/>
      <c r="EX383" s="193"/>
      <c r="EY383" s="193"/>
      <c r="EZ383" s="193"/>
      <c r="FA383" s="193"/>
      <c r="FB383" s="193"/>
      <c r="FC383" s="193"/>
      <c r="FD383" s="193"/>
      <c r="FE383" s="193"/>
      <c r="FF383" s="193"/>
      <c r="FG383" s="193"/>
      <c r="FH383" s="193"/>
      <c r="FI383" s="193"/>
      <c r="FJ383" s="193"/>
      <c r="FK383" s="193"/>
      <c r="FL383" s="193"/>
      <c r="FM383" s="193"/>
      <c r="FN383" s="193"/>
      <c r="FO383" s="193"/>
      <c r="FP383" s="193"/>
      <c r="FQ383" s="193"/>
      <c r="FR383" s="193"/>
      <c r="FS383" s="193"/>
      <c r="FT383" s="193"/>
      <c r="FU383" s="193"/>
      <c r="FV383" s="193"/>
      <c r="FW383" s="193"/>
      <c r="FX383" s="193"/>
      <c r="FY383" s="193"/>
      <c r="FZ383" s="193"/>
      <c r="GA383" s="193"/>
      <c r="GB383" s="193"/>
      <c r="GC383" s="193"/>
      <c r="GD383" s="193"/>
      <c r="GE383" s="193"/>
      <c r="GF383" s="193"/>
      <c r="GG383" s="193"/>
      <c r="GH383" s="193"/>
      <c r="GI383" s="193"/>
      <c r="GJ383" s="193"/>
      <c r="GK383" s="193"/>
      <c r="GL383" s="193"/>
      <c r="GM383" s="193"/>
      <c r="GN383" s="193"/>
      <c r="GO383" s="193"/>
      <c r="GP383" s="193"/>
      <c r="GQ383" s="193"/>
      <c r="GR383" s="193"/>
      <c r="GS383" s="193"/>
      <c r="GT383" s="193"/>
      <c r="GU383" s="193"/>
      <c r="GV383" s="193"/>
      <c r="GW383" s="193"/>
      <c r="GX383" s="193"/>
      <c r="GY383" s="193"/>
      <c r="GZ383" s="193"/>
      <c r="HA383" s="193"/>
      <c r="HB383" s="193"/>
      <c r="HC383" s="193"/>
      <c r="HD383" s="193"/>
      <c r="HE383" s="193"/>
      <c r="HF383" s="193"/>
      <c r="HG383" s="193"/>
      <c r="HH383" s="193"/>
      <c r="HI383" s="193"/>
      <c r="HJ383" s="193"/>
      <c r="HK383" s="193"/>
      <c r="HL383" s="193"/>
      <c r="HM383" s="193"/>
      <c r="HN383" s="193"/>
      <c r="HO383" s="193"/>
      <c r="HP383" s="193"/>
      <c r="HQ383" s="193"/>
      <c r="HR383" s="193"/>
      <c r="HS383" s="193"/>
      <c r="HT383" s="193"/>
      <c r="HU383" s="193"/>
      <c r="HV383" s="193"/>
      <c r="HW383" s="193"/>
      <c r="HX383" s="193"/>
      <c r="HY383" s="193"/>
      <c r="HZ383" s="193"/>
      <c r="IA383" s="193"/>
      <c r="IB383" s="193"/>
      <c r="IC383" s="193"/>
      <c r="ID383" s="193"/>
      <c r="IE383" s="193"/>
      <c r="IF383" s="193"/>
      <c r="IG383" s="193"/>
      <c r="IH383" s="193"/>
      <c r="II383" s="193"/>
      <c r="IJ383" s="193"/>
      <c r="IK383" s="193"/>
      <c r="IL383" s="193"/>
      <c r="IM383" s="193"/>
      <c r="IN383" s="193"/>
      <c r="IO383" s="193"/>
      <c r="IP383" s="193"/>
      <c r="IQ383" s="193"/>
      <c r="IR383" s="193"/>
      <c r="IS383" s="193"/>
      <c r="IT383" s="193"/>
      <c r="IU383" s="193"/>
      <c r="IV383" s="193"/>
    </row>
    <row r="384" spans="1:256" ht="11.25" thickBot="1" x14ac:dyDescent="0.2">
      <c r="A384" s="53" t="s">
        <v>120</v>
      </c>
      <c r="B384" s="54"/>
      <c r="C384" s="55"/>
      <c r="D384" s="55"/>
      <c r="E384" s="56"/>
      <c r="F384" s="55"/>
      <c r="G384" s="55"/>
      <c r="H384" s="55"/>
      <c r="I384" s="55"/>
      <c r="J384" s="57">
        <f>SUM(B384:I384)</f>
        <v>0</v>
      </c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3"/>
      <c r="AB384" s="193"/>
      <c r="AC384" s="193"/>
      <c r="AD384" s="193"/>
      <c r="AE384" s="193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3"/>
      <c r="AT384" s="193"/>
      <c r="AU384" s="193"/>
      <c r="AV384" s="193"/>
      <c r="AW384" s="193"/>
      <c r="AX384" s="193"/>
      <c r="AY384" s="193"/>
      <c r="AZ384" s="193"/>
      <c r="BA384" s="193"/>
      <c r="BB384" s="193"/>
      <c r="BC384" s="193"/>
      <c r="BD384" s="193"/>
      <c r="BE384" s="193"/>
      <c r="BF384" s="193"/>
      <c r="BG384" s="193"/>
      <c r="BH384" s="193"/>
      <c r="BI384" s="193"/>
      <c r="BJ384" s="193"/>
      <c r="BK384" s="193"/>
      <c r="BL384" s="193"/>
      <c r="BM384" s="193"/>
      <c r="BN384" s="193"/>
      <c r="BO384" s="193"/>
      <c r="BP384" s="193"/>
      <c r="BQ384" s="193"/>
      <c r="BR384" s="193"/>
      <c r="BS384" s="193"/>
      <c r="BT384" s="193"/>
      <c r="BU384" s="193"/>
      <c r="BV384" s="193"/>
      <c r="BW384" s="193"/>
      <c r="BX384" s="193"/>
      <c r="BY384" s="193"/>
      <c r="BZ384" s="193"/>
      <c r="CA384" s="193"/>
      <c r="CB384" s="193"/>
      <c r="CC384" s="193"/>
      <c r="CD384" s="193"/>
      <c r="CE384" s="193"/>
      <c r="CF384" s="193"/>
      <c r="CG384" s="193"/>
      <c r="CH384" s="193"/>
      <c r="CI384" s="193"/>
      <c r="CJ384" s="193"/>
      <c r="CK384" s="193"/>
      <c r="CL384" s="193"/>
      <c r="CM384" s="193"/>
      <c r="CN384" s="193"/>
      <c r="CO384" s="193"/>
      <c r="CP384" s="193"/>
      <c r="CQ384" s="193"/>
      <c r="CR384" s="193"/>
      <c r="CS384" s="193"/>
      <c r="CT384" s="193"/>
      <c r="CU384" s="193"/>
      <c r="CV384" s="193"/>
      <c r="CW384" s="193"/>
      <c r="CX384" s="193"/>
      <c r="CY384" s="193"/>
      <c r="CZ384" s="193"/>
      <c r="DA384" s="193"/>
      <c r="DB384" s="193"/>
      <c r="DC384" s="193"/>
      <c r="DD384" s="193"/>
      <c r="DE384" s="193"/>
      <c r="DF384" s="193"/>
      <c r="DG384" s="193"/>
      <c r="DH384" s="193"/>
      <c r="DI384" s="193"/>
      <c r="DJ384" s="193"/>
      <c r="DK384" s="193"/>
      <c r="DL384" s="193"/>
      <c r="DM384" s="193"/>
      <c r="DN384" s="193"/>
      <c r="DO384" s="193"/>
      <c r="DP384" s="193"/>
      <c r="DQ384" s="193"/>
      <c r="DR384" s="193"/>
      <c r="DS384" s="193"/>
      <c r="DT384" s="193"/>
      <c r="DU384" s="193"/>
      <c r="DV384" s="193"/>
      <c r="DW384" s="193"/>
      <c r="DX384" s="193"/>
      <c r="DY384" s="193"/>
      <c r="DZ384" s="193"/>
      <c r="EA384" s="193"/>
      <c r="EB384" s="193"/>
      <c r="EC384" s="193"/>
      <c r="ED384" s="193"/>
      <c r="EE384" s="193"/>
      <c r="EF384" s="193"/>
      <c r="EG384" s="193"/>
      <c r="EH384" s="193"/>
      <c r="EI384" s="193"/>
      <c r="EJ384" s="193"/>
      <c r="EK384" s="193"/>
      <c r="EL384" s="193"/>
      <c r="EM384" s="193"/>
      <c r="EN384" s="193"/>
      <c r="EO384" s="193"/>
      <c r="EP384" s="193"/>
      <c r="EQ384" s="193"/>
      <c r="ER384" s="193"/>
      <c r="ES384" s="193"/>
      <c r="ET384" s="193"/>
      <c r="EU384" s="193"/>
      <c r="EV384" s="193"/>
      <c r="EW384" s="193"/>
      <c r="EX384" s="193"/>
      <c r="EY384" s="193"/>
      <c r="EZ384" s="193"/>
      <c r="FA384" s="193"/>
      <c r="FB384" s="193"/>
      <c r="FC384" s="193"/>
      <c r="FD384" s="193"/>
      <c r="FE384" s="193"/>
      <c r="FF384" s="193"/>
      <c r="FG384" s="193"/>
      <c r="FH384" s="193"/>
      <c r="FI384" s="193"/>
      <c r="FJ384" s="193"/>
      <c r="FK384" s="193"/>
      <c r="FL384" s="193"/>
      <c r="FM384" s="193"/>
      <c r="FN384" s="193"/>
      <c r="FO384" s="193"/>
      <c r="FP384" s="193"/>
      <c r="FQ384" s="193"/>
      <c r="FR384" s="193"/>
      <c r="FS384" s="193"/>
      <c r="FT384" s="193"/>
      <c r="FU384" s="193"/>
      <c r="FV384" s="193"/>
      <c r="FW384" s="193"/>
      <c r="FX384" s="193"/>
      <c r="FY384" s="193"/>
      <c r="FZ384" s="193"/>
      <c r="GA384" s="193"/>
      <c r="GB384" s="193"/>
      <c r="GC384" s="193"/>
      <c r="GD384" s="193"/>
      <c r="GE384" s="193"/>
      <c r="GF384" s="193"/>
      <c r="GG384" s="193"/>
      <c r="GH384" s="193"/>
      <c r="GI384" s="193"/>
      <c r="GJ384" s="193"/>
      <c r="GK384" s="193"/>
      <c r="GL384" s="193"/>
      <c r="GM384" s="193"/>
      <c r="GN384" s="193"/>
      <c r="GO384" s="193"/>
      <c r="GP384" s="193"/>
      <c r="GQ384" s="193"/>
      <c r="GR384" s="193"/>
      <c r="GS384" s="193"/>
      <c r="GT384" s="193"/>
      <c r="GU384" s="193"/>
      <c r="GV384" s="193"/>
      <c r="GW384" s="193"/>
      <c r="GX384" s="193"/>
      <c r="GY384" s="193"/>
      <c r="GZ384" s="193"/>
      <c r="HA384" s="193"/>
      <c r="HB384" s="193"/>
      <c r="HC384" s="193"/>
      <c r="HD384" s="193"/>
      <c r="HE384" s="193"/>
      <c r="HF384" s="193"/>
      <c r="HG384" s="193"/>
      <c r="HH384" s="193"/>
      <c r="HI384" s="193"/>
      <c r="HJ384" s="193"/>
      <c r="HK384" s="193"/>
      <c r="HL384" s="193"/>
      <c r="HM384" s="193"/>
      <c r="HN384" s="193"/>
      <c r="HO384" s="193"/>
      <c r="HP384" s="193"/>
      <c r="HQ384" s="193"/>
      <c r="HR384" s="193"/>
      <c r="HS384" s="193"/>
      <c r="HT384" s="193"/>
      <c r="HU384" s="193"/>
      <c r="HV384" s="193"/>
      <c r="HW384" s="193"/>
      <c r="HX384" s="193"/>
      <c r="HY384" s="193"/>
      <c r="HZ384" s="193"/>
      <c r="IA384" s="193"/>
      <c r="IB384" s="193"/>
      <c r="IC384" s="193"/>
      <c r="ID384" s="193"/>
      <c r="IE384" s="193"/>
      <c r="IF384" s="193"/>
      <c r="IG384" s="193"/>
      <c r="IH384" s="193"/>
      <c r="II384" s="193"/>
      <c r="IJ384" s="193"/>
      <c r="IK384" s="193"/>
      <c r="IL384" s="193"/>
      <c r="IM384" s="193"/>
      <c r="IN384" s="193"/>
      <c r="IO384" s="193"/>
      <c r="IP384" s="193"/>
      <c r="IQ384" s="193"/>
      <c r="IR384" s="193"/>
      <c r="IS384" s="193"/>
      <c r="IT384" s="193"/>
      <c r="IU384" s="193"/>
      <c r="IV384" s="193"/>
    </row>
    <row r="385" spans="1:256" ht="24" customHeight="1" thickBot="1" x14ac:dyDescent="0.2">
      <c r="A385" s="41" t="s">
        <v>659</v>
      </c>
      <c r="B385" s="14">
        <f t="shared" ref="B385:I385" si="27">IFERROR(B381+B382-B383+B384,"CHYBA")</f>
        <v>0</v>
      </c>
      <c r="C385" s="3">
        <f t="shared" si="27"/>
        <v>0</v>
      </c>
      <c r="D385" s="3">
        <f t="shared" si="27"/>
        <v>0</v>
      </c>
      <c r="E385" s="3">
        <f t="shared" si="27"/>
        <v>0</v>
      </c>
      <c r="F385" s="3">
        <f t="shared" si="27"/>
        <v>0</v>
      </c>
      <c r="G385" s="3">
        <f t="shared" si="27"/>
        <v>0</v>
      </c>
      <c r="H385" s="3">
        <f t="shared" si="27"/>
        <v>0</v>
      </c>
      <c r="I385" s="24">
        <f t="shared" si="27"/>
        <v>0</v>
      </c>
      <c r="J385" s="42">
        <f>SUM(B385:I385)</f>
        <v>0</v>
      </c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193"/>
      <c r="AT385" s="193"/>
      <c r="AU385" s="193"/>
      <c r="AV385" s="193"/>
      <c r="AW385" s="193"/>
      <c r="AX385" s="193"/>
      <c r="AY385" s="193"/>
      <c r="AZ385" s="193"/>
      <c r="BA385" s="193"/>
      <c r="BB385" s="193"/>
      <c r="BC385" s="193"/>
      <c r="BD385" s="193"/>
      <c r="BE385" s="193"/>
      <c r="BF385" s="193"/>
      <c r="BG385" s="193"/>
      <c r="BH385" s="193"/>
      <c r="BI385" s="193"/>
      <c r="BJ385" s="193"/>
      <c r="BK385" s="193"/>
      <c r="BL385" s="193"/>
      <c r="BM385" s="193"/>
      <c r="BN385" s="193"/>
      <c r="BO385" s="193"/>
      <c r="BP385" s="193"/>
      <c r="BQ385" s="193"/>
      <c r="BR385" s="193"/>
      <c r="BS385" s="193"/>
      <c r="BT385" s="193"/>
      <c r="BU385" s="193"/>
      <c r="BV385" s="193"/>
      <c r="BW385" s="193"/>
      <c r="BX385" s="193"/>
      <c r="BY385" s="193"/>
      <c r="BZ385" s="193"/>
      <c r="CA385" s="193"/>
      <c r="CB385" s="193"/>
      <c r="CC385" s="193"/>
      <c r="CD385" s="193"/>
      <c r="CE385" s="193"/>
      <c r="CF385" s="193"/>
      <c r="CG385" s="193"/>
      <c r="CH385" s="193"/>
      <c r="CI385" s="193"/>
      <c r="CJ385" s="193"/>
      <c r="CK385" s="193"/>
      <c r="CL385" s="193"/>
      <c r="CM385" s="193"/>
      <c r="CN385" s="193"/>
      <c r="CO385" s="193"/>
      <c r="CP385" s="193"/>
      <c r="CQ385" s="193"/>
      <c r="CR385" s="193"/>
      <c r="CS385" s="193"/>
      <c r="CT385" s="193"/>
      <c r="CU385" s="193"/>
      <c r="CV385" s="193"/>
      <c r="CW385" s="193"/>
      <c r="CX385" s="193"/>
      <c r="CY385" s="193"/>
      <c r="CZ385" s="193"/>
      <c r="DA385" s="193"/>
      <c r="DB385" s="193"/>
      <c r="DC385" s="193"/>
      <c r="DD385" s="193"/>
      <c r="DE385" s="193"/>
      <c r="DF385" s="193"/>
      <c r="DG385" s="193"/>
      <c r="DH385" s="193"/>
      <c r="DI385" s="193"/>
      <c r="DJ385" s="193"/>
      <c r="DK385" s="193"/>
      <c r="DL385" s="193"/>
      <c r="DM385" s="193"/>
      <c r="DN385" s="193"/>
      <c r="DO385" s="193"/>
      <c r="DP385" s="193"/>
      <c r="DQ385" s="193"/>
      <c r="DR385" s="193"/>
      <c r="DS385" s="193"/>
      <c r="DT385" s="193"/>
      <c r="DU385" s="193"/>
      <c r="DV385" s="193"/>
      <c r="DW385" s="193"/>
      <c r="DX385" s="193"/>
      <c r="DY385" s="193"/>
      <c r="DZ385" s="193"/>
      <c r="EA385" s="193"/>
      <c r="EB385" s="193"/>
      <c r="EC385" s="193"/>
      <c r="ED385" s="193"/>
      <c r="EE385" s="193"/>
      <c r="EF385" s="193"/>
      <c r="EG385" s="193"/>
      <c r="EH385" s="193"/>
      <c r="EI385" s="193"/>
      <c r="EJ385" s="193"/>
      <c r="EK385" s="193"/>
      <c r="EL385" s="193"/>
      <c r="EM385" s="193"/>
      <c r="EN385" s="193"/>
      <c r="EO385" s="193"/>
      <c r="EP385" s="193"/>
      <c r="EQ385" s="193"/>
      <c r="ER385" s="193"/>
      <c r="ES385" s="193"/>
      <c r="ET385" s="193"/>
      <c r="EU385" s="193"/>
      <c r="EV385" s="193"/>
      <c r="EW385" s="193"/>
      <c r="EX385" s="193"/>
      <c r="EY385" s="193"/>
      <c r="EZ385" s="193"/>
      <c r="FA385" s="193"/>
      <c r="FB385" s="193"/>
      <c r="FC385" s="193"/>
      <c r="FD385" s="193"/>
      <c r="FE385" s="193"/>
      <c r="FF385" s="193"/>
      <c r="FG385" s="193"/>
      <c r="FH385" s="193"/>
      <c r="FI385" s="193"/>
      <c r="FJ385" s="193"/>
      <c r="FK385" s="193"/>
      <c r="FL385" s="193"/>
      <c r="FM385" s="193"/>
      <c r="FN385" s="193"/>
      <c r="FO385" s="193"/>
      <c r="FP385" s="193"/>
      <c r="FQ385" s="193"/>
      <c r="FR385" s="193"/>
      <c r="FS385" s="193"/>
      <c r="FT385" s="193"/>
      <c r="FU385" s="193"/>
      <c r="FV385" s="193"/>
      <c r="FW385" s="193"/>
      <c r="FX385" s="193"/>
      <c r="FY385" s="193"/>
      <c r="FZ385" s="193"/>
      <c r="GA385" s="193"/>
      <c r="GB385" s="193"/>
      <c r="GC385" s="193"/>
      <c r="GD385" s="193"/>
      <c r="GE385" s="193"/>
      <c r="GF385" s="193"/>
      <c r="GG385" s="193"/>
      <c r="GH385" s="193"/>
      <c r="GI385" s="193"/>
      <c r="GJ385" s="193"/>
      <c r="GK385" s="193"/>
      <c r="GL385" s="193"/>
      <c r="GM385" s="193"/>
      <c r="GN385" s="193"/>
      <c r="GO385" s="193"/>
      <c r="GP385" s="193"/>
      <c r="GQ385" s="193"/>
      <c r="GR385" s="193"/>
      <c r="GS385" s="193"/>
      <c r="GT385" s="193"/>
      <c r="GU385" s="193"/>
      <c r="GV385" s="193"/>
      <c r="GW385" s="193"/>
      <c r="GX385" s="193"/>
      <c r="GY385" s="193"/>
      <c r="GZ385" s="193"/>
      <c r="HA385" s="193"/>
      <c r="HB385" s="193"/>
      <c r="HC385" s="193"/>
      <c r="HD385" s="193"/>
      <c r="HE385" s="193"/>
      <c r="HF385" s="193"/>
      <c r="HG385" s="193"/>
      <c r="HH385" s="193"/>
      <c r="HI385" s="193"/>
      <c r="HJ385" s="193"/>
      <c r="HK385" s="193"/>
      <c r="HL385" s="193"/>
      <c r="HM385" s="193"/>
      <c r="HN385" s="193"/>
      <c r="HO385" s="193"/>
      <c r="HP385" s="193"/>
      <c r="HQ385" s="193"/>
      <c r="HR385" s="193"/>
      <c r="HS385" s="193"/>
      <c r="HT385" s="193"/>
      <c r="HU385" s="193"/>
      <c r="HV385" s="193"/>
      <c r="HW385" s="193"/>
      <c r="HX385" s="193"/>
      <c r="HY385" s="193"/>
      <c r="HZ385" s="193"/>
      <c r="IA385" s="193"/>
      <c r="IB385" s="193"/>
      <c r="IC385" s="193"/>
      <c r="ID385" s="193"/>
      <c r="IE385" s="193"/>
      <c r="IF385" s="193"/>
      <c r="IG385" s="193"/>
      <c r="IH385" s="193"/>
      <c r="II385" s="193"/>
      <c r="IJ385" s="193"/>
      <c r="IK385" s="193"/>
      <c r="IL385" s="193"/>
      <c r="IM385" s="193"/>
      <c r="IN385" s="193"/>
      <c r="IO385" s="193"/>
      <c r="IP385" s="193"/>
      <c r="IQ385" s="193"/>
      <c r="IR385" s="193"/>
      <c r="IS385" s="193"/>
      <c r="IT385" s="193"/>
      <c r="IU385" s="193"/>
      <c r="IV385" s="193"/>
    </row>
    <row r="386" spans="1:256" ht="11.25" thickBot="1" x14ac:dyDescent="0.2">
      <c r="A386" s="1493" t="s">
        <v>123</v>
      </c>
      <c r="B386" s="1494"/>
      <c r="C386" s="1494"/>
      <c r="D386" s="1494"/>
      <c r="E386" s="1494"/>
      <c r="F386" s="1494"/>
      <c r="G386" s="1494"/>
      <c r="H386" s="1494"/>
      <c r="I386" s="1494"/>
      <c r="J386" s="1495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193"/>
      <c r="AT386" s="193"/>
      <c r="AU386" s="193"/>
      <c r="AV386" s="193"/>
      <c r="AW386" s="193"/>
      <c r="AX386" s="193"/>
      <c r="AY386" s="193"/>
      <c r="AZ386" s="193"/>
      <c r="BA386" s="193"/>
      <c r="BB386" s="193"/>
      <c r="BC386" s="193"/>
      <c r="BD386" s="193"/>
      <c r="BE386" s="193"/>
      <c r="BF386" s="193"/>
      <c r="BG386" s="193"/>
      <c r="BH386" s="193"/>
      <c r="BI386" s="193"/>
      <c r="BJ386" s="193"/>
      <c r="BK386" s="193"/>
      <c r="BL386" s="193"/>
      <c r="BM386" s="193"/>
      <c r="BN386" s="193"/>
      <c r="BO386" s="193"/>
      <c r="BP386" s="193"/>
      <c r="BQ386" s="193"/>
      <c r="BR386" s="193"/>
      <c r="BS386" s="193"/>
      <c r="BT386" s="193"/>
      <c r="BU386" s="193"/>
      <c r="BV386" s="193"/>
      <c r="BW386" s="193"/>
      <c r="BX386" s="193"/>
      <c r="BY386" s="193"/>
      <c r="BZ386" s="193"/>
      <c r="CA386" s="193"/>
      <c r="CB386" s="193"/>
      <c r="CC386" s="193"/>
      <c r="CD386" s="193"/>
      <c r="CE386" s="193"/>
      <c r="CF386" s="193"/>
      <c r="CG386" s="193"/>
      <c r="CH386" s="193"/>
      <c r="CI386" s="193"/>
      <c r="CJ386" s="193"/>
      <c r="CK386" s="193"/>
      <c r="CL386" s="193"/>
      <c r="CM386" s="193"/>
      <c r="CN386" s="193"/>
      <c r="CO386" s="193"/>
      <c r="CP386" s="193"/>
      <c r="CQ386" s="193"/>
      <c r="CR386" s="193"/>
      <c r="CS386" s="193"/>
      <c r="CT386" s="193"/>
      <c r="CU386" s="193"/>
      <c r="CV386" s="193"/>
      <c r="CW386" s="193"/>
      <c r="CX386" s="193"/>
      <c r="CY386" s="193"/>
      <c r="CZ386" s="193"/>
      <c r="DA386" s="193"/>
      <c r="DB386" s="193"/>
      <c r="DC386" s="193"/>
      <c r="DD386" s="193"/>
      <c r="DE386" s="193"/>
      <c r="DF386" s="193"/>
      <c r="DG386" s="193"/>
      <c r="DH386" s="193"/>
      <c r="DI386" s="193"/>
      <c r="DJ386" s="193"/>
      <c r="DK386" s="193"/>
      <c r="DL386" s="193"/>
      <c r="DM386" s="193"/>
      <c r="DN386" s="193"/>
      <c r="DO386" s="193"/>
      <c r="DP386" s="193"/>
      <c r="DQ386" s="193"/>
      <c r="DR386" s="193"/>
      <c r="DS386" s="193"/>
      <c r="DT386" s="193"/>
      <c r="DU386" s="193"/>
      <c r="DV386" s="193"/>
      <c r="DW386" s="193"/>
      <c r="DX386" s="193"/>
      <c r="DY386" s="193"/>
      <c r="DZ386" s="193"/>
      <c r="EA386" s="193"/>
      <c r="EB386" s="193"/>
      <c r="EC386" s="193"/>
      <c r="ED386" s="193"/>
      <c r="EE386" s="193"/>
      <c r="EF386" s="193"/>
      <c r="EG386" s="193"/>
      <c r="EH386" s="193"/>
      <c r="EI386" s="193"/>
      <c r="EJ386" s="193"/>
      <c r="EK386" s="193"/>
      <c r="EL386" s="193"/>
      <c r="EM386" s="193"/>
      <c r="EN386" s="193"/>
      <c r="EO386" s="193"/>
      <c r="EP386" s="193"/>
      <c r="EQ386" s="193"/>
      <c r="ER386" s="193"/>
      <c r="ES386" s="193"/>
      <c r="ET386" s="193"/>
      <c r="EU386" s="193"/>
      <c r="EV386" s="193"/>
      <c r="EW386" s="193"/>
      <c r="EX386" s="193"/>
      <c r="EY386" s="193"/>
      <c r="EZ386" s="193"/>
      <c r="FA386" s="193"/>
      <c r="FB386" s="193"/>
      <c r="FC386" s="193"/>
      <c r="FD386" s="193"/>
      <c r="FE386" s="193"/>
      <c r="FF386" s="193"/>
      <c r="FG386" s="193"/>
      <c r="FH386" s="193"/>
      <c r="FI386" s="193"/>
      <c r="FJ386" s="193"/>
      <c r="FK386" s="193"/>
      <c r="FL386" s="193"/>
      <c r="FM386" s="193"/>
      <c r="FN386" s="193"/>
      <c r="FO386" s="193"/>
      <c r="FP386" s="193"/>
      <c r="FQ386" s="193"/>
      <c r="FR386" s="193"/>
      <c r="FS386" s="193"/>
      <c r="FT386" s="193"/>
      <c r="FU386" s="193"/>
      <c r="FV386" s="193"/>
      <c r="FW386" s="193"/>
      <c r="FX386" s="193"/>
      <c r="FY386" s="193"/>
      <c r="FZ386" s="193"/>
      <c r="GA386" s="193"/>
      <c r="GB386" s="193"/>
      <c r="GC386" s="193"/>
      <c r="GD386" s="193"/>
      <c r="GE386" s="193"/>
      <c r="GF386" s="193"/>
      <c r="GG386" s="193"/>
      <c r="GH386" s="193"/>
      <c r="GI386" s="193"/>
      <c r="GJ386" s="193"/>
      <c r="GK386" s="193"/>
      <c r="GL386" s="193"/>
      <c r="GM386" s="193"/>
      <c r="GN386" s="193"/>
      <c r="GO386" s="193"/>
      <c r="GP386" s="193"/>
      <c r="GQ386" s="193"/>
      <c r="GR386" s="193"/>
      <c r="GS386" s="193"/>
      <c r="GT386" s="193"/>
      <c r="GU386" s="193"/>
      <c r="GV386" s="193"/>
      <c r="GW386" s="193"/>
      <c r="GX386" s="193"/>
      <c r="GY386" s="193"/>
      <c r="GZ386" s="193"/>
      <c r="HA386" s="193"/>
      <c r="HB386" s="193"/>
      <c r="HC386" s="193"/>
      <c r="HD386" s="193"/>
      <c r="HE386" s="193"/>
      <c r="HF386" s="193"/>
      <c r="HG386" s="193"/>
      <c r="HH386" s="193"/>
      <c r="HI386" s="193"/>
      <c r="HJ386" s="193"/>
      <c r="HK386" s="193"/>
      <c r="HL386" s="193"/>
      <c r="HM386" s="193"/>
      <c r="HN386" s="193"/>
      <c r="HO386" s="193"/>
      <c r="HP386" s="193"/>
      <c r="HQ386" s="193"/>
      <c r="HR386" s="193"/>
      <c r="HS386" s="193"/>
      <c r="HT386" s="193"/>
      <c r="HU386" s="193"/>
      <c r="HV386" s="193"/>
      <c r="HW386" s="193"/>
      <c r="HX386" s="193"/>
      <c r="HY386" s="193"/>
      <c r="HZ386" s="193"/>
      <c r="IA386" s="193"/>
      <c r="IB386" s="193"/>
      <c r="IC386" s="193"/>
      <c r="ID386" s="193"/>
      <c r="IE386" s="193"/>
      <c r="IF386" s="193"/>
      <c r="IG386" s="193"/>
      <c r="IH386" s="193"/>
      <c r="II386" s="193"/>
      <c r="IJ386" s="193"/>
      <c r="IK386" s="193"/>
      <c r="IL386" s="193"/>
      <c r="IM386" s="193"/>
      <c r="IN386" s="193"/>
      <c r="IO386" s="193"/>
      <c r="IP386" s="193"/>
      <c r="IQ386" s="193"/>
      <c r="IR386" s="193"/>
      <c r="IS386" s="193"/>
      <c r="IT386" s="193"/>
      <c r="IU386" s="193"/>
      <c r="IV386" s="193"/>
    </row>
    <row r="387" spans="1:256" ht="24" customHeight="1" thickBot="1" x14ac:dyDescent="0.2">
      <c r="A387" s="41" t="s">
        <v>658</v>
      </c>
      <c r="B387" s="2">
        <f>IF(B417&gt;0,B417,IF(B417=0,0,""))</f>
        <v>0</v>
      </c>
      <c r="C387" s="3">
        <f t="shared" ref="C387:I387" si="28">IF(C417&gt;0,C417,IF(C417=0,0,""))</f>
        <v>0</v>
      </c>
      <c r="D387" s="3">
        <f t="shared" si="28"/>
        <v>0</v>
      </c>
      <c r="E387" s="3">
        <f t="shared" si="28"/>
        <v>0</v>
      </c>
      <c r="F387" s="3">
        <f t="shared" si="28"/>
        <v>0</v>
      </c>
      <c r="G387" s="3">
        <f t="shared" si="28"/>
        <v>0</v>
      </c>
      <c r="H387" s="3">
        <f t="shared" si="28"/>
        <v>0</v>
      </c>
      <c r="I387" s="24">
        <f t="shared" si="28"/>
        <v>0</v>
      </c>
      <c r="J387" s="42">
        <f>SUM(B387:I387)</f>
        <v>0</v>
      </c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193"/>
      <c r="AT387" s="193"/>
      <c r="AU387" s="193"/>
      <c r="AV387" s="193"/>
      <c r="AW387" s="193"/>
      <c r="AX387" s="193"/>
      <c r="AY387" s="193"/>
      <c r="AZ387" s="193"/>
      <c r="BA387" s="193"/>
      <c r="BB387" s="193"/>
      <c r="BC387" s="193"/>
      <c r="BD387" s="193"/>
      <c r="BE387" s="193"/>
      <c r="BF387" s="193"/>
      <c r="BG387" s="193"/>
      <c r="BH387" s="193"/>
      <c r="BI387" s="193"/>
      <c r="BJ387" s="193"/>
      <c r="BK387" s="193"/>
      <c r="BL387" s="193"/>
      <c r="BM387" s="193"/>
      <c r="BN387" s="193"/>
      <c r="BO387" s="193"/>
      <c r="BP387" s="193"/>
      <c r="BQ387" s="193"/>
      <c r="BR387" s="193"/>
      <c r="BS387" s="193"/>
      <c r="BT387" s="193"/>
      <c r="BU387" s="193"/>
      <c r="BV387" s="193"/>
      <c r="BW387" s="193"/>
      <c r="BX387" s="193"/>
      <c r="BY387" s="193"/>
      <c r="BZ387" s="193"/>
      <c r="CA387" s="193"/>
      <c r="CB387" s="193"/>
      <c r="CC387" s="193"/>
      <c r="CD387" s="193"/>
      <c r="CE387" s="193"/>
      <c r="CF387" s="193"/>
      <c r="CG387" s="193"/>
      <c r="CH387" s="193"/>
      <c r="CI387" s="193"/>
      <c r="CJ387" s="193"/>
      <c r="CK387" s="193"/>
      <c r="CL387" s="193"/>
      <c r="CM387" s="193"/>
      <c r="CN387" s="193"/>
      <c r="CO387" s="193"/>
      <c r="CP387" s="193"/>
      <c r="CQ387" s="193"/>
      <c r="CR387" s="193"/>
      <c r="CS387" s="193"/>
      <c r="CT387" s="193"/>
      <c r="CU387" s="193"/>
      <c r="CV387" s="193"/>
      <c r="CW387" s="193"/>
      <c r="CX387" s="193"/>
      <c r="CY387" s="193"/>
      <c r="CZ387" s="193"/>
      <c r="DA387" s="193"/>
      <c r="DB387" s="193"/>
      <c r="DC387" s="193"/>
      <c r="DD387" s="193"/>
      <c r="DE387" s="193"/>
      <c r="DF387" s="193"/>
      <c r="DG387" s="193"/>
      <c r="DH387" s="193"/>
      <c r="DI387" s="193"/>
      <c r="DJ387" s="193"/>
      <c r="DK387" s="193"/>
      <c r="DL387" s="193"/>
      <c r="DM387" s="193"/>
      <c r="DN387" s="193"/>
      <c r="DO387" s="193"/>
      <c r="DP387" s="193"/>
      <c r="DQ387" s="193"/>
      <c r="DR387" s="193"/>
      <c r="DS387" s="193"/>
      <c r="DT387" s="193"/>
      <c r="DU387" s="193"/>
      <c r="DV387" s="193"/>
      <c r="DW387" s="193"/>
      <c r="DX387" s="193"/>
      <c r="DY387" s="193"/>
      <c r="DZ387" s="193"/>
      <c r="EA387" s="193"/>
      <c r="EB387" s="193"/>
      <c r="EC387" s="193"/>
      <c r="ED387" s="193"/>
      <c r="EE387" s="193"/>
      <c r="EF387" s="193"/>
      <c r="EG387" s="193"/>
      <c r="EH387" s="193"/>
      <c r="EI387" s="193"/>
      <c r="EJ387" s="193"/>
      <c r="EK387" s="193"/>
      <c r="EL387" s="193"/>
      <c r="EM387" s="193"/>
      <c r="EN387" s="193"/>
      <c r="EO387" s="193"/>
      <c r="EP387" s="193"/>
      <c r="EQ387" s="193"/>
      <c r="ER387" s="193"/>
      <c r="ES387" s="193"/>
      <c r="ET387" s="193"/>
      <c r="EU387" s="193"/>
      <c r="EV387" s="193"/>
      <c r="EW387" s="193"/>
      <c r="EX387" s="193"/>
      <c r="EY387" s="193"/>
      <c r="EZ387" s="193"/>
      <c r="FA387" s="193"/>
      <c r="FB387" s="193"/>
      <c r="FC387" s="193"/>
      <c r="FD387" s="193"/>
      <c r="FE387" s="193"/>
      <c r="FF387" s="193"/>
      <c r="FG387" s="193"/>
      <c r="FH387" s="193"/>
      <c r="FI387" s="193"/>
      <c r="FJ387" s="193"/>
      <c r="FK387" s="193"/>
      <c r="FL387" s="193"/>
      <c r="FM387" s="193"/>
      <c r="FN387" s="193"/>
      <c r="FO387" s="193"/>
      <c r="FP387" s="193"/>
      <c r="FQ387" s="193"/>
      <c r="FR387" s="193"/>
      <c r="FS387" s="193"/>
      <c r="FT387" s="193"/>
      <c r="FU387" s="193"/>
      <c r="FV387" s="193"/>
      <c r="FW387" s="193"/>
      <c r="FX387" s="193"/>
      <c r="FY387" s="193"/>
      <c r="FZ387" s="193"/>
      <c r="GA387" s="193"/>
      <c r="GB387" s="193"/>
      <c r="GC387" s="193"/>
      <c r="GD387" s="193"/>
      <c r="GE387" s="193"/>
      <c r="GF387" s="193"/>
      <c r="GG387" s="193"/>
      <c r="GH387" s="193"/>
      <c r="GI387" s="193"/>
      <c r="GJ387" s="193"/>
      <c r="GK387" s="193"/>
      <c r="GL387" s="193"/>
      <c r="GM387" s="193"/>
      <c r="GN387" s="193"/>
      <c r="GO387" s="193"/>
      <c r="GP387" s="193"/>
      <c r="GQ387" s="193"/>
      <c r="GR387" s="193"/>
      <c r="GS387" s="193"/>
      <c r="GT387" s="193"/>
      <c r="GU387" s="193"/>
      <c r="GV387" s="193"/>
      <c r="GW387" s="193"/>
      <c r="GX387" s="193"/>
      <c r="GY387" s="193"/>
      <c r="GZ387" s="193"/>
      <c r="HA387" s="193"/>
      <c r="HB387" s="193"/>
      <c r="HC387" s="193"/>
      <c r="HD387" s="193"/>
      <c r="HE387" s="193"/>
      <c r="HF387" s="193"/>
      <c r="HG387" s="193"/>
      <c r="HH387" s="193"/>
      <c r="HI387" s="193"/>
      <c r="HJ387" s="193"/>
      <c r="HK387" s="193"/>
      <c r="HL387" s="193"/>
      <c r="HM387" s="193"/>
      <c r="HN387" s="193"/>
      <c r="HO387" s="193"/>
      <c r="HP387" s="193"/>
      <c r="HQ387" s="193"/>
      <c r="HR387" s="193"/>
      <c r="HS387" s="193"/>
      <c r="HT387" s="193"/>
      <c r="HU387" s="193"/>
      <c r="HV387" s="193"/>
      <c r="HW387" s="193"/>
      <c r="HX387" s="193"/>
      <c r="HY387" s="193"/>
      <c r="HZ387" s="193"/>
      <c r="IA387" s="193"/>
      <c r="IB387" s="193"/>
      <c r="IC387" s="193"/>
      <c r="ID387" s="193"/>
      <c r="IE387" s="193"/>
      <c r="IF387" s="193"/>
      <c r="IG387" s="193"/>
      <c r="IH387" s="193"/>
      <c r="II387" s="193"/>
      <c r="IJ387" s="193"/>
      <c r="IK387" s="193"/>
      <c r="IL387" s="193"/>
      <c r="IM387" s="193"/>
      <c r="IN387" s="193"/>
      <c r="IO387" s="193"/>
      <c r="IP387" s="193"/>
      <c r="IQ387" s="193"/>
      <c r="IR387" s="193"/>
      <c r="IS387" s="193"/>
      <c r="IT387" s="193"/>
      <c r="IU387" s="193"/>
      <c r="IV387" s="193"/>
    </row>
    <row r="388" spans="1:256" x14ac:dyDescent="0.15">
      <c r="A388" s="43" t="s">
        <v>32</v>
      </c>
      <c r="B388" s="44"/>
      <c r="C388" s="45"/>
      <c r="D388" s="45"/>
      <c r="E388" s="46"/>
      <c r="F388" s="45"/>
      <c r="G388" s="45"/>
      <c r="H388" s="45"/>
      <c r="I388" s="45"/>
      <c r="J388" s="47">
        <f>SUM(B388:I388)</f>
        <v>0</v>
      </c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  <c r="AA388" s="193"/>
      <c r="AB388" s="193"/>
      <c r="AC388" s="193"/>
      <c r="AD388" s="193"/>
      <c r="AE388" s="193"/>
      <c r="AF388" s="193"/>
      <c r="AG388" s="193"/>
      <c r="AH388" s="193"/>
      <c r="AI388" s="193"/>
      <c r="AJ388" s="193"/>
      <c r="AK388" s="193"/>
      <c r="AL388" s="193"/>
      <c r="AM388" s="193"/>
      <c r="AN388" s="193"/>
      <c r="AO388" s="193"/>
      <c r="AP388" s="193"/>
      <c r="AQ388" s="193"/>
      <c r="AR388" s="193"/>
      <c r="AS388" s="193"/>
      <c r="AT388" s="193"/>
      <c r="AU388" s="193"/>
      <c r="AV388" s="193"/>
      <c r="AW388" s="193"/>
      <c r="AX388" s="193"/>
      <c r="AY388" s="193"/>
      <c r="AZ388" s="193"/>
      <c r="BA388" s="193"/>
      <c r="BB388" s="193"/>
      <c r="BC388" s="193"/>
      <c r="BD388" s="193"/>
      <c r="BE388" s="193"/>
      <c r="BF388" s="193"/>
      <c r="BG388" s="193"/>
      <c r="BH388" s="193"/>
      <c r="BI388" s="193"/>
      <c r="BJ388" s="193"/>
      <c r="BK388" s="193"/>
      <c r="BL388" s="193"/>
      <c r="BM388" s="193"/>
      <c r="BN388" s="193"/>
      <c r="BO388" s="193"/>
      <c r="BP388" s="193"/>
      <c r="BQ388" s="193"/>
      <c r="BR388" s="193"/>
      <c r="BS388" s="193"/>
      <c r="BT388" s="193"/>
      <c r="BU388" s="193"/>
      <c r="BV388" s="193"/>
      <c r="BW388" s="193"/>
      <c r="BX388" s="193"/>
      <c r="BY388" s="193"/>
      <c r="BZ388" s="193"/>
      <c r="CA388" s="193"/>
      <c r="CB388" s="193"/>
      <c r="CC388" s="193"/>
      <c r="CD388" s="193"/>
      <c r="CE388" s="193"/>
      <c r="CF388" s="193"/>
      <c r="CG388" s="193"/>
      <c r="CH388" s="193"/>
      <c r="CI388" s="193"/>
      <c r="CJ388" s="193"/>
      <c r="CK388" s="193"/>
      <c r="CL388" s="193"/>
      <c r="CM388" s="193"/>
      <c r="CN388" s="193"/>
      <c r="CO388" s="193"/>
      <c r="CP388" s="193"/>
      <c r="CQ388" s="193"/>
      <c r="CR388" s="193"/>
      <c r="CS388" s="193"/>
      <c r="CT388" s="193"/>
      <c r="CU388" s="193"/>
      <c r="CV388" s="193"/>
      <c r="CW388" s="193"/>
      <c r="CX388" s="193"/>
      <c r="CY388" s="193"/>
      <c r="CZ388" s="193"/>
      <c r="DA388" s="193"/>
      <c r="DB388" s="193"/>
      <c r="DC388" s="193"/>
      <c r="DD388" s="193"/>
      <c r="DE388" s="193"/>
      <c r="DF388" s="193"/>
      <c r="DG388" s="193"/>
      <c r="DH388" s="193"/>
      <c r="DI388" s="193"/>
      <c r="DJ388" s="193"/>
      <c r="DK388" s="193"/>
      <c r="DL388" s="193"/>
      <c r="DM388" s="193"/>
      <c r="DN388" s="193"/>
      <c r="DO388" s="193"/>
      <c r="DP388" s="193"/>
      <c r="DQ388" s="193"/>
      <c r="DR388" s="193"/>
      <c r="DS388" s="193"/>
      <c r="DT388" s="193"/>
      <c r="DU388" s="193"/>
      <c r="DV388" s="193"/>
      <c r="DW388" s="193"/>
      <c r="DX388" s="193"/>
      <c r="DY388" s="193"/>
      <c r="DZ388" s="193"/>
      <c r="EA388" s="193"/>
      <c r="EB388" s="193"/>
      <c r="EC388" s="193"/>
      <c r="ED388" s="193"/>
      <c r="EE388" s="193"/>
      <c r="EF388" s="193"/>
      <c r="EG388" s="193"/>
      <c r="EH388" s="193"/>
      <c r="EI388" s="193"/>
      <c r="EJ388" s="193"/>
      <c r="EK388" s="193"/>
      <c r="EL388" s="193"/>
      <c r="EM388" s="193"/>
      <c r="EN388" s="193"/>
      <c r="EO388" s="193"/>
      <c r="EP388" s="193"/>
      <c r="EQ388" s="193"/>
      <c r="ER388" s="193"/>
      <c r="ES388" s="193"/>
      <c r="ET388" s="193"/>
      <c r="EU388" s="193"/>
      <c r="EV388" s="193"/>
      <c r="EW388" s="193"/>
      <c r="EX388" s="193"/>
      <c r="EY388" s="193"/>
      <c r="EZ388" s="193"/>
      <c r="FA388" s="193"/>
      <c r="FB388" s="193"/>
      <c r="FC388" s="193"/>
      <c r="FD388" s="193"/>
      <c r="FE388" s="193"/>
      <c r="FF388" s="193"/>
      <c r="FG388" s="193"/>
      <c r="FH388" s="193"/>
      <c r="FI388" s="193"/>
      <c r="FJ388" s="193"/>
      <c r="FK388" s="193"/>
      <c r="FL388" s="193"/>
      <c r="FM388" s="193"/>
      <c r="FN388" s="193"/>
      <c r="FO388" s="193"/>
      <c r="FP388" s="193"/>
      <c r="FQ388" s="193"/>
      <c r="FR388" s="193"/>
      <c r="FS388" s="193"/>
      <c r="FT388" s="193"/>
      <c r="FU388" s="193"/>
      <c r="FV388" s="193"/>
      <c r="FW388" s="193"/>
      <c r="FX388" s="193"/>
      <c r="FY388" s="193"/>
      <c r="FZ388" s="193"/>
      <c r="GA388" s="193"/>
      <c r="GB388" s="193"/>
      <c r="GC388" s="193"/>
      <c r="GD388" s="193"/>
      <c r="GE388" s="193"/>
      <c r="GF388" s="193"/>
      <c r="GG388" s="193"/>
      <c r="GH388" s="193"/>
      <c r="GI388" s="193"/>
      <c r="GJ388" s="193"/>
      <c r="GK388" s="193"/>
      <c r="GL388" s="193"/>
      <c r="GM388" s="193"/>
      <c r="GN388" s="193"/>
      <c r="GO388" s="193"/>
      <c r="GP388" s="193"/>
      <c r="GQ388" s="193"/>
      <c r="GR388" s="193"/>
      <c r="GS388" s="193"/>
      <c r="GT388" s="193"/>
      <c r="GU388" s="193"/>
      <c r="GV388" s="193"/>
      <c r="GW388" s="193"/>
      <c r="GX388" s="193"/>
      <c r="GY388" s="193"/>
      <c r="GZ388" s="193"/>
      <c r="HA388" s="193"/>
      <c r="HB388" s="193"/>
      <c r="HC388" s="193"/>
      <c r="HD388" s="193"/>
      <c r="HE388" s="193"/>
      <c r="HF388" s="193"/>
      <c r="HG388" s="193"/>
      <c r="HH388" s="193"/>
      <c r="HI388" s="193"/>
      <c r="HJ388" s="193"/>
      <c r="HK388" s="193"/>
      <c r="HL388" s="193"/>
      <c r="HM388" s="193"/>
      <c r="HN388" s="193"/>
      <c r="HO388" s="193"/>
      <c r="HP388" s="193"/>
      <c r="HQ388" s="193"/>
      <c r="HR388" s="193"/>
      <c r="HS388" s="193"/>
      <c r="HT388" s="193"/>
      <c r="HU388" s="193"/>
      <c r="HV388" s="193"/>
      <c r="HW388" s="193"/>
      <c r="HX388" s="193"/>
      <c r="HY388" s="193"/>
      <c r="HZ388" s="193"/>
      <c r="IA388" s="193"/>
      <c r="IB388" s="193"/>
      <c r="IC388" s="193"/>
      <c r="ID388" s="193"/>
      <c r="IE388" s="193"/>
      <c r="IF388" s="193"/>
      <c r="IG388" s="193"/>
      <c r="IH388" s="193"/>
      <c r="II388" s="193"/>
      <c r="IJ388" s="193"/>
      <c r="IK388" s="193"/>
      <c r="IL388" s="193"/>
      <c r="IM388" s="193"/>
      <c r="IN388" s="193"/>
      <c r="IO388" s="193"/>
      <c r="IP388" s="193"/>
      <c r="IQ388" s="193"/>
      <c r="IR388" s="193"/>
      <c r="IS388" s="193"/>
      <c r="IT388" s="193"/>
      <c r="IU388" s="193"/>
      <c r="IV388" s="193"/>
    </row>
    <row r="389" spans="1:256" x14ac:dyDescent="0.15">
      <c r="A389" s="48" t="s">
        <v>33</v>
      </c>
      <c r="B389" s="49"/>
      <c r="C389" s="50"/>
      <c r="D389" s="50"/>
      <c r="E389" s="51"/>
      <c r="F389" s="50"/>
      <c r="G389" s="50"/>
      <c r="H389" s="50"/>
      <c r="I389" s="50"/>
      <c r="J389" s="52">
        <f>SUM(B389:I389)</f>
        <v>0</v>
      </c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  <c r="AA389" s="193"/>
      <c r="AB389" s="193"/>
      <c r="AC389" s="193"/>
      <c r="AD389" s="193"/>
      <c r="AE389" s="193"/>
      <c r="AF389" s="193"/>
      <c r="AG389" s="193"/>
      <c r="AH389" s="193"/>
      <c r="AI389" s="193"/>
      <c r="AJ389" s="193"/>
      <c r="AK389" s="193"/>
      <c r="AL389" s="193"/>
      <c r="AM389" s="193"/>
      <c r="AN389" s="193"/>
      <c r="AO389" s="193"/>
      <c r="AP389" s="193"/>
      <c r="AQ389" s="193"/>
      <c r="AR389" s="193"/>
      <c r="AS389" s="193"/>
      <c r="AT389" s="193"/>
      <c r="AU389" s="193"/>
      <c r="AV389" s="193"/>
      <c r="AW389" s="193"/>
      <c r="AX389" s="193"/>
      <c r="AY389" s="193"/>
      <c r="AZ389" s="193"/>
      <c r="BA389" s="193"/>
      <c r="BB389" s="193"/>
      <c r="BC389" s="193"/>
      <c r="BD389" s="193"/>
      <c r="BE389" s="193"/>
      <c r="BF389" s="193"/>
      <c r="BG389" s="193"/>
      <c r="BH389" s="193"/>
      <c r="BI389" s="193"/>
      <c r="BJ389" s="193"/>
      <c r="BK389" s="193"/>
      <c r="BL389" s="193"/>
      <c r="BM389" s="193"/>
      <c r="BN389" s="193"/>
      <c r="BO389" s="193"/>
      <c r="BP389" s="193"/>
      <c r="BQ389" s="193"/>
      <c r="BR389" s="193"/>
      <c r="BS389" s="193"/>
      <c r="BT389" s="193"/>
      <c r="BU389" s="193"/>
      <c r="BV389" s="193"/>
      <c r="BW389" s="193"/>
      <c r="BX389" s="193"/>
      <c r="BY389" s="193"/>
      <c r="BZ389" s="193"/>
      <c r="CA389" s="193"/>
      <c r="CB389" s="193"/>
      <c r="CC389" s="193"/>
      <c r="CD389" s="193"/>
      <c r="CE389" s="193"/>
      <c r="CF389" s="193"/>
      <c r="CG389" s="193"/>
      <c r="CH389" s="193"/>
      <c r="CI389" s="193"/>
      <c r="CJ389" s="193"/>
      <c r="CK389" s="193"/>
      <c r="CL389" s="193"/>
      <c r="CM389" s="193"/>
      <c r="CN389" s="193"/>
      <c r="CO389" s="193"/>
      <c r="CP389" s="193"/>
      <c r="CQ389" s="193"/>
      <c r="CR389" s="193"/>
      <c r="CS389" s="193"/>
      <c r="CT389" s="193"/>
      <c r="CU389" s="193"/>
      <c r="CV389" s="193"/>
      <c r="CW389" s="193"/>
      <c r="CX389" s="193"/>
      <c r="CY389" s="193"/>
      <c r="CZ389" s="193"/>
      <c r="DA389" s="193"/>
      <c r="DB389" s="193"/>
      <c r="DC389" s="193"/>
      <c r="DD389" s="193"/>
      <c r="DE389" s="193"/>
      <c r="DF389" s="193"/>
      <c r="DG389" s="193"/>
      <c r="DH389" s="193"/>
      <c r="DI389" s="193"/>
      <c r="DJ389" s="193"/>
      <c r="DK389" s="193"/>
      <c r="DL389" s="193"/>
      <c r="DM389" s="193"/>
      <c r="DN389" s="193"/>
      <c r="DO389" s="193"/>
      <c r="DP389" s="193"/>
      <c r="DQ389" s="193"/>
      <c r="DR389" s="193"/>
      <c r="DS389" s="193"/>
      <c r="DT389" s="193"/>
      <c r="DU389" s="193"/>
      <c r="DV389" s="193"/>
      <c r="DW389" s="193"/>
      <c r="DX389" s="193"/>
      <c r="DY389" s="193"/>
      <c r="DZ389" s="193"/>
      <c r="EA389" s="193"/>
      <c r="EB389" s="193"/>
      <c r="EC389" s="193"/>
      <c r="ED389" s="193"/>
      <c r="EE389" s="193"/>
      <c r="EF389" s="193"/>
      <c r="EG389" s="193"/>
      <c r="EH389" s="193"/>
      <c r="EI389" s="193"/>
      <c r="EJ389" s="193"/>
      <c r="EK389" s="193"/>
      <c r="EL389" s="193"/>
      <c r="EM389" s="193"/>
      <c r="EN389" s="193"/>
      <c r="EO389" s="193"/>
      <c r="EP389" s="193"/>
      <c r="EQ389" s="193"/>
      <c r="ER389" s="193"/>
      <c r="ES389" s="193"/>
      <c r="ET389" s="193"/>
      <c r="EU389" s="193"/>
      <c r="EV389" s="193"/>
      <c r="EW389" s="193"/>
      <c r="EX389" s="193"/>
      <c r="EY389" s="193"/>
      <c r="EZ389" s="193"/>
      <c r="FA389" s="193"/>
      <c r="FB389" s="193"/>
      <c r="FC389" s="193"/>
      <c r="FD389" s="193"/>
      <c r="FE389" s="193"/>
      <c r="FF389" s="193"/>
      <c r="FG389" s="193"/>
      <c r="FH389" s="193"/>
      <c r="FI389" s="193"/>
      <c r="FJ389" s="193"/>
      <c r="FK389" s="193"/>
      <c r="FL389" s="193"/>
      <c r="FM389" s="193"/>
      <c r="FN389" s="193"/>
      <c r="FO389" s="193"/>
      <c r="FP389" s="193"/>
      <c r="FQ389" s="193"/>
      <c r="FR389" s="193"/>
      <c r="FS389" s="193"/>
      <c r="FT389" s="193"/>
      <c r="FU389" s="193"/>
      <c r="FV389" s="193"/>
      <c r="FW389" s="193"/>
      <c r="FX389" s="193"/>
      <c r="FY389" s="193"/>
      <c r="FZ389" s="193"/>
      <c r="GA389" s="193"/>
      <c r="GB389" s="193"/>
      <c r="GC389" s="193"/>
      <c r="GD389" s="193"/>
      <c r="GE389" s="193"/>
      <c r="GF389" s="193"/>
      <c r="GG389" s="193"/>
      <c r="GH389" s="193"/>
      <c r="GI389" s="193"/>
      <c r="GJ389" s="193"/>
      <c r="GK389" s="193"/>
      <c r="GL389" s="193"/>
      <c r="GM389" s="193"/>
      <c r="GN389" s="193"/>
      <c r="GO389" s="193"/>
      <c r="GP389" s="193"/>
      <c r="GQ389" s="193"/>
      <c r="GR389" s="193"/>
      <c r="GS389" s="193"/>
      <c r="GT389" s="193"/>
      <c r="GU389" s="193"/>
      <c r="GV389" s="193"/>
      <c r="GW389" s="193"/>
      <c r="GX389" s="193"/>
      <c r="GY389" s="193"/>
      <c r="GZ389" s="193"/>
      <c r="HA389" s="193"/>
      <c r="HB389" s="193"/>
      <c r="HC389" s="193"/>
      <c r="HD389" s="193"/>
      <c r="HE389" s="193"/>
      <c r="HF389" s="193"/>
      <c r="HG389" s="193"/>
      <c r="HH389" s="193"/>
      <c r="HI389" s="193"/>
      <c r="HJ389" s="193"/>
      <c r="HK389" s="193"/>
      <c r="HL389" s="193"/>
      <c r="HM389" s="193"/>
      <c r="HN389" s="193"/>
      <c r="HO389" s="193"/>
      <c r="HP389" s="193"/>
      <c r="HQ389" s="193"/>
      <c r="HR389" s="193"/>
      <c r="HS389" s="193"/>
      <c r="HT389" s="193"/>
      <c r="HU389" s="193"/>
      <c r="HV389" s="193"/>
      <c r="HW389" s="193"/>
      <c r="HX389" s="193"/>
      <c r="HY389" s="193"/>
      <c r="HZ389" s="193"/>
      <c r="IA389" s="193"/>
      <c r="IB389" s="193"/>
      <c r="IC389" s="193"/>
      <c r="ID389" s="193"/>
      <c r="IE389" s="193"/>
      <c r="IF389" s="193"/>
      <c r="IG389" s="193"/>
      <c r="IH389" s="193"/>
      <c r="II389" s="193"/>
      <c r="IJ389" s="193"/>
      <c r="IK389" s="193"/>
      <c r="IL389" s="193"/>
      <c r="IM389" s="193"/>
      <c r="IN389" s="193"/>
      <c r="IO389" s="193"/>
      <c r="IP389" s="193"/>
      <c r="IQ389" s="193"/>
      <c r="IR389" s="193"/>
      <c r="IS389" s="193"/>
      <c r="IT389" s="193"/>
      <c r="IU389" s="193"/>
      <c r="IV389" s="193"/>
    </row>
    <row r="390" spans="1:256" ht="11.25" thickBot="1" x14ac:dyDescent="0.2">
      <c r="A390" s="53" t="s">
        <v>120</v>
      </c>
      <c r="B390" s="54"/>
      <c r="C390" s="55"/>
      <c r="D390" s="55"/>
      <c r="E390" s="56"/>
      <c r="F390" s="55"/>
      <c r="G390" s="55"/>
      <c r="H390" s="55"/>
      <c r="I390" s="55"/>
      <c r="J390" s="57">
        <f>SUM(B390:I390)</f>
        <v>0</v>
      </c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  <c r="AA390" s="193"/>
      <c r="AB390" s="193"/>
      <c r="AC390" s="193"/>
      <c r="AD390" s="193"/>
      <c r="AE390" s="193"/>
      <c r="AF390" s="193"/>
      <c r="AG390" s="193"/>
      <c r="AH390" s="193"/>
      <c r="AI390" s="193"/>
      <c r="AJ390" s="193"/>
      <c r="AK390" s="193"/>
      <c r="AL390" s="193"/>
      <c r="AM390" s="193"/>
      <c r="AN390" s="193"/>
      <c r="AO390" s="193"/>
      <c r="AP390" s="193"/>
      <c r="AQ390" s="193"/>
      <c r="AR390" s="193"/>
      <c r="AS390" s="193"/>
      <c r="AT390" s="193"/>
      <c r="AU390" s="193"/>
      <c r="AV390" s="193"/>
      <c r="AW390" s="193"/>
      <c r="AX390" s="193"/>
      <c r="AY390" s="193"/>
      <c r="AZ390" s="193"/>
      <c r="BA390" s="193"/>
      <c r="BB390" s="193"/>
      <c r="BC390" s="193"/>
      <c r="BD390" s="193"/>
      <c r="BE390" s="193"/>
      <c r="BF390" s="193"/>
      <c r="BG390" s="193"/>
      <c r="BH390" s="193"/>
      <c r="BI390" s="193"/>
      <c r="BJ390" s="193"/>
      <c r="BK390" s="193"/>
      <c r="BL390" s="193"/>
      <c r="BM390" s="193"/>
      <c r="BN390" s="193"/>
      <c r="BO390" s="193"/>
      <c r="BP390" s="193"/>
      <c r="BQ390" s="193"/>
      <c r="BR390" s="193"/>
      <c r="BS390" s="193"/>
      <c r="BT390" s="193"/>
      <c r="BU390" s="193"/>
      <c r="BV390" s="193"/>
      <c r="BW390" s="193"/>
      <c r="BX390" s="193"/>
      <c r="BY390" s="193"/>
      <c r="BZ390" s="193"/>
      <c r="CA390" s="193"/>
      <c r="CB390" s="193"/>
      <c r="CC390" s="193"/>
      <c r="CD390" s="193"/>
      <c r="CE390" s="193"/>
      <c r="CF390" s="193"/>
      <c r="CG390" s="193"/>
      <c r="CH390" s="193"/>
      <c r="CI390" s="193"/>
      <c r="CJ390" s="193"/>
      <c r="CK390" s="193"/>
      <c r="CL390" s="193"/>
      <c r="CM390" s="193"/>
      <c r="CN390" s="193"/>
      <c r="CO390" s="193"/>
      <c r="CP390" s="193"/>
      <c r="CQ390" s="193"/>
      <c r="CR390" s="193"/>
      <c r="CS390" s="193"/>
      <c r="CT390" s="193"/>
      <c r="CU390" s="193"/>
      <c r="CV390" s="193"/>
      <c r="CW390" s="193"/>
      <c r="CX390" s="193"/>
      <c r="CY390" s="193"/>
      <c r="CZ390" s="193"/>
      <c r="DA390" s="193"/>
      <c r="DB390" s="193"/>
      <c r="DC390" s="193"/>
      <c r="DD390" s="193"/>
      <c r="DE390" s="193"/>
      <c r="DF390" s="193"/>
      <c r="DG390" s="193"/>
      <c r="DH390" s="193"/>
      <c r="DI390" s="193"/>
      <c r="DJ390" s="193"/>
      <c r="DK390" s="193"/>
      <c r="DL390" s="193"/>
      <c r="DM390" s="193"/>
      <c r="DN390" s="193"/>
      <c r="DO390" s="193"/>
      <c r="DP390" s="193"/>
      <c r="DQ390" s="193"/>
      <c r="DR390" s="193"/>
      <c r="DS390" s="193"/>
      <c r="DT390" s="193"/>
      <c r="DU390" s="193"/>
      <c r="DV390" s="193"/>
      <c r="DW390" s="193"/>
      <c r="DX390" s="193"/>
      <c r="DY390" s="193"/>
      <c r="DZ390" s="193"/>
      <c r="EA390" s="193"/>
      <c r="EB390" s="193"/>
      <c r="EC390" s="193"/>
      <c r="ED390" s="193"/>
      <c r="EE390" s="193"/>
      <c r="EF390" s="193"/>
      <c r="EG390" s="193"/>
      <c r="EH390" s="193"/>
      <c r="EI390" s="193"/>
      <c r="EJ390" s="193"/>
      <c r="EK390" s="193"/>
      <c r="EL390" s="193"/>
      <c r="EM390" s="193"/>
      <c r="EN390" s="193"/>
      <c r="EO390" s="193"/>
      <c r="EP390" s="193"/>
      <c r="EQ390" s="193"/>
      <c r="ER390" s="193"/>
      <c r="ES390" s="193"/>
      <c r="ET390" s="193"/>
      <c r="EU390" s="193"/>
      <c r="EV390" s="193"/>
      <c r="EW390" s="193"/>
      <c r="EX390" s="193"/>
      <c r="EY390" s="193"/>
      <c r="EZ390" s="193"/>
      <c r="FA390" s="193"/>
      <c r="FB390" s="193"/>
      <c r="FC390" s="193"/>
      <c r="FD390" s="193"/>
      <c r="FE390" s="193"/>
      <c r="FF390" s="193"/>
      <c r="FG390" s="193"/>
      <c r="FH390" s="193"/>
      <c r="FI390" s="193"/>
      <c r="FJ390" s="193"/>
      <c r="FK390" s="193"/>
      <c r="FL390" s="193"/>
      <c r="FM390" s="193"/>
      <c r="FN390" s="193"/>
      <c r="FO390" s="193"/>
      <c r="FP390" s="193"/>
      <c r="FQ390" s="193"/>
      <c r="FR390" s="193"/>
      <c r="FS390" s="193"/>
      <c r="FT390" s="193"/>
      <c r="FU390" s="193"/>
      <c r="FV390" s="193"/>
      <c r="FW390" s="193"/>
      <c r="FX390" s="193"/>
      <c r="FY390" s="193"/>
      <c r="FZ390" s="193"/>
      <c r="GA390" s="193"/>
      <c r="GB390" s="193"/>
      <c r="GC390" s="193"/>
      <c r="GD390" s="193"/>
      <c r="GE390" s="193"/>
      <c r="GF390" s="193"/>
      <c r="GG390" s="193"/>
      <c r="GH390" s="193"/>
      <c r="GI390" s="193"/>
      <c r="GJ390" s="193"/>
      <c r="GK390" s="193"/>
      <c r="GL390" s="193"/>
      <c r="GM390" s="193"/>
      <c r="GN390" s="193"/>
      <c r="GO390" s="193"/>
      <c r="GP390" s="193"/>
      <c r="GQ390" s="193"/>
      <c r="GR390" s="193"/>
      <c r="GS390" s="193"/>
      <c r="GT390" s="193"/>
      <c r="GU390" s="193"/>
      <c r="GV390" s="193"/>
      <c r="GW390" s="193"/>
      <c r="GX390" s="193"/>
      <c r="GY390" s="193"/>
      <c r="GZ390" s="193"/>
      <c r="HA390" s="193"/>
      <c r="HB390" s="193"/>
      <c r="HC390" s="193"/>
      <c r="HD390" s="193"/>
      <c r="HE390" s="193"/>
      <c r="HF390" s="193"/>
      <c r="HG390" s="193"/>
      <c r="HH390" s="193"/>
      <c r="HI390" s="193"/>
      <c r="HJ390" s="193"/>
      <c r="HK390" s="193"/>
      <c r="HL390" s="193"/>
      <c r="HM390" s="193"/>
      <c r="HN390" s="193"/>
      <c r="HO390" s="193"/>
      <c r="HP390" s="193"/>
      <c r="HQ390" s="193"/>
      <c r="HR390" s="193"/>
      <c r="HS390" s="193"/>
      <c r="HT390" s="193"/>
      <c r="HU390" s="193"/>
      <c r="HV390" s="193"/>
      <c r="HW390" s="193"/>
      <c r="HX390" s="193"/>
      <c r="HY390" s="193"/>
      <c r="HZ390" s="193"/>
      <c r="IA390" s="193"/>
      <c r="IB390" s="193"/>
      <c r="IC390" s="193"/>
      <c r="ID390" s="193"/>
      <c r="IE390" s="193"/>
      <c r="IF390" s="193"/>
      <c r="IG390" s="193"/>
      <c r="IH390" s="193"/>
      <c r="II390" s="193"/>
      <c r="IJ390" s="193"/>
      <c r="IK390" s="193"/>
      <c r="IL390" s="193"/>
      <c r="IM390" s="193"/>
      <c r="IN390" s="193"/>
      <c r="IO390" s="193"/>
      <c r="IP390" s="193"/>
      <c r="IQ390" s="193"/>
      <c r="IR390" s="193"/>
      <c r="IS390" s="193"/>
      <c r="IT390" s="193"/>
      <c r="IU390" s="193"/>
      <c r="IV390" s="193"/>
    </row>
    <row r="391" spans="1:256" ht="24" customHeight="1" thickBot="1" x14ac:dyDescent="0.2">
      <c r="A391" s="41" t="s">
        <v>659</v>
      </c>
      <c r="B391" s="14">
        <f t="shared" ref="B391:I391" si="29">IFERROR(B387+B388-B389+B390,"CHYBA")</f>
        <v>0</v>
      </c>
      <c r="C391" s="3">
        <f t="shared" si="29"/>
        <v>0</v>
      </c>
      <c r="D391" s="3">
        <f t="shared" si="29"/>
        <v>0</v>
      </c>
      <c r="E391" s="3">
        <f t="shared" si="29"/>
        <v>0</v>
      </c>
      <c r="F391" s="3">
        <f t="shared" si="29"/>
        <v>0</v>
      </c>
      <c r="G391" s="3">
        <f t="shared" si="29"/>
        <v>0</v>
      </c>
      <c r="H391" s="3">
        <f t="shared" si="29"/>
        <v>0</v>
      </c>
      <c r="I391" s="24">
        <f t="shared" si="29"/>
        <v>0</v>
      </c>
      <c r="J391" s="42">
        <f>SUM(B391:I391)</f>
        <v>0</v>
      </c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  <c r="AA391" s="193"/>
      <c r="AB391" s="193"/>
      <c r="AC391" s="193"/>
      <c r="AD391" s="193"/>
      <c r="AE391" s="193"/>
      <c r="AF391" s="193"/>
      <c r="AG391" s="193"/>
      <c r="AH391" s="193"/>
      <c r="AI391" s="193"/>
      <c r="AJ391" s="193"/>
      <c r="AK391" s="193"/>
      <c r="AL391" s="193"/>
      <c r="AM391" s="193"/>
      <c r="AN391" s="193"/>
      <c r="AO391" s="193"/>
      <c r="AP391" s="193"/>
      <c r="AQ391" s="193"/>
      <c r="AR391" s="193"/>
      <c r="AS391" s="193"/>
      <c r="AT391" s="193"/>
      <c r="AU391" s="193"/>
      <c r="AV391" s="193"/>
      <c r="AW391" s="193"/>
      <c r="AX391" s="193"/>
      <c r="AY391" s="193"/>
      <c r="AZ391" s="193"/>
      <c r="BA391" s="193"/>
      <c r="BB391" s="193"/>
      <c r="BC391" s="193"/>
      <c r="BD391" s="193"/>
      <c r="BE391" s="193"/>
      <c r="BF391" s="193"/>
      <c r="BG391" s="193"/>
      <c r="BH391" s="193"/>
      <c r="BI391" s="193"/>
      <c r="BJ391" s="193"/>
      <c r="BK391" s="193"/>
      <c r="BL391" s="193"/>
      <c r="BM391" s="193"/>
      <c r="BN391" s="193"/>
      <c r="BO391" s="193"/>
      <c r="BP391" s="193"/>
      <c r="BQ391" s="193"/>
      <c r="BR391" s="193"/>
      <c r="BS391" s="193"/>
      <c r="BT391" s="193"/>
      <c r="BU391" s="193"/>
      <c r="BV391" s="193"/>
      <c r="BW391" s="193"/>
      <c r="BX391" s="193"/>
      <c r="BY391" s="193"/>
      <c r="BZ391" s="193"/>
      <c r="CA391" s="193"/>
      <c r="CB391" s="193"/>
      <c r="CC391" s="193"/>
      <c r="CD391" s="193"/>
      <c r="CE391" s="193"/>
      <c r="CF391" s="193"/>
      <c r="CG391" s="193"/>
      <c r="CH391" s="193"/>
      <c r="CI391" s="193"/>
      <c r="CJ391" s="193"/>
      <c r="CK391" s="193"/>
      <c r="CL391" s="193"/>
      <c r="CM391" s="193"/>
      <c r="CN391" s="193"/>
      <c r="CO391" s="193"/>
      <c r="CP391" s="193"/>
      <c r="CQ391" s="193"/>
      <c r="CR391" s="193"/>
      <c r="CS391" s="193"/>
      <c r="CT391" s="193"/>
      <c r="CU391" s="193"/>
      <c r="CV391" s="193"/>
      <c r="CW391" s="193"/>
      <c r="CX391" s="193"/>
      <c r="CY391" s="193"/>
      <c r="CZ391" s="193"/>
      <c r="DA391" s="193"/>
      <c r="DB391" s="193"/>
      <c r="DC391" s="193"/>
      <c r="DD391" s="193"/>
      <c r="DE391" s="193"/>
      <c r="DF391" s="193"/>
      <c r="DG391" s="193"/>
      <c r="DH391" s="193"/>
      <c r="DI391" s="193"/>
      <c r="DJ391" s="193"/>
      <c r="DK391" s="193"/>
      <c r="DL391" s="193"/>
      <c r="DM391" s="193"/>
      <c r="DN391" s="193"/>
      <c r="DO391" s="193"/>
      <c r="DP391" s="193"/>
      <c r="DQ391" s="193"/>
      <c r="DR391" s="193"/>
      <c r="DS391" s="193"/>
      <c r="DT391" s="193"/>
      <c r="DU391" s="193"/>
      <c r="DV391" s="193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193"/>
      <c r="FB391" s="193"/>
      <c r="FC391" s="193"/>
      <c r="FD391" s="193"/>
      <c r="FE391" s="193"/>
      <c r="FF391" s="193"/>
      <c r="FG391" s="193"/>
      <c r="FH391" s="193"/>
      <c r="FI391" s="193"/>
      <c r="FJ391" s="193"/>
      <c r="FK391" s="193"/>
      <c r="FL391" s="193"/>
      <c r="FM391" s="193"/>
      <c r="FN391" s="193"/>
      <c r="FO391" s="193"/>
      <c r="FP391" s="193"/>
      <c r="FQ391" s="193"/>
      <c r="FR391" s="193"/>
      <c r="FS391" s="193"/>
      <c r="FT391" s="193"/>
      <c r="FU391" s="193"/>
      <c r="FV391" s="193"/>
      <c r="FW391" s="193"/>
      <c r="FX391" s="193"/>
      <c r="FY391" s="193"/>
      <c r="FZ391" s="193"/>
      <c r="GA391" s="193"/>
      <c r="GB391" s="193"/>
      <c r="GC391" s="193"/>
      <c r="GD391" s="193"/>
      <c r="GE391" s="193"/>
      <c r="GF391" s="193"/>
      <c r="GG391" s="193"/>
      <c r="GH391" s="193"/>
      <c r="GI391" s="193"/>
      <c r="GJ391" s="193"/>
      <c r="GK391" s="193"/>
      <c r="GL391" s="193"/>
      <c r="GM391" s="193"/>
      <c r="GN391" s="193"/>
      <c r="GO391" s="193"/>
      <c r="GP391" s="193"/>
      <c r="GQ391" s="193"/>
      <c r="GR391" s="193"/>
      <c r="GS391" s="193"/>
      <c r="GT391" s="193"/>
      <c r="GU391" s="193"/>
      <c r="GV391" s="193"/>
      <c r="GW391" s="193"/>
      <c r="GX391" s="193"/>
      <c r="GY391" s="193"/>
      <c r="GZ391" s="193"/>
      <c r="HA391" s="193"/>
      <c r="HB391" s="193"/>
      <c r="HC391" s="193"/>
      <c r="HD391" s="193"/>
      <c r="HE391" s="193"/>
      <c r="HF391" s="193"/>
      <c r="HG391" s="193"/>
      <c r="HH391" s="193"/>
      <c r="HI391" s="193"/>
      <c r="HJ391" s="193"/>
      <c r="HK391" s="193"/>
      <c r="HL391" s="193"/>
      <c r="HM391" s="193"/>
      <c r="HN391" s="193"/>
      <c r="HO391" s="193"/>
      <c r="HP391" s="193"/>
      <c r="HQ391" s="193"/>
      <c r="HR391" s="193"/>
      <c r="HS391" s="193"/>
      <c r="HT391" s="193"/>
      <c r="HU391" s="193"/>
      <c r="HV391" s="193"/>
      <c r="HW391" s="193"/>
      <c r="HX391" s="193"/>
      <c r="HY391" s="193"/>
      <c r="HZ391" s="193"/>
      <c r="IA391" s="193"/>
      <c r="IB391" s="193"/>
      <c r="IC391" s="193"/>
      <c r="ID391" s="193"/>
      <c r="IE391" s="193"/>
      <c r="IF391" s="193"/>
      <c r="IG391" s="193"/>
      <c r="IH391" s="193"/>
      <c r="II391" s="193"/>
      <c r="IJ391" s="193"/>
      <c r="IK391" s="193"/>
      <c r="IL391" s="193"/>
      <c r="IM391" s="193"/>
      <c r="IN391" s="193"/>
      <c r="IO391" s="193"/>
      <c r="IP391" s="193"/>
      <c r="IQ391" s="193"/>
      <c r="IR391" s="193"/>
      <c r="IS391" s="193"/>
      <c r="IT391" s="193"/>
      <c r="IU391" s="193"/>
      <c r="IV391" s="193"/>
    </row>
    <row r="392" spans="1:256" ht="11.25" thickBot="1" x14ac:dyDescent="0.2">
      <c r="A392" s="1493" t="s">
        <v>144</v>
      </c>
      <c r="B392" s="1494"/>
      <c r="C392" s="1494"/>
      <c r="D392" s="1494"/>
      <c r="E392" s="1494"/>
      <c r="F392" s="1494"/>
      <c r="G392" s="1494"/>
      <c r="H392" s="1494"/>
      <c r="I392" s="1494"/>
      <c r="J392" s="1495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  <c r="AA392" s="193"/>
      <c r="AB392" s="193"/>
      <c r="AC392" s="193"/>
      <c r="AD392" s="193"/>
      <c r="AE392" s="193"/>
      <c r="AF392" s="193"/>
      <c r="AG392" s="193"/>
      <c r="AH392" s="193"/>
      <c r="AI392" s="193"/>
      <c r="AJ392" s="193"/>
      <c r="AK392" s="193"/>
      <c r="AL392" s="193"/>
      <c r="AM392" s="193"/>
      <c r="AN392" s="193"/>
      <c r="AO392" s="193"/>
      <c r="AP392" s="193"/>
      <c r="AQ392" s="193"/>
      <c r="AR392" s="193"/>
      <c r="AS392" s="193"/>
      <c r="AT392" s="193"/>
      <c r="AU392" s="193"/>
      <c r="AV392" s="193"/>
      <c r="AW392" s="193"/>
      <c r="AX392" s="193"/>
      <c r="AY392" s="193"/>
      <c r="AZ392" s="193"/>
      <c r="BA392" s="193"/>
      <c r="BB392" s="193"/>
      <c r="BC392" s="193"/>
      <c r="BD392" s="193"/>
      <c r="BE392" s="193"/>
      <c r="BF392" s="193"/>
      <c r="BG392" s="193"/>
      <c r="BH392" s="193"/>
      <c r="BI392" s="193"/>
      <c r="BJ392" s="193"/>
      <c r="BK392" s="193"/>
      <c r="BL392" s="193"/>
      <c r="BM392" s="193"/>
      <c r="BN392" s="193"/>
      <c r="BO392" s="193"/>
      <c r="BP392" s="193"/>
      <c r="BQ392" s="193"/>
      <c r="BR392" s="193"/>
      <c r="BS392" s="193"/>
      <c r="BT392" s="193"/>
      <c r="BU392" s="193"/>
      <c r="BV392" s="193"/>
      <c r="BW392" s="193"/>
      <c r="BX392" s="193"/>
      <c r="BY392" s="193"/>
      <c r="BZ392" s="193"/>
      <c r="CA392" s="193"/>
      <c r="CB392" s="193"/>
      <c r="CC392" s="193"/>
      <c r="CD392" s="193"/>
      <c r="CE392" s="193"/>
      <c r="CF392" s="193"/>
      <c r="CG392" s="193"/>
      <c r="CH392" s="193"/>
      <c r="CI392" s="193"/>
      <c r="CJ392" s="193"/>
      <c r="CK392" s="193"/>
      <c r="CL392" s="193"/>
      <c r="CM392" s="193"/>
      <c r="CN392" s="193"/>
      <c r="CO392" s="193"/>
      <c r="CP392" s="193"/>
      <c r="CQ392" s="193"/>
      <c r="CR392" s="193"/>
      <c r="CS392" s="193"/>
      <c r="CT392" s="193"/>
      <c r="CU392" s="193"/>
      <c r="CV392" s="193"/>
      <c r="CW392" s="193"/>
      <c r="CX392" s="193"/>
      <c r="CY392" s="193"/>
      <c r="CZ392" s="193"/>
      <c r="DA392" s="193"/>
      <c r="DB392" s="193"/>
      <c r="DC392" s="193"/>
      <c r="DD392" s="193"/>
      <c r="DE392" s="193"/>
      <c r="DF392" s="193"/>
      <c r="DG392" s="193"/>
      <c r="DH392" s="193"/>
      <c r="DI392" s="193"/>
      <c r="DJ392" s="193"/>
      <c r="DK392" s="193"/>
      <c r="DL392" s="193"/>
      <c r="DM392" s="193"/>
      <c r="DN392" s="193"/>
      <c r="DO392" s="193"/>
      <c r="DP392" s="193"/>
      <c r="DQ392" s="193"/>
      <c r="DR392" s="193"/>
      <c r="DS392" s="193"/>
      <c r="DT392" s="193"/>
      <c r="DU392" s="193"/>
      <c r="DV392" s="193"/>
      <c r="DW392" s="193"/>
      <c r="DX392" s="193"/>
      <c r="DY392" s="193"/>
      <c r="DZ392" s="193"/>
      <c r="EA392" s="193"/>
      <c r="EB392" s="193"/>
      <c r="EC392" s="193"/>
      <c r="ED392" s="193"/>
      <c r="EE392" s="193"/>
      <c r="EF392" s="193"/>
      <c r="EG392" s="193"/>
      <c r="EH392" s="193"/>
      <c r="EI392" s="193"/>
      <c r="EJ392" s="193"/>
      <c r="EK392" s="193"/>
      <c r="EL392" s="193"/>
      <c r="EM392" s="193"/>
      <c r="EN392" s="193"/>
      <c r="EO392" s="193"/>
      <c r="EP392" s="193"/>
      <c r="EQ392" s="193"/>
      <c r="ER392" s="193"/>
      <c r="ES392" s="193"/>
      <c r="ET392" s="193"/>
      <c r="EU392" s="193"/>
      <c r="EV392" s="193"/>
      <c r="EW392" s="193"/>
      <c r="EX392" s="193"/>
      <c r="EY392" s="193"/>
      <c r="EZ392" s="193"/>
      <c r="FA392" s="193"/>
      <c r="FB392" s="193"/>
      <c r="FC392" s="193"/>
      <c r="FD392" s="193"/>
      <c r="FE392" s="193"/>
      <c r="FF392" s="193"/>
      <c r="FG392" s="193"/>
      <c r="FH392" s="193"/>
      <c r="FI392" s="193"/>
      <c r="FJ392" s="193"/>
      <c r="FK392" s="193"/>
      <c r="FL392" s="193"/>
      <c r="FM392" s="193"/>
      <c r="FN392" s="193"/>
      <c r="FO392" s="193"/>
      <c r="FP392" s="193"/>
      <c r="FQ392" s="193"/>
      <c r="FR392" s="193"/>
      <c r="FS392" s="193"/>
      <c r="FT392" s="193"/>
      <c r="FU392" s="193"/>
      <c r="FV392" s="193"/>
      <c r="FW392" s="193"/>
      <c r="FX392" s="193"/>
      <c r="FY392" s="193"/>
      <c r="FZ392" s="193"/>
      <c r="GA392" s="193"/>
      <c r="GB392" s="193"/>
      <c r="GC392" s="193"/>
      <c r="GD392" s="193"/>
      <c r="GE392" s="193"/>
      <c r="GF392" s="193"/>
      <c r="GG392" s="193"/>
      <c r="GH392" s="193"/>
      <c r="GI392" s="193"/>
      <c r="GJ392" s="193"/>
      <c r="GK392" s="193"/>
      <c r="GL392" s="193"/>
      <c r="GM392" s="193"/>
      <c r="GN392" s="193"/>
      <c r="GO392" s="193"/>
      <c r="GP392" s="193"/>
      <c r="GQ392" s="193"/>
      <c r="GR392" s="193"/>
      <c r="GS392" s="193"/>
      <c r="GT392" s="193"/>
      <c r="GU392" s="193"/>
      <c r="GV392" s="193"/>
      <c r="GW392" s="193"/>
      <c r="GX392" s="193"/>
      <c r="GY392" s="193"/>
      <c r="GZ392" s="193"/>
      <c r="HA392" s="193"/>
      <c r="HB392" s="193"/>
      <c r="HC392" s="193"/>
      <c r="HD392" s="193"/>
      <c r="HE392" s="193"/>
      <c r="HF392" s="193"/>
      <c r="HG392" s="193"/>
      <c r="HH392" s="193"/>
      <c r="HI392" s="193"/>
      <c r="HJ392" s="193"/>
      <c r="HK392" s="193"/>
      <c r="HL392" s="193"/>
      <c r="HM392" s="193"/>
      <c r="HN392" s="193"/>
      <c r="HO392" s="193"/>
      <c r="HP392" s="193"/>
      <c r="HQ392" s="193"/>
      <c r="HR392" s="193"/>
      <c r="HS392" s="193"/>
      <c r="HT392" s="193"/>
      <c r="HU392" s="193"/>
      <c r="HV392" s="193"/>
      <c r="HW392" s="193"/>
      <c r="HX392" s="193"/>
      <c r="HY392" s="193"/>
      <c r="HZ392" s="193"/>
      <c r="IA392" s="193"/>
      <c r="IB392" s="193"/>
      <c r="IC392" s="193"/>
      <c r="ID392" s="193"/>
      <c r="IE392" s="193"/>
      <c r="IF392" s="193"/>
      <c r="IG392" s="193"/>
      <c r="IH392" s="193"/>
      <c r="II392" s="193"/>
      <c r="IJ392" s="193"/>
      <c r="IK392" s="193"/>
      <c r="IL392" s="193"/>
      <c r="IM392" s="193"/>
      <c r="IN392" s="193"/>
      <c r="IO392" s="193"/>
      <c r="IP392" s="193"/>
      <c r="IQ392" s="193"/>
      <c r="IR392" s="193"/>
      <c r="IS392" s="193"/>
      <c r="IT392" s="193"/>
      <c r="IU392" s="193"/>
      <c r="IV392" s="193"/>
    </row>
    <row r="393" spans="1:256" ht="24" customHeight="1" thickBot="1" x14ac:dyDescent="0.2">
      <c r="A393" s="41" t="s">
        <v>658</v>
      </c>
      <c r="B393" s="58">
        <f t="shared" ref="B393:I393" si="30">IFERROR(B381-B387,"CHYBA!")</f>
        <v>0</v>
      </c>
      <c r="C393" s="3">
        <f t="shared" si="30"/>
        <v>0</v>
      </c>
      <c r="D393" s="3">
        <f t="shared" si="30"/>
        <v>0</v>
      </c>
      <c r="E393" s="3">
        <f t="shared" si="30"/>
        <v>0</v>
      </c>
      <c r="F393" s="3">
        <f t="shared" si="30"/>
        <v>0</v>
      </c>
      <c r="G393" s="3">
        <f t="shared" si="30"/>
        <v>0</v>
      </c>
      <c r="H393" s="3">
        <f t="shared" si="30"/>
        <v>0</v>
      </c>
      <c r="I393" s="3">
        <f t="shared" si="30"/>
        <v>0</v>
      </c>
      <c r="J393" s="4">
        <f>SUM(B393:I393)</f>
        <v>0</v>
      </c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3"/>
      <c r="AC393" s="193"/>
      <c r="AD393" s="193"/>
      <c r="AE393" s="193"/>
      <c r="AF393" s="193"/>
      <c r="AG393" s="193"/>
      <c r="AH393" s="193"/>
      <c r="AI393" s="193"/>
      <c r="AJ393" s="193"/>
      <c r="AK393" s="193"/>
      <c r="AL393" s="193"/>
      <c r="AM393" s="193"/>
      <c r="AN393" s="193"/>
      <c r="AO393" s="193"/>
      <c r="AP393" s="193"/>
      <c r="AQ393" s="193"/>
      <c r="AR393" s="193"/>
      <c r="AS393" s="193"/>
      <c r="AT393" s="193"/>
      <c r="AU393" s="193"/>
      <c r="AV393" s="193"/>
      <c r="AW393" s="193"/>
      <c r="AX393" s="193"/>
      <c r="AY393" s="193"/>
      <c r="AZ393" s="193"/>
      <c r="BA393" s="193"/>
      <c r="BB393" s="193"/>
      <c r="BC393" s="193"/>
      <c r="BD393" s="193"/>
      <c r="BE393" s="193"/>
      <c r="BF393" s="193"/>
      <c r="BG393" s="193"/>
      <c r="BH393" s="193"/>
      <c r="BI393" s="193"/>
      <c r="BJ393" s="193"/>
      <c r="BK393" s="193"/>
      <c r="BL393" s="193"/>
      <c r="BM393" s="193"/>
      <c r="BN393" s="193"/>
      <c r="BO393" s="193"/>
      <c r="BP393" s="193"/>
      <c r="BQ393" s="193"/>
      <c r="BR393" s="193"/>
      <c r="BS393" s="193"/>
      <c r="BT393" s="193"/>
      <c r="BU393" s="193"/>
      <c r="BV393" s="193"/>
      <c r="BW393" s="193"/>
      <c r="BX393" s="193"/>
      <c r="BY393" s="193"/>
      <c r="BZ393" s="193"/>
      <c r="CA393" s="193"/>
      <c r="CB393" s="193"/>
      <c r="CC393" s="193"/>
      <c r="CD393" s="193"/>
      <c r="CE393" s="193"/>
      <c r="CF393" s="193"/>
      <c r="CG393" s="193"/>
      <c r="CH393" s="193"/>
      <c r="CI393" s="193"/>
      <c r="CJ393" s="193"/>
      <c r="CK393" s="193"/>
      <c r="CL393" s="193"/>
      <c r="CM393" s="193"/>
      <c r="CN393" s="193"/>
      <c r="CO393" s="193"/>
      <c r="CP393" s="193"/>
      <c r="CQ393" s="193"/>
      <c r="CR393" s="193"/>
      <c r="CS393" s="193"/>
      <c r="CT393" s="193"/>
      <c r="CU393" s="193"/>
      <c r="CV393" s="193"/>
      <c r="CW393" s="193"/>
      <c r="CX393" s="193"/>
      <c r="CY393" s="193"/>
      <c r="CZ393" s="193"/>
      <c r="DA393" s="193"/>
      <c r="DB393" s="193"/>
      <c r="DC393" s="193"/>
      <c r="DD393" s="193"/>
      <c r="DE393" s="193"/>
      <c r="DF393" s="193"/>
      <c r="DG393" s="193"/>
      <c r="DH393" s="193"/>
      <c r="DI393" s="193"/>
      <c r="DJ393" s="193"/>
      <c r="DK393" s="193"/>
      <c r="DL393" s="193"/>
      <c r="DM393" s="193"/>
      <c r="DN393" s="193"/>
      <c r="DO393" s="193"/>
      <c r="DP393" s="193"/>
      <c r="DQ393" s="193"/>
      <c r="DR393" s="193"/>
      <c r="DS393" s="193"/>
      <c r="DT393" s="193"/>
      <c r="DU393" s="193"/>
      <c r="DV393" s="193"/>
      <c r="DW393" s="193"/>
      <c r="DX393" s="193"/>
      <c r="DY393" s="193"/>
      <c r="DZ393" s="193"/>
      <c r="EA393" s="193"/>
      <c r="EB393" s="193"/>
      <c r="EC393" s="193"/>
      <c r="ED393" s="193"/>
      <c r="EE393" s="193"/>
      <c r="EF393" s="193"/>
      <c r="EG393" s="193"/>
      <c r="EH393" s="193"/>
      <c r="EI393" s="193"/>
      <c r="EJ393" s="193"/>
      <c r="EK393" s="193"/>
      <c r="EL393" s="193"/>
      <c r="EM393" s="193"/>
      <c r="EN393" s="193"/>
      <c r="EO393" s="193"/>
      <c r="EP393" s="193"/>
      <c r="EQ393" s="193"/>
      <c r="ER393" s="193"/>
      <c r="ES393" s="193"/>
      <c r="ET393" s="193"/>
      <c r="EU393" s="193"/>
      <c r="EV393" s="193"/>
      <c r="EW393" s="193"/>
      <c r="EX393" s="193"/>
      <c r="EY393" s="193"/>
      <c r="EZ393" s="193"/>
      <c r="FA393" s="193"/>
      <c r="FB393" s="193"/>
      <c r="FC393" s="193"/>
      <c r="FD393" s="193"/>
      <c r="FE393" s="193"/>
      <c r="FF393" s="193"/>
      <c r="FG393" s="193"/>
      <c r="FH393" s="193"/>
      <c r="FI393" s="193"/>
      <c r="FJ393" s="193"/>
      <c r="FK393" s="193"/>
      <c r="FL393" s="193"/>
      <c r="FM393" s="193"/>
      <c r="FN393" s="193"/>
      <c r="FO393" s="193"/>
      <c r="FP393" s="193"/>
      <c r="FQ393" s="193"/>
      <c r="FR393" s="193"/>
      <c r="FS393" s="193"/>
      <c r="FT393" s="193"/>
      <c r="FU393" s="193"/>
      <c r="FV393" s="193"/>
      <c r="FW393" s="193"/>
      <c r="FX393" s="193"/>
      <c r="FY393" s="193"/>
      <c r="FZ393" s="193"/>
      <c r="GA393" s="193"/>
      <c r="GB393" s="193"/>
      <c r="GC393" s="193"/>
      <c r="GD393" s="193"/>
      <c r="GE393" s="193"/>
      <c r="GF393" s="193"/>
      <c r="GG393" s="193"/>
      <c r="GH393" s="193"/>
      <c r="GI393" s="193"/>
      <c r="GJ393" s="193"/>
      <c r="GK393" s="193"/>
      <c r="GL393" s="193"/>
      <c r="GM393" s="193"/>
      <c r="GN393" s="193"/>
      <c r="GO393" s="193"/>
      <c r="GP393" s="193"/>
      <c r="GQ393" s="193"/>
      <c r="GR393" s="193"/>
      <c r="GS393" s="193"/>
      <c r="GT393" s="193"/>
      <c r="GU393" s="193"/>
      <c r="GV393" s="193"/>
      <c r="GW393" s="193"/>
      <c r="GX393" s="193"/>
      <c r="GY393" s="193"/>
      <c r="GZ393" s="193"/>
      <c r="HA393" s="193"/>
      <c r="HB393" s="193"/>
      <c r="HC393" s="193"/>
      <c r="HD393" s="193"/>
      <c r="HE393" s="193"/>
      <c r="HF393" s="193"/>
      <c r="HG393" s="193"/>
      <c r="HH393" s="193"/>
      <c r="HI393" s="193"/>
      <c r="HJ393" s="193"/>
      <c r="HK393" s="193"/>
      <c r="HL393" s="193"/>
      <c r="HM393" s="193"/>
      <c r="HN393" s="193"/>
      <c r="HO393" s="193"/>
      <c r="HP393" s="193"/>
      <c r="HQ393" s="193"/>
      <c r="HR393" s="193"/>
      <c r="HS393" s="193"/>
      <c r="HT393" s="193"/>
      <c r="HU393" s="193"/>
      <c r="HV393" s="193"/>
      <c r="HW393" s="193"/>
      <c r="HX393" s="193"/>
      <c r="HY393" s="193"/>
      <c r="HZ393" s="193"/>
      <c r="IA393" s="193"/>
      <c r="IB393" s="193"/>
      <c r="IC393" s="193"/>
      <c r="ID393" s="193"/>
      <c r="IE393" s="193"/>
      <c r="IF393" s="193"/>
      <c r="IG393" s="193"/>
      <c r="IH393" s="193"/>
      <c r="II393" s="193"/>
      <c r="IJ393" s="193"/>
      <c r="IK393" s="193"/>
      <c r="IL393" s="193"/>
      <c r="IM393" s="193"/>
      <c r="IN393" s="193"/>
      <c r="IO393" s="193"/>
      <c r="IP393" s="193"/>
      <c r="IQ393" s="193"/>
      <c r="IR393" s="193"/>
      <c r="IS393" s="193"/>
      <c r="IT393" s="193"/>
      <c r="IU393" s="193"/>
      <c r="IV393" s="193"/>
    </row>
    <row r="394" spans="1:256" ht="24" customHeight="1" thickBot="1" x14ac:dyDescent="0.2">
      <c r="A394" s="59" t="s">
        <v>659</v>
      </c>
      <c r="B394" s="15">
        <f t="shared" ref="B394:I394" si="31">IFERROR(B385-B391,"CHYBA!")</f>
        <v>0</v>
      </c>
      <c r="C394" s="16">
        <f t="shared" si="31"/>
        <v>0</v>
      </c>
      <c r="D394" s="16">
        <f t="shared" si="31"/>
        <v>0</v>
      </c>
      <c r="E394" s="16">
        <f t="shared" si="31"/>
        <v>0</v>
      </c>
      <c r="F394" s="16">
        <f t="shared" si="31"/>
        <v>0</v>
      </c>
      <c r="G394" s="16">
        <f t="shared" si="31"/>
        <v>0</v>
      </c>
      <c r="H394" s="16">
        <f t="shared" si="31"/>
        <v>0</v>
      </c>
      <c r="I394" s="16">
        <f t="shared" si="31"/>
        <v>0</v>
      </c>
      <c r="J394" s="17">
        <f>SUM(B394:I394)</f>
        <v>0</v>
      </c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  <c r="AA394" s="193"/>
      <c r="AB394" s="193"/>
      <c r="AC394" s="193"/>
      <c r="AD394" s="193"/>
      <c r="AE394" s="193"/>
      <c r="AF394" s="193"/>
      <c r="AG394" s="193"/>
      <c r="AH394" s="193"/>
      <c r="AI394" s="193"/>
      <c r="AJ394" s="193"/>
      <c r="AK394" s="193"/>
      <c r="AL394" s="193"/>
      <c r="AM394" s="193"/>
      <c r="AN394" s="193"/>
      <c r="AO394" s="193"/>
      <c r="AP394" s="193"/>
      <c r="AQ394" s="193"/>
      <c r="AR394" s="193"/>
      <c r="AS394" s="193"/>
      <c r="AT394" s="193"/>
      <c r="AU394" s="193"/>
      <c r="AV394" s="193"/>
      <c r="AW394" s="193"/>
      <c r="AX394" s="193"/>
      <c r="AY394" s="193"/>
      <c r="AZ394" s="193"/>
      <c r="BA394" s="193"/>
      <c r="BB394" s="193"/>
      <c r="BC394" s="193"/>
      <c r="BD394" s="193"/>
      <c r="BE394" s="193"/>
      <c r="BF394" s="193"/>
      <c r="BG394" s="193"/>
      <c r="BH394" s="193"/>
      <c r="BI394" s="193"/>
      <c r="BJ394" s="193"/>
      <c r="BK394" s="193"/>
      <c r="BL394" s="193"/>
      <c r="BM394" s="193"/>
      <c r="BN394" s="193"/>
      <c r="BO394" s="193"/>
      <c r="BP394" s="193"/>
      <c r="BQ394" s="193"/>
      <c r="BR394" s="193"/>
      <c r="BS394" s="193"/>
      <c r="BT394" s="193"/>
      <c r="BU394" s="193"/>
      <c r="BV394" s="193"/>
      <c r="BW394" s="193"/>
      <c r="BX394" s="193"/>
      <c r="BY394" s="193"/>
      <c r="BZ394" s="193"/>
      <c r="CA394" s="193"/>
      <c r="CB394" s="193"/>
      <c r="CC394" s="193"/>
      <c r="CD394" s="193"/>
      <c r="CE394" s="193"/>
      <c r="CF394" s="193"/>
      <c r="CG394" s="193"/>
      <c r="CH394" s="193"/>
      <c r="CI394" s="193"/>
      <c r="CJ394" s="193"/>
      <c r="CK394" s="193"/>
      <c r="CL394" s="193"/>
      <c r="CM394" s="193"/>
      <c r="CN394" s="193"/>
      <c r="CO394" s="193"/>
      <c r="CP394" s="193"/>
      <c r="CQ394" s="193"/>
      <c r="CR394" s="193"/>
      <c r="CS394" s="193"/>
      <c r="CT394" s="193"/>
      <c r="CU394" s="193"/>
      <c r="CV394" s="193"/>
      <c r="CW394" s="193"/>
      <c r="CX394" s="193"/>
      <c r="CY394" s="193"/>
      <c r="CZ394" s="193"/>
      <c r="DA394" s="193"/>
      <c r="DB394" s="193"/>
      <c r="DC394" s="193"/>
      <c r="DD394" s="193"/>
      <c r="DE394" s="193"/>
      <c r="DF394" s="193"/>
      <c r="DG394" s="193"/>
      <c r="DH394" s="193"/>
      <c r="DI394" s="193"/>
      <c r="DJ394" s="193"/>
      <c r="DK394" s="193"/>
      <c r="DL394" s="193"/>
      <c r="DM394" s="193"/>
      <c r="DN394" s="193"/>
      <c r="DO394" s="193"/>
      <c r="DP394" s="193"/>
      <c r="DQ394" s="193"/>
      <c r="DR394" s="193"/>
      <c r="DS394" s="193"/>
      <c r="DT394" s="193"/>
      <c r="DU394" s="193"/>
      <c r="DV394" s="193"/>
      <c r="DW394" s="193"/>
      <c r="DX394" s="193"/>
      <c r="DY394" s="193"/>
      <c r="DZ394" s="193"/>
      <c r="EA394" s="193"/>
      <c r="EB394" s="193"/>
      <c r="EC394" s="193"/>
      <c r="ED394" s="193"/>
      <c r="EE394" s="193"/>
      <c r="EF394" s="193"/>
      <c r="EG394" s="193"/>
      <c r="EH394" s="193"/>
      <c r="EI394" s="193"/>
      <c r="EJ394" s="193"/>
      <c r="EK394" s="193"/>
      <c r="EL394" s="193"/>
      <c r="EM394" s="193"/>
      <c r="EN394" s="193"/>
      <c r="EO394" s="193"/>
      <c r="EP394" s="193"/>
      <c r="EQ394" s="193"/>
      <c r="ER394" s="193"/>
      <c r="ES394" s="193"/>
      <c r="ET394" s="193"/>
      <c r="EU394" s="193"/>
      <c r="EV394" s="193"/>
      <c r="EW394" s="193"/>
      <c r="EX394" s="193"/>
      <c r="EY394" s="193"/>
      <c r="EZ394" s="193"/>
      <c r="FA394" s="193"/>
      <c r="FB394" s="193"/>
      <c r="FC394" s="193"/>
      <c r="FD394" s="193"/>
      <c r="FE394" s="193"/>
      <c r="FF394" s="193"/>
      <c r="FG394" s="193"/>
      <c r="FH394" s="193"/>
      <c r="FI394" s="193"/>
      <c r="FJ394" s="193"/>
      <c r="FK394" s="193"/>
      <c r="FL394" s="193"/>
      <c r="FM394" s="193"/>
      <c r="FN394" s="193"/>
      <c r="FO394" s="193"/>
      <c r="FP394" s="193"/>
      <c r="FQ394" s="193"/>
      <c r="FR394" s="193"/>
      <c r="FS394" s="193"/>
      <c r="FT394" s="193"/>
      <c r="FU394" s="193"/>
      <c r="FV394" s="193"/>
      <c r="FW394" s="193"/>
      <c r="FX394" s="193"/>
      <c r="FY394" s="193"/>
      <c r="FZ394" s="193"/>
      <c r="GA394" s="193"/>
      <c r="GB394" s="193"/>
      <c r="GC394" s="193"/>
      <c r="GD394" s="193"/>
      <c r="GE394" s="193"/>
      <c r="GF394" s="193"/>
      <c r="GG394" s="193"/>
      <c r="GH394" s="193"/>
      <c r="GI394" s="193"/>
      <c r="GJ394" s="193"/>
      <c r="GK394" s="193"/>
      <c r="GL394" s="193"/>
      <c r="GM394" s="193"/>
      <c r="GN394" s="193"/>
      <c r="GO394" s="193"/>
      <c r="GP394" s="193"/>
      <c r="GQ394" s="193"/>
      <c r="GR394" s="193"/>
      <c r="GS394" s="193"/>
      <c r="GT394" s="193"/>
      <c r="GU394" s="193"/>
      <c r="GV394" s="193"/>
      <c r="GW394" s="193"/>
      <c r="GX394" s="193"/>
      <c r="GY394" s="193"/>
      <c r="GZ394" s="193"/>
      <c r="HA394" s="193"/>
      <c r="HB394" s="193"/>
      <c r="HC394" s="193"/>
      <c r="HD394" s="193"/>
      <c r="HE394" s="193"/>
      <c r="HF394" s="193"/>
      <c r="HG394" s="193"/>
      <c r="HH394" s="193"/>
      <c r="HI394" s="193"/>
      <c r="HJ394" s="193"/>
      <c r="HK394" s="193"/>
      <c r="HL394" s="193"/>
      <c r="HM394" s="193"/>
      <c r="HN394" s="193"/>
      <c r="HO394" s="193"/>
      <c r="HP394" s="193"/>
      <c r="HQ394" s="193"/>
      <c r="HR394" s="193"/>
      <c r="HS394" s="193"/>
      <c r="HT394" s="193"/>
      <c r="HU394" s="193"/>
      <c r="HV394" s="193"/>
      <c r="HW394" s="193"/>
      <c r="HX394" s="193"/>
      <c r="HY394" s="193"/>
      <c r="HZ394" s="193"/>
      <c r="IA394" s="193"/>
      <c r="IB394" s="193"/>
      <c r="IC394" s="193"/>
      <c r="ID394" s="193"/>
      <c r="IE394" s="193"/>
      <c r="IF394" s="193"/>
      <c r="IG394" s="193"/>
      <c r="IH394" s="193"/>
      <c r="II394" s="193"/>
      <c r="IJ394" s="193"/>
      <c r="IK394" s="193"/>
      <c r="IL394" s="193"/>
      <c r="IM394" s="193"/>
      <c r="IN394" s="193"/>
      <c r="IO394" s="193"/>
      <c r="IP394" s="193"/>
      <c r="IQ394" s="193"/>
      <c r="IR394" s="193"/>
      <c r="IS394" s="193"/>
      <c r="IT394" s="193"/>
      <c r="IU394" s="193"/>
      <c r="IV394" s="193"/>
    </row>
    <row r="395" spans="1:256" ht="11.25" thickTop="1" x14ac:dyDescent="0.15">
      <c r="A395" s="213"/>
      <c r="B395" s="213"/>
      <c r="C395" s="214"/>
      <c r="D395" s="214"/>
      <c r="E395" s="215"/>
      <c r="F395" s="215"/>
      <c r="G395" s="215"/>
      <c r="H395" s="215"/>
      <c r="I395" s="215"/>
      <c r="J395" s="215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  <c r="AA395" s="193"/>
      <c r="AB395" s="193"/>
      <c r="AC395" s="193"/>
      <c r="AD395" s="193"/>
      <c r="AE395" s="193"/>
      <c r="AF395" s="193"/>
      <c r="AG395" s="193"/>
      <c r="AH395" s="193"/>
      <c r="AI395" s="193"/>
      <c r="AJ395" s="193"/>
      <c r="AK395" s="193"/>
      <c r="AL395" s="193"/>
      <c r="AM395" s="193"/>
      <c r="AN395" s="193"/>
      <c r="AO395" s="193"/>
      <c r="AP395" s="193"/>
      <c r="AQ395" s="193"/>
      <c r="AR395" s="193"/>
      <c r="AS395" s="193"/>
      <c r="AT395" s="193"/>
      <c r="AU395" s="193"/>
      <c r="AV395" s="193"/>
      <c r="AW395" s="193"/>
      <c r="AX395" s="193"/>
      <c r="AY395" s="193"/>
      <c r="AZ395" s="193"/>
      <c r="BA395" s="193"/>
      <c r="BB395" s="193"/>
      <c r="BC395" s="193"/>
      <c r="BD395" s="193"/>
      <c r="BE395" s="193"/>
      <c r="BF395" s="193"/>
      <c r="BG395" s="193"/>
      <c r="BH395" s="193"/>
      <c r="BI395" s="193"/>
      <c r="BJ395" s="193"/>
      <c r="BK395" s="193"/>
      <c r="BL395" s="193"/>
      <c r="BM395" s="193"/>
      <c r="BN395" s="193"/>
      <c r="BO395" s="193"/>
      <c r="BP395" s="193"/>
      <c r="BQ395" s="193"/>
      <c r="BR395" s="193"/>
      <c r="BS395" s="193"/>
      <c r="BT395" s="193"/>
      <c r="BU395" s="193"/>
      <c r="BV395" s="193"/>
      <c r="BW395" s="193"/>
      <c r="BX395" s="193"/>
      <c r="BY395" s="193"/>
      <c r="BZ395" s="193"/>
      <c r="CA395" s="193"/>
      <c r="CB395" s="193"/>
      <c r="CC395" s="193"/>
      <c r="CD395" s="193"/>
      <c r="CE395" s="193"/>
      <c r="CF395" s="193"/>
      <c r="CG395" s="193"/>
      <c r="CH395" s="193"/>
      <c r="CI395" s="193"/>
      <c r="CJ395" s="193"/>
      <c r="CK395" s="193"/>
      <c r="CL395" s="193"/>
      <c r="CM395" s="193"/>
      <c r="CN395" s="193"/>
      <c r="CO395" s="193"/>
      <c r="CP395" s="193"/>
      <c r="CQ395" s="193"/>
      <c r="CR395" s="193"/>
      <c r="CS395" s="193"/>
      <c r="CT395" s="193"/>
      <c r="CU395" s="193"/>
      <c r="CV395" s="193"/>
      <c r="CW395" s="193"/>
      <c r="CX395" s="193"/>
      <c r="CY395" s="193"/>
      <c r="CZ395" s="193"/>
      <c r="DA395" s="193"/>
      <c r="DB395" s="193"/>
      <c r="DC395" s="193"/>
      <c r="DD395" s="193"/>
      <c r="DE395" s="193"/>
      <c r="DF395" s="193"/>
      <c r="DG395" s="193"/>
      <c r="DH395" s="193"/>
      <c r="DI395" s="193"/>
      <c r="DJ395" s="193"/>
      <c r="DK395" s="193"/>
      <c r="DL395" s="193"/>
      <c r="DM395" s="193"/>
      <c r="DN395" s="193"/>
      <c r="DO395" s="193"/>
      <c r="DP395" s="193"/>
      <c r="DQ395" s="193"/>
      <c r="DR395" s="193"/>
      <c r="DS395" s="193"/>
      <c r="DT395" s="193"/>
      <c r="DU395" s="193"/>
      <c r="DV395" s="193"/>
      <c r="DW395" s="193"/>
      <c r="DX395" s="193"/>
      <c r="DY395" s="193"/>
      <c r="DZ395" s="193"/>
      <c r="EA395" s="193"/>
      <c r="EB395" s="193"/>
      <c r="EC395" s="193"/>
      <c r="ED395" s="193"/>
      <c r="EE395" s="193"/>
      <c r="EF395" s="193"/>
      <c r="EG395" s="193"/>
      <c r="EH395" s="193"/>
      <c r="EI395" s="193"/>
      <c r="EJ395" s="193"/>
      <c r="EK395" s="193"/>
      <c r="EL395" s="193"/>
      <c r="EM395" s="193"/>
      <c r="EN395" s="193"/>
      <c r="EO395" s="193"/>
      <c r="EP395" s="193"/>
      <c r="EQ395" s="193"/>
      <c r="ER395" s="193"/>
      <c r="ES395" s="193"/>
      <c r="ET395" s="193"/>
      <c r="EU395" s="193"/>
      <c r="EV395" s="193"/>
      <c r="EW395" s="193"/>
      <c r="EX395" s="193"/>
      <c r="EY395" s="193"/>
      <c r="EZ395" s="193"/>
      <c r="FA395" s="193"/>
      <c r="FB395" s="193"/>
      <c r="FC395" s="193"/>
      <c r="FD395" s="193"/>
      <c r="FE395" s="193"/>
      <c r="FF395" s="193"/>
      <c r="FG395" s="193"/>
      <c r="FH395" s="193"/>
      <c r="FI395" s="193"/>
      <c r="FJ395" s="193"/>
      <c r="FK395" s="193"/>
      <c r="FL395" s="193"/>
      <c r="FM395" s="193"/>
      <c r="FN395" s="193"/>
      <c r="FO395" s="193"/>
      <c r="FP395" s="193"/>
      <c r="FQ395" s="193"/>
      <c r="FR395" s="193"/>
      <c r="FS395" s="193"/>
      <c r="FT395" s="193"/>
      <c r="FU395" s="193"/>
      <c r="FV395" s="193"/>
      <c r="FW395" s="193"/>
      <c r="FX395" s="193"/>
      <c r="FY395" s="193"/>
      <c r="FZ395" s="193"/>
      <c r="GA395" s="193"/>
      <c r="GB395" s="193"/>
      <c r="GC395" s="193"/>
      <c r="GD395" s="193"/>
      <c r="GE395" s="193"/>
      <c r="GF395" s="193"/>
      <c r="GG395" s="193"/>
      <c r="GH395" s="193"/>
      <c r="GI395" s="193"/>
      <c r="GJ395" s="193"/>
      <c r="GK395" s="193"/>
      <c r="GL395" s="193"/>
      <c r="GM395" s="193"/>
      <c r="GN395" s="193"/>
      <c r="GO395" s="193"/>
      <c r="GP395" s="193"/>
      <c r="GQ395" s="193"/>
      <c r="GR395" s="193"/>
      <c r="GS395" s="193"/>
      <c r="GT395" s="193"/>
      <c r="GU395" s="193"/>
      <c r="GV395" s="193"/>
      <c r="GW395" s="193"/>
      <c r="GX395" s="193"/>
      <c r="GY395" s="193"/>
      <c r="GZ395" s="193"/>
      <c r="HA395" s="193"/>
      <c r="HB395" s="193"/>
      <c r="HC395" s="193"/>
      <c r="HD395" s="193"/>
      <c r="HE395" s="193"/>
      <c r="HF395" s="193"/>
      <c r="HG395" s="193"/>
      <c r="HH395" s="193"/>
      <c r="HI395" s="193"/>
      <c r="HJ395" s="193"/>
      <c r="HK395" s="193"/>
      <c r="HL395" s="193"/>
      <c r="HM395" s="193"/>
      <c r="HN395" s="193"/>
      <c r="HO395" s="193"/>
      <c r="HP395" s="193"/>
      <c r="HQ395" s="193"/>
      <c r="HR395" s="193"/>
      <c r="HS395" s="193"/>
      <c r="HT395" s="193"/>
      <c r="HU395" s="193"/>
      <c r="HV395" s="193"/>
      <c r="HW395" s="193"/>
      <c r="HX395" s="193"/>
      <c r="HY395" s="193"/>
      <c r="HZ395" s="193"/>
      <c r="IA395" s="193"/>
      <c r="IB395" s="193"/>
      <c r="IC395" s="193"/>
      <c r="ID395" s="193"/>
      <c r="IE395" s="193"/>
      <c r="IF395" s="193"/>
      <c r="IG395" s="193"/>
      <c r="IH395" s="193"/>
      <c r="II395" s="193"/>
      <c r="IJ395" s="193"/>
      <c r="IK395" s="193"/>
      <c r="IL395" s="193"/>
      <c r="IM395" s="193"/>
      <c r="IN395" s="193"/>
      <c r="IO395" s="193"/>
      <c r="IP395" s="193"/>
      <c r="IQ395" s="193"/>
      <c r="IR395" s="193"/>
      <c r="IS395" s="193"/>
      <c r="IT395" s="193"/>
      <c r="IU395" s="193"/>
      <c r="IV395" s="193"/>
    </row>
    <row r="396" spans="1:256" ht="11.25" customHeight="1" x14ac:dyDescent="0.15">
      <c r="A396" s="213"/>
      <c r="B396" s="213"/>
      <c r="C396" s="214"/>
      <c r="D396" s="214"/>
      <c r="E396" s="215"/>
      <c r="F396" s="215"/>
      <c r="G396" s="215"/>
      <c r="H396" s="215"/>
      <c r="I396" s="215"/>
      <c r="J396" s="215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  <c r="AA396" s="193"/>
      <c r="AB396" s="193"/>
      <c r="AC396" s="193"/>
      <c r="AD396" s="193"/>
      <c r="AE396" s="193"/>
      <c r="AF396" s="193"/>
      <c r="AG396" s="193"/>
      <c r="AH396" s="193"/>
      <c r="AI396" s="193"/>
      <c r="AJ396" s="193"/>
      <c r="AK396" s="193"/>
      <c r="AL396" s="193"/>
      <c r="AM396" s="193"/>
      <c r="AN396" s="193"/>
      <c r="AO396" s="193"/>
      <c r="AP396" s="193"/>
      <c r="AQ396" s="193"/>
      <c r="AR396" s="193"/>
      <c r="AS396" s="193"/>
      <c r="AT396" s="193"/>
      <c r="AU396" s="193"/>
      <c r="AV396" s="193"/>
      <c r="AW396" s="193"/>
      <c r="AX396" s="193"/>
      <c r="AY396" s="193"/>
      <c r="AZ396" s="193"/>
      <c r="BA396" s="193"/>
      <c r="BB396" s="193"/>
      <c r="BC396" s="193"/>
      <c r="BD396" s="193"/>
      <c r="BE396" s="193"/>
      <c r="BF396" s="193"/>
      <c r="BG396" s="193"/>
      <c r="BH396" s="193"/>
      <c r="BI396" s="193"/>
      <c r="BJ396" s="193"/>
      <c r="BK396" s="193"/>
      <c r="BL396" s="193"/>
      <c r="BM396" s="193"/>
      <c r="BN396" s="193"/>
      <c r="BO396" s="193"/>
      <c r="BP396" s="193"/>
      <c r="BQ396" s="193"/>
      <c r="BR396" s="193"/>
      <c r="BS396" s="193"/>
      <c r="BT396" s="193"/>
      <c r="BU396" s="193"/>
      <c r="BV396" s="193"/>
      <c r="BW396" s="193"/>
      <c r="BX396" s="193"/>
      <c r="BY396" s="193"/>
      <c r="BZ396" s="193"/>
      <c r="CA396" s="193"/>
      <c r="CB396" s="193"/>
      <c r="CC396" s="193"/>
      <c r="CD396" s="193"/>
      <c r="CE396" s="193"/>
      <c r="CF396" s="193"/>
      <c r="CG396" s="193"/>
      <c r="CH396" s="193"/>
      <c r="CI396" s="193"/>
      <c r="CJ396" s="193"/>
      <c r="CK396" s="193"/>
      <c r="CL396" s="193"/>
      <c r="CM396" s="193"/>
      <c r="CN396" s="193"/>
      <c r="CO396" s="193"/>
      <c r="CP396" s="193"/>
      <c r="CQ396" s="193"/>
      <c r="CR396" s="193"/>
      <c r="CS396" s="193"/>
      <c r="CT396" s="193"/>
      <c r="CU396" s="193"/>
      <c r="CV396" s="193"/>
      <c r="CW396" s="193"/>
      <c r="CX396" s="193"/>
      <c r="CY396" s="193"/>
      <c r="CZ396" s="193"/>
      <c r="DA396" s="193"/>
      <c r="DB396" s="193"/>
      <c r="DC396" s="193"/>
      <c r="DD396" s="193"/>
      <c r="DE396" s="193"/>
      <c r="DF396" s="193"/>
      <c r="DG396" s="193"/>
      <c r="DH396" s="193"/>
      <c r="DI396" s="193"/>
      <c r="DJ396" s="193"/>
      <c r="DK396" s="193"/>
      <c r="DL396" s="193"/>
      <c r="DM396" s="193"/>
      <c r="DN396" s="193"/>
      <c r="DO396" s="193"/>
      <c r="DP396" s="193"/>
      <c r="DQ396" s="193"/>
      <c r="DR396" s="193"/>
      <c r="DS396" s="193"/>
      <c r="DT396" s="193"/>
      <c r="DU396" s="193"/>
      <c r="DV396" s="193"/>
      <c r="DW396" s="193"/>
      <c r="DX396" s="193"/>
      <c r="DY396" s="193"/>
      <c r="DZ396" s="193"/>
      <c r="EA396" s="193"/>
      <c r="EB396" s="193"/>
      <c r="EC396" s="193"/>
      <c r="ED396" s="193"/>
      <c r="EE396" s="193"/>
      <c r="EF396" s="193"/>
      <c r="EG396" s="193"/>
      <c r="EH396" s="193"/>
      <c r="EI396" s="193"/>
      <c r="EJ396" s="193"/>
      <c r="EK396" s="193"/>
      <c r="EL396" s="193"/>
      <c r="EM396" s="193"/>
      <c r="EN396" s="193"/>
      <c r="EO396" s="193"/>
      <c r="EP396" s="193"/>
      <c r="EQ396" s="193"/>
      <c r="ER396" s="193"/>
      <c r="ES396" s="193"/>
      <c r="ET396" s="193"/>
      <c r="EU396" s="193"/>
      <c r="EV396" s="193"/>
      <c r="EW396" s="193"/>
      <c r="EX396" s="193"/>
      <c r="EY396" s="193"/>
      <c r="EZ396" s="193"/>
      <c r="FA396" s="193"/>
      <c r="FB396" s="193"/>
      <c r="FC396" s="193"/>
      <c r="FD396" s="193"/>
      <c r="FE396" s="193"/>
      <c r="FF396" s="193"/>
      <c r="FG396" s="193"/>
      <c r="FH396" s="193"/>
      <c r="FI396" s="193"/>
      <c r="FJ396" s="193"/>
      <c r="FK396" s="193"/>
      <c r="FL396" s="193"/>
      <c r="FM396" s="193"/>
      <c r="FN396" s="193"/>
      <c r="FO396" s="193"/>
      <c r="FP396" s="193"/>
      <c r="FQ396" s="193"/>
      <c r="FR396" s="193"/>
      <c r="FS396" s="193"/>
      <c r="FT396" s="193"/>
      <c r="FU396" s="193"/>
      <c r="FV396" s="193"/>
      <c r="FW396" s="193"/>
      <c r="FX396" s="193"/>
      <c r="FY396" s="193"/>
      <c r="FZ396" s="193"/>
      <c r="GA396" s="193"/>
      <c r="GB396" s="193"/>
      <c r="GC396" s="193"/>
      <c r="GD396" s="193"/>
      <c r="GE396" s="193"/>
      <c r="GF396" s="193"/>
      <c r="GG396" s="193"/>
      <c r="GH396" s="193"/>
      <c r="GI396" s="193"/>
      <c r="GJ396" s="193"/>
      <c r="GK396" s="193"/>
      <c r="GL396" s="193"/>
      <c r="GM396" s="193"/>
      <c r="GN396" s="193"/>
      <c r="GO396" s="193"/>
      <c r="GP396" s="193"/>
      <c r="GQ396" s="193"/>
      <c r="GR396" s="193"/>
      <c r="GS396" s="193"/>
      <c r="GT396" s="193"/>
      <c r="GU396" s="193"/>
      <c r="GV396" s="193"/>
      <c r="GW396" s="193"/>
      <c r="GX396" s="193"/>
      <c r="GY396" s="193"/>
      <c r="GZ396" s="193"/>
      <c r="HA396" s="193"/>
      <c r="HB396" s="193"/>
      <c r="HC396" s="193"/>
      <c r="HD396" s="193"/>
      <c r="HE396" s="193"/>
      <c r="HF396" s="193"/>
      <c r="HG396" s="193"/>
      <c r="HH396" s="193"/>
      <c r="HI396" s="193"/>
      <c r="HJ396" s="193"/>
      <c r="HK396" s="193"/>
      <c r="HL396" s="193"/>
      <c r="HM396" s="193"/>
      <c r="HN396" s="193"/>
      <c r="HO396" s="193"/>
      <c r="HP396" s="193"/>
      <c r="HQ396" s="193"/>
      <c r="HR396" s="193"/>
      <c r="HS396" s="193"/>
      <c r="HT396" s="193"/>
      <c r="HU396" s="193"/>
      <c r="HV396" s="193"/>
      <c r="HW396" s="193"/>
      <c r="HX396" s="193"/>
      <c r="HY396" s="193"/>
      <c r="HZ396" s="193"/>
      <c r="IA396" s="193"/>
      <c r="IB396" s="193"/>
      <c r="IC396" s="193"/>
      <c r="ID396" s="193"/>
      <c r="IE396" s="193"/>
      <c r="IF396" s="193"/>
      <c r="IG396" s="193"/>
      <c r="IH396" s="193"/>
      <c r="II396" s="193"/>
      <c r="IJ396" s="193"/>
      <c r="IK396" s="193"/>
      <c r="IL396" s="193"/>
      <c r="IM396" s="193"/>
      <c r="IN396" s="193"/>
      <c r="IO396" s="193"/>
      <c r="IP396" s="193"/>
      <c r="IQ396" s="193"/>
      <c r="IR396" s="193"/>
      <c r="IS396" s="193"/>
      <c r="IT396" s="193"/>
      <c r="IU396" s="193"/>
      <c r="IV396" s="193"/>
    </row>
    <row r="397" spans="1:256" x14ac:dyDescent="0.15">
      <c r="A397" s="436" t="s">
        <v>657</v>
      </c>
      <c r="B397" s="436"/>
      <c r="C397" s="436"/>
      <c r="D397" s="436"/>
      <c r="E397" s="436"/>
      <c r="F397" s="436"/>
      <c r="G397" s="436"/>
      <c r="H397" s="436"/>
      <c r="I397" s="436"/>
      <c r="J397" s="436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  <c r="AA397" s="193"/>
      <c r="AB397" s="193"/>
      <c r="AC397" s="193"/>
      <c r="AD397" s="193"/>
      <c r="AE397" s="193"/>
      <c r="AF397" s="193"/>
      <c r="AG397" s="193"/>
      <c r="AH397" s="193"/>
      <c r="AI397" s="193"/>
      <c r="AJ397" s="193"/>
      <c r="AK397" s="193"/>
      <c r="AL397" s="193"/>
      <c r="AM397" s="193"/>
      <c r="AN397" s="193"/>
      <c r="AO397" s="193"/>
      <c r="AP397" s="193"/>
      <c r="AQ397" s="193"/>
      <c r="AR397" s="193"/>
      <c r="AS397" s="193"/>
      <c r="AT397" s="193"/>
      <c r="AU397" s="193"/>
      <c r="AV397" s="193"/>
      <c r="AW397" s="193"/>
      <c r="AX397" s="193"/>
      <c r="AY397" s="193"/>
      <c r="AZ397" s="193"/>
      <c r="BA397" s="193"/>
      <c r="BB397" s="193"/>
      <c r="BC397" s="193"/>
      <c r="BD397" s="193"/>
      <c r="BE397" s="193"/>
      <c r="BF397" s="193"/>
      <c r="BG397" s="193"/>
      <c r="BH397" s="193"/>
      <c r="BI397" s="193"/>
      <c r="BJ397" s="193"/>
      <c r="BK397" s="193"/>
      <c r="BL397" s="193"/>
      <c r="BM397" s="193"/>
      <c r="BN397" s="193"/>
      <c r="BO397" s="193"/>
      <c r="BP397" s="193"/>
      <c r="BQ397" s="193"/>
      <c r="BR397" s="193"/>
      <c r="BS397" s="193"/>
      <c r="BT397" s="193"/>
      <c r="BU397" s="193"/>
      <c r="BV397" s="193"/>
      <c r="BW397" s="193"/>
      <c r="BX397" s="193"/>
      <c r="BY397" s="193"/>
      <c r="BZ397" s="193"/>
      <c r="CA397" s="193"/>
      <c r="CB397" s="193"/>
      <c r="CC397" s="193"/>
      <c r="CD397" s="193"/>
      <c r="CE397" s="193"/>
      <c r="CF397" s="193"/>
      <c r="CG397" s="193"/>
      <c r="CH397" s="193"/>
      <c r="CI397" s="193"/>
      <c r="CJ397" s="193"/>
      <c r="CK397" s="193"/>
      <c r="CL397" s="193"/>
      <c r="CM397" s="193"/>
      <c r="CN397" s="193"/>
      <c r="CO397" s="193"/>
      <c r="CP397" s="193"/>
      <c r="CQ397" s="193"/>
      <c r="CR397" s="193"/>
      <c r="CS397" s="193"/>
      <c r="CT397" s="193"/>
      <c r="CU397" s="193"/>
      <c r="CV397" s="193"/>
      <c r="CW397" s="193"/>
      <c r="CX397" s="193"/>
      <c r="CY397" s="193"/>
      <c r="CZ397" s="193"/>
      <c r="DA397" s="193"/>
      <c r="DB397" s="193"/>
      <c r="DC397" s="193"/>
      <c r="DD397" s="193"/>
      <c r="DE397" s="193"/>
      <c r="DF397" s="193"/>
      <c r="DG397" s="193"/>
      <c r="DH397" s="193"/>
      <c r="DI397" s="193"/>
      <c r="DJ397" s="193"/>
      <c r="DK397" s="193"/>
      <c r="DL397" s="193"/>
      <c r="DM397" s="193"/>
      <c r="DN397" s="193"/>
      <c r="DO397" s="193"/>
      <c r="DP397" s="193"/>
      <c r="DQ397" s="193"/>
      <c r="DR397" s="193"/>
      <c r="DS397" s="193"/>
      <c r="DT397" s="193"/>
      <c r="DU397" s="193"/>
      <c r="DV397" s="193"/>
      <c r="DW397" s="193"/>
      <c r="DX397" s="193"/>
      <c r="DY397" s="193"/>
      <c r="DZ397" s="193"/>
      <c r="EA397" s="193"/>
      <c r="EB397" s="193"/>
      <c r="EC397" s="193"/>
      <c r="ED397" s="193"/>
      <c r="EE397" s="193"/>
      <c r="EF397" s="193"/>
      <c r="EG397" s="193"/>
      <c r="EH397" s="193"/>
      <c r="EI397" s="193"/>
      <c r="EJ397" s="193"/>
      <c r="EK397" s="193"/>
      <c r="EL397" s="193"/>
      <c r="EM397" s="193"/>
      <c r="EN397" s="193"/>
      <c r="EO397" s="193"/>
      <c r="EP397" s="193"/>
      <c r="EQ397" s="193"/>
      <c r="ER397" s="193"/>
      <c r="ES397" s="193"/>
      <c r="ET397" s="193"/>
      <c r="EU397" s="193"/>
      <c r="EV397" s="193"/>
      <c r="EW397" s="193"/>
      <c r="EX397" s="193"/>
      <c r="EY397" s="193"/>
      <c r="EZ397" s="193"/>
      <c r="FA397" s="193"/>
      <c r="FB397" s="193"/>
      <c r="FC397" s="193"/>
      <c r="FD397" s="193"/>
      <c r="FE397" s="193"/>
      <c r="FF397" s="193"/>
      <c r="FG397" s="193"/>
      <c r="FH397" s="193"/>
      <c r="FI397" s="193"/>
      <c r="FJ397" s="193"/>
      <c r="FK397" s="193"/>
      <c r="FL397" s="193"/>
      <c r="FM397" s="193"/>
      <c r="FN397" s="193"/>
      <c r="FO397" s="193"/>
      <c r="FP397" s="193"/>
      <c r="FQ397" s="193"/>
      <c r="FR397" s="193"/>
      <c r="FS397" s="193"/>
      <c r="FT397" s="193"/>
      <c r="FU397" s="193"/>
      <c r="FV397" s="193"/>
      <c r="FW397" s="193"/>
      <c r="FX397" s="193"/>
      <c r="FY397" s="193"/>
      <c r="FZ397" s="193"/>
      <c r="GA397" s="193"/>
      <c r="GB397" s="193"/>
      <c r="GC397" s="193"/>
      <c r="GD397" s="193"/>
      <c r="GE397" s="193"/>
      <c r="GF397" s="193"/>
      <c r="GG397" s="193"/>
      <c r="GH397" s="193"/>
      <c r="GI397" s="193"/>
      <c r="GJ397" s="193"/>
      <c r="GK397" s="193"/>
      <c r="GL397" s="193"/>
      <c r="GM397" s="193"/>
      <c r="GN397" s="193"/>
      <c r="GO397" s="193"/>
      <c r="GP397" s="193"/>
      <c r="GQ397" s="193"/>
      <c r="GR397" s="193"/>
      <c r="GS397" s="193"/>
      <c r="GT397" s="193"/>
      <c r="GU397" s="193"/>
      <c r="GV397" s="193"/>
      <c r="GW397" s="193"/>
      <c r="GX397" s="193"/>
      <c r="GY397" s="193"/>
      <c r="GZ397" s="193"/>
      <c r="HA397" s="193"/>
      <c r="HB397" s="193"/>
      <c r="HC397" s="193"/>
      <c r="HD397" s="193"/>
      <c r="HE397" s="193"/>
      <c r="HF397" s="193"/>
      <c r="HG397" s="193"/>
      <c r="HH397" s="193"/>
      <c r="HI397" s="193"/>
      <c r="HJ397" s="193"/>
      <c r="HK397" s="193"/>
      <c r="HL397" s="193"/>
      <c r="HM397" s="193"/>
      <c r="HN397" s="193"/>
      <c r="HO397" s="193"/>
      <c r="HP397" s="193"/>
      <c r="HQ397" s="193"/>
      <c r="HR397" s="193"/>
      <c r="HS397" s="193"/>
      <c r="HT397" s="193"/>
      <c r="HU397" s="193"/>
      <c r="HV397" s="193"/>
      <c r="HW397" s="193"/>
      <c r="HX397" s="193"/>
      <c r="HY397" s="193"/>
      <c r="HZ397" s="193"/>
      <c r="IA397" s="193"/>
      <c r="IB397" s="193"/>
      <c r="IC397" s="193"/>
      <c r="ID397" s="193"/>
      <c r="IE397" s="193"/>
      <c r="IF397" s="193"/>
      <c r="IG397" s="193"/>
      <c r="IH397" s="193"/>
      <c r="II397" s="193"/>
      <c r="IJ397" s="193"/>
      <c r="IK397" s="193"/>
      <c r="IL397" s="193"/>
      <c r="IM397" s="193"/>
      <c r="IN397" s="193"/>
      <c r="IO397" s="193"/>
      <c r="IP397" s="193"/>
      <c r="IQ397" s="193"/>
      <c r="IR397" s="193"/>
      <c r="IS397" s="193"/>
      <c r="IT397" s="193"/>
      <c r="IU397" s="193"/>
      <c r="IV397" s="193"/>
    </row>
    <row r="398" spans="1:256" ht="96.75" customHeight="1" x14ac:dyDescent="0.15">
      <c r="A398" s="716"/>
      <c r="B398" s="716"/>
      <c r="C398" s="716"/>
      <c r="D398" s="716"/>
      <c r="E398" s="716"/>
      <c r="F398" s="716"/>
      <c r="G398" s="716"/>
      <c r="H398" s="716"/>
      <c r="I398" s="716"/>
      <c r="J398" s="716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  <c r="AA398" s="193"/>
      <c r="AB398" s="193"/>
      <c r="AC398" s="193"/>
      <c r="AD398" s="193"/>
      <c r="AE398" s="193"/>
      <c r="AF398" s="193"/>
      <c r="AG398" s="193"/>
      <c r="AH398" s="193"/>
      <c r="AI398" s="193"/>
      <c r="AJ398" s="193"/>
      <c r="AK398" s="193"/>
      <c r="AL398" s="193"/>
      <c r="AM398" s="193"/>
      <c r="AN398" s="193"/>
      <c r="AO398" s="193"/>
      <c r="AP398" s="193"/>
      <c r="AQ398" s="193"/>
      <c r="AR398" s="193"/>
      <c r="AS398" s="193"/>
      <c r="AT398" s="193"/>
      <c r="AU398" s="193"/>
      <c r="AV398" s="193"/>
      <c r="AW398" s="193"/>
      <c r="AX398" s="193"/>
      <c r="AY398" s="193"/>
      <c r="AZ398" s="193"/>
      <c r="BA398" s="193"/>
      <c r="BB398" s="193"/>
      <c r="BC398" s="193"/>
      <c r="BD398" s="193"/>
      <c r="BE398" s="193"/>
      <c r="BF398" s="193"/>
      <c r="BG398" s="193"/>
      <c r="BH398" s="193"/>
      <c r="BI398" s="193"/>
      <c r="BJ398" s="193"/>
      <c r="BK398" s="193"/>
      <c r="BL398" s="193"/>
      <c r="BM398" s="193"/>
      <c r="BN398" s="193"/>
      <c r="BO398" s="193"/>
      <c r="BP398" s="193"/>
      <c r="BQ398" s="193"/>
      <c r="BR398" s="193"/>
      <c r="BS398" s="193"/>
      <c r="BT398" s="193"/>
      <c r="BU398" s="193"/>
      <c r="BV398" s="193"/>
      <c r="BW398" s="193"/>
      <c r="BX398" s="193"/>
      <c r="BY398" s="193"/>
      <c r="BZ398" s="193"/>
      <c r="CA398" s="193"/>
      <c r="CB398" s="193"/>
      <c r="CC398" s="193"/>
      <c r="CD398" s="193"/>
      <c r="CE398" s="193"/>
      <c r="CF398" s="193"/>
      <c r="CG398" s="193"/>
      <c r="CH398" s="193"/>
      <c r="CI398" s="193"/>
      <c r="CJ398" s="193"/>
      <c r="CK398" s="193"/>
      <c r="CL398" s="193"/>
      <c r="CM398" s="193"/>
      <c r="CN398" s="193"/>
      <c r="CO398" s="193"/>
      <c r="CP398" s="193"/>
      <c r="CQ398" s="193"/>
      <c r="CR398" s="193"/>
      <c r="CS398" s="193"/>
      <c r="CT398" s="193"/>
      <c r="CU398" s="193"/>
      <c r="CV398" s="193"/>
      <c r="CW398" s="193"/>
      <c r="CX398" s="193"/>
      <c r="CY398" s="193"/>
      <c r="CZ398" s="193"/>
      <c r="DA398" s="193"/>
      <c r="DB398" s="193"/>
      <c r="DC398" s="193"/>
      <c r="DD398" s="193"/>
      <c r="DE398" s="193"/>
      <c r="DF398" s="193"/>
      <c r="DG398" s="193"/>
      <c r="DH398" s="193"/>
      <c r="DI398" s="193"/>
      <c r="DJ398" s="193"/>
      <c r="DK398" s="193"/>
      <c r="DL398" s="193"/>
      <c r="DM398" s="193"/>
      <c r="DN398" s="193"/>
      <c r="DO398" s="193"/>
      <c r="DP398" s="193"/>
      <c r="DQ398" s="193"/>
      <c r="DR398" s="193"/>
      <c r="DS398" s="193"/>
      <c r="DT398" s="193"/>
      <c r="DU398" s="193"/>
      <c r="DV398" s="193"/>
      <c r="DW398" s="193"/>
      <c r="DX398" s="193"/>
      <c r="DY398" s="193"/>
      <c r="DZ398" s="193"/>
      <c r="EA398" s="193"/>
      <c r="EB398" s="193"/>
      <c r="EC398" s="193"/>
      <c r="ED398" s="193"/>
      <c r="EE398" s="193"/>
      <c r="EF398" s="193"/>
      <c r="EG398" s="193"/>
      <c r="EH398" s="193"/>
      <c r="EI398" s="193"/>
      <c r="EJ398" s="193"/>
      <c r="EK398" s="193"/>
      <c r="EL398" s="193"/>
      <c r="EM398" s="193"/>
      <c r="EN398" s="193"/>
      <c r="EO398" s="193"/>
      <c r="EP398" s="193"/>
      <c r="EQ398" s="193"/>
      <c r="ER398" s="193"/>
      <c r="ES398" s="193"/>
      <c r="ET398" s="193"/>
      <c r="EU398" s="193"/>
      <c r="EV398" s="193"/>
      <c r="EW398" s="193"/>
      <c r="EX398" s="193"/>
      <c r="EY398" s="193"/>
      <c r="EZ398" s="193"/>
      <c r="FA398" s="193"/>
      <c r="FB398" s="193"/>
      <c r="FC398" s="193"/>
      <c r="FD398" s="193"/>
      <c r="FE398" s="193"/>
      <c r="FF398" s="193"/>
      <c r="FG398" s="193"/>
      <c r="FH398" s="193"/>
      <c r="FI398" s="193"/>
      <c r="FJ398" s="193"/>
      <c r="FK398" s="193"/>
      <c r="FL398" s="193"/>
      <c r="FM398" s="193"/>
      <c r="FN398" s="193"/>
      <c r="FO398" s="193"/>
      <c r="FP398" s="193"/>
      <c r="FQ398" s="193"/>
      <c r="FR398" s="193"/>
      <c r="FS398" s="193"/>
      <c r="FT398" s="193"/>
      <c r="FU398" s="193"/>
      <c r="FV398" s="193"/>
      <c r="FW398" s="193"/>
      <c r="FX398" s="193"/>
      <c r="FY398" s="193"/>
      <c r="FZ398" s="193"/>
      <c r="GA398" s="193"/>
      <c r="GB398" s="193"/>
      <c r="GC398" s="193"/>
      <c r="GD398" s="193"/>
      <c r="GE398" s="193"/>
      <c r="GF398" s="193"/>
      <c r="GG398" s="193"/>
      <c r="GH398" s="193"/>
      <c r="GI398" s="193"/>
      <c r="GJ398" s="193"/>
      <c r="GK398" s="193"/>
      <c r="GL398" s="193"/>
      <c r="GM398" s="193"/>
      <c r="GN398" s="193"/>
      <c r="GO398" s="193"/>
      <c r="GP398" s="193"/>
      <c r="GQ398" s="193"/>
      <c r="GR398" s="193"/>
      <c r="GS398" s="193"/>
      <c r="GT398" s="193"/>
      <c r="GU398" s="193"/>
      <c r="GV398" s="193"/>
      <c r="GW398" s="193"/>
      <c r="GX398" s="193"/>
      <c r="GY398" s="193"/>
      <c r="GZ398" s="193"/>
      <c r="HA398" s="193"/>
      <c r="HB398" s="193"/>
      <c r="HC398" s="193"/>
      <c r="HD398" s="193"/>
      <c r="HE398" s="193"/>
      <c r="HF398" s="193"/>
      <c r="HG398" s="193"/>
      <c r="HH398" s="193"/>
      <c r="HI398" s="193"/>
      <c r="HJ398" s="193"/>
      <c r="HK398" s="193"/>
      <c r="HL398" s="193"/>
      <c r="HM398" s="193"/>
      <c r="HN398" s="193"/>
      <c r="HO398" s="193"/>
      <c r="HP398" s="193"/>
      <c r="HQ398" s="193"/>
      <c r="HR398" s="193"/>
      <c r="HS398" s="193"/>
      <c r="HT398" s="193"/>
      <c r="HU398" s="193"/>
      <c r="HV398" s="193"/>
      <c r="HW398" s="193"/>
      <c r="HX398" s="193"/>
      <c r="HY398" s="193"/>
      <c r="HZ398" s="193"/>
      <c r="IA398" s="193"/>
      <c r="IB398" s="193"/>
      <c r="IC398" s="193"/>
      <c r="ID398" s="193"/>
      <c r="IE398" s="193"/>
      <c r="IF398" s="193"/>
      <c r="IG398" s="193"/>
      <c r="IH398" s="193"/>
      <c r="II398" s="193"/>
      <c r="IJ398" s="193"/>
      <c r="IK398" s="193"/>
      <c r="IL398" s="193"/>
      <c r="IM398" s="193"/>
      <c r="IN398" s="193"/>
      <c r="IO398" s="193"/>
      <c r="IP398" s="193"/>
      <c r="IQ398" s="193"/>
      <c r="IR398" s="193"/>
      <c r="IS398" s="193"/>
      <c r="IT398" s="193"/>
      <c r="IU398" s="193"/>
      <c r="IV398" s="193"/>
    </row>
    <row r="399" spans="1:256" ht="16.5" customHeight="1" x14ac:dyDescent="0.15">
      <c r="A399" s="369"/>
      <c r="B399" s="369"/>
      <c r="C399" s="369"/>
      <c r="D399" s="369"/>
      <c r="E399" s="369"/>
      <c r="F399" s="369"/>
      <c r="G399" s="369"/>
      <c r="H399" s="369"/>
      <c r="I399" s="369"/>
      <c r="J399" s="369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  <c r="AA399" s="193"/>
      <c r="AB399" s="193"/>
      <c r="AC399" s="193"/>
      <c r="AD399" s="193"/>
      <c r="AE399" s="193"/>
      <c r="AF399" s="193"/>
      <c r="AG399" s="193"/>
      <c r="AH399" s="193"/>
      <c r="AI399" s="193"/>
      <c r="AJ399" s="193"/>
      <c r="AK399" s="193"/>
      <c r="AL399" s="193"/>
      <c r="AM399" s="193"/>
      <c r="AN399" s="193"/>
      <c r="AO399" s="193"/>
      <c r="AP399" s="193"/>
      <c r="AQ399" s="193"/>
      <c r="AR399" s="193"/>
      <c r="AS399" s="193"/>
      <c r="AT399" s="193"/>
      <c r="AU399" s="193"/>
      <c r="AV399" s="193"/>
      <c r="AW399" s="193"/>
      <c r="AX399" s="193"/>
      <c r="AY399" s="193"/>
      <c r="AZ399" s="193"/>
      <c r="BA399" s="193"/>
      <c r="BB399" s="193"/>
      <c r="BC399" s="193"/>
      <c r="BD399" s="193"/>
      <c r="BE399" s="193"/>
      <c r="BF399" s="193"/>
      <c r="BG399" s="193"/>
      <c r="BH399" s="193"/>
      <c r="BI399" s="193"/>
      <c r="BJ399" s="193"/>
      <c r="BK399" s="193"/>
      <c r="BL399" s="193"/>
      <c r="BM399" s="193"/>
      <c r="BN399" s="193"/>
      <c r="BO399" s="193"/>
      <c r="BP399" s="193"/>
      <c r="BQ399" s="193"/>
      <c r="BR399" s="193"/>
      <c r="BS399" s="193"/>
      <c r="BT399" s="193"/>
      <c r="BU399" s="193"/>
      <c r="BV399" s="193"/>
      <c r="BW399" s="193"/>
      <c r="BX399" s="193"/>
      <c r="BY399" s="193"/>
      <c r="BZ399" s="193"/>
      <c r="CA399" s="193"/>
      <c r="CB399" s="193"/>
      <c r="CC399" s="193"/>
      <c r="CD399" s="193"/>
      <c r="CE399" s="193"/>
      <c r="CF399" s="193"/>
      <c r="CG399" s="193"/>
      <c r="CH399" s="193"/>
      <c r="CI399" s="193"/>
      <c r="CJ399" s="193"/>
      <c r="CK399" s="193"/>
      <c r="CL399" s="193"/>
      <c r="CM399" s="193"/>
      <c r="CN399" s="193"/>
      <c r="CO399" s="193"/>
      <c r="CP399" s="193"/>
      <c r="CQ399" s="193"/>
      <c r="CR399" s="193"/>
      <c r="CS399" s="193"/>
      <c r="CT399" s="193"/>
      <c r="CU399" s="193"/>
      <c r="CV399" s="193"/>
      <c r="CW399" s="193"/>
      <c r="CX399" s="193"/>
      <c r="CY399" s="193"/>
      <c r="CZ399" s="193"/>
      <c r="DA399" s="193"/>
      <c r="DB399" s="193"/>
      <c r="DC399" s="193"/>
      <c r="DD399" s="193"/>
      <c r="DE399" s="193"/>
      <c r="DF399" s="193"/>
      <c r="DG399" s="193"/>
      <c r="DH399" s="193"/>
      <c r="DI399" s="193"/>
      <c r="DJ399" s="193"/>
      <c r="DK399" s="193"/>
      <c r="DL399" s="193"/>
      <c r="DM399" s="193"/>
      <c r="DN399" s="193"/>
      <c r="DO399" s="193"/>
      <c r="DP399" s="193"/>
      <c r="DQ399" s="193"/>
      <c r="DR399" s="193"/>
      <c r="DS399" s="193"/>
      <c r="DT399" s="193"/>
      <c r="DU399" s="193"/>
      <c r="DV399" s="193"/>
      <c r="DW399" s="193"/>
      <c r="DX399" s="193"/>
      <c r="DY399" s="193"/>
      <c r="DZ399" s="193"/>
      <c r="EA399" s="193"/>
      <c r="EB399" s="193"/>
      <c r="EC399" s="193"/>
      <c r="ED399" s="193"/>
      <c r="EE399" s="193"/>
      <c r="EF399" s="193"/>
      <c r="EG399" s="193"/>
      <c r="EH399" s="193"/>
      <c r="EI399" s="193"/>
      <c r="EJ399" s="193"/>
      <c r="EK399" s="193"/>
      <c r="EL399" s="193"/>
      <c r="EM399" s="193"/>
      <c r="EN399" s="193"/>
      <c r="EO399" s="193"/>
      <c r="EP399" s="193"/>
      <c r="EQ399" s="193"/>
      <c r="ER399" s="193"/>
      <c r="ES399" s="193"/>
      <c r="ET399" s="193"/>
      <c r="EU399" s="193"/>
      <c r="EV399" s="193"/>
      <c r="EW399" s="193"/>
      <c r="EX399" s="193"/>
      <c r="EY399" s="193"/>
      <c r="EZ399" s="193"/>
      <c r="FA399" s="193"/>
      <c r="FB399" s="193"/>
      <c r="FC399" s="193"/>
      <c r="FD399" s="193"/>
      <c r="FE399" s="193"/>
      <c r="FF399" s="193"/>
      <c r="FG399" s="193"/>
      <c r="FH399" s="193"/>
      <c r="FI399" s="193"/>
      <c r="FJ399" s="193"/>
      <c r="FK399" s="193"/>
      <c r="FL399" s="193"/>
      <c r="FM399" s="193"/>
      <c r="FN399" s="193"/>
      <c r="FO399" s="193"/>
      <c r="FP399" s="193"/>
      <c r="FQ399" s="193"/>
      <c r="FR399" s="193"/>
      <c r="FS399" s="193"/>
      <c r="FT399" s="193"/>
      <c r="FU399" s="193"/>
      <c r="FV399" s="193"/>
      <c r="FW399" s="193"/>
      <c r="FX399" s="193"/>
      <c r="FY399" s="193"/>
      <c r="FZ399" s="193"/>
      <c r="GA399" s="193"/>
      <c r="GB399" s="193"/>
      <c r="GC399" s="193"/>
      <c r="GD399" s="193"/>
      <c r="GE399" s="193"/>
      <c r="GF399" s="193"/>
      <c r="GG399" s="193"/>
      <c r="GH399" s="193"/>
      <c r="GI399" s="193"/>
      <c r="GJ399" s="193"/>
      <c r="GK399" s="193"/>
      <c r="GL399" s="193"/>
      <c r="GM399" s="193"/>
      <c r="GN399" s="193"/>
      <c r="GO399" s="193"/>
      <c r="GP399" s="193"/>
      <c r="GQ399" s="193"/>
      <c r="GR399" s="193"/>
      <c r="GS399" s="193"/>
      <c r="GT399" s="193"/>
      <c r="GU399" s="193"/>
      <c r="GV399" s="193"/>
      <c r="GW399" s="193"/>
      <c r="GX399" s="193"/>
      <c r="GY399" s="193"/>
      <c r="GZ399" s="193"/>
      <c r="HA399" s="193"/>
      <c r="HB399" s="193"/>
      <c r="HC399" s="193"/>
      <c r="HD399" s="193"/>
      <c r="HE399" s="193"/>
      <c r="HF399" s="193"/>
      <c r="HG399" s="193"/>
      <c r="HH399" s="193"/>
      <c r="HI399" s="193"/>
      <c r="HJ399" s="193"/>
      <c r="HK399" s="193"/>
      <c r="HL399" s="193"/>
      <c r="HM399" s="193"/>
      <c r="HN399" s="193"/>
      <c r="HO399" s="193"/>
      <c r="HP399" s="193"/>
      <c r="HQ399" s="193"/>
      <c r="HR399" s="193"/>
      <c r="HS399" s="193"/>
      <c r="HT399" s="193"/>
      <c r="HU399" s="193"/>
      <c r="HV399" s="193"/>
      <c r="HW399" s="193"/>
      <c r="HX399" s="193"/>
      <c r="HY399" s="193"/>
      <c r="HZ399" s="193"/>
      <c r="IA399" s="193"/>
      <c r="IB399" s="193"/>
      <c r="IC399" s="193"/>
      <c r="ID399" s="193"/>
      <c r="IE399" s="193"/>
      <c r="IF399" s="193"/>
      <c r="IG399" s="193"/>
      <c r="IH399" s="193"/>
      <c r="II399" s="193"/>
      <c r="IJ399" s="193"/>
      <c r="IK399" s="193"/>
      <c r="IL399" s="193"/>
      <c r="IM399" s="193"/>
      <c r="IN399" s="193"/>
      <c r="IO399" s="193"/>
      <c r="IP399" s="193"/>
      <c r="IQ399" s="193"/>
      <c r="IR399" s="193"/>
      <c r="IS399" s="193"/>
      <c r="IT399" s="193"/>
      <c r="IU399" s="193"/>
      <c r="IV399" s="193"/>
    </row>
    <row r="400" spans="1:256" ht="11.25" thickBot="1" x14ac:dyDescent="0.2">
      <c r="A400" s="480" t="s">
        <v>125</v>
      </c>
      <c r="B400" s="480"/>
      <c r="C400" s="187"/>
      <c r="D400" s="187"/>
      <c r="E400" s="187"/>
      <c r="F400" s="187"/>
      <c r="G400" s="187"/>
      <c r="H400" s="187"/>
      <c r="I400" s="187"/>
      <c r="J400" s="187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  <c r="AA400" s="193"/>
      <c r="AB400" s="193"/>
      <c r="AC400" s="193"/>
      <c r="AD400" s="193"/>
      <c r="AE400" s="193"/>
      <c r="AF400" s="193"/>
      <c r="AG400" s="193"/>
      <c r="AH400" s="193"/>
      <c r="AI400" s="193"/>
      <c r="AJ400" s="193"/>
      <c r="AK400" s="193"/>
      <c r="AL400" s="193"/>
      <c r="AM400" s="193"/>
      <c r="AN400" s="193"/>
      <c r="AO400" s="193"/>
      <c r="AP400" s="193"/>
      <c r="AQ400" s="193"/>
      <c r="AR400" s="193"/>
      <c r="AS400" s="193"/>
      <c r="AT400" s="193"/>
      <c r="AU400" s="193"/>
      <c r="AV400" s="193"/>
      <c r="AW400" s="193"/>
      <c r="AX400" s="193"/>
      <c r="AY400" s="193"/>
      <c r="AZ400" s="193"/>
      <c r="BA400" s="193"/>
      <c r="BB400" s="193"/>
      <c r="BC400" s="193"/>
      <c r="BD400" s="193"/>
      <c r="BE400" s="193"/>
      <c r="BF400" s="193"/>
      <c r="BG400" s="193"/>
      <c r="BH400" s="193"/>
      <c r="BI400" s="193"/>
      <c r="BJ400" s="193"/>
      <c r="BK400" s="193"/>
      <c r="BL400" s="193"/>
      <c r="BM400" s="193"/>
      <c r="BN400" s="193"/>
      <c r="BO400" s="193"/>
      <c r="BP400" s="193"/>
      <c r="BQ400" s="193"/>
      <c r="BR400" s="193"/>
      <c r="BS400" s="193"/>
      <c r="BT400" s="193"/>
      <c r="BU400" s="193"/>
      <c r="BV400" s="193"/>
      <c r="BW400" s="193"/>
      <c r="BX400" s="193"/>
      <c r="BY400" s="193"/>
      <c r="BZ400" s="193"/>
      <c r="CA400" s="193"/>
      <c r="CB400" s="193"/>
      <c r="CC400" s="193"/>
      <c r="CD400" s="193"/>
      <c r="CE400" s="193"/>
      <c r="CF400" s="193"/>
      <c r="CG400" s="193"/>
      <c r="CH400" s="193"/>
      <c r="CI400" s="193"/>
      <c r="CJ400" s="193"/>
      <c r="CK400" s="193"/>
      <c r="CL400" s="193"/>
      <c r="CM400" s="193"/>
      <c r="CN400" s="193"/>
      <c r="CO400" s="193"/>
      <c r="CP400" s="193"/>
      <c r="CQ400" s="193"/>
      <c r="CR400" s="193"/>
      <c r="CS400" s="193"/>
      <c r="CT400" s="193"/>
      <c r="CU400" s="193"/>
      <c r="CV400" s="193"/>
      <c r="CW400" s="193"/>
      <c r="CX400" s="193"/>
      <c r="CY400" s="193"/>
      <c r="CZ400" s="193"/>
      <c r="DA400" s="193"/>
      <c r="DB400" s="193"/>
      <c r="DC400" s="193"/>
      <c r="DD400" s="193"/>
      <c r="DE400" s="193"/>
      <c r="DF400" s="193"/>
      <c r="DG400" s="193"/>
      <c r="DH400" s="193"/>
      <c r="DI400" s="193"/>
      <c r="DJ400" s="193"/>
      <c r="DK400" s="193"/>
      <c r="DL400" s="193"/>
      <c r="DM400" s="193"/>
      <c r="DN400" s="193"/>
      <c r="DO400" s="193"/>
      <c r="DP400" s="193"/>
      <c r="DQ400" s="193"/>
      <c r="DR400" s="193"/>
      <c r="DS400" s="193"/>
      <c r="DT400" s="193"/>
      <c r="DU400" s="193"/>
      <c r="DV400" s="193"/>
      <c r="DW400" s="193"/>
      <c r="DX400" s="193"/>
      <c r="DY400" s="193"/>
      <c r="DZ400" s="193"/>
      <c r="EA400" s="193"/>
      <c r="EB400" s="193"/>
      <c r="EC400" s="193"/>
      <c r="ED400" s="193"/>
      <c r="EE400" s="193"/>
      <c r="EF400" s="193"/>
      <c r="EG400" s="193"/>
      <c r="EH400" s="193"/>
      <c r="EI400" s="193"/>
      <c r="EJ400" s="193"/>
      <c r="EK400" s="193"/>
      <c r="EL400" s="193"/>
      <c r="EM400" s="193"/>
      <c r="EN400" s="193"/>
      <c r="EO400" s="193"/>
      <c r="EP400" s="193"/>
      <c r="EQ400" s="193"/>
      <c r="ER400" s="193"/>
      <c r="ES400" s="193"/>
      <c r="ET400" s="193"/>
      <c r="EU400" s="193"/>
      <c r="EV400" s="193"/>
      <c r="EW400" s="193"/>
      <c r="EX400" s="193"/>
      <c r="EY400" s="193"/>
      <c r="EZ400" s="193"/>
      <c r="FA400" s="193"/>
      <c r="FB400" s="193"/>
      <c r="FC400" s="193"/>
      <c r="FD400" s="193"/>
      <c r="FE400" s="193"/>
      <c r="FF400" s="193"/>
      <c r="FG400" s="193"/>
      <c r="FH400" s="193"/>
      <c r="FI400" s="193"/>
      <c r="FJ400" s="193"/>
      <c r="FK400" s="193"/>
      <c r="FL400" s="193"/>
      <c r="FM400" s="193"/>
      <c r="FN400" s="193"/>
      <c r="FO400" s="193"/>
      <c r="FP400" s="193"/>
      <c r="FQ400" s="193"/>
      <c r="FR400" s="193"/>
      <c r="FS400" s="193"/>
      <c r="FT400" s="193"/>
      <c r="FU400" s="193"/>
      <c r="FV400" s="193"/>
      <c r="FW400" s="193"/>
      <c r="FX400" s="193"/>
      <c r="FY400" s="193"/>
      <c r="FZ400" s="193"/>
      <c r="GA400" s="193"/>
      <c r="GB400" s="193"/>
      <c r="GC400" s="193"/>
      <c r="GD400" s="193"/>
      <c r="GE400" s="193"/>
      <c r="GF400" s="193"/>
      <c r="GG400" s="193"/>
      <c r="GH400" s="193"/>
      <c r="GI400" s="193"/>
      <c r="GJ400" s="193"/>
      <c r="GK400" s="193"/>
      <c r="GL400" s="193"/>
      <c r="GM400" s="193"/>
      <c r="GN400" s="193"/>
      <c r="GO400" s="193"/>
      <c r="GP400" s="193"/>
      <c r="GQ400" s="193"/>
      <c r="GR400" s="193"/>
      <c r="GS400" s="193"/>
      <c r="GT400" s="193"/>
      <c r="GU400" s="193"/>
      <c r="GV400" s="193"/>
      <c r="GW400" s="193"/>
      <c r="GX400" s="193"/>
      <c r="GY400" s="193"/>
      <c r="GZ400" s="193"/>
      <c r="HA400" s="193"/>
      <c r="HB400" s="193"/>
      <c r="HC400" s="193"/>
      <c r="HD400" s="193"/>
      <c r="HE400" s="193"/>
      <c r="HF400" s="193"/>
      <c r="HG400" s="193"/>
      <c r="HH400" s="193"/>
      <c r="HI400" s="193"/>
      <c r="HJ400" s="193"/>
      <c r="HK400" s="193"/>
      <c r="HL400" s="193"/>
      <c r="HM400" s="193"/>
      <c r="HN400" s="193"/>
      <c r="HO400" s="193"/>
      <c r="HP400" s="193"/>
      <c r="HQ400" s="193"/>
      <c r="HR400" s="193"/>
      <c r="HS400" s="193"/>
      <c r="HT400" s="193"/>
      <c r="HU400" s="193"/>
      <c r="HV400" s="193"/>
      <c r="HW400" s="193"/>
      <c r="HX400" s="193"/>
      <c r="HY400" s="193"/>
      <c r="HZ400" s="193"/>
      <c r="IA400" s="193"/>
      <c r="IB400" s="193"/>
      <c r="IC400" s="193"/>
      <c r="ID400" s="193"/>
      <c r="IE400" s="193"/>
      <c r="IF400" s="193"/>
      <c r="IG400" s="193"/>
      <c r="IH400" s="193"/>
      <c r="II400" s="193"/>
      <c r="IJ400" s="193"/>
      <c r="IK400" s="193"/>
      <c r="IL400" s="193"/>
      <c r="IM400" s="193"/>
      <c r="IN400" s="193"/>
      <c r="IO400" s="193"/>
      <c r="IP400" s="193"/>
      <c r="IQ400" s="193"/>
      <c r="IR400" s="193"/>
      <c r="IS400" s="193"/>
      <c r="IT400" s="193"/>
      <c r="IU400" s="193"/>
      <c r="IV400" s="193"/>
    </row>
    <row r="401" spans="1:256" ht="12" thickTop="1" thickBot="1" x14ac:dyDescent="0.2">
      <c r="A401" s="1153" t="s">
        <v>12</v>
      </c>
      <c r="B401" s="1197" t="s">
        <v>148</v>
      </c>
      <c r="C401" s="1197"/>
      <c r="D401" s="1197"/>
      <c r="E401" s="1197"/>
      <c r="F401" s="1197"/>
      <c r="G401" s="1197"/>
      <c r="H401" s="1197"/>
      <c r="I401" s="1197"/>
      <c r="J401" s="1465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  <c r="AA401" s="193"/>
      <c r="AB401" s="193"/>
      <c r="AC401" s="193"/>
      <c r="AD401" s="193"/>
      <c r="AE401" s="193"/>
      <c r="AF401" s="193"/>
      <c r="AG401" s="193"/>
      <c r="AH401" s="193"/>
      <c r="AI401" s="193"/>
      <c r="AJ401" s="193"/>
      <c r="AK401" s="193"/>
      <c r="AL401" s="193"/>
      <c r="AM401" s="193"/>
      <c r="AN401" s="193"/>
      <c r="AO401" s="193"/>
      <c r="AP401" s="193"/>
      <c r="AQ401" s="193"/>
      <c r="AR401" s="193"/>
      <c r="AS401" s="193"/>
      <c r="AT401" s="193"/>
      <c r="AU401" s="193"/>
      <c r="AV401" s="193"/>
      <c r="AW401" s="193"/>
      <c r="AX401" s="193"/>
      <c r="AY401" s="193"/>
      <c r="AZ401" s="193"/>
      <c r="BA401" s="193"/>
      <c r="BB401" s="193"/>
      <c r="BC401" s="193"/>
      <c r="BD401" s="193"/>
      <c r="BE401" s="193"/>
      <c r="BF401" s="193"/>
      <c r="BG401" s="193"/>
      <c r="BH401" s="193"/>
      <c r="BI401" s="193"/>
      <c r="BJ401" s="193"/>
      <c r="BK401" s="193"/>
      <c r="BL401" s="193"/>
      <c r="BM401" s="193"/>
      <c r="BN401" s="193"/>
      <c r="BO401" s="193"/>
      <c r="BP401" s="193"/>
      <c r="BQ401" s="193"/>
      <c r="BR401" s="193"/>
      <c r="BS401" s="193"/>
      <c r="BT401" s="193"/>
      <c r="BU401" s="193"/>
      <c r="BV401" s="193"/>
      <c r="BW401" s="193"/>
      <c r="BX401" s="193"/>
      <c r="BY401" s="193"/>
      <c r="BZ401" s="193"/>
      <c r="CA401" s="193"/>
      <c r="CB401" s="193"/>
      <c r="CC401" s="193"/>
      <c r="CD401" s="193"/>
      <c r="CE401" s="193"/>
      <c r="CF401" s="193"/>
      <c r="CG401" s="193"/>
      <c r="CH401" s="193"/>
      <c r="CI401" s="193"/>
      <c r="CJ401" s="193"/>
      <c r="CK401" s="193"/>
      <c r="CL401" s="193"/>
      <c r="CM401" s="193"/>
      <c r="CN401" s="193"/>
      <c r="CO401" s="193"/>
      <c r="CP401" s="193"/>
      <c r="CQ401" s="193"/>
      <c r="CR401" s="193"/>
      <c r="CS401" s="193"/>
      <c r="CT401" s="193"/>
      <c r="CU401" s="193"/>
      <c r="CV401" s="193"/>
      <c r="CW401" s="193"/>
      <c r="CX401" s="193"/>
      <c r="CY401" s="193"/>
      <c r="CZ401" s="193"/>
      <c r="DA401" s="193"/>
      <c r="DB401" s="193"/>
      <c r="DC401" s="193"/>
      <c r="DD401" s="193"/>
      <c r="DE401" s="193"/>
      <c r="DF401" s="193"/>
      <c r="DG401" s="193"/>
      <c r="DH401" s="193"/>
      <c r="DI401" s="193"/>
      <c r="DJ401" s="193"/>
      <c r="DK401" s="193"/>
      <c r="DL401" s="193"/>
      <c r="DM401" s="193"/>
      <c r="DN401" s="193"/>
      <c r="DO401" s="193"/>
      <c r="DP401" s="193"/>
      <c r="DQ401" s="193"/>
      <c r="DR401" s="193"/>
      <c r="DS401" s="193"/>
      <c r="DT401" s="193"/>
      <c r="DU401" s="193"/>
      <c r="DV401" s="193"/>
      <c r="DW401" s="193"/>
      <c r="DX401" s="193"/>
      <c r="DY401" s="193"/>
      <c r="DZ401" s="193"/>
      <c r="EA401" s="193"/>
      <c r="EB401" s="193"/>
      <c r="EC401" s="193"/>
      <c r="ED401" s="193"/>
      <c r="EE401" s="193"/>
      <c r="EF401" s="193"/>
      <c r="EG401" s="193"/>
      <c r="EH401" s="193"/>
      <c r="EI401" s="193"/>
      <c r="EJ401" s="193"/>
      <c r="EK401" s="193"/>
      <c r="EL401" s="193"/>
      <c r="EM401" s="193"/>
      <c r="EN401" s="193"/>
      <c r="EO401" s="193"/>
      <c r="EP401" s="193"/>
      <c r="EQ401" s="193"/>
      <c r="ER401" s="193"/>
      <c r="ES401" s="193"/>
      <c r="ET401" s="193"/>
      <c r="EU401" s="193"/>
      <c r="EV401" s="193"/>
      <c r="EW401" s="193"/>
      <c r="EX401" s="193"/>
      <c r="EY401" s="193"/>
      <c r="EZ401" s="193"/>
      <c r="FA401" s="193"/>
      <c r="FB401" s="193"/>
      <c r="FC401" s="193"/>
      <c r="FD401" s="193"/>
      <c r="FE401" s="193"/>
      <c r="FF401" s="193"/>
      <c r="FG401" s="193"/>
      <c r="FH401" s="193"/>
      <c r="FI401" s="193"/>
      <c r="FJ401" s="193"/>
      <c r="FK401" s="193"/>
      <c r="FL401" s="193"/>
      <c r="FM401" s="193"/>
      <c r="FN401" s="193"/>
      <c r="FO401" s="193"/>
      <c r="FP401" s="193"/>
      <c r="FQ401" s="193"/>
      <c r="FR401" s="193"/>
      <c r="FS401" s="193"/>
      <c r="FT401" s="193"/>
      <c r="FU401" s="193"/>
      <c r="FV401" s="193"/>
      <c r="FW401" s="193"/>
      <c r="FX401" s="193"/>
      <c r="FY401" s="193"/>
      <c r="FZ401" s="193"/>
      <c r="GA401" s="193"/>
      <c r="GB401" s="193"/>
      <c r="GC401" s="193"/>
      <c r="GD401" s="193"/>
      <c r="GE401" s="193"/>
      <c r="GF401" s="193"/>
      <c r="GG401" s="193"/>
      <c r="GH401" s="193"/>
      <c r="GI401" s="193"/>
      <c r="GJ401" s="193"/>
      <c r="GK401" s="193"/>
      <c r="GL401" s="193"/>
      <c r="GM401" s="193"/>
      <c r="GN401" s="193"/>
      <c r="GO401" s="193"/>
      <c r="GP401" s="193"/>
      <c r="GQ401" s="193"/>
      <c r="GR401" s="193"/>
      <c r="GS401" s="193"/>
      <c r="GT401" s="193"/>
      <c r="GU401" s="193"/>
      <c r="GV401" s="193"/>
      <c r="GW401" s="193"/>
      <c r="GX401" s="193"/>
      <c r="GY401" s="193"/>
      <c r="GZ401" s="193"/>
      <c r="HA401" s="193"/>
      <c r="HB401" s="193"/>
      <c r="HC401" s="193"/>
      <c r="HD401" s="193"/>
      <c r="HE401" s="193"/>
      <c r="HF401" s="193"/>
      <c r="HG401" s="193"/>
      <c r="HH401" s="193"/>
      <c r="HI401" s="193"/>
      <c r="HJ401" s="193"/>
      <c r="HK401" s="193"/>
      <c r="HL401" s="193"/>
      <c r="HM401" s="193"/>
      <c r="HN401" s="193"/>
      <c r="HO401" s="193"/>
      <c r="HP401" s="193"/>
      <c r="HQ401" s="193"/>
      <c r="HR401" s="193"/>
      <c r="HS401" s="193"/>
      <c r="HT401" s="193"/>
      <c r="HU401" s="193"/>
      <c r="HV401" s="193"/>
      <c r="HW401" s="193"/>
      <c r="HX401" s="193"/>
      <c r="HY401" s="193"/>
      <c r="HZ401" s="193"/>
      <c r="IA401" s="193"/>
      <c r="IB401" s="193"/>
      <c r="IC401" s="193"/>
      <c r="ID401" s="193"/>
      <c r="IE401" s="193"/>
      <c r="IF401" s="193"/>
      <c r="IG401" s="193"/>
      <c r="IH401" s="193"/>
      <c r="II401" s="193"/>
      <c r="IJ401" s="193"/>
      <c r="IK401" s="193"/>
      <c r="IL401" s="193"/>
      <c r="IM401" s="193"/>
      <c r="IN401" s="193"/>
      <c r="IO401" s="193"/>
      <c r="IP401" s="193"/>
      <c r="IQ401" s="193"/>
      <c r="IR401" s="193"/>
      <c r="IS401" s="193"/>
      <c r="IT401" s="193"/>
      <c r="IU401" s="193"/>
      <c r="IV401" s="193"/>
    </row>
    <row r="402" spans="1:256" ht="15" customHeight="1" x14ac:dyDescent="0.15">
      <c r="A402" s="1154"/>
      <c r="B402" s="1605" t="s">
        <v>660</v>
      </c>
      <c r="C402" s="1490" t="s">
        <v>620</v>
      </c>
      <c r="D402" s="1490" t="s">
        <v>142</v>
      </c>
      <c r="E402" s="1490" t="s">
        <v>661</v>
      </c>
      <c r="F402" s="1490" t="s">
        <v>145</v>
      </c>
      <c r="G402" s="1490" t="s">
        <v>146</v>
      </c>
      <c r="H402" s="1490" t="s">
        <v>147</v>
      </c>
      <c r="I402" s="1490" t="s">
        <v>621</v>
      </c>
      <c r="J402" s="1491" t="s">
        <v>109</v>
      </c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  <c r="AA402" s="193"/>
      <c r="AB402" s="193"/>
      <c r="AC402" s="193"/>
      <c r="AD402" s="193"/>
      <c r="AE402" s="193"/>
      <c r="AF402" s="193"/>
      <c r="AG402" s="193"/>
      <c r="AH402" s="193"/>
      <c r="AI402" s="193"/>
      <c r="AJ402" s="193"/>
      <c r="AK402" s="193"/>
      <c r="AL402" s="193"/>
      <c r="AM402" s="193"/>
      <c r="AN402" s="193"/>
      <c r="AO402" s="193"/>
      <c r="AP402" s="193"/>
      <c r="AQ402" s="193"/>
      <c r="AR402" s="193"/>
      <c r="AS402" s="193"/>
      <c r="AT402" s="193"/>
      <c r="AU402" s="193"/>
      <c r="AV402" s="193"/>
      <c r="AW402" s="193"/>
      <c r="AX402" s="193"/>
      <c r="AY402" s="193"/>
      <c r="AZ402" s="193"/>
      <c r="BA402" s="193"/>
      <c r="BB402" s="193"/>
      <c r="BC402" s="193"/>
      <c r="BD402" s="193"/>
      <c r="BE402" s="193"/>
      <c r="BF402" s="193"/>
      <c r="BG402" s="193"/>
      <c r="BH402" s="193"/>
      <c r="BI402" s="193"/>
      <c r="BJ402" s="193"/>
      <c r="BK402" s="193"/>
      <c r="BL402" s="193"/>
      <c r="BM402" s="193"/>
      <c r="BN402" s="193"/>
      <c r="BO402" s="193"/>
      <c r="BP402" s="193"/>
      <c r="BQ402" s="193"/>
      <c r="BR402" s="193"/>
      <c r="BS402" s="193"/>
      <c r="BT402" s="193"/>
      <c r="BU402" s="193"/>
      <c r="BV402" s="193"/>
      <c r="BW402" s="193"/>
      <c r="BX402" s="193"/>
      <c r="BY402" s="193"/>
      <c r="BZ402" s="193"/>
      <c r="CA402" s="193"/>
      <c r="CB402" s="193"/>
      <c r="CC402" s="193"/>
      <c r="CD402" s="193"/>
      <c r="CE402" s="193"/>
      <c r="CF402" s="193"/>
      <c r="CG402" s="193"/>
      <c r="CH402" s="193"/>
      <c r="CI402" s="193"/>
      <c r="CJ402" s="193"/>
      <c r="CK402" s="193"/>
      <c r="CL402" s="193"/>
      <c r="CM402" s="193"/>
      <c r="CN402" s="193"/>
      <c r="CO402" s="193"/>
      <c r="CP402" s="193"/>
      <c r="CQ402" s="193"/>
      <c r="CR402" s="193"/>
      <c r="CS402" s="193"/>
      <c r="CT402" s="193"/>
      <c r="CU402" s="193"/>
      <c r="CV402" s="193"/>
      <c r="CW402" s="193"/>
      <c r="CX402" s="193"/>
      <c r="CY402" s="193"/>
      <c r="CZ402" s="193"/>
      <c r="DA402" s="193"/>
      <c r="DB402" s="193"/>
      <c r="DC402" s="193"/>
      <c r="DD402" s="193"/>
      <c r="DE402" s="193"/>
      <c r="DF402" s="193"/>
      <c r="DG402" s="193"/>
      <c r="DH402" s="193"/>
      <c r="DI402" s="193"/>
      <c r="DJ402" s="193"/>
      <c r="DK402" s="193"/>
      <c r="DL402" s="193"/>
      <c r="DM402" s="193"/>
      <c r="DN402" s="193"/>
      <c r="DO402" s="193"/>
      <c r="DP402" s="193"/>
      <c r="DQ402" s="193"/>
      <c r="DR402" s="193"/>
      <c r="DS402" s="193"/>
      <c r="DT402" s="193"/>
      <c r="DU402" s="193"/>
      <c r="DV402" s="193"/>
      <c r="DW402" s="193"/>
      <c r="DX402" s="193"/>
      <c r="DY402" s="193"/>
      <c r="DZ402" s="193"/>
      <c r="EA402" s="193"/>
      <c r="EB402" s="193"/>
      <c r="EC402" s="193"/>
      <c r="ED402" s="193"/>
      <c r="EE402" s="193"/>
      <c r="EF402" s="193"/>
      <c r="EG402" s="193"/>
      <c r="EH402" s="193"/>
      <c r="EI402" s="193"/>
      <c r="EJ402" s="193"/>
      <c r="EK402" s="193"/>
      <c r="EL402" s="193"/>
      <c r="EM402" s="193"/>
      <c r="EN402" s="193"/>
      <c r="EO402" s="193"/>
      <c r="EP402" s="193"/>
      <c r="EQ402" s="193"/>
      <c r="ER402" s="193"/>
      <c r="ES402" s="193"/>
      <c r="ET402" s="193"/>
      <c r="EU402" s="193"/>
      <c r="EV402" s="193"/>
      <c r="EW402" s="193"/>
      <c r="EX402" s="193"/>
      <c r="EY402" s="193"/>
      <c r="EZ402" s="193"/>
      <c r="FA402" s="193"/>
      <c r="FB402" s="193"/>
      <c r="FC402" s="193"/>
      <c r="FD402" s="193"/>
      <c r="FE402" s="193"/>
      <c r="FF402" s="193"/>
      <c r="FG402" s="193"/>
      <c r="FH402" s="193"/>
      <c r="FI402" s="193"/>
      <c r="FJ402" s="193"/>
      <c r="FK402" s="193"/>
      <c r="FL402" s="193"/>
      <c r="FM402" s="193"/>
      <c r="FN402" s="193"/>
      <c r="FO402" s="193"/>
      <c r="FP402" s="193"/>
      <c r="FQ402" s="193"/>
      <c r="FR402" s="193"/>
      <c r="FS402" s="193"/>
      <c r="FT402" s="193"/>
      <c r="FU402" s="193"/>
      <c r="FV402" s="193"/>
      <c r="FW402" s="193"/>
      <c r="FX402" s="193"/>
      <c r="FY402" s="193"/>
      <c r="FZ402" s="193"/>
      <c r="GA402" s="193"/>
      <c r="GB402" s="193"/>
      <c r="GC402" s="193"/>
      <c r="GD402" s="193"/>
      <c r="GE402" s="193"/>
      <c r="GF402" s="193"/>
      <c r="GG402" s="193"/>
      <c r="GH402" s="193"/>
      <c r="GI402" s="193"/>
      <c r="GJ402" s="193"/>
      <c r="GK402" s="193"/>
      <c r="GL402" s="193"/>
      <c r="GM402" s="193"/>
      <c r="GN402" s="193"/>
      <c r="GO402" s="193"/>
      <c r="GP402" s="193"/>
      <c r="GQ402" s="193"/>
      <c r="GR402" s="193"/>
      <c r="GS402" s="193"/>
      <c r="GT402" s="193"/>
      <c r="GU402" s="193"/>
      <c r="GV402" s="193"/>
      <c r="GW402" s="193"/>
      <c r="GX402" s="193"/>
      <c r="GY402" s="193"/>
      <c r="GZ402" s="193"/>
      <c r="HA402" s="193"/>
      <c r="HB402" s="193"/>
      <c r="HC402" s="193"/>
      <c r="HD402" s="193"/>
      <c r="HE402" s="193"/>
      <c r="HF402" s="193"/>
      <c r="HG402" s="193"/>
      <c r="HH402" s="193"/>
      <c r="HI402" s="193"/>
      <c r="HJ402" s="193"/>
      <c r="HK402" s="193"/>
      <c r="HL402" s="193"/>
      <c r="HM402" s="193"/>
      <c r="HN402" s="193"/>
      <c r="HO402" s="193"/>
      <c r="HP402" s="193"/>
      <c r="HQ402" s="193"/>
      <c r="HR402" s="193"/>
      <c r="HS402" s="193"/>
      <c r="HT402" s="193"/>
      <c r="HU402" s="193"/>
      <c r="HV402" s="193"/>
      <c r="HW402" s="193"/>
      <c r="HX402" s="193"/>
      <c r="HY402" s="193"/>
      <c r="HZ402" s="193"/>
      <c r="IA402" s="193"/>
      <c r="IB402" s="193"/>
      <c r="IC402" s="193"/>
      <c r="ID402" s="193"/>
      <c r="IE402" s="193"/>
      <c r="IF402" s="193"/>
      <c r="IG402" s="193"/>
      <c r="IH402" s="193"/>
      <c r="II402" s="193"/>
      <c r="IJ402" s="193"/>
      <c r="IK402" s="193"/>
      <c r="IL402" s="193"/>
      <c r="IM402" s="193"/>
      <c r="IN402" s="193"/>
      <c r="IO402" s="193"/>
      <c r="IP402" s="193"/>
      <c r="IQ402" s="193"/>
      <c r="IR402" s="193"/>
      <c r="IS402" s="193"/>
      <c r="IT402" s="193"/>
      <c r="IU402" s="193"/>
      <c r="IV402" s="193"/>
    </row>
    <row r="403" spans="1:256" x14ac:dyDescent="0.15">
      <c r="A403" s="1154"/>
      <c r="B403" s="1605"/>
      <c r="C403" s="1259"/>
      <c r="D403" s="1259"/>
      <c r="E403" s="1259"/>
      <c r="F403" s="1259"/>
      <c r="G403" s="1259"/>
      <c r="H403" s="1259"/>
      <c r="I403" s="1259"/>
      <c r="J403" s="1492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  <c r="AA403" s="193"/>
      <c r="AB403" s="193"/>
      <c r="AC403" s="193"/>
      <c r="AD403" s="193"/>
      <c r="AE403" s="193"/>
      <c r="AF403" s="193"/>
      <c r="AG403" s="193"/>
      <c r="AH403" s="193"/>
      <c r="AI403" s="193"/>
      <c r="AJ403" s="193"/>
      <c r="AK403" s="193"/>
      <c r="AL403" s="193"/>
      <c r="AM403" s="193"/>
      <c r="AN403" s="193"/>
      <c r="AO403" s="193"/>
      <c r="AP403" s="193"/>
      <c r="AQ403" s="193"/>
      <c r="AR403" s="193"/>
      <c r="AS403" s="193"/>
      <c r="AT403" s="193"/>
      <c r="AU403" s="193"/>
      <c r="AV403" s="193"/>
      <c r="AW403" s="193"/>
      <c r="AX403" s="193"/>
      <c r="AY403" s="193"/>
      <c r="AZ403" s="193"/>
      <c r="BA403" s="193"/>
      <c r="BB403" s="193"/>
      <c r="BC403" s="193"/>
      <c r="BD403" s="193"/>
      <c r="BE403" s="193"/>
      <c r="BF403" s="193"/>
      <c r="BG403" s="193"/>
      <c r="BH403" s="193"/>
      <c r="BI403" s="193"/>
      <c r="BJ403" s="193"/>
      <c r="BK403" s="193"/>
      <c r="BL403" s="193"/>
      <c r="BM403" s="193"/>
      <c r="BN403" s="193"/>
      <c r="BO403" s="193"/>
      <c r="BP403" s="193"/>
      <c r="BQ403" s="193"/>
      <c r="BR403" s="193"/>
      <c r="BS403" s="193"/>
      <c r="BT403" s="193"/>
      <c r="BU403" s="193"/>
      <c r="BV403" s="193"/>
      <c r="BW403" s="193"/>
      <c r="BX403" s="193"/>
      <c r="BY403" s="193"/>
      <c r="BZ403" s="193"/>
      <c r="CA403" s="193"/>
      <c r="CB403" s="193"/>
      <c r="CC403" s="193"/>
      <c r="CD403" s="193"/>
      <c r="CE403" s="193"/>
      <c r="CF403" s="193"/>
      <c r="CG403" s="193"/>
      <c r="CH403" s="193"/>
      <c r="CI403" s="193"/>
      <c r="CJ403" s="193"/>
      <c r="CK403" s="193"/>
      <c r="CL403" s="193"/>
      <c r="CM403" s="193"/>
      <c r="CN403" s="193"/>
      <c r="CO403" s="193"/>
      <c r="CP403" s="193"/>
      <c r="CQ403" s="193"/>
      <c r="CR403" s="193"/>
      <c r="CS403" s="193"/>
      <c r="CT403" s="193"/>
      <c r="CU403" s="193"/>
      <c r="CV403" s="193"/>
      <c r="CW403" s="193"/>
      <c r="CX403" s="193"/>
      <c r="CY403" s="193"/>
      <c r="CZ403" s="193"/>
      <c r="DA403" s="193"/>
      <c r="DB403" s="193"/>
      <c r="DC403" s="193"/>
      <c r="DD403" s="193"/>
      <c r="DE403" s="193"/>
      <c r="DF403" s="193"/>
      <c r="DG403" s="193"/>
      <c r="DH403" s="193"/>
      <c r="DI403" s="193"/>
      <c r="DJ403" s="193"/>
      <c r="DK403" s="193"/>
      <c r="DL403" s="193"/>
      <c r="DM403" s="193"/>
      <c r="DN403" s="193"/>
      <c r="DO403" s="193"/>
      <c r="DP403" s="193"/>
      <c r="DQ403" s="193"/>
      <c r="DR403" s="193"/>
      <c r="DS403" s="193"/>
      <c r="DT403" s="193"/>
      <c r="DU403" s="193"/>
      <c r="DV403" s="193"/>
      <c r="DW403" s="193"/>
      <c r="DX403" s="193"/>
      <c r="DY403" s="193"/>
      <c r="DZ403" s="193"/>
      <c r="EA403" s="193"/>
      <c r="EB403" s="193"/>
      <c r="EC403" s="193"/>
      <c r="ED403" s="193"/>
      <c r="EE403" s="193"/>
      <c r="EF403" s="193"/>
      <c r="EG403" s="193"/>
      <c r="EH403" s="193"/>
      <c r="EI403" s="193"/>
      <c r="EJ403" s="193"/>
      <c r="EK403" s="193"/>
      <c r="EL403" s="193"/>
      <c r="EM403" s="193"/>
      <c r="EN403" s="193"/>
      <c r="EO403" s="193"/>
      <c r="EP403" s="193"/>
      <c r="EQ403" s="193"/>
      <c r="ER403" s="193"/>
      <c r="ES403" s="193"/>
      <c r="ET403" s="193"/>
      <c r="EU403" s="193"/>
      <c r="EV403" s="193"/>
      <c r="EW403" s="193"/>
      <c r="EX403" s="193"/>
      <c r="EY403" s="193"/>
      <c r="EZ403" s="193"/>
      <c r="FA403" s="193"/>
      <c r="FB403" s="193"/>
      <c r="FC403" s="193"/>
      <c r="FD403" s="193"/>
      <c r="FE403" s="193"/>
      <c r="FF403" s="193"/>
      <c r="FG403" s="193"/>
      <c r="FH403" s="193"/>
      <c r="FI403" s="193"/>
      <c r="FJ403" s="193"/>
      <c r="FK403" s="193"/>
      <c r="FL403" s="193"/>
      <c r="FM403" s="193"/>
      <c r="FN403" s="193"/>
      <c r="FO403" s="193"/>
      <c r="FP403" s="193"/>
      <c r="FQ403" s="193"/>
      <c r="FR403" s="193"/>
      <c r="FS403" s="193"/>
      <c r="FT403" s="193"/>
      <c r="FU403" s="193"/>
      <c r="FV403" s="193"/>
      <c r="FW403" s="193"/>
      <c r="FX403" s="193"/>
      <c r="FY403" s="193"/>
      <c r="FZ403" s="193"/>
      <c r="GA403" s="193"/>
      <c r="GB403" s="193"/>
      <c r="GC403" s="193"/>
      <c r="GD403" s="193"/>
      <c r="GE403" s="193"/>
      <c r="GF403" s="193"/>
      <c r="GG403" s="193"/>
      <c r="GH403" s="193"/>
      <c r="GI403" s="193"/>
      <c r="GJ403" s="193"/>
      <c r="GK403" s="193"/>
      <c r="GL403" s="193"/>
      <c r="GM403" s="193"/>
      <c r="GN403" s="193"/>
      <c r="GO403" s="193"/>
      <c r="GP403" s="193"/>
      <c r="GQ403" s="193"/>
      <c r="GR403" s="193"/>
      <c r="GS403" s="193"/>
      <c r="GT403" s="193"/>
      <c r="GU403" s="193"/>
      <c r="GV403" s="193"/>
      <c r="GW403" s="193"/>
      <c r="GX403" s="193"/>
      <c r="GY403" s="193"/>
      <c r="GZ403" s="193"/>
      <c r="HA403" s="193"/>
      <c r="HB403" s="193"/>
      <c r="HC403" s="193"/>
      <c r="HD403" s="193"/>
      <c r="HE403" s="193"/>
      <c r="HF403" s="193"/>
      <c r="HG403" s="193"/>
      <c r="HH403" s="193"/>
      <c r="HI403" s="193"/>
      <c r="HJ403" s="193"/>
      <c r="HK403" s="193"/>
      <c r="HL403" s="193"/>
      <c r="HM403" s="193"/>
      <c r="HN403" s="193"/>
      <c r="HO403" s="193"/>
      <c r="HP403" s="193"/>
      <c r="HQ403" s="193"/>
      <c r="HR403" s="193"/>
      <c r="HS403" s="193"/>
      <c r="HT403" s="193"/>
      <c r="HU403" s="193"/>
      <c r="HV403" s="193"/>
      <c r="HW403" s="193"/>
      <c r="HX403" s="193"/>
      <c r="HY403" s="193"/>
      <c r="HZ403" s="193"/>
      <c r="IA403" s="193"/>
      <c r="IB403" s="193"/>
      <c r="IC403" s="193"/>
      <c r="ID403" s="193"/>
      <c r="IE403" s="193"/>
      <c r="IF403" s="193"/>
      <c r="IG403" s="193"/>
      <c r="IH403" s="193"/>
      <c r="II403" s="193"/>
      <c r="IJ403" s="193"/>
      <c r="IK403" s="193"/>
      <c r="IL403" s="193"/>
      <c r="IM403" s="193"/>
      <c r="IN403" s="193"/>
      <c r="IO403" s="193"/>
      <c r="IP403" s="193"/>
      <c r="IQ403" s="193"/>
      <c r="IR403" s="193"/>
      <c r="IS403" s="193"/>
      <c r="IT403" s="193"/>
      <c r="IU403" s="193"/>
      <c r="IV403" s="193"/>
    </row>
    <row r="404" spans="1:256" ht="33" customHeight="1" x14ac:dyDescent="0.15">
      <c r="A404" s="1154"/>
      <c r="B404" s="1605"/>
      <c r="C404" s="1259"/>
      <c r="D404" s="1259"/>
      <c r="E404" s="1259"/>
      <c r="F404" s="1259"/>
      <c r="G404" s="1259"/>
      <c r="H404" s="1259"/>
      <c r="I404" s="1259"/>
      <c r="J404" s="1492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  <c r="AA404" s="193"/>
      <c r="AB404" s="193"/>
      <c r="AC404" s="193"/>
      <c r="AD404" s="193"/>
      <c r="AE404" s="193"/>
      <c r="AF404" s="193"/>
      <c r="AG404" s="193"/>
      <c r="AH404" s="193"/>
      <c r="AI404" s="193"/>
      <c r="AJ404" s="193"/>
      <c r="AK404" s="193"/>
      <c r="AL404" s="193"/>
      <c r="AM404" s="193"/>
      <c r="AN404" s="193"/>
      <c r="AO404" s="193"/>
      <c r="AP404" s="193"/>
      <c r="AQ404" s="193"/>
      <c r="AR404" s="193"/>
      <c r="AS404" s="193"/>
      <c r="AT404" s="193"/>
      <c r="AU404" s="193"/>
      <c r="AV404" s="193"/>
      <c r="AW404" s="193"/>
      <c r="AX404" s="193"/>
      <c r="AY404" s="193"/>
      <c r="AZ404" s="193"/>
      <c r="BA404" s="193"/>
      <c r="BB404" s="193"/>
      <c r="BC404" s="193"/>
      <c r="BD404" s="193"/>
      <c r="BE404" s="193"/>
      <c r="BF404" s="193"/>
      <c r="BG404" s="193"/>
      <c r="BH404" s="193"/>
      <c r="BI404" s="193"/>
      <c r="BJ404" s="193"/>
      <c r="BK404" s="193"/>
      <c r="BL404" s="193"/>
      <c r="BM404" s="193"/>
      <c r="BN404" s="193"/>
      <c r="BO404" s="193"/>
      <c r="BP404" s="193"/>
      <c r="BQ404" s="193"/>
      <c r="BR404" s="193"/>
      <c r="BS404" s="193"/>
      <c r="BT404" s="193"/>
      <c r="BU404" s="193"/>
      <c r="BV404" s="193"/>
      <c r="BW404" s="193"/>
      <c r="BX404" s="193"/>
      <c r="BY404" s="193"/>
      <c r="BZ404" s="193"/>
      <c r="CA404" s="193"/>
      <c r="CB404" s="193"/>
      <c r="CC404" s="193"/>
      <c r="CD404" s="193"/>
      <c r="CE404" s="193"/>
      <c r="CF404" s="193"/>
      <c r="CG404" s="193"/>
      <c r="CH404" s="193"/>
      <c r="CI404" s="193"/>
      <c r="CJ404" s="193"/>
      <c r="CK404" s="193"/>
      <c r="CL404" s="193"/>
      <c r="CM404" s="193"/>
      <c r="CN404" s="193"/>
      <c r="CO404" s="193"/>
      <c r="CP404" s="193"/>
      <c r="CQ404" s="193"/>
      <c r="CR404" s="193"/>
      <c r="CS404" s="193"/>
      <c r="CT404" s="193"/>
      <c r="CU404" s="193"/>
      <c r="CV404" s="193"/>
      <c r="CW404" s="193"/>
      <c r="CX404" s="193"/>
      <c r="CY404" s="193"/>
      <c r="CZ404" s="193"/>
      <c r="DA404" s="193"/>
      <c r="DB404" s="193"/>
      <c r="DC404" s="193"/>
      <c r="DD404" s="193"/>
      <c r="DE404" s="193"/>
      <c r="DF404" s="193"/>
      <c r="DG404" s="193"/>
      <c r="DH404" s="193"/>
      <c r="DI404" s="193"/>
      <c r="DJ404" s="193"/>
      <c r="DK404" s="193"/>
      <c r="DL404" s="193"/>
      <c r="DM404" s="193"/>
      <c r="DN404" s="193"/>
      <c r="DO404" s="193"/>
      <c r="DP404" s="193"/>
      <c r="DQ404" s="193"/>
      <c r="DR404" s="193"/>
      <c r="DS404" s="193"/>
      <c r="DT404" s="193"/>
      <c r="DU404" s="193"/>
      <c r="DV404" s="193"/>
      <c r="DW404" s="193"/>
      <c r="DX404" s="193"/>
      <c r="DY404" s="193"/>
      <c r="DZ404" s="193"/>
      <c r="EA404" s="193"/>
      <c r="EB404" s="193"/>
      <c r="EC404" s="193"/>
      <c r="ED404" s="193"/>
      <c r="EE404" s="193"/>
      <c r="EF404" s="193"/>
      <c r="EG404" s="193"/>
      <c r="EH404" s="193"/>
      <c r="EI404" s="193"/>
      <c r="EJ404" s="193"/>
      <c r="EK404" s="193"/>
      <c r="EL404" s="193"/>
      <c r="EM404" s="193"/>
      <c r="EN404" s="193"/>
      <c r="EO404" s="193"/>
      <c r="EP404" s="193"/>
      <c r="EQ404" s="193"/>
      <c r="ER404" s="193"/>
      <c r="ES404" s="193"/>
      <c r="ET404" s="193"/>
      <c r="EU404" s="193"/>
      <c r="EV404" s="193"/>
      <c r="EW404" s="193"/>
      <c r="EX404" s="193"/>
      <c r="EY404" s="193"/>
      <c r="EZ404" s="193"/>
      <c r="FA404" s="193"/>
      <c r="FB404" s="193"/>
      <c r="FC404" s="193"/>
      <c r="FD404" s="193"/>
      <c r="FE404" s="193"/>
      <c r="FF404" s="193"/>
      <c r="FG404" s="193"/>
      <c r="FH404" s="193"/>
      <c r="FI404" s="193"/>
      <c r="FJ404" s="193"/>
      <c r="FK404" s="193"/>
      <c r="FL404" s="193"/>
      <c r="FM404" s="193"/>
      <c r="FN404" s="193"/>
      <c r="FO404" s="193"/>
      <c r="FP404" s="193"/>
      <c r="FQ404" s="193"/>
      <c r="FR404" s="193"/>
      <c r="FS404" s="193"/>
      <c r="FT404" s="193"/>
      <c r="FU404" s="193"/>
      <c r="FV404" s="193"/>
      <c r="FW404" s="193"/>
      <c r="FX404" s="193"/>
      <c r="FY404" s="193"/>
      <c r="FZ404" s="193"/>
      <c r="GA404" s="193"/>
      <c r="GB404" s="193"/>
      <c r="GC404" s="193"/>
      <c r="GD404" s="193"/>
      <c r="GE404" s="193"/>
      <c r="GF404" s="193"/>
      <c r="GG404" s="193"/>
      <c r="GH404" s="193"/>
      <c r="GI404" s="193"/>
      <c r="GJ404" s="193"/>
      <c r="GK404" s="193"/>
      <c r="GL404" s="193"/>
      <c r="GM404" s="193"/>
      <c r="GN404" s="193"/>
      <c r="GO404" s="193"/>
      <c r="GP404" s="193"/>
      <c r="GQ404" s="193"/>
      <c r="GR404" s="193"/>
      <c r="GS404" s="193"/>
      <c r="GT404" s="193"/>
      <c r="GU404" s="193"/>
      <c r="GV404" s="193"/>
      <c r="GW404" s="193"/>
      <c r="GX404" s="193"/>
      <c r="GY404" s="193"/>
      <c r="GZ404" s="193"/>
      <c r="HA404" s="193"/>
      <c r="HB404" s="193"/>
      <c r="HC404" s="193"/>
      <c r="HD404" s="193"/>
      <c r="HE404" s="193"/>
      <c r="HF404" s="193"/>
      <c r="HG404" s="193"/>
      <c r="HH404" s="193"/>
      <c r="HI404" s="193"/>
      <c r="HJ404" s="193"/>
      <c r="HK404" s="193"/>
      <c r="HL404" s="193"/>
      <c r="HM404" s="193"/>
      <c r="HN404" s="193"/>
      <c r="HO404" s="193"/>
      <c r="HP404" s="193"/>
      <c r="HQ404" s="193"/>
      <c r="HR404" s="193"/>
      <c r="HS404" s="193"/>
      <c r="HT404" s="193"/>
      <c r="HU404" s="193"/>
      <c r="HV404" s="193"/>
      <c r="HW404" s="193"/>
      <c r="HX404" s="193"/>
      <c r="HY404" s="193"/>
      <c r="HZ404" s="193"/>
      <c r="IA404" s="193"/>
      <c r="IB404" s="193"/>
      <c r="IC404" s="193"/>
      <c r="ID404" s="193"/>
      <c r="IE404" s="193"/>
      <c r="IF404" s="193"/>
      <c r="IG404" s="193"/>
      <c r="IH404" s="193"/>
      <c r="II404" s="193"/>
      <c r="IJ404" s="193"/>
      <c r="IK404" s="193"/>
      <c r="IL404" s="193"/>
      <c r="IM404" s="193"/>
      <c r="IN404" s="193"/>
      <c r="IO404" s="193"/>
      <c r="IP404" s="193"/>
      <c r="IQ404" s="193"/>
      <c r="IR404" s="193"/>
      <c r="IS404" s="193"/>
      <c r="IT404" s="193"/>
      <c r="IU404" s="193"/>
      <c r="IV404" s="193"/>
    </row>
    <row r="405" spans="1:256" ht="11.25" thickBot="1" x14ac:dyDescent="0.2">
      <c r="A405" s="225" t="s">
        <v>110</v>
      </c>
      <c r="B405" s="226" t="s">
        <v>111</v>
      </c>
      <c r="C405" s="227" t="s">
        <v>112</v>
      </c>
      <c r="D405" s="227" t="s">
        <v>113</v>
      </c>
      <c r="E405" s="227" t="s">
        <v>114</v>
      </c>
      <c r="F405" s="227" t="s">
        <v>115</v>
      </c>
      <c r="G405" s="227" t="s">
        <v>116</v>
      </c>
      <c r="H405" s="227" t="s">
        <v>117</v>
      </c>
      <c r="I405" s="227" t="s">
        <v>118</v>
      </c>
      <c r="J405" s="228" t="s">
        <v>143</v>
      </c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  <c r="AA405" s="193"/>
      <c r="AB405" s="193"/>
      <c r="AC405" s="193"/>
      <c r="AD405" s="193"/>
      <c r="AE405" s="193"/>
      <c r="AF405" s="193"/>
      <c r="AG405" s="193"/>
      <c r="AH405" s="193"/>
      <c r="AI405" s="193"/>
      <c r="AJ405" s="193"/>
      <c r="AK405" s="193"/>
      <c r="AL405" s="193"/>
      <c r="AM405" s="193"/>
      <c r="AN405" s="193"/>
      <c r="AO405" s="193"/>
      <c r="AP405" s="193"/>
      <c r="AQ405" s="193"/>
      <c r="AR405" s="193"/>
      <c r="AS405" s="193"/>
      <c r="AT405" s="193"/>
      <c r="AU405" s="193"/>
      <c r="AV405" s="193"/>
      <c r="AW405" s="193"/>
      <c r="AX405" s="193"/>
      <c r="AY405" s="193"/>
      <c r="AZ405" s="193"/>
      <c r="BA405" s="193"/>
      <c r="BB405" s="193"/>
      <c r="BC405" s="193"/>
      <c r="BD405" s="193"/>
      <c r="BE405" s="193"/>
      <c r="BF405" s="193"/>
      <c r="BG405" s="193"/>
      <c r="BH405" s="193"/>
      <c r="BI405" s="193"/>
      <c r="BJ405" s="193"/>
      <c r="BK405" s="193"/>
      <c r="BL405" s="193"/>
      <c r="BM405" s="193"/>
      <c r="BN405" s="193"/>
      <c r="BO405" s="193"/>
      <c r="BP405" s="193"/>
      <c r="BQ405" s="193"/>
      <c r="BR405" s="193"/>
      <c r="BS405" s="193"/>
      <c r="BT405" s="193"/>
      <c r="BU405" s="193"/>
      <c r="BV405" s="193"/>
      <c r="BW405" s="193"/>
      <c r="BX405" s="193"/>
      <c r="BY405" s="193"/>
      <c r="BZ405" s="193"/>
      <c r="CA405" s="193"/>
      <c r="CB405" s="193"/>
      <c r="CC405" s="193"/>
      <c r="CD405" s="193"/>
      <c r="CE405" s="193"/>
      <c r="CF405" s="193"/>
      <c r="CG405" s="193"/>
      <c r="CH405" s="193"/>
      <c r="CI405" s="193"/>
      <c r="CJ405" s="193"/>
      <c r="CK405" s="193"/>
      <c r="CL405" s="193"/>
      <c r="CM405" s="193"/>
      <c r="CN405" s="193"/>
      <c r="CO405" s="193"/>
      <c r="CP405" s="193"/>
      <c r="CQ405" s="193"/>
      <c r="CR405" s="193"/>
      <c r="CS405" s="193"/>
      <c r="CT405" s="193"/>
      <c r="CU405" s="193"/>
      <c r="CV405" s="193"/>
      <c r="CW405" s="193"/>
      <c r="CX405" s="193"/>
      <c r="CY405" s="193"/>
      <c r="CZ405" s="193"/>
      <c r="DA405" s="193"/>
      <c r="DB405" s="193"/>
      <c r="DC405" s="193"/>
      <c r="DD405" s="193"/>
      <c r="DE405" s="193"/>
      <c r="DF405" s="193"/>
      <c r="DG405" s="193"/>
      <c r="DH405" s="193"/>
      <c r="DI405" s="193"/>
      <c r="DJ405" s="193"/>
      <c r="DK405" s="193"/>
      <c r="DL405" s="193"/>
      <c r="DM405" s="193"/>
      <c r="DN405" s="193"/>
      <c r="DO405" s="193"/>
      <c r="DP405" s="193"/>
      <c r="DQ405" s="193"/>
      <c r="DR405" s="193"/>
      <c r="DS405" s="193"/>
      <c r="DT405" s="193"/>
      <c r="DU405" s="193"/>
      <c r="DV405" s="193"/>
      <c r="DW405" s="193"/>
      <c r="DX405" s="193"/>
      <c r="DY405" s="193"/>
      <c r="DZ405" s="193"/>
      <c r="EA405" s="193"/>
      <c r="EB405" s="193"/>
      <c r="EC405" s="193"/>
      <c r="ED405" s="193"/>
      <c r="EE405" s="193"/>
      <c r="EF405" s="193"/>
      <c r="EG405" s="193"/>
      <c r="EH405" s="193"/>
      <c r="EI405" s="193"/>
      <c r="EJ405" s="193"/>
      <c r="EK405" s="193"/>
      <c r="EL405" s="193"/>
      <c r="EM405" s="193"/>
      <c r="EN405" s="193"/>
      <c r="EO405" s="193"/>
      <c r="EP405" s="193"/>
      <c r="EQ405" s="193"/>
      <c r="ER405" s="193"/>
      <c r="ES405" s="193"/>
      <c r="ET405" s="193"/>
      <c r="EU405" s="193"/>
      <c r="EV405" s="193"/>
      <c r="EW405" s="193"/>
      <c r="EX405" s="193"/>
      <c r="EY405" s="193"/>
      <c r="EZ405" s="193"/>
      <c r="FA405" s="193"/>
      <c r="FB405" s="193"/>
      <c r="FC405" s="193"/>
      <c r="FD405" s="193"/>
      <c r="FE405" s="193"/>
      <c r="FF405" s="193"/>
      <c r="FG405" s="193"/>
      <c r="FH405" s="193"/>
      <c r="FI405" s="193"/>
      <c r="FJ405" s="193"/>
      <c r="FK405" s="193"/>
      <c r="FL405" s="193"/>
      <c r="FM405" s="193"/>
      <c r="FN405" s="193"/>
      <c r="FO405" s="193"/>
      <c r="FP405" s="193"/>
      <c r="FQ405" s="193"/>
      <c r="FR405" s="193"/>
      <c r="FS405" s="193"/>
      <c r="FT405" s="193"/>
      <c r="FU405" s="193"/>
      <c r="FV405" s="193"/>
      <c r="FW405" s="193"/>
      <c r="FX405" s="193"/>
      <c r="FY405" s="193"/>
      <c r="FZ405" s="193"/>
      <c r="GA405" s="193"/>
      <c r="GB405" s="193"/>
      <c r="GC405" s="193"/>
      <c r="GD405" s="193"/>
      <c r="GE405" s="193"/>
      <c r="GF405" s="193"/>
      <c r="GG405" s="193"/>
      <c r="GH405" s="193"/>
      <c r="GI405" s="193"/>
      <c r="GJ405" s="193"/>
      <c r="GK405" s="193"/>
      <c r="GL405" s="193"/>
      <c r="GM405" s="193"/>
      <c r="GN405" s="193"/>
      <c r="GO405" s="193"/>
      <c r="GP405" s="193"/>
      <c r="GQ405" s="193"/>
      <c r="GR405" s="193"/>
      <c r="GS405" s="193"/>
      <c r="GT405" s="193"/>
      <c r="GU405" s="193"/>
      <c r="GV405" s="193"/>
      <c r="GW405" s="193"/>
      <c r="GX405" s="193"/>
      <c r="GY405" s="193"/>
      <c r="GZ405" s="193"/>
      <c r="HA405" s="193"/>
      <c r="HB405" s="193"/>
      <c r="HC405" s="193"/>
      <c r="HD405" s="193"/>
      <c r="HE405" s="193"/>
      <c r="HF405" s="193"/>
      <c r="HG405" s="193"/>
      <c r="HH405" s="193"/>
      <c r="HI405" s="193"/>
      <c r="HJ405" s="193"/>
      <c r="HK405" s="193"/>
      <c r="HL405" s="193"/>
      <c r="HM405" s="193"/>
      <c r="HN405" s="193"/>
      <c r="HO405" s="193"/>
      <c r="HP405" s="193"/>
      <c r="HQ405" s="193"/>
      <c r="HR405" s="193"/>
      <c r="HS405" s="193"/>
      <c r="HT405" s="193"/>
      <c r="HU405" s="193"/>
      <c r="HV405" s="193"/>
      <c r="HW405" s="193"/>
      <c r="HX405" s="193"/>
      <c r="HY405" s="193"/>
      <c r="HZ405" s="193"/>
      <c r="IA405" s="193"/>
      <c r="IB405" s="193"/>
      <c r="IC405" s="193"/>
      <c r="ID405" s="193"/>
      <c r="IE405" s="193"/>
      <c r="IF405" s="193"/>
      <c r="IG405" s="193"/>
      <c r="IH405" s="193"/>
      <c r="II405" s="193"/>
      <c r="IJ405" s="193"/>
      <c r="IK405" s="193"/>
      <c r="IL405" s="193"/>
      <c r="IM405" s="193"/>
      <c r="IN405" s="193"/>
      <c r="IO405" s="193"/>
      <c r="IP405" s="193"/>
      <c r="IQ405" s="193"/>
      <c r="IR405" s="193"/>
      <c r="IS405" s="193"/>
      <c r="IT405" s="193"/>
      <c r="IU405" s="193"/>
      <c r="IV405" s="193"/>
    </row>
    <row r="406" spans="1:256" ht="11.25" thickBot="1" x14ac:dyDescent="0.2">
      <c r="A406" s="1493" t="s">
        <v>119</v>
      </c>
      <c r="B406" s="1494"/>
      <c r="C406" s="1494"/>
      <c r="D406" s="1494"/>
      <c r="E406" s="1494"/>
      <c r="F406" s="1494"/>
      <c r="G406" s="1494"/>
      <c r="H406" s="1494"/>
      <c r="I406" s="1494"/>
      <c r="J406" s="1495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  <c r="AA406" s="193"/>
      <c r="AB406" s="193"/>
      <c r="AC406" s="193"/>
      <c r="AD406" s="193"/>
      <c r="AE406" s="193"/>
      <c r="AF406" s="193"/>
      <c r="AG406" s="193"/>
      <c r="AH406" s="193"/>
      <c r="AI406" s="193"/>
      <c r="AJ406" s="193"/>
      <c r="AK406" s="193"/>
      <c r="AL406" s="193"/>
      <c r="AM406" s="193"/>
      <c r="AN406" s="193"/>
      <c r="AO406" s="193"/>
      <c r="AP406" s="193"/>
      <c r="AQ406" s="193"/>
      <c r="AR406" s="193"/>
      <c r="AS406" s="193"/>
      <c r="AT406" s="193"/>
      <c r="AU406" s="193"/>
      <c r="AV406" s="193"/>
      <c r="AW406" s="193"/>
      <c r="AX406" s="193"/>
      <c r="AY406" s="193"/>
      <c r="AZ406" s="193"/>
      <c r="BA406" s="193"/>
      <c r="BB406" s="193"/>
      <c r="BC406" s="193"/>
      <c r="BD406" s="193"/>
      <c r="BE406" s="193"/>
      <c r="BF406" s="193"/>
      <c r="BG406" s="193"/>
      <c r="BH406" s="193"/>
      <c r="BI406" s="193"/>
      <c r="BJ406" s="193"/>
      <c r="BK406" s="193"/>
      <c r="BL406" s="193"/>
      <c r="BM406" s="193"/>
      <c r="BN406" s="193"/>
      <c r="BO406" s="193"/>
      <c r="BP406" s="193"/>
      <c r="BQ406" s="193"/>
      <c r="BR406" s="193"/>
      <c r="BS406" s="193"/>
      <c r="BT406" s="193"/>
      <c r="BU406" s="193"/>
      <c r="BV406" s="193"/>
      <c r="BW406" s="193"/>
      <c r="BX406" s="193"/>
      <c r="BY406" s="193"/>
      <c r="BZ406" s="193"/>
      <c r="CA406" s="193"/>
      <c r="CB406" s="193"/>
      <c r="CC406" s="193"/>
      <c r="CD406" s="193"/>
      <c r="CE406" s="193"/>
      <c r="CF406" s="193"/>
      <c r="CG406" s="193"/>
      <c r="CH406" s="193"/>
      <c r="CI406" s="193"/>
      <c r="CJ406" s="193"/>
      <c r="CK406" s="193"/>
      <c r="CL406" s="193"/>
      <c r="CM406" s="193"/>
      <c r="CN406" s="193"/>
      <c r="CO406" s="193"/>
      <c r="CP406" s="193"/>
      <c r="CQ406" s="193"/>
      <c r="CR406" s="193"/>
      <c r="CS406" s="193"/>
      <c r="CT406" s="193"/>
      <c r="CU406" s="193"/>
      <c r="CV406" s="193"/>
      <c r="CW406" s="193"/>
      <c r="CX406" s="193"/>
      <c r="CY406" s="193"/>
      <c r="CZ406" s="193"/>
      <c r="DA406" s="193"/>
      <c r="DB406" s="193"/>
      <c r="DC406" s="193"/>
      <c r="DD406" s="193"/>
      <c r="DE406" s="193"/>
      <c r="DF406" s="193"/>
      <c r="DG406" s="193"/>
      <c r="DH406" s="193"/>
      <c r="DI406" s="193"/>
      <c r="DJ406" s="193"/>
      <c r="DK406" s="193"/>
      <c r="DL406" s="193"/>
      <c r="DM406" s="193"/>
      <c r="DN406" s="193"/>
      <c r="DO406" s="193"/>
      <c r="DP406" s="193"/>
      <c r="DQ406" s="193"/>
      <c r="DR406" s="193"/>
      <c r="DS406" s="193"/>
      <c r="DT406" s="193"/>
      <c r="DU406" s="193"/>
      <c r="DV406" s="193"/>
      <c r="DW406" s="193"/>
      <c r="DX406" s="193"/>
      <c r="DY406" s="193"/>
      <c r="DZ406" s="193"/>
      <c r="EA406" s="193"/>
      <c r="EB406" s="193"/>
      <c r="EC406" s="193"/>
      <c r="ED406" s="193"/>
      <c r="EE406" s="193"/>
      <c r="EF406" s="193"/>
      <c r="EG406" s="193"/>
      <c r="EH406" s="193"/>
      <c r="EI406" s="193"/>
      <c r="EJ406" s="193"/>
      <c r="EK406" s="193"/>
      <c r="EL406" s="193"/>
      <c r="EM406" s="193"/>
      <c r="EN406" s="193"/>
      <c r="EO406" s="193"/>
      <c r="EP406" s="193"/>
      <c r="EQ406" s="193"/>
      <c r="ER406" s="193"/>
      <c r="ES406" s="193"/>
      <c r="ET406" s="193"/>
      <c r="EU406" s="193"/>
      <c r="EV406" s="193"/>
      <c r="EW406" s="193"/>
      <c r="EX406" s="193"/>
      <c r="EY406" s="193"/>
      <c r="EZ406" s="193"/>
      <c r="FA406" s="193"/>
      <c r="FB406" s="193"/>
      <c r="FC406" s="193"/>
      <c r="FD406" s="193"/>
      <c r="FE406" s="193"/>
      <c r="FF406" s="193"/>
      <c r="FG406" s="193"/>
      <c r="FH406" s="193"/>
      <c r="FI406" s="193"/>
      <c r="FJ406" s="193"/>
      <c r="FK406" s="193"/>
      <c r="FL406" s="193"/>
      <c r="FM406" s="193"/>
      <c r="FN406" s="193"/>
      <c r="FO406" s="193"/>
      <c r="FP406" s="193"/>
      <c r="FQ406" s="193"/>
      <c r="FR406" s="193"/>
      <c r="FS406" s="193"/>
      <c r="FT406" s="193"/>
      <c r="FU406" s="193"/>
      <c r="FV406" s="193"/>
      <c r="FW406" s="193"/>
      <c r="FX406" s="193"/>
      <c r="FY406" s="193"/>
      <c r="FZ406" s="193"/>
      <c r="GA406" s="193"/>
      <c r="GB406" s="193"/>
      <c r="GC406" s="193"/>
      <c r="GD406" s="193"/>
      <c r="GE406" s="193"/>
      <c r="GF406" s="193"/>
      <c r="GG406" s="193"/>
      <c r="GH406" s="193"/>
      <c r="GI406" s="193"/>
      <c r="GJ406" s="193"/>
      <c r="GK406" s="193"/>
      <c r="GL406" s="193"/>
      <c r="GM406" s="193"/>
      <c r="GN406" s="193"/>
      <c r="GO406" s="193"/>
      <c r="GP406" s="193"/>
      <c r="GQ406" s="193"/>
      <c r="GR406" s="193"/>
      <c r="GS406" s="193"/>
      <c r="GT406" s="193"/>
      <c r="GU406" s="193"/>
      <c r="GV406" s="193"/>
      <c r="GW406" s="193"/>
      <c r="GX406" s="193"/>
      <c r="GY406" s="193"/>
      <c r="GZ406" s="193"/>
      <c r="HA406" s="193"/>
      <c r="HB406" s="193"/>
      <c r="HC406" s="193"/>
      <c r="HD406" s="193"/>
      <c r="HE406" s="193"/>
      <c r="HF406" s="193"/>
      <c r="HG406" s="193"/>
      <c r="HH406" s="193"/>
      <c r="HI406" s="193"/>
      <c r="HJ406" s="193"/>
      <c r="HK406" s="193"/>
      <c r="HL406" s="193"/>
      <c r="HM406" s="193"/>
      <c r="HN406" s="193"/>
      <c r="HO406" s="193"/>
      <c r="HP406" s="193"/>
      <c r="HQ406" s="193"/>
      <c r="HR406" s="193"/>
      <c r="HS406" s="193"/>
      <c r="HT406" s="193"/>
      <c r="HU406" s="193"/>
      <c r="HV406" s="193"/>
      <c r="HW406" s="193"/>
      <c r="HX406" s="193"/>
      <c r="HY406" s="193"/>
      <c r="HZ406" s="193"/>
      <c r="IA406" s="193"/>
      <c r="IB406" s="193"/>
      <c r="IC406" s="193"/>
      <c r="ID406" s="193"/>
      <c r="IE406" s="193"/>
      <c r="IF406" s="193"/>
      <c r="IG406" s="193"/>
      <c r="IH406" s="193"/>
      <c r="II406" s="193"/>
      <c r="IJ406" s="193"/>
      <c r="IK406" s="193"/>
      <c r="IL406" s="193"/>
      <c r="IM406" s="193"/>
      <c r="IN406" s="193"/>
      <c r="IO406" s="193"/>
      <c r="IP406" s="193"/>
      <c r="IQ406" s="193"/>
      <c r="IR406" s="193"/>
      <c r="IS406" s="193"/>
      <c r="IT406" s="193"/>
      <c r="IU406" s="193"/>
      <c r="IV406" s="193"/>
    </row>
    <row r="407" spans="1:256" ht="24" customHeight="1" thickBot="1" x14ac:dyDescent="0.2">
      <c r="A407" s="41" t="s">
        <v>658</v>
      </c>
      <c r="B407" s="60"/>
      <c r="C407" s="61"/>
      <c r="D407" s="61"/>
      <c r="E407" s="62"/>
      <c r="F407" s="61"/>
      <c r="G407" s="61"/>
      <c r="H407" s="61"/>
      <c r="I407" s="61"/>
      <c r="J407" s="42">
        <f>SUM(B407:I407)</f>
        <v>0</v>
      </c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  <c r="AA407" s="193"/>
      <c r="AB407" s="193"/>
      <c r="AC407" s="193"/>
      <c r="AD407" s="193"/>
      <c r="AE407" s="193"/>
      <c r="AF407" s="193"/>
      <c r="AG407" s="193"/>
      <c r="AH407" s="193"/>
      <c r="AI407" s="193"/>
      <c r="AJ407" s="193"/>
      <c r="AK407" s="193"/>
      <c r="AL407" s="193"/>
      <c r="AM407" s="193"/>
      <c r="AN407" s="193"/>
      <c r="AO407" s="193"/>
      <c r="AP407" s="193"/>
      <c r="AQ407" s="193"/>
      <c r="AR407" s="193"/>
      <c r="AS407" s="193"/>
      <c r="AT407" s="193"/>
      <c r="AU407" s="193"/>
      <c r="AV407" s="193"/>
      <c r="AW407" s="193"/>
      <c r="AX407" s="193"/>
      <c r="AY407" s="193"/>
      <c r="AZ407" s="193"/>
      <c r="BA407" s="193"/>
      <c r="BB407" s="193"/>
      <c r="BC407" s="193"/>
      <c r="BD407" s="193"/>
      <c r="BE407" s="193"/>
      <c r="BF407" s="193"/>
      <c r="BG407" s="193"/>
      <c r="BH407" s="193"/>
      <c r="BI407" s="193"/>
      <c r="BJ407" s="193"/>
      <c r="BK407" s="193"/>
      <c r="BL407" s="193"/>
      <c r="BM407" s="193"/>
      <c r="BN407" s="193"/>
      <c r="BO407" s="193"/>
      <c r="BP407" s="193"/>
      <c r="BQ407" s="193"/>
      <c r="BR407" s="193"/>
      <c r="BS407" s="193"/>
      <c r="BT407" s="193"/>
      <c r="BU407" s="193"/>
      <c r="BV407" s="193"/>
      <c r="BW407" s="193"/>
      <c r="BX407" s="193"/>
      <c r="BY407" s="193"/>
      <c r="BZ407" s="193"/>
      <c r="CA407" s="193"/>
      <c r="CB407" s="193"/>
      <c r="CC407" s="193"/>
      <c r="CD407" s="193"/>
      <c r="CE407" s="193"/>
      <c r="CF407" s="193"/>
      <c r="CG407" s="193"/>
      <c r="CH407" s="193"/>
      <c r="CI407" s="193"/>
      <c r="CJ407" s="193"/>
      <c r="CK407" s="193"/>
      <c r="CL407" s="193"/>
      <c r="CM407" s="193"/>
      <c r="CN407" s="193"/>
      <c r="CO407" s="193"/>
      <c r="CP407" s="193"/>
      <c r="CQ407" s="193"/>
      <c r="CR407" s="193"/>
      <c r="CS407" s="193"/>
      <c r="CT407" s="193"/>
      <c r="CU407" s="193"/>
      <c r="CV407" s="193"/>
      <c r="CW407" s="193"/>
      <c r="CX407" s="193"/>
      <c r="CY407" s="193"/>
      <c r="CZ407" s="193"/>
      <c r="DA407" s="193"/>
      <c r="DB407" s="193"/>
      <c r="DC407" s="193"/>
      <c r="DD407" s="193"/>
      <c r="DE407" s="193"/>
      <c r="DF407" s="193"/>
      <c r="DG407" s="193"/>
      <c r="DH407" s="193"/>
      <c r="DI407" s="193"/>
      <c r="DJ407" s="193"/>
      <c r="DK407" s="193"/>
      <c r="DL407" s="193"/>
      <c r="DM407" s="193"/>
      <c r="DN407" s="193"/>
      <c r="DO407" s="193"/>
      <c r="DP407" s="193"/>
      <c r="DQ407" s="193"/>
      <c r="DR407" s="193"/>
      <c r="DS407" s="193"/>
      <c r="DT407" s="193"/>
      <c r="DU407" s="193"/>
      <c r="DV407" s="193"/>
      <c r="DW407" s="193"/>
      <c r="DX407" s="193"/>
      <c r="DY407" s="193"/>
      <c r="DZ407" s="193"/>
      <c r="EA407" s="193"/>
      <c r="EB407" s="193"/>
      <c r="EC407" s="193"/>
      <c r="ED407" s="193"/>
      <c r="EE407" s="193"/>
      <c r="EF407" s="193"/>
      <c r="EG407" s="193"/>
      <c r="EH407" s="193"/>
      <c r="EI407" s="193"/>
      <c r="EJ407" s="193"/>
      <c r="EK407" s="193"/>
      <c r="EL407" s="193"/>
      <c r="EM407" s="193"/>
      <c r="EN407" s="193"/>
      <c r="EO407" s="193"/>
      <c r="EP407" s="193"/>
      <c r="EQ407" s="193"/>
      <c r="ER407" s="193"/>
      <c r="ES407" s="193"/>
      <c r="ET407" s="193"/>
      <c r="EU407" s="193"/>
      <c r="EV407" s="193"/>
      <c r="EW407" s="193"/>
      <c r="EX407" s="193"/>
      <c r="EY407" s="193"/>
      <c r="EZ407" s="193"/>
      <c r="FA407" s="193"/>
      <c r="FB407" s="193"/>
      <c r="FC407" s="193"/>
      <c r="FD407" s="193"/>
      <c r="FE407" s="193"/>
      <c r="FF407" s="193"/>
      <c r="FG407" s="193"/>
      <c r="FH407" s="193"/>
      <c r="FI407" s="193"/>
      <c r="FJ407" s="193"/>
      <c r="FK407" s="193"/>
      <c r="FL407" s="193"/>
      <c r="FM407" s="193"/>
      <c r="FN407" s="193"/>
      <c r="FO407" s="193"/>
      <c r="FP407" s="193"/>
      <c r="FQ407" s="193"/>
      <c r="FR407" s="193"/>
      <c r="FS407" s="193"/>
      <c r="FT407" s="193"/>
      <c r="FU407" s="193"/>
      <c r="FV407" s="193"/>
      <c r="FW407" s="193"/>
      <c r="FX407" s="193"/>
      <c r="FY407" s="193"/>
      <c r="FZ407" s="193"/>
      <c r="GA407" s="193"/>
      <c r="GB407" s="193"/>
      <c r="GC407" s="193"/>
      <c r="GD407" s="193"/>
      <c r="GE407" s="193"/>
      <c r="GF407" s="193"/>
      <c r="GG407" s="193"/>
      <c r="GH407" s="193"/>
      <c r="GI407" s="193"/>
      <c r="GJ407" s="193"/>
      <c r="GK407" s="193"/>
      <c r="GL407" s="193"/>
      <c r="GM407" s="193"/>
      <c r="GN407" s="193"/>
      <c r="GO407" s="193"/>
      <c r="GP407" s="193"/>
      <c r="GQ407" s="193"/>
      <c r="GR407" s="193"/>
      <c r="GS407" s="193"/>
      <c r="GT407" s="193"/>
      <c r="GU407" s="193"/>
      <c r="GV407" s="193"/>
      <c r="GW407" s="193"/>
      <c r="GX407" s="193"/>
      <c r="GY407" s="193"/>
      <c r="GZ407" s="193"/>
      <c r="HA407" s="193"/>
      <c r="HB407" s="193"/>
      <c r="HC407" s="193"/>
      <c r="HD407" s="193"/>
      <c r="HE407" s="193"/>
      <c r="HF407" s="193"/>
      <c r="HG407" s="193"/>
      <c r="HH407" s="193"/>
      <c r="HI407" s="193"/>
      <c r="HJ407" s="193"/>
      <c r="HK407" s="193"/>
      <c r="HL407" s="193"/>
      <c r="HM407" s="193"/>
      <c r="HN407" s="193"/>
      <c r="HO407" s="193"/>
      <c r="HP407" s="193"/>
      <c r="HQ407" s="193"/>
      <c r="HR407" s="193"/>
      <c r="HS407" s="193"/>
      <c r="HT407" s="193"/>
      <c r="HU407" s="193"/>
      <c r="HV407" s="193"/>
      <c r="HW407" s="193"/>
      <c r="HX407" s="193"/>
      <c r="HY407" s="193"/>
      <c r="HZ407" s="193"/>
      <c r="IA407" s="193"/>
      <c r="IB407" s="193"/>
      <c r="IC407" s="193"/>
      <c r="ID407" s="193"/>
      <c r="IE407" s="193"/>
      <c r="IF407" s="193"/>
      <c r="IG407" s="193"/>
      <c r="IH407" s="193"/>
      <c r="II407" s="193"/>
      <c r="IJ407" s="193"/>
      <c r="IK407" s="193"/>
      <c r="IL407" s="193"/>
      <c r="IM407" s="193"/>
      <c r="IN407" s="193"/>
      <c r="IO407" s="193"/>
      <c r="IP407" s="193"/>
      <c r="IQ407" s="193"/>
      <c r="IR407" s="193"/>
      <c r="IS407" s="193"/>
      <c r="IT407" s="193"/>
      <c r="IU407" s="193"/>
      <c r="IV407" s="193"/>
    </row>
    <row r="408" spans="1:256" x14ac:dyDescent="0.15">
      <c r="A408" s="43" t="s">
        <v>32</v>
      </c>
      <c r="B408" s="44"/>
      <c r="C408" s="45"/>
      <c r="D408" s="45"/>
      <c r="E408" s="46"/>
      <c r="F408" s="45"/>
      <c r="G408" s="45"/>
      <c r="H408" s="45"/>
      <c r="I408" s="45"/>
      <c r="J408" s="63">
        <f>SUM(B408:I408)</f>
        <v>0</v>
      </c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  <c r="AA408" s="193"/>
      <c r="AB408" s="193"/>
      <c r="AC408" s="193"/>
      <c r="AD408" s="193"/>
      <c r="AE408" s="193"/>
      <c r="AF408" s="193"/>
      <c r="AG408" s="193"/>
      <c r="AH408" s="193"/>
      <c r="AI408" s="193"/>
      <c r="AJ408" s="193"/>
      <c r="AK408" s="193"/>
      <c r="AL408" s="193"/>
      <c r="AM408" s="193"/>
      <c r="AN408" s="193"/>
      <c r="AO408" s="193"/>
      <c r="AP408" s="193"/>
      <c r="AQ408" s="193"/>
      <c r="AR408" s="193"/>
      <c r="AS408" s="193"/>
      <c r="AT408" s="193"/>
      <c r="AU408" s="193"/>
      <c r="AV408" s="193"/>
      <c r="AW408" s="193"/>
      <c r="AX408" s="193"/>
      <c r="AY408" s="193"/>
      <c r="AZ408" s="193"/>
      <c r="BA408" s="193"/>
      <c r="BB408" s="193"/>
      <c r="BC408" s="193"/>
      <c r="BD408" s="193"/>
      <c r="BE408" s="193"/>
      <c r="BF408" s="193"/>
      <c r="BG408" s="193"/>
      <c r="BH408" s="193"/>
      <c r="BI408" s="193"/>
      <c r="BJ408" s="193"/>
      <c r="BK408" s="193"/>
      <c r="BL408" s="193"/>
      <c r="BM408" s="193"/>
      <c r="BN408" s="193"/>
      <c r="BO408" s="193"/>
      <c r="BP408" s="193"/>
      <c r="BQ408" s="193"/>
      <c r="BR408" s="193"/>
      <c r="BS408" s="193"/>
      <c r="BT408" s="193"/>
      <c r="BU408" s="193"/>
      <c r="BV408" s="193"/>
      <c r="BW408" s="193"/>
      <c r="BX408" s="193"/>
      <c r="BY408" s="193"/>
      <c r="BZ408" s="193"/>
      <c r="CA408" s="193"/>
      <c r="CB408" s="193"/>
      <c r="CC408" s="193"/>
      <c r="CD408" s="193"/>
      <c r="CE408" s="193"/>
      <c r="CF408" s="193"/>
      <c r="CG408" s="193"/>
      <c r="CH408" s="193"/>
      <c r="CI408" s="193"/>
      <c r="CJ408" s="193"/>
      <c r="CK408" s="193"/>
      <c r="CL408" s="193"/>
      <c r="CM408" s="193"/>
      <c r="CN408" s="193"/>
      <c r="CO408" s="193"/>
      <c r="CP408" s="193"/>
      <c r="CQ408" s="193"/>
      <c r="CR408" s="193"/>
      <c r="CS408" s="193"/>
      <c r="CT408" s="193"/>
      <c r="CU408" s="193"/>
      <c r="CV408" s="193"/>
      <c r="CW408" s="193"/>
      <c r="CX408" s="193"/>
      <c r="CY408" s="193"/>
      <c r="CZ408" s="193"/>
      <c r="DA408" s="193"/>
      <c r="DB408" s="193"/>
      <c r="DC408" s="193"/>
      <c r="DD408" s="193"/>
      <c r="DE408" s="193"/>
      <c r="DF408" s="193"/>
      <c r="DG408" s="193"/>
      <c r="DH408" s="193"/>
      <c r="DI408" s="193"/>
      <c r="DJ408" s="193"/>
      <c r="DK408" s="193"/>
      <c r="DL408" s="193"/>
      <c r="DM408" s="193"/>
      <c r="DN408" s="193"/>
      <c r="DO408" s="193"/>
      <c r="DP408" s="193"/>
      <c r="DQ408" s="193"/>
      <c r="DR408" s="193"/>
      <c r="DS408" s="193"/>
      <c r="DT408" s="193"/>
      <c r="DU408" s="193"/>
      <c r="DV408" s="193"/>
      <c r="DW408" s="193"/>
      <c r="DX408" s="193"/>
      <c r="DY408" s="193"/>
      <c r="DZ408" s="193"/>
      <c r="EA408" s="193"/>
      <c r="EB408" s="193"/>
      <c r="EC408" s="193"/>
      <c r="ED408" s="193"/>
      <c r="EE408" s="193"/>
      <c r="EF408" s="193"/>
      <c r="EG408" s="193"/>
      <c r="EH408" s="193"/>
      <c r="EI408" s="193"/>
      <c r="EJ408" s="193"/>
      <c r="EK408" s="193"/>
      <c r="EL408" s="193"/>
      <c r="EM408" s="193"/>
      <c r="EN408" s="193"/>
      <c r="EO408" s="193"/>
      <c r="EP408" s="193"/>
      <c r="EQ408" s="193"/>
      <c r="ER408" s="193"/>
      <c r="ES408" s="193"/>
      <c r="ET408" s="193"/>
      <c r="EU408" s="193"/>
      <c r="EV408" s="193"/>
      <c r="EW408" s="193"/>
      <c r="EX408" s="193"/>
      <c r="EY408" s="193"/>
      <c r="EZ408" s="193"/>
      <c r="FA408" s="193"/>
      <c r="FB408" s="193"/>
      <c r="FC408" s="193"/>
      <c r="FD408" s="193"/>
      <c r="FE408" s="193"/>
      <c r="FF408" s="193"/>
      <c r="FG408" s="193"/>
      <c r="FH408" s="193"/>
      <c r="FI408" s="193"/>
      <c r="FJ408" s="193"/>
      <c r="FK408" s="193"/>
      <c r="FL408" s="193"/>
      <c r="FM408" s="193"/>
      <c r="FN408" s="193"/>
      <c r="FO408" s="193"/>
      <c r="FP408" s="193"/>
      <c r="FQ408" s="193"/>
      <c r="FR408" s="193"/>
      <c r="FS408" s="193"/>
      <c r="FT408" s="193"/>
      <c r="FU408" s="193"/>
      <c r="FV408" s="193"/>
      <c r="FW408" s="193"/>
      <c r="FX408" s="193"/>
      <c r="FY408" s="193"/>
      <c r="FZ408" s="193"/>
      <c r="GA408" s="193"/>
      <c r="GB408" s="193"/>
      <c r="GC408" s="193"/>
      <c r="GD408" s="193"/>
      <c r="GE408" s="193"/>
      <c r="GF408" s="193"/>
      <c r="GG408" s="193"/>
      <c r="GH408" s="193"/>
      <c r="GI408" s="193"/>
      <c r="GJ408" s="193"/>
      <c r="GK408" s="193"/>
      <c r="GL408" s="193"/>
      <c r="GM408" s="193"/>
      <c r="GN408" s="193"/>
      <c r="GO408" s="193"/>
      <c r="GP408" s="193"/>
      <c r="GQ408" s="193"/>
      <c r="GR408" s="193"/>
      <c r="GS408" s="193"/>
      <c r="GT408" s="193"/>
      <c r="GU408" s="193"/>
      <c r="GV408" s="193"/>
      <c r="GW408" s="193"/>
      <c r="GX408" s="193"/>
      <c r="GY408" s="193"/>
      <c r="GZ408" s="193"/>
      <c r="HA408" s="193"/>
      <c r="HB408" s="193"/>
      <c r="HC408" s="193"/>
      <c r="HD408" s="193"/>
      <c r="HE408" s="193"/>
      <c r="HF408" s="193"/>
      <c r="HG408" s="193"/>
      <c r="HH408" s="193"/>
      <c r="HI408" s="193"/>
      <c r="HJ408" s="193"/>
      <c r="HK408" s="193"/>
      <c r="HL408" s="193"/>
      <c r="HM408" s="193"/>
      <c r="HN408" s="193"/>
      <c r="HO408" s="193"/>
      <c r="HP408" s="193"/>
      <c r="HQ408" s="193"/>
      <c r="HR408" s="193"/>
      <c r="HS408" s="193"/>
      <c r="HT408" s="193"/>
      <c r="HU408" s="193"/>
      <c r="HV408" s="193"/>
      <c r="HW408" s="193"/>
      <c r="HX408" s="193"/>
      <c r="HY408" s="193"/>
      <c r="HZ408" s="193"/>
      <c r="IA408" s="193"/>
      <c r="IB408" s="193"/>
      <c r="IC408" s="193"/>
      <c r="ID408" s="193"/>
      <c r="IE408" s="193"/>
      <c r="IF408" s="193"/>
      <c r="IG408" s="193"/>
      <c r="IH408" s="193"/>
      <c r="II408" s="193"/>
      <c r="IJ408" s="193"/>
      <c r="IK408" s="193"/>
      <c r="IL408" s="193"/>
      <c r="IM408" s="193"/>
      <c r="IN408" s="193"/>
      <c r="IO408" s="193"/>
      <c r="IP408" s="193"/>
      <c r="IQ408" s="193"/>
      <c r="IR408" s="193"/>
      <c r="IS408" s="193"/>
      <c r="IT408" s="193"/>
      <c r="IU408" s="193"/>
      <c r="IV408" s="193"/>
    </row>
    <row r="409" spans="1:256" x14ac:dyDescent="0.15">
      <c r="A409" s="48" t="s">
        <v>33</v>
      </c>
      <c r="B409" s="49"/>
      <c r="C409" s="50"/>
      <c r="D409" s="50"/>
      <c r="E409" s="51"/>
      <c r="F409" s="50"/>
      <c r="G409" s="50"/>
      <c r="H409" s="50"/>
      <c r="I409" s="50"/>
      <c r="J409" s="64">
        <f>SUM(B409:I409)</f>
        <v>0</v>
      </c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  <c r="AA409" s="193"/>
      <c r="AB409" s="193"/>
      <c r="AC409" s="193"/>
      <c r="AD409" s="193"/>
      <c r="AE409" s="193"/>
      <c r="AF409" s="193"/>
      <c r="AG409" s="193"/>
      <c r="AH409" s="193"/>
      <c r="AI409" s="193"/>
      <c r="AJ409" s="193"/>
      <c r="AK409" s="193"/>
      <c r="AL409" s="193"/>
      <c r="AM409" s="193"/>
      <c r="AN409" s="193"/>
      <c r="AO409" s="193"/>
      <c r="AP409" s="193"/>
      <c r="AQ409" s="193"/>
      <c r="AR409" s="193"/>
      <c r="AS409" s="193"/>
      <c r="AT409" s="193"/>
      <c r="AU409" s="193"/>
      <c r="AV409" s="193"/>
      <c r="AW409" s="193"/>
      <c r="AX409" s="193"/>
      <c r="AY409" s="193"/>
      <c r="AZ409" s="193"/>
      <c r="BA409" s="193"/>
      <c r="BB409" s="193"/>
      <c r="BC409" s="193"/>
      <c r="BD409" s="193"/>
      <c r="BE409" s="193"/>
      <c r="BF409" s="193"/>
      <c r="BG409" s="193"/>
      <c r="BH409" s="193"/>
      <c r="BI409" s="193"/>
      <c r="BJ409" s="193"/>
      <c r="BK409" s="193"/>
      <c r="BL409" s="193"/>
      <c r="BM409" s="193"/>
      <c r="BN409" s="193"/>
      <c r="BO409" s="193"/>
      <c r="BP409" s="193"/>
      <c r="BQ409" s="193"/>
      <c r="BR409" s="193"/>
      <c r="BS409" s="193"/>
      <c r="BT409" s="193"/>
      <c r="BU409" s="193"/>
      <c r="BV409" s="193"/>
      <c r="BW409" s="193"/>
      <c r="BX409" s="193"/>
      <c r="BY409" s="193"/>
      <c r="BZ409" s="193"/>
      <c r="CA409" s="193"/>
      <c r="CB409" s="193"/>
      <c r="CC409" s="193"/>
      <c r="CD409" s="193"/>
      <c r="CE409" s="193"/>
      <c r="CF409" s="193"/>
      <c r="CG409" s="193"/>
      <c r="CH409" s="193"/>
      <c r="CI409" s="193"/>
      <c r="CJ409" s="193"/>
      <c r="CK409" s="193"/>
      <c r="CL409" s="193"/>
      <c r="CM409" s="193"/>
      <c r="CN409" s="193"/>
      <c r="CO409" s="193"/>
      <c r="CP409" s="193"/>
      <c r="CQ409" s="193"/>
      <c r="CR409" s="193"/>
      <c r="CS409" s="193"/>
      <c r="CT409" s="193"/>
      <c r="CU409" s="193"/>
      <c r="CV409" s="193"/>
      <c r="CW409" s="193"/>
      <c r="CX409" s="193"/>
      <c r="CY409" s="193"/>
      <c r="CZ409" s="193"/>
      <c r="DA409" s="193"/>
      <c r="DB409" s="193"/>
      <c r="DC409" s="193"/>
      <c r="DD409" s="193"/>
      <c r="DE409" s="193"/>
      <c r="DF409" s="193"/>
      <c r="DG409" s="193"/>
      <c r="DH409" s="193"/>
      <c r="DI409" s="193"/>
      <c r="DJ409" s="193"/>
      <c r="DK409" s="193"/>
      <c r="DL409" s="193"/>
      <c r="DM409" s="193"/>
      <c r="DN409" s="193"/>
      <c r="DO409" s="193"/>
      <c r="DP409" s="193"/>
      <c r="DQ409" s="193"/>
      <c r="DR409" s="193"/>
      <c r="DS409" s="193"/>
      <c r="DT409" s="193"/>
      <c r="DU409" s="193"/>
      <c r="DV409" s="193"/>
      <c r="DW409" s="193"/>
      <c r="DX409" s="193"/>
      <c r="DY409" s="193"/>
      <c r="DZ409" s="193"/>
      <c r="EA409" s="193"/>
      <c r="EB409" s="193"/>
      <c r="EC409" s="193"/>
      <c r="ED409" s="193"/>
      <c r="EE409" s="193"/>
      <c r="EF409" s="193"/>
      <c r="EG409" s="193"/>
      <c r="EH409" s="193"/>
      <c r="EI409" s="193"/>
      <c r="EJ409" s="193"/>
      <c r="EK409" s="193"/>
      <c r="EL409" s="193"/>
      <c r="EM409" s="193"/>
      <c r="EN409" s="193"/>
      <c r="EO409" s="193"/>
      <c r="EP409" s="193"/>
      <c r="EQ409" s="193"/>
      <c r="ER409" s="193"/>
      <c r="ES409" s="193"/>
      <c r="ET409" s="193"/>
      <c r="EU409" s="193"/>
      <c r="EV409" s="193"/>
      <c r="EW409" s="193"/>
      <c r="EX409" s="193"/>
      <c r="EY409" s="193"/>
      <c r="EZ409" s="193"/>
      <c r="FA409" s="193"/>
      <c r="FB409" s="193"/>
      <c r="FC409" s="193"/>
      <c r="FD409" s="193"/>
      <c r="FE409" s="193"/>
      <c r="FF409" s="193"/>
      <c r="FG409" s="193"/>
      <c r="FH409" s="193"/>
      <c r="FI409" s="193"/>
      <c r="FJ409" s="193"/>
      <c r="FK409" s="193"/>
      <c r="FL409" s="193"/>
      <c r="FM409" s="193"/>
      <c r="FN409" s="193"/>
      <c r="FO409" s="193"/>
      <c r="FP409" s="193"/>
      <c r="FQ409" s="193"/>
      <c r="FR409" s="193"/>
      <c r="FS409" s="193"/>
      <c r="FT409" s="193"/>
      <c r="FU409" s="193"/>
      <c r="FV409" s="193"/>
      <c r="FW409" s="193"/>
      <c r="FX409" s="193"/>
      <c r="FY409" s="193"/>
      <c r="FZ409" s="193"/>
      <c r="GA409" s="193"/>
      <c r="GB409" s="193"/>
      <c r="GC409" s="193"/>
      <c r="GD409" s="193"/>
      <c r="GE409" s="193"/>
      <c r="GF409" s="193"/>
      <c r="GG409" s="193"/>
      <c r="GH409" s="193"/>
      <c r="GI409" s="193"/>
      <c r="GJ409" s="193"/>
      <c r="GK409" s="193"/>
      <c r="GL409" s="193"/>
      <c r="GM409" s="193"/>
      <c r="GN409" s="193"/>
      <c r="GO409" s="193"/>
      <c r="GP409" s="193"/>
      <c r="GQ409" s="193"/>
      <c r="GR409" s="193"/>
      <c r="GS409" s="193"/>
      <c r="GT409" s="193"/>
      <c r="GU409" s="193"/>
      <c r="GV409" s="193"/>
      <c r="GW409" s="193"/>
      <c r="GX409" s="193"/>
      <c r="GY409" s="193"/>
      <c r="GZ409" s="193"/>
      <c r="HA409" s="193"/>
      <c r="HB409" s="193"/>
      <c r="HC409" s="193"/>
      <c r="HD409" s="193"/>
      <c r="HE409" s="193"/>
      <c r="HF409" s="193"/>
      <c r="HG409" s="193"/>
      <c r="HH409" s="193"/>
      <c r="HI409" s="193"/>
      <c r="HJ409" s="193"/>
      <c r="HK409" s="193"/>
      <c r="HL409" s="193"/>
      <c r="HM409" s="193"/>
      <c r="HN409" s="193"/>
      <c r="HO409" s="193"/>
      <c r="HP409" s="193"/>
      <c r="HQ409" s="193"/>
      <c r="HR409" s="193"/>
      <c r="HS409" s="193"/>
      <c r="HT409" s="193"/>
      <c r="HU409" s="193"/>
      <c r="HV409" s="193"/>
      <c r="HW409" s="193"/>
      <c r="HX409" s="193"/>
      <c r="HY409" s="193"/>
      <c r="HZ409" s="193"/>
      <c r="IA409" s="193"/>
      <c r="IB409" s="193"/>
      <c r="IC409" s="193"/>
      <c r="ID409" s="193"/>
      <c r="IE409" s="193"/>
      <c r="IF409" s="193"/>
      <c r="IG409" s="193"/>
      <c r="IH409" s="193"/>
      <c r="II409" s="193"/>
      <c r="IJ409" s="193"/>
      <c r="IK409" s="193"/>
      <c r="IL409" s="193"/>
      <c r="IM409" s="193"/>
      <c r="IN409" s="193"/>
      <c r="IO409" s="193"/>
      <c r="IP409" s="193"/>
      <c r="IQ409" s="193"/>
      <c r="IR409" s="193"/>
      <c r="IS409" s="193"/>
      <c r="IT409" s="193"/>
      <c r="IU409" s="193"/>
      <c r="IV409" s="193"/>
    </row>
    <row r="410" spans="1:256" ht="11.25" thickBot="1" x14ac:dyDescent="0.2">
      <c r="A410" s="53" t="s">
        <v>120</v>
      </c>
      <c r="B410" s="54"/>
      <c r="C410" s="55"/>
      <c r="D410" s="55"/>
      <c r="E410" s="56"/>
      <c r="F410" s="55"/>
      <c r="G410" s="55"/>
      <c r="H410" s="55"/>
      <c r="I410" s="55"/>
      <c r="J410" s="65">
        <f>SUM(B410:I410)</f>
        <v>0</v>
      </c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  <c r="AA410" s="193"/>
      <c r="AB410" s="193"/>
      <c r="AC410" s="193"/>
      <c r="AD410" s="193"/>
      <c r="AE410" s="193"/>
      <c r="AF410" s="193"/>
      <c r="AG410" s="193"/>
      <c r="AH410" s="193"/>
      <c r="AI410" s="193"/>
      <c r="AJ410" s="193"/>
      <c r="AK410" s="193"/>
      <c r="AL410" s="193"/>
      <c r="AM410" s="193"/>
      <c r="AN410" s="193"/>
      <c r="AO410" s="193"/>
      <c r="AP410" s="193"/>
      <c r="AQ410" s="193"/>
      <c r="AR410" s="193"/>
      <c r="AS410" s="193"/>
      <c r="AT410" s="193"/>
      <c r="AU410" s="193"/>
      <c r="AV410" s="193"/>
      <c r="AW410" s="193"/>
      <c r="AX410" s="193"/>
      <c r="AY410" s="193"/>
      <c r="AZ410" s="193"/>
      <c r="BA410" s="193"/>
      <c r="BB410" s="193"/>
      <c r="BC410" s="193"/>
      <c r="BD410" s="193"/>
      <c r="BE410" s="193"/>
      <c r="BF410" s="193"/>
      <c r="BG410" s="193"/>
      <c r="BH410" s="193"/>
      <c r="BI410" s="193"/>
      <c r="BJ410" s="193"/>
      <c r="BK410" s="193"/>
      <c r="BL410" s="193"/>
      <c r="BM410" s="193"/>
      <c r="BN410" s="193"/>
      <c r="BO410" s="193"/>
      <c r="BP410" s="193"/>
      <c r="BQ410" s="193"/>
      <c r="BR410" s="193"/>
      <c r="BS410" s="193"/>
      <c r="BT410" s="193"/>
      <c r="BU410" s="193"/>
      <c r="BV410" s="193"/>
      <c r="BW410" s="193"/>
      <c r="BX410" s="193"/>
      <c r="BY410" s="193"/>
      <c r="BZ410" s="193"/>
      <c r="CA410" s="193"/>
      <c r="CB410" s="193"/>
      <c r="CC410" s="193"/>
      <c r="CD410" s="193"/>
      <c r="CE410" s="193"/>
      <c r="CF410" s="193"/>
      <c r="CG410" s="193"/>
      <c r="CH410" s="193"/>
      <c r="CI410" s="193"/>
      <c r="CJ410" s="193"/>
      <c r="CK410" s="193"/>
      <c r="CL410" s="193"/>
      <c r="CM410" s="193"/>
      <c r="CN410" s="193"/>
      <c r="CO410" s="193"/>
      <c r="CP410" s="193"/>
      <c r="CQ410" s="193"/>
      <c r="CR410" s="193"/>
      <c r="CS410" s="193"/>
      <c r="CT410" s="193"/>
      <c r="CU410" s="193"/>
      <c r="CV410" s="193"/>
      <c r="CW410" s="193"/>
      <c r="CX410" s="193"/>
      <c r="CY410" s="193"/>
      <c r="CZ410" s="193"/>
      <c r="DA410" s="193"/>
      <c r="DB410" s="193"/>
      <c r="DC410" s="193"/>
      <c r="DD410" s="193"/>
      <c r="DE410" s="193"/>
      <c r="DF410" s="193"/>
      <c r="DG410" s="193"/>
      <c r="DH410" s="193"/>
      <c r="DI410" s="193"/>
      <c r="DJ410" s="193"/>
      <c r="DK410" s="193"/>
      <c r="DL410" s="193"/>
      <c r="DM410" s="193"/>
      <c r="DN410" s="193"/>
      <c r="DO410" s="193"/>
      <c r="DP410" s="193"/>
      <c r="DQ410" s="193"/>
      <c r="DR410" s="193"/>
      <c r="DS410" s="193"/>
      <c r="DT410" s="193"/>
      <c r="DU410" s="193"/>
      <c r="DV410" s="193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193"/>
      <c r="EH410" s="193"/>
      <c r="EI410" s="193"/>
      <c r="EJ410" s="193"/>
      <c r="EK410" s="193"/>
      <c r="EL410" s="193"/>
      <c r="EM410" s="193"/>
      <c r="EN410" s="193"/>
      <c r="EO410" s="193"/>
      <c r="EP410" s="193"/>
      <c r="EQ410" s="193"/>
      <c r="ER410" s="193"/>
      <c r="ES410" s="193"/>
      <c r="ET410" s="193"/>
      <c r="EU410" s="193"/>
      <c r="EV410" s="193"/>
      <c r="EW410" s="193"/>
      <c r="EX410" s="193"/>
      <c r="EY410" s="193"/>
      <c r="EZ410" s="193"/>
      <c r="FA410" s="193"/>
      <c r="FB410" s="193"/>
      <c r="FC410" s="193"/>
      <c r="FD410" s="193"/>
      <c r="FE410" s="193"/>
      <c r="FF410" s="193"/>
      <c r="FG410" s="193"/>
      <c r="FH410" s="193"/>
      <c r="FI410" s="193"/>
      <c r="FJ410" s="193"/>
      <c r="FK410" s="193"/>
      <c r="FL410" s="193"/>
      <c r="FM410" s="193"/>
      <c r="FN410" s="193"/>
      <c r="FO410" s="193"/>
      <c r="FP410" s="193"/>
      <c r="FQ410" s="193"/>
      <c r="FR410" s="193"/>
      <c r="FS410" s="193"/>
      <c r="FT410" s="193"/>
      <c r="FU410" s="193"/>
      <c r="FV410" s="193"/>
      <c r="FW410" s="193"/>
      <c r="FX410" s="193"/>
      <c r="FY410" s="193"/>
      <c r="FZ410" s="193"/>
      <c r="GA410" s="193"/>
      <c r="GB410" s="193"/>
      <c r="GC410" s="193"/>
      <c r="GD410" s="193"/>
      <c r="GE410" s="193"/>
      <c r="GF410" s="193"/>
      <c r="GG410" s="193"/>
      <c r="GH410" s="193"/>
      <c r="GI410" s="193"/>
      <c r="GJ410" s="193"/>
      <c r="GK410" s="193"/>
      <c r="GL410" s="193"/>
      <c r="GM410" s="193"/>
      <c r="GN410" s="193"/>
      <c r="GO410" s="193"/>
      <c r="GP410" s="193"/>
      <c r="GQ410" s="193"/>
      <c r="GR410" s="193"/>
      <c r="GS410" s="193"/>
      <c r="GT410" s="193"/>
      <c r="GU410" s="193"/>
      <c r="GV410" s="193"/>
      <c r="GW410" s="193"/>
      <c r="GX410" s="193"/>
      <c r="GY410" s="193"/>
      <c r="GZ410" s="193"/>
      <c r="HA410" s="193"/>
      <c r="HB410" s="193"/>
      <c r="HC410" s="193"/>
      <c r="HD410" s="193"/>
      <c r="HE410" s="193"/>
      <c r="HF410" s="193"/>
      <c r="HG410" s="193"/>
      <c r="HH410" s="193"/>
      <c r="HI410" s="193"/>
      <c r="HJ410" s="193"/>
      <c r="HK410" s="193"/>
      <c r="HL410" s="193"/>
      <c r="HM410" s="193"/>
      <c r="HN410" s="193"/>
      <c r="HO410" s="193"/>
      <c r="HP410" s="193"/>
      <c r="HQ410" s="193"/>
      <c r="HR410" s="193"/>
      <c r="HS410" s="193"/>
      <c r="HT410" s="193"/>
      <c r="HU410" s="193"/>
      <c r="HV410" s="193"/>
      <c r="HW410" s="193"/>
      <c r="HX410" s="193"/>
      <c r="HY410" s="193"/>
      <c r="HZ410" s="193"/>
      <c r="IA410" s="193"/>
      <c r="IB410" s="193"/>
      <c r="IC410" s="193"/>
      <c r="ID410" s="193"/>
      <c r="IE410" s="193"/>
      <c r="IF410" s="193"/>
      <c r="IG410" s="193"/>
      <c r="IH410" s="193"/>
      <c r="II410" s="193"/>
      <c r="IJ410" s="193"/>
      <c r="IK410" s="193"/>
      <c r="IL410" s="193"/>
      <c r="IM410" s="193"/>
      <c r="IN410" s="193"/>
      <c r="IO410" s="193"/>
      <c r="IP410" s="193"/>
      <c r="IQ410" s="193"/>
      <c r="IR410" s="193"/>
      <c r="IS410" s="193"/>
      <c r="IT410" s="193"/>
      <c r="IU410" s="193"/>
      <c r="IV410" s="193"/>
    </row>
    <row r="411" spans="1:256" ht="21.75" thickBot="1" x14ac:dyDescent="0.2">
      <c r="A411" s="41" t="s">
        <v>656</v>
      </c>
      <c r="B411" s="14">
        <f t="shared" ref="B411:I411" si="32">IFERROR(B407+B408-B409+B410,"CHYBA")</f>
        <v>0</v>
      </c>
      <c r="C411" s="3">
        <f t="shared" si="32"/>
        <v>0</v>
      </c>
      <c r="D411" s="3">
        <f t="shared" si="32"/>
        <v>0</v>
      </c>
      <c r="E411" s="3">
        <f t="shared" si="32"/>
        <v>0</v>
      </c>
      <c r="F411" s="3">
        <f t="shared" si="32"/>
        <v>0</v>
      </c>
      <c r="G411" s="3">
        <f t="shared" si="32"/>
        <v>0</v>
      </c>
      <c r="H411" s="3">
        <f t="shared" si="32"/>
        <v>0</v>
      </c>
      <c r="I411" s="24">
        <f t="shared" si="32"/>
        <v>0</v>
      </c>
      <c r="J411" s="42">
        <f>SUM(B411:I411)</f>
        <v>0</v>
      </c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  <c r="AA411" s="193"/>
      <c r="AB411" s="193"/>
      <c r="AC411" s="193"/>
      <c r="AD411" s="193"/>
      <c r="AE411" s="193"/>
      <c r="AF411" s="193"/>
      <c r="AG411" s="193"/>
      <c r="AH411" s="193"/>
      <c r="AI411" s="193"/>
      <c r="AJ411" s="193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  <c r="BI411" s="193"/>
      <c r="BJ411" s="193"/>
      <c r="BK411" s="193"/>
      <c r="BL411" s="193"/>
      <c r="BM411" s="193"/>
      <c r="BN411" s="193"/>
      <c r="BO411" s="193"/>
      <c r="BP411" s="193"/>
      <c r="BQ411" s="193"/>
      <c r="BR411" s="193"/>
      <c r="BS411" s="193"/>
      <c r="BT411" s="193"/>
      <c r="BU411" s="193"/>
      <c r="BV411" s="193"/>
      <c r="BW411" s="193"/>
      <c r="BX411" s="193"/>
      <c r="BY411" s="193"/>
      <c r="BZ411" s="193"/>
      <c r="CA411" s="193"/>
      <c r="CB411" s="193"/>
      <c r="CC411" s="193"/>
      <c r="CD411" s="193"/>
      <c r="CE411" s="193"/>
      <c r="CF411" s="193"/>
      <c r="CG411" s="193"/>
      <c r="CH411" s="193"/>
      <c r="CI411" s="193"/>
      <c r="CJ411" s="193"/>
      <c r="CK411" s="193"/>
      <c r="CL411" s="193"/>
      <c r="CM411" s="193"/>
      <c r="CN411" s="193"/>
      <c r="CO411" s="193"/>
      <c r="CP411" s="193"/>
      <c r="CQ411" s="193"/>
      <c r="CR411" s="193"/>
      <c r="CS411" s="193"/>
      <c r="CT411" s="193"/>
      <c r="CU411" s="193"/>
      <c r="CV411" s="193"/>
      <c r="CW411" s="193"/>
      <c r="CX411" s="193"/>
      <c r="CY411" s="193"/>
      <c r="CZ411" s="193"/>
      <c r="DA411" s="193"/>
      <c r="DB411" s="193"/>
      <c r="DC411" s="193"/>
      <c r="DD411" s="193"/>
      <c r="DE411" s="193"/>
      <c r="DF411" s="193"/>
      <c r="DG411" s="193"/>
      <c r="DH411" s="193"/>
      <c r="DI411" s="193"/>
      <c r="DJ411" s="193"/>
      <c r="DK411" s="193"/>
      <c r="DL411" s="193"/>
      <c r="DM411" s="193"/>
      <c r="DN411" s="193"/>
      <c r="DO411" s="193"/>
      <c r="DP411" s="193"/>
      <c r="DQ411" s="193"/>
      <c r="DR411" s="193"/>
      <c r="DS411" s="193"/>
      <c r="DT411" s="193"/>
      <c r="DU411" s="193"/>
      <c r="DV411" s="193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  <c r="FI411" s="193"/>
      <c r="FJ411" s="193"/>
      <c r="FK411" s="193"/>
      <c r="FL411" s="193"/>
      <c r="FM411" s="193"/>
      <c r="FN411" s="193"/>
      <c r="FO411" s="193"/>
      <c r="FP411" s="193"/>
      <c r="FQ411" s="193"/>
      <c r="FR411" s="193"/>
      <c r="FS411" s="193"/>
      <c r="FT411" s="193"/>
      <c r="FU411" s="193"/>
      <c r="FV411" s="193"/>
      <c r="FW411" s="193"/>
      <c r="FX411" s="193"/>
      <c r="FY411" s="193"/>
      <c r="FZ411" s="193"/>
      <c r="GA411" s="193"/>
      <c r="GB411" s="193"/>
      <c r="GC411" s="193"/>
      <c r="GD411" s="193"/>
      <c r="GE411" s="193"/>
      <c r="GF411" s="193"/>
      <c r="GG411" s="193"/>
      <c r="GH411" s="193"/>
      <c r="GI411" s="193"/>
      <c r="GJ411" s="193"/>
      <c r="GK411" s="193"/>
      <c r="GL411" s="193"/>
      <c r="GM411" s="193"/>
      <c r="GN411" s="193"/>
      <c r="GO411" s="193"/>
      <c r="GP411" s="193"/>
      <c r="GQ411" s="193"/>
      <c r="GR411" s="193"/>
      <c r="GS411" s="193"/>
      <c r="GT411" s="193"/>
      <c r="GU411" s="193"/>
      <c r="GV411" s="193"/>
      <c r="GW411" s="193"/>
      <c r="GX411" s="193"/>
      <c r="GY411" s="193"/>
      <c r="GZ411" s="193"/>
      <c r="HA411" s="193"/>
      <c r="HB411" s="193"/>
      <c r="HC411" s="193"/>
      <c r="HD411" s="193"/>
      <c r="HE411" s="193"/>
      <c r="HF411" s="193"/>
      <c r="HG411" s="193"/>
      <c r="HH411" s="193"/>
      <c r="HI411" s="193"/>
      <c r="HJ411" s="193"/>
      <c r="HK411" s="193"/>
      <c r="HL411" s="193"/>
      <c r="HM411" s="193"/>
      <c r="HN411" s="193"/>
      <c r="HO411" s="193"/>
      <c r="HP411" s="193"/>
      <c r="HQ411" s="193"/>
      <c r="HR411" s="193"/>
      <c r="HS411" s="193"/>
      <c r="HT411" s="193"/>
      <c r="HU411" s="193"/>
      <c r="HV411" s="193"/>
      <c r="HW411" s="193"/>
      <c r="HX411" s="193"/>
      <c r="HY411" s="193"/>
      <c r="HZ411" s="193"/>
      <c r="IA411" s="193"/>
      <c r="IB411" s="193"/>
      <c r="IC411" s="193"/>
      <c r="ID411" s="193"/>
      <c r="IE411" s="193"/>
      <c r="IF411" s="193"/>
      <c r="IG411" s="193"/>
      <c r="IH411" s="193"/>
      <c r="II411" s="193"/>
      <c r="IJ411" s="193"/>
      <c r="IK411" s="193"/>
      <c r="IL411" s="193"/>
      <c r="IM411" s="193"/>
      <c r="IN411" s="193"/>
      <c r="IO411" s="193"/>
      <c r="IP411" s="193"/>
      <c r="IQ411" s="193"/>
      <c r="IR411" s="193"/>
      <c r="IS411" s="193"/>
      <c r="IT411" s="193"/>
      <c r="IU411" s="193"/>
      <c r="IV411" s="193"/>
    </row>
    <row r="412" spans="1:256" ht="11.25" thickBot="1" x14ac:dyDescent="0.2">
      <c r="A412" s="1493" t="s">
        <v>123</v>
      </c>
      <c r="B412" s="1494"/>
      <c r="C412" s="1494"/>
      <c r="D412" s="1494"/>
      <c r="E412" s="1494"/>
      <c r="F412" s="1494"/>
      <c r="G412" s="1494"/>
      <c r="H412" s="1494"/>
      <c r="I412" s="1494"/>
      <c r="J412" s="1495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  <c r="BI412" s="193"/>
      <c r="BJ412" s="193"/>
      <c r="BK412" s="193"/>
      <c r="BL412" s="193"/>
      <c r="BM412" s="193"/>
      <c r="BN412" s="193"/>
      <c r="BO412" s="193"/>
      <c r="BP412" s="193"/>
      <c r="BQ412" s="193"/>
      <c r="BR412" s="193"/>
      <c r="BS412" s="193"/>
      <c r="BT412" s="193"/>
      <c r="BU412" s="193"/>
      <c r="BV412" s="193"/>
      <c r="BW412" s="193"/>
      <c r="BX412" s="193"/>
      <c r="BY412" s="193"/>
      <c r="BZ412" s="193"/>
      <c r="CA412" s="193"/>
      <c r="CB412" s="193"/>
      <c r="CC412" s="193"/>
      <c r="CD412" s="193"/>
      <c r="CE412" s="193"/>
      <c r="CF412" s="193"/>
      <c r="CG412" s="193"/>
      <c r="CH412" s="193"/>
      <c r="CI412" s="193"/>
      <c r="CJ412" s="193"/>
      <c r="CK412" s="193"/>
      <c r="CL412" s="193"/>
      <c r="CM412" s="193"/>
      <c r="CN412" s="193"/>
      <c r="CO412" s="193"/>
      <c r="CP412" s="193"/>
      <c r="CQ412" s="193"/>
      <c r="CR412" s="193"/>
      <c r="CS412" s="193"/>
      <c r="CT412" s="193"/>
      <c r="CU412" s="193"/>
      <c r="CV412" s="193"/>
      <c r="CW412" s="193"/>
      <c r="CX412" s="193"/>
      <c r="CY412" s="193"/>
      <c r="CZ412" s="193"/>
      <c r="DA412" s="193"/>
      <c r="DB412" s="193"/>
      <c r="DC412" s="193"/>
      <c r="DD412" s="193"/>
      <c r="DE412" s="193"/>
      <c r="DF412" s="193"/>
      <c r="DG412" s="193"/>
      <c r="DH412" s="193"/>
      <c r="DI412" s="193"/>
      <c r="DJ412" s="193"/>
      <c r="DK412" s="193"/>
      <c r="DL412" s="193"/>
      <c r="DM412" s="193"/>
      <c r="DN412" s="193"/>
      <c r="DO412" s="193"/>
      <c r="DP412" s="193"/>
      <c r="DQ412" s="193"/>
      <c r="DR412" s="193"/>
      <c r="DS412" s="193"/>
      <c r="DT412" s="193"/>
      <c r="DU412" s="193"/>
      <c r="DV412" s="193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  <c r="FI412" s="193"/>
      <c r="FJ412" s="193"/>
      <c r="FK412" s="193"/>
      <c r="FL412" s="193"/>
      <c r="FM412" s="193"/>
      <c r="FN412" s="193"/>
      <c r="FO412" s="193"/>
      <c r="FP412" s="193"/>
      <c r="FQ412" s="193"/>
      <c r="FR412" s="193"/>
      <c r="FS412" s="193"/>
      <c r="FT412" s="193"/>
      <c r="FU412" s="193"/>
      <c r="FV412" s="193"/>
      <c r="FW412" s="193"/>
      <c r="FX412" s="193"/>
      <c r="FY412" s="193"/>
      <c r="FZ412" s="193"/>
      <c r="GA412" s="193"/>
      <c r="GB412" s="193"/>
      <c r="GC412" s="193"/>
      <c r="GD412" s="193"/>
      <c r="GE412" s="193"/>
      <c r="GF412" s="193"/>
      <c r="GG412" s="193"/>
      <c r="GH412" s="193"/>
      <c r="GI412" s="193"/>
      <c r="GJ412" s="193"/>
      <c r="GK412" s="193"/>
      <c r="GL412" s="193"/>
      <c r="GM412" s="193"/>
      <c r="GN412" s="193"/>
      <c r="GO412" s="193"/>
      <c r="GP412" s="193"/>
      <c r="GQ412" s="193"/>
      <c r="GR412" s="193"/>
      <c r="GS412" s="193"/>
      <c r="GT412" s="193"/>
      <c r="GU412" s="193"/>
      <c r="GV412" s="193"/>
      <c r="GW412" s="193"/>
      <c r="GX412" s="193"/>
      <c r="GY412" s="193"/>
      <c r="GZ412" s="193"/>
      <c r="HA412" s="193"/>
      <c r="HB412" s="193"/>
      <c r="HC412" s="193"/>
      <c r="HD412" s="193"/>
      <c r="HE412" s="193"/>
      <c r="HF412" s="193"/>
      <c r="HG412" s="193"/>
      <c r="HH412" s="193"/>
      <c r="HI412" s="193"/>
      <c r="HJ412" s="193"/>
      <c r="HK412" s="193"/>
      <c r="HL412" s="193"/>
      <c r="HM412" s="193"/>
      <c r="HN412" s="193"/>
      <c r="HO412" s="193"/>
      <c r="HP412" s="193"/>
      <c r="HQ412" s="193"/>
      <c r="HR412" s="193"/>
      <c r="HS412" s="193"/>
      <c r="HT412" s="193"/>
      <c r="HU412" s="193"/>
      <c r="HV412" s="193"/>
      <c r="HW412" s="193"/>
      <c r="HX412" s="193"/>
      <c r="HY412" s="193"/>
      <c r="HZ412" s="193"/>
      <c r="IA412" s="193"/>
      <c r="IB412" s="193"/>
      <c r="IC412" s="193"/>
      <c r="ID412" s="193"/>
      <c r="IE412" s="193"/>
      <c r="IF412" s="193"/>
      <c r="IG412" s="193"/>
      <c r="IH412" s="193"/>
      <c r="II412" s="193"/>
      <c r="IJ412" s="193"/>
      <c r="IK412" s="193"/>
      <c r="IL412" s="193"/>
      <c r="IM412" s="193"/>
      <c r="IN412" s="193"/>
      <c r="IO412" s="193"/>
      <c r="IP412" s="193"/>
      <c r="IQ412" s="193"/>
      <c r="IR412" s="193"/>
      <c r="IS412" s="193"/>
      <c r="IT412" s="193"/>
      <c r="IU412" s="193"/>
      <c r="IV412" s="193"/>
    </row>
    <row r="413" spans="1:256" ht="21.75" thickBot="1" x14ac:dyDescent="0.2">
      <c r="A413" s="41" t="s">
        <v>658</v>
      </c>
      <c r="B413" s="60"/>
      <c r="C413" s="61"/>
      <c r="D413" s="61"/>
      <c r="E413" s="62"/>
      <c r="F413" s="61"/>
      <c r="G413" s="61"/>
      <c r="H413" s="61"/>
      <c r="I413" s="61"/>
      <c r="J413" s="42">
        <f>SUM(B413:I413)</f>
        <v>0</v>
      </c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  <c r="AA413" s="193"/>
      <c r="AB413" s="193"/>
      <c r="AC413" s="193"/>
      <c r="AD413" s="193"/>
      <c r="AE413" s="193"/>
      <c r="AF413" s="193"/>
      <c r="AG413" s="193"/>
      <c r="AH413" s="193"/>
      <c r="AI413" s="193"/>
      <c r="AJ413" s="193"/>
      <c r="AK413" s="193"/>
      <c r="AL413" s="19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  <c r="BE413" s="193"/>
      <c r="BF413" s="193"/>
      <c r="BG413" s="193"/>
      <c r="BH413" s="193"/>
      <c r="BI413" s="193"/>
      <c r="BJ413" s="193"/>
      <c r="BK413" s="193"/>
      <c r="BL413" s="193"/>
      <c r="BM413" s="193"/>
      <c r="BN413" s="193"/>
      <c r="BO413" s="193"/>
      <c r="BP413" s="193"/>
      <c r="BQ413" s="193"/>
      <c r="BR413" s="193"/>
      <c r="BS413" s="193"/>
      <c r="BT413" s="193"/>
      <c r="BU413" s="193"/>
      <c r="BV413" s="193"/>
      <c r="BW413" s="193"/>
      <c r="BX413" s="193"/>
      <c r="BY413" s="193"/>
      <c r="BZ413" s="193"/>
      <c r="CA413" s="193"/>
      <c r="CB413" s="193"/>
      <c r="CC413" s="193"/>
      <c r="CD413" s="193"/>
      <c r="CE413" s="193"/>
      <c r="CF413" s="193"/>
      <c r="CG413" s="193"/>
      <c r="CH413" s="193"/>
      <c r="CI413" s="193"/>
      <c r="CJ413" s="193"/>
      <c r="CK413" s="193"/>
      <c r="CL413" s="193"/>
      <c r="CM413" s="193"/>
      <c r="CN413" s="193"/>
      <c r="CO413" s="193"/>
      <c r="CP413" s="193"/>
      <c r="CQ413" s="193"/>
      <c r="CR413" s="193"/>
      <c r="CS413" s="193"/>
      <c r="CT413" s="193"/>
      <c r="CU413" s="193"/>
      <c r="CV413" s="193"/>
      <c r="CW413" s="193"/>
      <c r="CX413" s="193"/>
      <c r="CY413" s="193"/>
      <c r="CZ413" s="193"/>
      <c r="DA413" s="193"/>
      <c r="DB413" s="193"/>
      <c r="DC413" s="193"/>
      <c r="DD413" s="193"/>
      <c r="DE413" s="193"/>
      <c r="DF413" s="193"/>
      <c r="DG413" s="193"/>
      <c r="DH413" s="193"/>
      <c r="DI413" s="193"/>
      <c r="DJ413" s="193"/>
      <c r="DK413" s="193"/>
      <c r="DL413" s="193"/>
      <c r="DM413" s="193"/>
      <c r="DN413" s="193"/>
      <c r="DO413" s="193"/>
      <c r="DP413" s="193"/>
      <c r="DQ413" s="193"/>
      <c r="DR413" s="193"/>
      <c r="DS413" s="193"/>
      <c r="DT413" s="193"/>
      <c r="DU413" s="193"/>
      <c r="DV413" s="193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  <c r="FI413" s="193"/>
      <c r="FJ413" s="193"/>
      <c r="FK413" s="193"/>
      <c r="FL413" s="193"/>
      <c r="FM413" s="193"/>
      <c r="FN413" s="193"/>
      <c r="FO413" s="193"/>
      <c r="FP413" s="193"/>
      <c r="FQ413" s="193"/>
      <c r="FR413" s="193"/>
      <c r="FS413" s="193"/>
      <c r="FT413" s="193"/>
      <c r="FU413" s="193"/>
      <c r="FV413" s="193"/>
      <c r="FW413" s="193"/>
      <c r="FX413" s="193"/>
      <c r="FY413" s="193"/>
      <c r="FZ413" s="193"/>
      <c r="GA413" s="193"/>
      <c r="GB413" s="193"/>
      <c r="GC413" s="193"/>
      <c r="GD413" s="193"/>
      <c r="GE413" s="193"/>
      <c r="GF413" s="193"/>
      <c r="GG413" s="193"/>
      <c r="GH413" s="193"/>
      <c r="GI413" s="193"/>
      <c r="GJ413" s="193"/>
      <c r="GK413" s="193"/>
      <c r="GL413" s="193"/>
      <c r="GM413" s="193"/>
      <c r="GN413" s="193"/>
      <c r="GO413" s="193"/>
      <c r="GP413" s="193"/>
      <c r="GQ413" s="193"/>
      <c r="GR413" s="193"/>
      <c r="GS413" s="193"/>
      <c r="GT413" s="193"/>
      <c r="GU413" s="193"/>
      <c r="GV413" s="193"/>
      <c r="GW413" s="193"/>
      <c r="GX413" s="193"/>
      <c r="GY413" s="193"/>
      <c r="GZ413" s="193"/>
      <c r="HA413" s="193"/>
      <c r="HB413" s="193"/>
      <c r="HC413" s="193"/>
      <c r="HD413" s="193"/>
      <c r="HE413" s="193"/>
      <c r="HF413" s="193"/>
      <c r="HG413" s="193"/>
      <c r="HH413" s="193"/>
      <c r="HI413" s="193"/>
      <c r="HJ413" s="193"/>
      <c r="HK413" s="193"/>
      <c r="HL413" s="193"/>
      <c r="HM413" s="193"/>
      <c r="HN413" s="193"/>
      <c r="HO413" s="193"/>
      <c r="HP413" s="193"/>
      <c r="HQ413" s="193"/>
      <c r="HR413" s="193"/>
      <c r="HS413" s="193"/>
      <c r="HT413" s="193"/>
      <c r="HU413" s="193"/>
      <c r="HV413" s="193"/>
      <c r="HW413" s="193"/>
      <c r="HX413" s="193"/>
      <c r="HY413" s="193"/>
      <c r="HZ413" s="193"/>
      <c r="IA413" s="193"/>
      <c r="IB413" s="193"/>
      <c r="IC413" s="193"/>
      <c r="ID413" s="193"/>
      <c r="IE413" s="193"/>
      <c r="IF413" s="193"/>
      <c r="IG413" s="193"/>
      <c r="IH413" s="193"/>
      <c r="II413" s="193"/>
      <c r="IJ413" s="193"/>
      <c r="IK413" s="193"/>
      <c r="IL413" s="193"/>
      <c r="IM413" s="193"/>
      <c r="IN413" s="193"/>
      <c r="IO413" s="193"/>
      <c r="IP413" s="193"/>
      <c r="IQ413" s="193"/>
      <c r="IR413" s="193"/>
      <c r="IS413" s="193"/>
      <c r="IT413" s="193"/>
      <c r="IU413" s="193"/>
      <c r="IV413" s="193"/>
    </row>
    <row r="414" spans="1:256" x14ac:dyDescent="0.15">
      <c r="A414" s="43" t="s">
        <v>32</v>
      </c>
      <c r="B414" s="44"/>
      <c r="C414" s="45"/>
      <c r="D414" s="45"/>
      <c r="E414" s="46"/>
      <c r="F414" s="45"/>
      <c r="G414" s="45"/>
      <c r="H414" s="45"/>
      <c r="I414" s="45"/>
      <c r="J414" s="63">
        <f>SUM(B414:I414)</f>
        <v>0</v>
      </c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3"/>
      <c r="AW414" s="193"/>
      <c r="AX414" s="193"/>
      <c r="AY414" s="193"/>
      <c r="AZ414" s="193"/>
      <c r="BA414" s="193"/>
      <c r="BB414" s="193"/>
      <c r="BC414" s="193"/>
      <c r="BD414" s="193"/>
      <c r="BE414" s="193"/>
      <c r="BF414" s="193"/>
      <c r="BG414" s="193"/>
      <c r="BH414" s="193"/>
      <c r="BI414" s="193"/>
      <c r="BJ414" s="193"/>
      <c r="BK414" s="193"/>
      <c r="BL414" s="193"/>
      <c r="BM414" s="193"/>
      <c r="BN414" s="193"/>
      <c r="BO414" s="193"/>
      <c r="BP414" s="193"/>
      <c r="BQ414" s="193"/>
      <c r="BR414" s="193"/>
      <c r="BS414" s="193"/>
      <c r="BT414" s="193"/>
      <c r="BU414" s="193"/>
      <c r="BV414" s="193"/>
      <c r="BW414" s="193"/>
      <c r="BX414" s="193"/>
      <c r="BY414" s="193"/>
      <c r="BZ414" s="193"/>
      <c r="CA414" s="193"/>
      <c r="CB414" s="193"/>
      <c r="CC414" s="193"/>
      <c r="CD414" s="193"/>
      <c r="CE414" s="193"/>
      <c r="CF414" s="193"/>
      <c r="CG414" s="193"/>
      <c r="CH414" s="193"/>
      <c r="CI414" s="193"/>
      <c r="CJ414" s="193"/>
      <c r="CK414" s="193"/>
      <c r="CL414" s="193"/>
      <c r="CM414" s="193"/>
      <c r="CN414" s="193"/>
      <c r="CO414" s="193"/>
      <c r="CP414" s="193"/>
      <c r="CQ414" s="193"/>
      <c r="CR414" s="193"/>
      <c r="CS414" s="193"/>
      <c r="CT414" s="193"/>
      <c r="CU414" s="193"/>
      <c r="CV414" s="193"/>
      <c r="CW414" s="193"/>
      <c r="CX414" s="193"/>
      <c r="CY414" s="193"/>
      <c r="CZ414" s="193"/>
      <c r="DA414" s="193"/>
      <c r="DB414" s="193"/>
      <c r="DC414" s="193"/>
      <c r="DD414" s="193"/>
      <c r="DE414" s="193"/>
      <c r="DF414" s="193"/>
      <c r="DG414" s="193"/>
      <c r="DH414" s="193"/>
      <c r="DI414" s="193"/>
      <c r="DJ414" s="193"/>
      <c r="DK414" s="193"/>
      <c r="DL414" s="193"/>
      <c r="DM414" s="193"/>
      <c r="DN414" s="193"/>
      <c r="DO414" s="193"/>
      <c r="DP414" s="193"/>
      <c r="DQ414" s="193"/>
      <c r="DR414" s="193"/>
      <c r="DS414" s="193"/>
      <c r="DT414" s="193"/>
      <c r="DU414" s="193"/>
      <c r="DV414" s="193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  <c r="FI414" s="193"/>
      <c r="FJ414" s="193"/>
      <c r="FK414" s="193"/>
      <c r="FL414" s="193"/>
      <c r="FM414" s="193"/>
      <c r="FN414" s="193"/>
      <c r="FO414" s="193"/>
      <c r="FP414" s="193"/>
      <c r="FQ414" s="193"/>
      <c r="FR414" s="193"/>
      <c r="FS414" s="193"/>
      <c r="FT414" s="193"/>
      <c r="FU414" s="193"/>
      <c r="FV414" s="193"/>
      <c r="FW414" s="193"/>
      <c r="FX414" s="193"/>
      <c r="FY414" s="193"/>
      <c r="FZ414" s="193"/>
      <c r="GA414" s="193"/>
      <c r="GB414" s="193"/>
      <c r="GC414" s="193"/>
      <c r="GD414" s="193"/>
      <c r="GE414" s="193"/>
      <c r="GF414" s="193"/>
      <c r="GG414" s="193"/>
      <c r="GH414" s="193"/>
      <c r="GI414" s="193"/>
      <c r="GJ414" s="193"/>
      <c r="GK414" s="193"/>
      <c r="GL414" s="193"/>
      <c r="GM414" s="193"/>
      <c r="GN414" s="193"/>
      <c r="GO414" s="193"/>
      <c r="GP414" s="193"/>
      <c r="GQ414" s="193"/>
      <c r="GR414" s="193"/>
      <c r="GS414" s="193"/>
      <c r="GT414" s="193"/>
      <c r="GU414" s="193"/>
      <c r="GV414" s="193"/>
      <c r="GW414" s="193"/>
      <c r="GX414" s="193"/>
      <c r="GY414" s="193"/>
      <c r="GZ414" s="193"/>
      <c r="HA414" s="193"/>
      <c r="HB414" s="193"/>
      <c r="HC414" s="193"/>
      <c r="HD414" s="193"/>
      <c r="HE414" s="193"/>
      <c r="HF414" s="193"/>
      <c r="HG414" s="193"/>
      <c r="HH414" s="193"/>
      <c r="HI414" s="193"/>
      <c r="HJ414" s="193"/>
      <c r="HK414" s="193"/>
      <c r="HL414" s="193"/>
      <c r="HM414" s="193"/>
      <c r="HN414" s="193"/>
      <c r="HO414" s="193"/>
      <c r="HP414" s="193"/>
      <c r="HQ414" s="193"/>
      <c r="HR414" s="193"/>
      <c r="HS414" s="193"/>
      <c r="HT414" s="193"/>
      <c r="HU414" s="193"/>
      <c r="HV414" s="193"/>
      <c r="HW414" s="193"/>
      <c r="HX414" s="193"/>
      <c r="HY414" s="193"/>
      <c r="HZ414" s="193"/>
      <c r="IA414" s="193"/>
      <c r="IB414" s="193"/>
      <c r="IC414" s="193"/>
      <c r="ID414" s="193"/>
      <c r="IE414" s="193"/>
      <c r="IF414" s="193"/>
      <c r="IG414" s="193"/>
      <c r="IH414" s="193"/>
      <c r="II414" s="193"/>
      <c r="IJ414" s="193"/>
      <c r="IK414" s="193"/>
      <c r="IL414" s="193"/>
      <c r="IM414" s="193"/>
      <c r="IN414" s="193"/>
      <c r="IO414" s="193"/>
      <c r="IP414" s="193"/>
      <c r="IQ414" s="193"/>
      <c r="IR414" s="193"/>
      <c r="IS414" s="193"/>
      <c r="IT414" s="193"/>
      <c r="IU414" s="193"/>
      <c r="IV414" s="193"/>
    </row>
    <row r="415" spans="1:256" x14ac:dyDescent="0.15">
      <c r="A415" s="48" t="s">
        <v>33</v>
      </c>
      <c r="B415" s="49"/>
      <c r="C415" s="50"/>
      <c r="D415" s="50"/>
      <c r="E415" s="51"/>
      <c r="F415" s="50"/>
      <c r="G415" s="50"/>
      <c r="H415" s="50"/>
      <c r="I415" s="50"/>
      <c r="J415" s="64">
        <f>SUM(B415:I415)</f>
        <v>0</v>
      </c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  <c r="AA415" s="193"/>
      <c r="AB415" s="193"/>
      <c r="AC415" s="193"/>
      <c r="AD415" s="193"/>
      <c r="AE415" s="193"/>
      <c r="AF415" s="193"/>
      <c r="AG415" s="193"/>
      <c r="AH415" s="193"/>
      <c r="AI415" s="193"/>
      <c r="AJ415" s="193"/>
      <c r="AK415" s="193"/>
      <c r="AL415" s="193"/>
      <c r="AM415" s="193"/>
      <c r="AN415" s="193"/>
      <c r="AO415" s="193"/>
      <c r="AP415" s="193"/>
      <c r="AQ415" s="193"/>
      <c r="AR415" s="193"/>
      <c r="AS415" s="193"/>
      <c r="AT415" s="193"/>
      <c r="AU415" s="193"/>
      <c r="AV415" s="193"/>
      <c r="AW415" s="193"/>
      <c r="AX415" s="193"/>
      <c r="AY415" s="193"/>
      <c r="AZ415" s="193"/>
      <c r="BA415" s="193"/>
      <c r="BB415" s="193"/>
      <c r="BC415" s="193"/>
      <c r="BD415" s="193"/>
      <c r="BE415" s="193"/>
      <c r="BF415" s="193"/>
      <c r="BG415" s="193"/>
      <c r="BH415" s="193"/>
      <c r="BI415" s="193"/>
      <c r="BJ415" s="193"/>
      <c r="BK415" s="193"/>
      <c r="BL415" s="193"/>
      <c r="BM415" s="193"/>
      <c r="BN415" s="193"/>
      <c r="BO415" s="193"/>
      <c r="BP415" s="193"/>
      <c r="BQ415" s="193"/>
      <c r="BR415" s="193"/>
      <c r="BS415" s="193"/>
      <c r="BT415" s="193"/>
      <c r="BU415" s="193"/>
      <c r="BV415" s="193"/>
      <c r="BW415" s="193"/>
      <c r="BX415" s="193"/>
      <c r="BY415" s="193"/>
      <c r="BZ415" s="193"/>
      <c r="CA415" s="193"/>
      <c r="CB415" s="193"/>
      <c r="CC415" s="193"/>
      <c r="CD415" s="193"/>
      <c r="CE415" s="193"/>
      <c r="CF415" s="193"/>
      <c r="CG415" s="193"/>
      <c r="CH415" s="193"/>
      <c r="CI415" s="193"/>
      <c r="CJ415" s="193"/>
      <c r="CK415" s="193"/>
      <c r="CL415" s="193"/>
      <c r="CM415" s="193"/>
      <c r="CN415" s="193"/>
      <c r="CO415" s="193"/>
      <c r="CP415" s="193"/>
      <c r="CQ415" s="193"/>
      <c r="CR415" s="193"/>
      <c r="CS415" s="193"/>
      <c r="CT415" s="193"/>
      <c r="CU415" s="193"/>
      <c r="CV415" s="193"/>
      <c r="CW415" s="193"/>
      <c r="CX415" s="193"/>
      <c r="CY415" s="193"/>
      <c r="CZ415" s="193"/>
      <c r="DA415" s="193"/>
      <c r="DB415" s="193"/>
      <c r="DC415" s="193"/>
      <c r="DD415" s="193"/>
      <c r="DE415" s="193"/>
      <c r="DF415" s="193"/>
      <c r="DG415" s="193"/>
      <c r="DH415" s="193"/>
      <c r="DI415" s="193"/>
      <c r="DJ415" s="193"/>
      <c r="DK415" s="193"/>
      <c r="DL415" s="193"/>
      <c r="DM415" s="193"/>
      <c r="DN415" s="193"/>
      <c r="DO415" s="193"/>
      <c r="DP415" s="193"/>
      <c r="DQ415" s="193"/>
      <c r="DR415" s="193"/>
      <c r="DS415" s="193"/>
      <c r="DT415" s="193"/>
      <c r="DU415" s="193"/>
      <c r="DV415" s="193"/>
      <c r="DW415" s="193"/>
      <c r="DX415" s="193"/>
      <c r="DY415" s="193"/>
      <c r="DZ415" s="193"/>
      <c r="EA415" s="193"/>
      <c r="EB415" s="193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93"/>
      <c r="FB415" s="193"/>
      <c r="FC415" s="193"/>
      <c r="FD415" s="193"/>
      <c r="FE415" s="193"/>
      <c r="FF415" s="193"/>
      <c r="FG415" s="193"/>
      <c r="FH415" s="193"/>
      <c r="FI415" s="193"/>
      <c r="FJ415" s="193"/>
      <c r="FK415" s="193"/>
      <c r="FL415" s="193"/>
      <c r="FM415" s="193"/>
      <c r="FN415" s="193"/>
      <c r="FO415" s="193"/>
      <c r="FP415" s="193"/>
      <c r="FQ415" s="193"/>
      <c r="FR415" s="193"/>
      <c r="FS415" s="193"/>
      <c r="FT415" s="193"/>
      <c r="FU415" s="193"/>
      <c r="FV415" s="193"/>
      <c r="FW415" s="193"/>
      <c r="FX415" s="193"/>
      <c r="FY415" s="193"/>
      <c r="FZ415" s="193"/>
      <c r="GA415" s="193"/>
      <c r="GB415" s="193"/>
      <c r="GC415" s="193"/>
      <c r="GD415" s="193"/>
      <c r="GE415" s="193"/>
      <c r="GF415" s="193"/>
      <c r="GG415" s="193"/>
      <c r="GH415" s="193"/>
      <c r="GI415" s="193"/>
      <c r="GJ415" s="193"/>
      <c r="GK415" s="193"/>
      <c r="GL415" s="193"/>
      <c r="GM415" s="193"/>
      <c r="GN415" s="193"/>
      <c r="GO415" s="193"/>
      <c r="GP415" s="193"/>
      <c r="GQ415" s="193"/>
      <c r="GR415" s="193"/>
      <c r="GS415" s="193"/>
      <c r="GT415" s="193"/>
      <c r="GU415" s="193"/>
      <c r="GV415" s="193"/>
      <c r="GW415" s="193"/>
      <c r="GX415" s="193"/>
      <c r="GY415" s="193"/>
      <c r="GZ415" s="193"/>
      <c r="HA415" s="193"/>
      <c r="HB415" s="193"/>
      <c r="HC415" s="193"/>
      <c r="HD415" s="193"/>
      <c r="HE415" s="193"/>
      <c r="HF415" s="193"/>
      <c r="HG415" s="193"/>
      <c r="HH415" s="193"/>
      <c r="HI415" s="193"/>
      <c r="HJ415" s="193"/>
      <c r="HK415" s="193"/>
      <c r="HL415" s="193"/>
      <c r="HM415" s="193"/>
      <c r="HN415" s="193"/>
      <c r="HO415" s="193"/>
      <c r="HP415" s="193"/>
      <c r="HQ415" s="193"/>
      <c r="HR415" s="193"/>
      <c r="HS415" s="193"/>
      <c r="HT415" s="193"/>
      <c r="HU415" s="193"/>
      <c r="HV415" s="193"/>
      <c r="HW415" s="193"/>
      <c r="HX415" s="193"/>
      <c r="HY415" s="193"/>
      <c r="HZ415" s="193"/>
      <c r="IA415" s="193"/>
      <c r="IB415" s="193"/>
      <c r="IC415" s="193"/>
      <c r="ID415" s="193"/>
      <c r="IE415" s="193"/>
      <c r="IF415" s="193"/>
      <c r="IG415" s="193"/>
      <c r="IH415" s="193"/>
      <c r="II415" s="193"/>
      <c r="IJ415" s="193"/>
      <c r="IK415" s="193"/>
      <c r="IL415" s="193"/>
      <c r="IM415" s="193"/>
      <c r="IN415" s="193"/>
      <c r="IO415" s="193"/>
      <c r="IP415" s="193"/>
      <c r="IQ415" s="193"/>
      <c r="IR415" s="193"/>
      <c r="IS415" s="193"/>
      <c r="IT415" s="193"/>
      <c r="IU415" s="193"/>
      <c r="IV415" s="193"/>
    </row>
    <row r="416" spans="1:256" ht="11.25" thickBot="1" x14ac:dyDescent="0.2">
      <c r="A416" s="53" t="s">
        <v>120</v>
      </c>
      <c r="B416" s="54"/>
      <c r="C416" s="55"/>
      <c r="D416" s="55"/>
      <c r="E416" s="56"/>
      <c r="F416" s="55"/>
      <c r="G416" s="55"/>
      <c r="H416" s="55"/>
      <c r="I416" s="55"/>
      <c r="J416" s="65">
        <f>SUM(B416:I416)</f>
        <v>0</v>
      </c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  <c r="AA416" s="193"/>
      <c r="AB416" s="193"/>
      <c r="AC416" s="193"/>
      <c r="AD416" s="193"/>
      <c r="AE416" s="193"/>
      <c r="AF416" s="193"/>
      <c r="AG416" s="193"/>
      <c r="AH416" s="193"/>
      <c r="AI416" s="193"/>
      <c r="AJ416" s="193"/>
      <c r="AK416" s="193"/>
      <c r="AL416" s="193"/>
      <c r="AM416" s="193"/>
      <c r="AN416" s="193"/>
      <c r="AO416" s="193"/>
      <c r="AP416" s="193"/>
      <c r="AQ416" s="193"/>
      <c r="AR416" s="193"/>
      <c r="AS416" s="193"/>
      <c r="AT416" s="193"/>
      <c r="AU416" s="193"/>
      <c r="AV416" s="193"/>
      <c r="AW416" s="193"/>
      <c r="AX416" s="193"/>
      <c r="AY416" s="193"/>
      <c r="AZ416" s="193"/>
      <c r="BA416" s="193"/>
      <c r="BB416" s="193"/>
      <c r="BC416" s="193"/>
      <c r="BD416" s="193"/>
      <c r="BE416" s="193"/>
      <c r="BF416" s="193"/>
      <c r="BG416" s="193"/>
      <c r="BH416" s="193"/>
      <c r="BI416" s="193"/>
      <c r="BJ416" s="193"/>
      <c r="BK416" s="193"/>
      <c r="BL416" s="193"/>
      <c r="BM416" s="193"/>
      <c r="BN416" s="193"/>
      <c r="BO416" s="193"/>
      <c r="BP416" s="193"/>
      <c r="BQ416" s="193"/>
      <c r="BR416" s="193"/>
      <c r="BS416" s="193"/>
      <c r="BT416" s="193"/>
      <c r="BU416" s="193"/>
      <c r="BV416" s="193"/>
      <c r="BW416" s="193"/>
      <c r="BX416" s="193"/>
      <c r="BY416" s="193"/>
      <c r="BZ416" s="193"/>
      <c r="CA416" s="193"/>
      <c r="CB416" s="193"/>
      <c r="CC416" s="193"/>
      <c r="CD416" s="193"/>
      <c r="CE416" s="193"/>
      <c r="CF416" s="193"/>
      <c r="CG416" s="193"/>
      <c r="CH416" s="193"/>
      <c r="CI416" s="193"/>
      <c r="CJ416" s="193"/>
      <c r="CK416" s="193"/>
      <c r="CL416" s="193"/>
      <c r="CM416" s="193"/>
      <c r="CN416" s="193"/>
      <c r="CO416" s="193"/>
      <c r="CP416" s="193"/>
      <c r="CQ416" s="193"/>
      <c r="CR416" s="193"/>
      <c r="CS416" s="193"/>
      <c r="CT416" s="193"/>
      <c r="CU416" s="193"/>
      <c r="CV416" s="193"/>
      <c r="CW416" s="193"/>
      <c r="CX416" s="193"/>
      <c r="CY416" s="193"/>
      <c r="CZ416" s="193"/>
      <c r="DA416" s="193"/>
      <c r="DB416" s="193"/>
      <c r="DC416" s="193"/>
      <c r="DD416" s="193"/>
      <c r="DE416" s="193"/>
      <c r="DF416" s="193"/>
      <c r="DG416" s="193"/>
      <c r="DH416" s="193"/>
      <c r="DI416" s="193"/>
      <c r="DJ416" s="193"/>
      <c r="DK416" s="193"/>
      <c r="DL416" s="193"/>
      <c r="DM416" s="193"/>
      <c r="DN416" s="193"/>
      <c r="DO416" s="193"/>
      <c r="DP416" s="193"/>
      <c r="DQ416" s="193"/>
      <c r="DR416" s="193"/>
      <c r="DS416" s="193"/>
      <c r="DT416" s="193"/>
      <c r="DU416" s="193"/>
      <c r="DV416" s="193"/>
      <c r="DW416" s="193"/>
      <c r="DX416" s="193"/>
      <c r="DY416" s="193"/>
      <c r="DZ416" s="193"/>
      <c r="EA416" s="193"/>
      <c r="EB416" s="193"/>
      <c r="EC416" s="193"/>
      <c r="ED416" s="193"/>
      <c r="EE416" s="193"/>
      <c r="EF416" s="193"/>
      <c r="EG416" s="193"/>
      <c r="EH416" s="193"/>
      <c r="EI416" s="193"/>
      <c r="EJ416" s="193"/>
      <c r="EK416" s="193"/>
      <c r="EL416" s="193"/>
      <c r="EM416" s="193"/>
      <c r="EN416" s="193"/>
      <c r="EO416" s="193"/>
      <c r="EP416" s="193"/>
      <c r="EQ416" s="193"/>
      <c r="ER416" s="193"/>
      <c r="ES416" s="193"/>
      <c r="ET416" s="193"/>
      <c r="EU416" s="193"/>
      <c r="EV416" s="193"/>
      <c r="EW416" s="193"/>
      <c r="EX416" s="193"/>
      <c r="EY416" s="193"/>
      <c r="EZ416" s="193"/>
      <c r="FA416" s="193"/>
      <c r="FB416" s="193"/>
      <c r="FC416" s="193"/>
      <c r="FD416" s="193"/>
      <c r="FE416" s="193"/>
      <c r="FF416" s="193"/>
      <c r="FG416" s="193"/>
      <c r="FH416" s="193"/>
      <c r="FI416" s="193"/>
      <c r="FJ416" s="193"/>
      <c r="FK416" s="193"/>
      <c r="FL416" s="193"/>
      <c r="FM416" s="193"/>
      <c r="FN416" s="193"/>
      <c r="FO416" s="193"/>
      <c r="FP416" s="193"/>
      <c r="FQ416" s="193"/>
      <c r="FR416" s="193"/>
      <c r="FS416" s="193"/>
      <c r="FT416" s="193"/>
      <c r="FU416" s="193"/>
      <c r="FV416" s="193"/>
      <c r="FW416" s="193"/>
      <c r="FX416" s="193"/>
      <c r="FY416" s="193"/>
      <c r="FZ416" s="193"/>
      <c r="GA416" s="193"/>
      <c r="GB416" s="193"/>
      <c r="GC416" s="193"/>
      <c r="GD416" s="193"/>
      <c r="GE416" s="193"/>
      <c r="GF416" s="193"/>
      <c r="GG416" s="193"/>
      <c r="GH416" s="193"/>
      <c r="GI416" s="193"/>
      <c r="GJ416" s="193"/>
      <c r="GK416" s="193"/>
      <c r="GL416" s="193"/>
      <c r="GM416" s="193"/>
      <c r="GN416" s="193"/>
      <c r="GO416" s="193"/>
      <c r="GP416" s="193"/>
      <c r="GQ416" s="193"/>
      <c r="GR416" s="193"/>
      <c r="GS416" s="193"/>
      <c r="GT416" s="193"/>
      <c r="GU416" s="193"/>
      <c r="GV416" s="193"/>
      <c r="GW416" s="193"/>
      <c r="GX416" s="193"/>
      <c r="GY416" s="193"/>
      <c r="GZ416" s="193"/>
      <c r="HA416" s="193"/>
      <c r="HB416" s="193"/>
      <c r="HC416" s="193"/>
      <c r="HD416" s="193"/>
      <c r="HE416" s="193"/>
      <c r="HF416" s="193"/>
      <c r="HG416" s="193"/>
      <c r="HH416" s="193"/>
      <c r="HI416" s="193"/>
      <c r="HJ416" s="193"/>
      <c r="HK416" s="193"/>
      <c r="HL416" s="193"/>
      <c r="HM416" s="193"/>
      <c r="HN416" s="193"/>
      <c r="HO416" s="193"/>
      <c r="HP416" s="193"/>
      <c r="HQ416" s="193"/>
      <c r="HR416" s="193"/>
      <c r="HS416" s="193"/>
      <c r="HT416" s="193"/>
      <c r="HU416" s="193"/>
      <c r="HV416" s="193"/>
      <c r="HW416" s="193"/>
      <c r="HX416" s="193"/>
      <c r="HY416" s="193"/>
      <c r="HZ416" s="193"/>
      <c r="IA416" s="193"/>
      <c r="IB416" s="193"/>
      <c r="IC416" s="193"/>
      <c r="ID416" s="193"/>
      <c r="IE416" s="193"/>
      <c r="IF416" s="193"/>
      <c r="IG416" s="193"/>
      <c r="IH416" s="193"/>
      <c r="II416" s="193"/>
      <c r="IJ416" s="193"/>
      <c r="IK416" s="193"/>
      <c r="IL416" s="193"/>
      <c r="IM416" s="193"/>
      <c r="IN416" s="193"/>
      <c r="IO416" s="193"/>
      <c r="IP416" s="193"/>
      <c r="IQ416" s="193"/>
      <c r="IR416" s="193"/>
      <c r="IS416" s="193"/>
      <c r="IT416" s="193"/>
      <c r="IU416" s="193"/>
      <c r="IV416" s="193"/>
    </row>
    <row r="417" spans="1:256" ht="21.75" thickBot="1" x14ac:dyDescent="0.2">
      <c r="A417" s="41" t="s">
        <v>656</v>
      </c>
      <c r="B417" s="14">
        <f t="shared" ref="B417:I417" si="33">IFERROR(B413+B414-B415+B416,"CHYBA")</f>
        <v>0</v>
      </c>
      <c r="C417" s="3">
        <f t="shared" si="33"/>
        <v>0</v>
      </c>
      <c r="D417" s="3">
        <f t="shared" si="33"/>
        <v>0</v>
      </c>
      <c r="E417" s="3">
        <f t="shared" si="33"/>
        <v>0</v>
      </c>
      <c r="F417" s="3">
        <f t="shared" si="33"/>
        <v>0</v>
      </c>
      <c r="G417" s="3">
        <f t="shared" si="33"/>
        <v>0</v>
      </c>
      <c r="H417" s="3">
        <f t="shared" si="33"/>
        <v>0</v>
      </c>
      <c r="I417" s="24">
        <f t="shared" si="33"/>
        <v>0</v>
      </c>
      <c r="J417" s="42">
        <f>SUM(B417:I417)</f>
        <v>0</v>
      </c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  <c r="AA417" s="193"/>
      <c r="AB417" s="193"/>
      <c r="AC417" s="193"/>
      <c r="AD417" s="193"/>
      <c r="AE417" s="193"/>
      <c r="AF417" s="193"/>
      <c r="AG417" s="193"/>
      <c r="AH417" s="193"/>
      <c r="AI417" s="193"/>
      <c r="AJ417" s="193"/>
      <c r="AK417" s="193"/>
      <c r="AL417" s="193"/>
      <c r="AM417" s="193"/>
      <c r="AN417" s="193"/>
      <c r="AO417" s="193"/>
      <c r="AP417" s="193"/>
      <c r="AQ417" s="193"/>
      <c r="AR417" s="193"/>
      <c r="AS417" s="193"/>
      <c r="AT417" s="193"/>
      <c r="AU417" s="193"/>
      <c r="AV417" s="193"/>
      <c r="AW417" s="193"/>
      <c r="AX417" s="193"/>
      <c r="AY417" s="193"/>
      <c r="AZ417" s="193"/>
      <c r="BA417" s="193"/>
      <c r="BB417" s="193"/>
      <c r="BC417" s="193"/>
      <c r="BD417" s="193"/>
      <c r="BE417" s="193"/>
      <c r="BF417" s="193"/>
      <c r="BG417" s="193"/>
      <c r="BH417" s="193"/>
      <c r="BI417" s="193"/>
      <c r="BJ417" s="193"/>
      <c r="BK417" s="193"/>
      <c r="BL417" s="193"/>
      <c r="BM417" s="193"/>
      <c r="BN417" s="193"/>
      <c r="BO417" s="193"/>
      <c r="BP417" s="193"/>
      <c r="BQ417" s="193"/>
      <c r="BR417" s="193"/>
      <c r="BS417" s="193"/>
      <c r="BT417" s="193"/>
      <c r="BU417" s="193"/>
      <c r="BV417" s="193"/>
      <c r="BW417" s="193"/>
      <c r="BX417" s="193"/>
      <c r="BY417" s="193"/>
      <c r="BZ417" s="193"/>
      <c r="CA417" s="193"/>
      <c r="CB417" s="193"/>
      <c r="CC417" s="193"/>
      <c r="CD417" s="193"/>
      <c r="CE417" s="193"/>
      <c r="CF417" s="193"/>
      <c r="CG417" s="193"/>
      <c r="CH417" s="193"/>
      <c r="CI417" s="193"/>
      <c r="CJ417" s="193"/>
      <c r="CK417" s="193"/>
      <c r="CL417" s="193"/>
      <c r="CM417" s="193"/>
      <c r="CN417" s="193"/>
      <c r="CO417" s="193"/>
      <c r="CP417" s="193"/>
      <c r="CQ417" s="193"/>
      <c r="CR417" s="193"/>
      <c r="CS417" s="193"/>
      <c r="CT417" s="193"/>
      <c r="CU417" s="193"/>
      <c r="CV417" s="193"/>
      <c r="CW417" s="193"/>
      <c r="CX417" s="193"/>
      <c r="CY417" s="193"/>
      <c r="CZ417" s="193"/>
      <c r="DA417" s="193"/>
      <c r="DB417" s="193"/>
      <c r="DC417" s="193"/>
      <c r="DD417" s="193"/>
      <c r="DE417" s="193"/>
      <c r="DF417" s="193"/>
      <c r="DG417" s="193"/>
      <c r="DH417" s="193"/>
      <c r="DI417" s="193"/>
      <c r="DJ417" s="193"/>
      <c r="DK417" s="193"/>
      <c r="DL417" s="193"/>
      <c r="DM417" s="193"/>
      <c r="DN417" s="193"/>
      <c r="DO417" s="193"/>
      <c r="DP417" s="193"/>
      <c r="DQ417" s="193"/>
      <c r="DR417" s="193"/>
      <c r="DS417" s="193"/>
      <c r="DT417" s="193"/>
      <c r="DU417" s="193"/>
      <c r="DV417" s="193"/>
      <c r="DW417" s="193"/>
      <c r="DX417" s="193"/>
      <c r="DY417" s="193"/>
      <c r="DZ417" s="193"/>
      <c r="EA417" s="193"/>
      <c r="EB417" s="193"/>
      <c r="EC417" s="193"/>
      <c r="ED417" s="193"/>
      <c r="EE417" s="193"/>
      <c r="EF417" s="193"/>
      <c r="EG417" s="193"/>
      <c r="EH417" s="193"/>
      <c r="EI417" s="193"/>
      <c r="EJ417" s="193"/>
      <c r="EK417" s="193"/>
      <c r="EL417" s="193"/>
      <c r="EM417" s="193"/>
      <c r="EN417" s="193"/>
      <c r="EO417" s="193"/>
      <c r="EP417" s="193"/>
      <c r="EQ417" s="193"/>
      <c r="ER417" s="193"/>
      <c r="ES417" s="193"/>
      <c r="ET417" s="193"/>
      <c r="EU417" s="193"/>
      <c r="EV417" s="193"/>
      <c r="EW417" s="193"/>
      <c r="EX417" s="193"/>
      <c r="EY417" s="193"/>
      <c r="EZ417" s="193"/>
      <c r="FA417" s="193"/>
      <c r="FB417" s="193"/>
      <c r="FC417" s="193"/>
      <c r="FD417" s="193"/>
      <c r="FE417" s="193"/>
      <c r="FF417" s="193"/>
      <c r="FG417" s="193"/>
      <c r="FH417" s="193"/>
      <c r="FI417" s="193"/>
      <c r="FJ417" s="193"/>
      <c r="FK417" s="193"/>
      <c r="FL417" s="193"/>
      <c r="FM417" s="193"/>
      <c r="FN417" s="193"/>
      <c r="FO417" s="193"/>
      <c r="FP417" s="193"/>
      <c r="FQ417" s="193"/>
      <c r="FR417" s="193"/>
      <c r="FS417" s="193"/>
      <c r="FT417" s="193"/>
      <c r="FU417" s="193"/>
      <c r="FV417" s="193"/>
      <c r="FW417" s="193"/>
      <c r="FX417" s="193"/>
      <c r="FY417" s="193"/>
      <c r="FZ417" s="193"/>
      <c r="GA417" s="193"/>
      <c r="GB417" s="193"/>
      <c r="GC417" s="193"/>
      <c r="GD417" s="193"/>
      <c r="GE417" s="193"/>
      <c r="GF417" s="193"/>
      <c r="GG417" s="193"/>
      <c r="GH417" s="193"/>
      <c r="GI417" s="193"/>
      <c r="GJ417" s="193"/>
      <c r="GK417" s="193"/>
      <c r="GL417" s="193"/>
      <c r="GM417" s="193"/>
      <c r="GN417" s="193"/>
      <c r="GO417" s="193"/>
      <c r="GP417" s="193"/>
      <c r="GQ417" s="193"/>
      <c r="GR417" s="193"/>
      <c r="GS417" s="193"/>
      <c r="GT417" s="193"/>
      <c r="GU417" s="193"/>
      <c r="GV417" s="193"/>
      <c r="GW417" s="193"/>
      <c r="GX417" s="193"/>
      <c r="GY417" s="193"/>
      <c r="GZ417" s="193"/>
      <c r="HA417" s="193"/>
      <c r="HB417" s="193"/>
      <c r="HC417" s="193"/>
      <c r="HD417" s="193"/>
      <c r="HE417" s="193"/>
      <c r="HF417" s="193"/>
      <c r="HG417" s="193"/>
      <c r="HH417" s="193"/>
      <c r="HI417" s="193"/>
      <c r="HJ417" s="193"/>
      <c r="HK417" s="193"/>
      <c r="HL417" s="193"/>
      <c r="HM417" s="193"/>
      <c r="HN417" s="193"/>
      <c r="HO417" s="193"/>
      <c r="HP417" s="193"/>
      <c r="HQ417" s="193"/>
      <c r="HR417" s="193"/>
      <c r="HS417" s="193"/>
      <c r="HT417" s="193"/>
      <c r="HU417" s="193"/>
      <c r="HV417" s="193"/>
      <c r="HW417" s="193"/>
      <c r="HX417" s="193"/>
      <c r="HY417" s="193"/>
      <c r="HZ417" s="193"/>
      <c r="IA417" s="193"/>
      <c r="IB417" s="193"/>
      <c r="IC417" s="193"/>
      <c r="ID417" s="193"/>
      <c r="IE417" s="193"/>
      <c r="IF417" s="193"/>
      <c r="IG417" s="193"/>
      <c r="IH417" s="193"/>
      <c r="II417" s="193"/>
      <c r="IJ417" s="193"/>
      <c r="IK417" s="193"/>
      <c r="IL417" s="193"/>
      <c r="IM417" s="193"/>
      <c r="IN417" s="193"/>
      <c r="IO417" s="193"/>
      <c r="IP417" s="193"/>
      <c r="IQ417" s="193"/>
      <c r="IR417" s="193"/>
      <c r="IS417" s="193"/>
      <c r="IT417" s="193"/>
      <c r="IU417" s="193"/>
      <c r="IV417" s="193"/>
    </row>
    <row r="418" spans="1:256" ht="11.25" thickBot="1" x14ac:dyDescent="0.2">
      <c r="A418" s="1493" t="s">
        <v>144</v>
      </c>
      <c r="B418" s="1494"/>
      <c r="C418" s="1494"/>
      <c r="D418" s="1494"/>
      <c r="E418" s="1494"/>
      <c r="F418" s="1494"/>
      <c r="G418" s="1494"/>
      <c r="H418" s="1494"/>
      <c r="I418" s="1494"/>
      <c r="J418" s="1495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  <c r="AA418" s="193"/>
      <c r="AB418" s="193"/>
      <c r="AC418" s="193"/>
      <c r="AD418" s="193"/>
      <c r="AE418" s="193"/>
      <c r="AF418" s="193"/>
      <c r="AG418" s="193"/>
      <c r="AH418" s="193"/>
      <c r="AI418" s="193"/>
      <c r="AJ418" s="193"/>
      <c r="AK418" s="193"/>
      <c r="AL418" s="193"/>
      <c r="AM418" s="193"/>
      <c r="AN418" s="193"/>
      <c r="AO418" s="193"/>
      <c r="AP418" s="193"/>
      <c r="AQ418" s="193"/>
      <c r="AR418" s="193"/>
      <c r="AS418" s="193"/>
      <c r="AT418" s="193"/>
      <c r="AU418" s="193"/>
      <c r="AV418" s="193"/>
      <c r="AW418" s="193"/>
      <c r="AX418" s="193"/>
      <c r="AY418" s="193"/>
      <c r="AZ418" s="193"/>
      <c r="BA418" s="193"/>
      <c r="BB418" s="193"/>
      <c r="BC418" s="193"/>
      <c r="BD418" s="193"/>
      <c r="BE418" s="193"/>
      <c r="BF418" s="193"/>
      <c r="BG418" s="193"/>
      <c r="BH418" s="193"/>
      <c r="BI418" s="193"/>
      <c r="BJ418" s="193"/>
      <c r="BK418" s="193"/>
      <c r="BL418" s="193"/>
      <c r="BM418" s="193"/>
      <c r="BN418" s="193"/>
      <c r="BO418" s="193"/>
      <c r="BP418" s="193"/>
      <c r="BQ418" s="193"/>
      <c r="BR418" s="193"/>
      <c r="BS418" s="193"/>
      <c r="BT418" s="193"/>
      <c r="BU418" s="193"/>
      <c r="BV418" s="193"/>
      <c r="BW418" s="193"/>
      <c r="BX418" s="193"/>
      <c r="BY418" s="193"/>
      <c r="BZ418" s="193"/>
      <c r="CA418" s="193"/>
      <c r="CB418" s="193"/>
      <c r="CC418" s="193"/>
      <c r="CD418" s="193"/>
      <c r="CE418" s="193"/>
      <c r="CF418" s="193"/>
      <c r="CG418" s="193"/>
      <c r="CH418" s="193"/>
      <c r="CI418" s="193"/>
      <c r="CJ418" s="193"/>
      <c r="CK418" s="193"/>
      <c r="CL418" s="193"/>
      <c r="CM418" s="193"/>
      <c r="CN418" s="193"/>
      <c r="CO418" s="193"/>
      <c r="CP418" s="193"/>
      <c r="CQ418" s="193"/>
      <c r="CR418" s="193"/>
      <c r="CS418" s="193"/>
      <c r="CT418" s="193"/>
      <c r="CU418" s="193"/>
      <c r="CV418" s="193"/>
      <c r="CW418" s="193"/>
      <c r="CX418" s="193"/>
      <c r="CY418" s="193"/>
      <c r="CZ418" s="193"/>
      <c r="DA418" s="193"/>
      <c r="DB418" s="193"/>
      <c r="DC418" s="193"/>
      <c r="DD418" s="193"/>
      <c r="DE418" s="193"/>
      <c r="DF418" s="193"/>
      <c r="DG418" s="193"/>
      <c r="DH418" s="193"/>
      <c r="DI418" s="193"/>
      <c r="DJ418" s="193"/>
      <c r="DK418" s="193"/>
      <c r="DL418" s="193"/>
      <c r="DM418" s="193"/>
      <c r="DN418" s="193"/>
      <c r="DO418" s="193"/>
      <c r="DP418" s="193"/>
      <c r="DQ418" s="193"/>
      <c r="DR418" s="193"/>
      <c r="DS418" s="193"/>
      <c r="DT418" s="193"/>
      <c r="DU418" s="193"/>
      <c r="DV418" s="193"/>
      <c r="DW418" s="193"/>
      <c r="DX418" s="193"/>
      <c r="DY418" s="193"/>
      <c r="DZ418" s="193"/>
      <c r="EA418" s="193"/>
      <c r="EB418" s="193"/>
      <c r="EC418" s="193"/>
      <c r="ED418" s="193"/>
      <c r="EE418" s="193"/>
      <c r="EF418" s="193"/>
      <c r="EG418" s="193"/>
      <c r="EH418" s="193"/>
      <c r="EI418" s="193"/>
      <c r="EJ418" s="193"/>
      <c r="EK418" s="193"/>
      <c r="EL418" s="193"/>
      <c r="EM418" s="193"/>
      <c r="EN418" s="193"/>
      <c r="EO418" s="193"/>
      <c r="EP418" s="193"/>
      <c r="EQ418" s="193"/>
      <c r="ER418" s="193"/>
      <c r="ES418" s="193"/>
      <c r="ET418" s="193"/>
      <c r="EU418" s="193"/>
      <c r="EV418" s="193"/>
      <c r="EW418" s="193"/>
      <c r="EX418" s="193"/>
      <c r="EY418" s="193"/>
      <c r="EZ418" s="193"/>
      <c r="FA418" s="193"/>
      <c r="FB418" s="193"/>
      <c r="FC418" s="193"/>
      <c r="FD418" s="193"/>
      <c r="FE418" s="193"/>
      <c r="FF418" s="193"/>
      <c r="FG418" s="193"/>
      <c r="FH418" s="193"/>
      <c r="FI418" s="193"/>
      <c r="FJ418" s="193"/>
      <c r="FK418" s="193"/>
      <c r="FL418" s="193"/>
      <c r="FM418" s="193"/>
      <c r="FN418" s="193"/>
      <c r="FO418" s="193"/>
      <c r="FP418" s="193"/>
      <c r="FQ418" s="193"/>
      <c r="FR418" s="193"/>
      <c r="FS418" s="193"/>
      <c r="FT418" s="193"/>
      <c r="FU418" s="193"/>
      <c r="FV418" s="193"/>
      <c r="FW418" s="193"/>
      <c r="FX418" s="193"/>
      <c r="FY418" s="193"/>
      <c r="FZ418" s="193"/>
      <c r="GA418" s="193"/>
      <c r="GB418" s="193"/>
      <c r="GC418" s="193"/>
      <c r="GD418" s="193"/>
      <c r="GE418" s="193"/>
      <c r="GF418" s="193"/>
      <c r="GG418" s="193"/>
      <c r="GH418" s="193"/>
      <c r="GI418" s="193"/>
      <c r="GJ418" s="193"/>
      <c r="GK418" s="193"/>
      <c r="GL418" s="193"/>
      <c r="GM418" s="193"/>
      <c r="GN418" s="193"/>
      <c r="GO418" s="193"/>
      <c r="GP418" s="193"/>
      <c r="GQ418" s="193"/>
      <c r="GR418" s="193"/>
      <c r="GS418" s="193"/>
      <c r="GT418" s="193"/>
      <c r="GU418" s="193"/>
      <c r="GV418" s="193"/>
      <c r="GW418" s="193"/>
      <c r="GX418" s="193"/>
      <c r="GY418" s="193"/>
      <c r="GZ418" s="193"/>
      <c r="HA418" s="193"/>
      <c r="HB418" s="193"/>
      <c r="HC418" s="193"/>
      <c r="HD418" s="193"/>
      <c r="HE418" s="193"/>
      <c r="HF418" s="193"/>
      <c r="HG418" s="193"/>
      <c r="HH418" s="193"/>
      <c r="HI418" s="193"/>
      <c r="HJ418" s="193"/>
      <c r="HK418" s="193"/>
      <c r="HL418" s="193"/>
      <c r="HM418" s="193"/>
      <c r="HN418" s="193"/>
      <c r="HO418" s="193"/>
      <c r="HP418" s="193"/>
      <c r="HQ418" s="193"/>
      <c r="HR418" s="193"/>
      <c r="HS418" s="193"/>
      <c r="HT418" s="193"/>
      <c r="HU418" s="193"/>
      <c r="HV418" s="193"/>
      <c r="HW418" s="193"/>
      <c r="HX418" s="193"/>
      <c r="HY418" s="193"/>
      <c r="HZ418" s="193"/>
      <c r="IA418" s="193"/>
      <c r="IB418" s="193"/>
      <c r="IC418" s="193"/>
      <c r="ID418" s="193"/>
      <c r="IE418" s="193"/>
      <c r="IF418" s="193"/>
      <c r="IG418" s="193"/>
      <c r="IH418" s="193"/>
      <c r="II418" s="193"/>
      <c r="IJ418" s="193"/>
      <c r="IK418" s="193"/>
      <c r="IL418" s="193"/>
      <c r="IM418" s="193"/>
      <c r="IN418" s="193"/>
      <c r="IO418" s="193"/>
      <c r="IP418" s="193"/>
      <c r="IQ418" s="193"/>
      <c r="IR418" s="193"/>
      <c r="IS418" s="193"/>
      <c r="IT418" s="193"/>
      <c r="IU418" s="193"/>
      <c r="IV418" s="193"/>
    </row>
    <row r="419" spans="1:256" ht="24" customHeight="1" thickBot="1" x14ac:dyDescent="0.2">
      <c r="A419" s="41" t="s">
        <v>658</v>
      </c>
      <c r="B419" s="58">
        <f t="shared" ref="B419:I419" si="34">IFERROR(B407-B413,"CHYBA!")</f>
        <v>0</v>
      </c>
      <c r="C419" s="3">
        <f t="shared" si="34"/>
        <v>0</v>
      </c>
      <c r="D419" s="3">
        <f t="shared" si="34"/>
        <v>0</v>
      </c>
      <c r="E419" s="3">
        <f t="shared" si="34"/>
        <v>0</v>
      </c>
      <c r="F419" s="3">
        <f t="shared" si="34"/>
        <v>0</v>
      </c>
      <c r="G419" s="3">
        <f t="shared" si="34"/>
        <v>0</v>
      </c>
      <c r="H419" s="3">
        <f t="shared" si="34"/>
        <v>0</v>
      </c>
      <c r="I419" s="3">
        <f t="shared" si="34"/>
        <v>0</v>
      </c>
      <c r="J419" s="4">
        <f>SUM(B419:I419)</f>
        <v>0</v>
      </c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  <c r="AA419" s="193"/>
      <c r="AB419" s="193"/>
      <c r="AC419" s="193"/>
      <c r="AD419" s="193"/>
      <c r="AE419" s="193"/>
      <c r="AF419" s="193"/>
      <c r="AG419" s="193"/>
      <c r="AH419" s="193"/>
      <c r="AI419" s="193"/>
      <c r="AJ419" s="193"/>
      <c r="AK419" s="193"/>
      <c r="AL419" s="193"/>
      <c r="AM419" s="193"/>
      <c r="AN419" s="193"/>
      <c r="AO419" s="193"/>
      <c r="AP419" s="193"/>
      <c r="AQ419" s="193"/>
      <c r="AR419" s="193"/>
      <c r="AS419" s="193"/>
      <c r="AT419" s="193"/>
      <c r="AU419" s="193"/>
      <c r="AV419" s="193"/>
      <c r="AW419" s="193"/>
      <c r="AX419" s="193"/>
      <c r="AY419" s="193"/>
      <c r="AZ419" s="193"/>
      <c r="BA419" s="193"/>
      <c r="BB419" s="193"/>
      <c r="BC419" s="193"/>
      <c r="BD419" s="193"/>
      <c r="BE419" s="193"/>
      <c r="BF419" s="193"/>
      <c r="BG419" s="193"/>
      <c r="BH419" s="193"/>
      <c r="BI419" s="193"/>
      <c r="BJ419" s="193"/>
      <c r="BK419" s="193"/>
      <c r="BL419" s="193"/>
      <c r="BM419" s="193"/>
      <c r="BN419" s="193"/>
      <c r="BO419" s="193"/>
      <c r="BP419" s="193"/>
      <c r="BQ419" s="193"/>
      <c r="BR419" s="193"/>
      <c r="BS419" s="193"/>
      <c r="BT419" s="193"/>
      <c r="BU419" s="193"/>
      <c r="BV419" s="193"/>
      <c r="BW419" s="193"/>
      <c r="BX419" s="193"/>
      <c r="BY419" s="193"/>
      <c r="BZ419" s="193"/>
      <c r="CA419" s="193"/>
      <c r="CB419" s="193"/>
      <c r="CC419" s="193"/>
      <c r="CD419" s="193"/>
      <c r="CE419" s="193"/>
      <c r="CF419" s="193"/>
      <c r="CG419" s="193"/>
      <c r="CH419" s="193"/>
      <c r="CI419" s="193"/>
      <c r="CJ419" s="193"/>
      <c r="CK419" s="193"/>
      <c r="CL419" s="193"/>
      <c r="CM419" s="193"/>
      <c r="CN419" s="193"/>
      <c r="CO419" s="193"/>
      <c r="CP419" s="193"/>
      <c r="CQ419" s="193"/>
      <c r="CR419" s="193"/>
      <c r="CS419" s="193"/>
      <c r="CT419" s="193"/>
      <c r="CU419" s="193"/>
      <c r="CV419" s="193"/>
      <c r="CW419" s="193"/>
      <c r="CX419" s="193"/>
      <c r="CY419" s="193"/>
      <c r="CZ419" s="193"/>
      <c r="DA419" s="193"/>
      <c r="DB419" s="193"/>
      <c r="DC419" s="193"/>
      <c r="DD419" s="193"/>
      <c r="DE419" s="193"/>
      <c r="DF419" s="193"/>
      <c r="DG419" s="193"/>
      <c r="DH419" s="193"/>
      <c r="DI419" s="193"/>
      <c r="DJ419" s="193"/>
      <c r="DK419" s="193"/>
      <c r="DL419" s="193"/>
      <c r="DM419" s="193"/>
      <c r="DN419" s="193"/>
      <c r="DO419" s="193"/>
      <c r="DP419" s="193"/>
      <c r="DQ419" s="193"/>
      <c r="DR419" s="193"/>
      <c r="DS419" s="193"/>
      <c r="DT419" s="193"/>
      <c r="DU419" s="193"/>
      <c r="DV419" s="193"/>
      <c r="DW419" s="193"/>
      <c r="DX419" s="193"/>
      <c r="DY419" s="193"/>
      <c r="DZ419" s="193"/>
      <c r="EA419" s="193"/>
      <c r="EB419" s="193"/>
      <c r="EC419" s="193"/>
      <c r="ED419" s="193"/>
      <c r="EE419" s="193"/>
      <c r="EF419" s="193"/>
      <c r="EG419" s="193"/>
      <c r="EH419" s="193"/>
      <c r="EI419" s="193"/>
      <c r="EJ419" s="193"/>
      <c r="EK419" s="193"/>
      <c r="EL419" s="193"/>
      <c r="EM419" s="193"/>
      <c r="EN419" s="193"/>
      <c r="EO419" s="193"/>
      <c r="EP419" s="193"/>
      <c r="EQ419" s="193"/>
      <c r="ER419" s="193"/>
      <c r="ES419" s="193"/>
      <c r="ET419" s="193"/>
      <c r="EU419" s="193"/>
      <c r="EV419" s="193"/>
      <c r="EW419" s="193"/>
      <c r="EX419" s="193"/>
      <c r="EY419" s="193"/>
      <c r="EZ419" s="193"/>
      <c r="FA419" s="193"/>
      <c r="FB419" s="193"/>
      <c r="FC419" s="193"/>
      <c r="FD419" s="193"/>
      <c r="FE419" s="193"/>
      <c r="FF419" s="193"/>
      <c r="FG419" s="193"/>
      <c r="FH419" s="193"/>
      <c r="FI419" s="193"/>
      <c r="FJ419" s="193"/>
      <c r="FK419" s="193"/>
      <c r="FL419" s="193"/>
      <c r="FM419" s="193"/>
      <c r="FN419" s="193"/>
      <c r="FO419" s="193"/>
      <c r="FP419" s="193"/>
      <c r="FQ419" s="193"/>
      <c r="FR419" s="193"/>
      <c r="FS419" s="193"/>
      <c r="FT419" s="193"/>
      <c r="FU419" s="193"/>
      <c r="FV419" s="193"/>
      <c r="FW419" s="193"/>
      <c r="FX419" s="193"/>
      <c r="FY419" s="193"/>
      <c r="FZ419" s="193"/>
      <c r="GA419" s="193"/>
      <c r="GB419" s="193"/>
      <c r="GC419" s="193"/>
      <c r="GD419" s="193"/>
      <c r="GE419" s="193"/>
      <c r="GF419" s="193"/>
      <c r="GG419" s="193"/>
      <c r="GH419" s="193"/>
      <c r="GI419" s="193"/>
      <c r="GJ419" s="193"/>
      <c r="GK419" s="193"/>
      <c r="GL419" s="193"/>
      <c r="GM419" s="193"/>
      <c r="GN419" s="193"/>
      <c r="GO419" s="193"/>
      <c r="GP419" s="193"/>
      <c r="GQ419" s="193"/>
      <c r="GR419" s="193"/>
      <c r="GS419" s="193"/>
      <c r="GT419" s="193"/>
      <c r="GU419" s="193"/>
      <c r="GV419" s="193"/>
      <c r="GW419" s="193"/>
      <c r="GX419" s="193"/>
      <c r="GY419" s="193"/>
      <c r="GZ419" s="193"/>
      <c r="HA419" s="193"/>
      <c r="HB419" s="193"/>
      <c r="HC419" s="193"/>
      <c r="HD419" s="193"/>
      <c r="HE419" s="193"/>
      <c r="HF419" s="193"/>
      <c r="HG419" s="193"/>
      <c r="HH419" s="193"/>
      <c r="HI419" s="193"/>
      <c r="HJ419" s="193"/>
      <c r="HK419" s="193"/>
      <c r="HL419" s="193"/>
      <c r="HM419" s="193"/>
      <c r="HN419" s="193"/>
      <c r="HO419" s="193"/>
      <c r="HP419" s="193"/>
      <c r="HQ419" s="193"/>
      <c r="HR419" s="193"/>
      <c r="HS419" s="193"/>
      <c r="HT419" s="193"/>
      <c r="HU419" s="193"/>
      <c r="HV419" s="193"/>
      <c r="HW419" s="193"/>
      <c r="HX419" s="193"/>
      <c r="HY419" s="193"/>
      <c r="HZ419" s="193"/>
      <c r="IA419" s="193"/>
      <c r="IB419" s="193"/>
      <c r="IC419" s="193"/>
      <c r="ID419" s="193"/>
      <c r="IE419" s="193"/>
      <c r="IF419" s="193"/>
      <c r="IG419" s="193"/>
      <c r="IH419" s="193"/>
      <c r="II419" s="193"/>
      <c r="IJ419" s="193"/>
      <c r="IK419" s="193"/>
      <c r="IL419" s="193"/>
      <c r="IM419" s="193"/>
      <c r="IN419" s="193"/>
      <c r="IO419" s="193"/>
      <c r="IP419" s="193"/>
      <c r="IQ419" s="193"/>
      <c r="IR419" s="193"/>
      <c r="IS419" s="193"/>
      <c r="IT419" s="193"/>
      <c r="IU419" s="193"/>
      <c r="IV419" s="193"/>
    </row>
    <row r="420" spans="1:256" ht="24" customHeight="1" thickBot="1" x14ac:dyDescent="0.2">
      <c r="A420" s="59" t="s">
        <v>656</v>
      </c>
      <c r="B420" s="15">
        <f t="shared" ref="B420:I420" si="35">IFERROR(B411-B417,"CHYBA!")</f>
        <v>0</v>
      </c>
      <c r="C420" s="16">
        <f t="shared" si="35"/>
        <v>0</v>
      </c>
      <c r="D420" s="16">
        <f t="shared" si="35"/>
        <v>0</v>
      </c>
      <c r="E420" s="16">
        <f t="shared" si="35"/>
        <v>0</v>
      </c>
      <c r="F420" s="16">
        <f t="shared" si="35"/>
        <v>0</v>
      </c>
      <c r="G420" s="16">
        <f t="shared" si="35"/>
        <v>0</v>
      </c>
      <c r="H420" s="16">
        <f t="shared" si="35"/>
        <v>0</v>
      </c>
      <c r="I420" s="16">
        <f t="shared" si="35"/>
        <v>0</v>
      </c>
      <c r="J420" s="17">
        <f>SUM(B420:I420)</f>
        <v>0</v>
      </c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3"/>
      <c r="AW420" s="193"/>
      <c r="AX420" s="193"/>
      <c r="AY420" s="193"/>
      <c r="AZ420" s="193"/>
      <c r="BA420" s="193"/>
      <c r="BB420" s="193"/>
      <c r="BC420" s="193"/>
      <c r="BD420" s="193"/>
      <c r="BE420" s="193"/>
      <c r="BF420" s="193"/>
      <c r="BG420" s="193"/>
      <c r="BH420" s="193"/>
      <c r="BI420" s="193"/>
      <c r="BJ420" s="193"/>
      <c r="BK420" s="193"/>
      <c r="BL420" s="193"/>
      <c r="BM420" s="193"/>
      <c r="BN420" s="193"/>
      <c r="BO420" s="193"/>
      <c r="BP420" s="193"/>
      <c r="BQ420" s="193"/>
      <c r="BR420" s="193"/>
      <c r="BS420" s="193"/>
      <c r="BT420" s="193"/>
      <c r="BU420" s="193"/>
      <c r="BV420" s="193"/>
      <c r="BW420" s="193"/>
      <c r="BX420" s="193"/>
      <c r="BY420" s="193"/>
      <c r="BZ420" s="193"/>
      <c r="CA420" s="193"/>
      <c r="CB420" s="193"/>
      <c r="CC420" s="193"/>
      <c r="CD420" s="193"/>
      <c r="CE420" s="193"/>
      <c r="CF420" s="193"/>
      <c r="CG420" s="193"/>
      <c r="CH420" s="193"/>
      <c r="CI420" s="193"/>
      <c r="CJ420" s="193"/>
      <c r="CK420" s="193"/>
      <c r="CL420" s="193"/>
      <c r="CM420" s="193"/>
      <c r="CN420" s="193"/>
      <c r="CO420" s="193"/>
      <c r="CP420" s="193"/>
      <c r="CQ420" s="193"/>
      <c r="CR420" s="193"/>
      <c r="CS420" s="193"/>
      <c r="CT420" s="193"/>
      <c r="CU420" s="193"/>
      <c r="CV420" s="193"/>
      <c r="CW420" s="193"/>
      <c r="CX420" s="193"/>
      <c r="CY420" s="193"/>
      <c r="CZ420" s="193"/>
      <c r="DA420" s="193"/>
      <c r="DB420" s="193"/>
      <c r="DC420" s="193"/>
      <c r="DD420" s="193"/>
      <c r="DE420" s="193"/>
      <c r="DF420" s="193"/>
      <c r="DG420" s="193"/>
      <c r="DH420" s="193"/>
      <c r="DI420" s="193"/>
      <c r="DJ420" s="193"/>
      <c r="DK420" s="193"/>
      <c r="DL420" s="193"/>
      <c r="DM420" s="193"/>
      <c r="DN420" s="193"/>
      <c r="DO420" s="193"/>
      <c r="DP420" s="193"/>
      <c r="DQ420" s="193"/>
      <c r="DR420" s="193"/>
      <c r="DS420" s="193"/>
      <c r="DT420" s="193"/>
      <c r="DU420" s="193"/>
      <c r="DV420" s="193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  <c r="FI420" s="193"/>
      <c r="FJ420" s="193"/>
      <c r="FK420" s="193"/>
      <c r="FL420" s="193"/>
      <c r="FM420" s="193"/>
      <c r="FN420" s="193"/>
      <c r="FO420" s="193"/>
      <c r="FP420" s="193"/>
      <c r="FQ420" s="193"/>
      <c r="FR420" s="193"/>
      <c r="FS420" s="193"/>
      <c r="FT420" s="193"/>
      <c r="FU420" s="193"/>
      <c r="FV420" s="193"/>
      <c r="FW420" s="193"/>
      <c r="FX420" s="193"/>
      <c r="FY420" s="193"/>
      <c r="FZ420" s="193"/>
      <c r="GA420" s="193"/>
      <c r="GB420" s="193"/>
      <c r="GC420" s="193"/>
      <c r="GD420" s="193"/>
      <c r="GE420" s="193"/>
      <c r="GF420" s="193"/>
      <c r="GG420" s="193"/>
      <c r="GH420" s="193"/>
      <c r="GI420" s="193"/>
      <c r="GJ420" s="193"/>
      <c r="GK420" s="193"/>
      <c r="GL420" s="193"/>
      <c r="GM420" s="193"/>
      <c r="GN420" s="193"/>
      <c r="GO420" s="193"/>
      <c r="GP420" s="193"/>
      <c r="GQ420" s="193"/>
      <c r="GR420" s="193"/>
      <c r="GS420" s="193"/>
      <c r="GT420" s="193"/>
      <c r="GU420" s="193"/>
      <c r="GV420" s="193"/>
      <c r="GW420" s="193"/>
      <c r="GX420" s="193"/>
      <c r="GY420" s="193"/>
      <c r="GZ420" s="193"/>
      <c r="HA420" s="193"/>
      <c r="HB420" s="193"/>
      <c r="HC420" s="193"/>
      <c r="HD420" s="193"/>
      <c r="HE420" s="193"/>
      <c r="HF420" s="193"/>
      <c r="HG420" s="193"/>
      <c r="HH420" s="193"/>
      <c r="HI420" s="193"/>
      <c r="HJ420" s="193"/>
      <c r="HK420" s="193"/>
      <c r="HL420" s="193"/>
      <c r="HM420" s="193"/>
      <c r="HN420" s="193"/>
      <c r="HO420" s="193"/>
      <c r="HP420" s="193"/>
      <c r="HQ420" s="193"/>
      <c r="HR420" s="193"/>
      <c r="HS420" s="193"/>
      <c r="HT420" s="193"/>
      <c r="HU420" s="193"/>
      <c r="HV420" s="193"/>
      <c r="HW420" s="193"/>
      <c r="HX420" s="193"/>
      <c r="HY420" s="193"/>
      <c r="HZ420" s="193"/>
      <c r="IA420" s="193"/>
      <c r="IB420" s="193"/>
      <c r="IC420" s="193"/>
      <c r="ID420" s="193"/>
      <c r="IE420" s="193"/>
      <c r="IF420" s="193"/>
      <c r="IG420" s="193"/>
      <c r="IH420" s="193"/>
      <c r="II420" s="193"/>
      <c r="IJ420" s="193"/>
      <c r="IK420" s="193"/>
      <c r="IL420" s="193"/>
      <c r="IM420" s="193"/>
      <c r="IN420" s="193"/>
      <c r="IO420" s="193"/>
      <c r="IP420" s="193"/>
      <c r="IQ420" s="193"/>
      <c r="IR420" s="193"/>
      <c r="IS420" s="193"/>
      <c r="IT420" s="193"/>
      <c r="IU420" s="193"/>
      <c r="IV420" s="193"/>
    </row>
    <row r="421" spans="1:256" ht="11.25" thickTop="1" x14ac:dyDescent="0.15">
      <c r="A421" s="213"/>
      <c r="B421" s="213"/>
      <c r="C421" s="214"/>
      <c r="D421" s="214"/>
      <c r="E421" s="215"/>
      <c r="F421" s="215"/>
      <c r="G421" s="215"/>
      <c r="H421" s="215"/>
      <c r="I421" s="215"/>
      <c r="J421" s="215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3"/>
      <c r="AT421" s="193"/>
      <c r="AU421" s="193"/>
      <c r="AV421" s="193"/>
      <c r="AW421" s="193"/>
      <c r="AX421" s="193"/>
      <c r="AY421" s="193"/>
      <c r="AZ421" s="193"/>
      <c r="BA421" s="193"/>
      <c r="BB421" s="193"/>
      <c r="BC421" s="193"/>
      <c r="BD421" s="193"/>
      <c r="BE421" s="193"/>
      <c r="BF421" s="193"/>
      <c r="BG421" s="193"/>
      <c r="BH421" s="193"/>
      <c r="BI421" s="193"/>
      <c r="BJ421" s="193"/>
      <c r="BK421" s="193"/>
      <c r="BL421" s="193"/>
      <c r="BM421" s="193"/>
      <c r="BN421" s="193"/>
      <c r="BO421" s="193"/>
      <c r="BP421" s="193"/>
      <c r="BQ421" s="193"/>
      <c r="BR421" s="193"/>
      <c r="BS421" s="193"/>
      <c r="BT421" s="193"/>
      <c r="BU421" s="193"/>
      <c r="BV421" s="193"/>
      <c r="BW421" s="193"/>
      <c r="BX421" s="193"/>
      <c r="BY421" s="193"/>
      <c r="BZ421" s="193"/>
      <c r="CA421" s="193"/>
      <c r="CB421" s="193"/>
      <c r="CC421" s="193"/>
      <c r="CD421" s="193"/>
      <c r="CE421" s="193"/>
      <c r="CF421" s="193"/>
      <c r="CG421" s="193"/>
      <c r="CH421" s="193"/>
      <c r="CI421" s="193"/>
      <c r="CJ421" s="193"/>
      <c r="CK421" s="193"/>
      <c r="CL421" s="193"/>
      <c r="CM421" s="193"/>
      <c r="CN421" s="193"/>
      <c r="CO421" s="193"/>
      <c r="CP421" s="193"/>
      <c r="CQ421" s="193"/>
      <c r="CR421" s="193"/>
      <c r="CS421" s="193"/>
      <c r="CT421" s="193"/>
      <c r="CU421" s="193"/>
      <c r="CV421" s="193"/>
      <c r="CW421" s="193"/>
      <c r="CX421" s="193"/>
      <c r="CY421" s="193"/>
      <c r="CZ421" s="193"/>
      <c r="DA421" s="193"/>
      <c r="DB421" s="193"/>
      <c r="DC421" s="193"/>
      <c r="DD421" s="193"/>
      <c r="DE421" s="193"/>
      <c r="DF421" s="193"/>
      <c r="DG421" s="193"/>
      <c r="DH421" s="193"/>
      <c r="DI421" s="193"/>
      <c r="DJ421" s="193"/>
      <c r="DK421" s="193"/>
      <c r="DL421" s="193"/>
      <c r="DM421" s="193"/>
      <c r="DN421" s="193"/>
      <c r="DO421" s="193"/>
      <c r="DP421" s="193"/>
      <c r="DQ421" s="193"/>
      <c r="DR421" s="193"/>
      <c r="DS421" s="193"/>
      <c r="DT421" s="193"/>
      <c r="DU421" s="193"/>
      <c r="DV421" s="193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  <c r="FI421" s="193"/>
      <c r="FJ421" s="193"/>
      <c r="FK421" s="193"/>
      <c r="FL421" s="193"/>
      <c r="FM421" s="193"/>
      <c r="FN421" s="193"/>
      <c r="FO421" s="193"/>
      <c r="FP421" s="193"/>
      <c r="FQ421" s="193"/>
      <c r="FR421" s="193"/>
      <c r="FS421" s="193"/>
      <c r="FT421" s="193"/>
      <c r="FU421" s="193"/>
      <c r="FV421" s="193"/>
      <c r="FW421" s="193"/>
      <c r="FX421" s="193"/>
      <c r="FY421" s="193"/>
      <c r="FZ421" s="193"/>
      <c r="GA421" s="193"/>
      <c r="GB421" s="193"/>
      <c r="GC421" s="193"/>
      <c r="GD421" s="193"/>
      <c r="GE421" s="193"/>
      <c r="GF421" s="193"/>
      <c r="GG421" s="193"/>
      <c r="GH421" s="193"/>
      <c r="GI421" s="193"/>
      <c r="GJ421" s="193"/>
      <c r="GK421" s="193"/>
      <c r="GL421" s="193"/>
      <c r="GM421" s="193"/>
      <c r="GN421" s="193"/>
      <c r="GO421" s="193"/>
      <c r="GP421" s="193"/>
      <c r="GQ421" s="193"/>
      <c r="GR421" s="193"/>
      <c r="GS421" s="193"/>
      <c r="GT421" s="193"/>
      <c r="GU421" s="193"/>
      <c r="GV421" s="193"/>
      <c r="GW421" s="193"/>
      <c r="GX421" s="193"/>
      <c r="GY421" s="193"/>
      <c r="GZ421" s="193"/>
      <c r="HA421" s="193"/>
      <c r="HB421" s="193"/>
      <c r="HC421" s="193"/>
      <c r="HD421" s="193"/>
      <c r="HE421" s="193"/>
      <c r="HF421" s="193"/>
      <c r="HG421" s="193"/>
      <c r="HH421" s="193"/>
      <c r="HI421" s="193"/>
      <c r="HJ421" s="193"/>
      <c r="HK421" s="193"/>
      <c r="HL421" s="193"/>
      <c r="HM421" s="193"/>
      <c r="HN421" s="193"/>
      <c r="HO421" s="193"/>
      <c r="HP421" s="193"/>
      <c r="HQ421" s="193"/>
      <c r="HR421" s="193"/>
      <c r="HS421" s="193"/>
      <c r="HT421" s="193"/>
      <c r="HU421" s="193"/>
      <c r="HV421" s="193"/>
      <c r="HW421" s="193"/>
      <c r="HX421" s="193"/>
      <c r="HY421" s="193"/>
      <c r="HZ421" s="193"/>
      <c r="IA421" s="193"/>
      <c r="IB421" s="193"/>
      <c r="IC421" s="193"/>
      <c r="ID421" s="193"/>
      <c r="IE421" s="193"/>
      <c r="IF421" s="193"/>
      <c r="IG421" s="193"/>
      <c r="IH421" s="193"/>
      <c r="II421" s="193"/>
      <c r="IJ421" s="193"/>
      <c r="IK421" s="193"/>
      <c r="IL421" s="193"/>
      <c r="IM421" s="193"/>
      <c r="IN421" s="193"/>
      <c r="IO421" s="193"/>
      <c r="IP421" s="193"/>
      <c r="IQ421" s="193"/>
      <c r="IR421" s="193"/>
      <c r="IS421" s="193"/>
      <c r="IT421" s="193"/>
      <c r="IU421" s="193"/>
      <c r="IV421" s="193"/>
    </row>
    <row r="422" spans="1:256" x14ac:dyDescent="0.15">
      <c r="A422" s="213"/>
      <c r="B422" s="213"/>
      <c r="C422" s="214"/>
      <c r="D422" s="214"/>
      <c r="E422" s="215"/>
      <c r="F422" s="215"/>
      <c r="G422" s="215"/>
      <c r="H422" s="215"/>
      <c r="I422" s="215"/>
      <c r="J422" s="215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  <c r="AA422" s="193"/>
      <c r="AB422" s="193"/>
      <c r="AC422" s="193"/>
      <c r="AD422" s="193"/>
      <c r="AE422" s="193"/>
      <c r="AF422" s="193"/>
      <c r="AG422" s="193"/>
      <c r="AH422" s="193"/>
      <c r="AI422" s="193"/>
      <c r="AJ422" s="193"/>
      <c r="AK422" s="193"/>
      <c r="AL422" s="193"/>
      <c r="AM422" s="193"/>
      <c r="AN422" s="193"/>
      <c r="AO422" s="193"/>
      <c r="AP422" s="193"/>
      <c r="AQ422" s="193"/>
      <c r="AR422" s="193"/>
      <c r="AS422" s="193"/>
      <c r="AT422" s="193"/>
      <c r="AU422" s="193"/>
      <c r="AV422" s="193"/>
      <c r="AW422" s="193"/>
      <c r="AX422" s="193"/>
      <c r="AY422" s="193"/>
      <c r="AZ422" s="193"/>
      <c r="BA422" s="193"/>
      <c r="BB422" s="193"/>
      <c r="BC422" s="193"/>
      <c r="BD422" s="193"/>
      <c r="BE422" s="193"/>
      <c r="BF422" s="193"/>
      <c r="BG422" s="193"/>
      <c r="BH422" s="193"/>
      <c r="BI422" s="193"/>
      <c r="BJ422" s="193"/>
      <c r="BK422" s="193"/>
      <c r="BL422" s="193"/>
      <c r="BM422" s="193"/>
      <c r="BN422" s="193"/>
      <c r="BO422" s="193"/>
      <c r="BP422" s="193"/>
      <c r="BQ422" s="193"/>
      <c r="BR422" s="193"/>
      <c r="BS422" s="193"/>
      <c r="BT422" s="193"/>
      <c r="BU422" s="193"/>
      <c r="BV422" s="193"/>
      <c r="BW422" s="193"/>
      <c r="BX422" s="193"/>
      <c r="BY422" s="193"/>
      <c r="BZ422" s="193"/>
      <c r="CA422" s="193"/>
      <c r="CB422" s="193"/>
      <c r="CC422" s="193"/>
      <c r="CD422" s="193"/>
      <c r="CE422" s="193"/>
      <c r="CF422" s="193"/>
      <c r="CG422" s="193"/>
      <c r="CH422" s="193"/>
      <c r="CI422" s="193"/>
      <c r="CJ422" s="193"/>
      <c r="CK422" s="193"/>
      <c r="CL422" s="193"/>
      <c r="CM422" s="193"/>
      <c r="CN422" s="193"/>
      <c r="CO422" s="193"/>
      <c r="CP422" s="193"/>
      <c r="CQ422" s="193"/>
      <c r="CR422" s="193"/>
      <c r="CS422" s="193"/>
      <c r="CT422" s="193"/>
      <c r="CU422" s="193"/>
      <c r="CV422" s="193"/>
      <c r="CW422" s="193"/>
      <c r="CX422" s="193"/>
      <c r="CY422" s="193"/>
      <c r="CZ422" s="193"/>
      <c r="DA422" s="193"/>
      <c r="DB422" s="193"/>
      <c r="DC422" s="193"/>
      <c r="DD422" s="193"/>
      <c r="DE422" s="193"/>
      <c r="DF422" s="193"/>
      <c r="DG422" s="193"/>
      <c r="DH422" s="193"/>
      <c r="DI422" s="193"/>
      <c r="DJ422" s="193"/>
      <c r="DK422" s="193"/>
      <c r="DL422" s="193"/>
      <c r="DM422" s="193"/>
      <c r="DN422" s="193"/>
      <c r="DO422" s="193"/>
      <c r="DP422" s="193"/>
      <c r="DQ422" s="193"/>
      <c r="DR422" s="193"/>
      <c r="DS422" s="193"/>
      <c r="DT422" s="193"/>
      <c r="DU422" s="193"/>
      <c r="DV422" s="193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  <c r="FI422" s="193"/>
      <c r="FJ422" s="193"/>
      <c r="FK422" s="193"/>
      <c r="FL422" s="193"/>
      <c r="FM422" s="193"/>
      <c r="FN422" s="193"/>
      <c r="FO422" s="193"/>
      <c r="FP422" s="193"/>
      <c r="FQ422" s="193"/>
      <c r="FR422" s="193"/>
      <c r="FS422" s="193"/>
      <c r="FT422" s="193"/>
      <c r="FU422" s="193"/>
      <c r="FV422" s="193"/>
      <c r="FW422" s="193"/>
      <c r="FX422" s="193"/>
      <c r="FY422" s="193"/>
      <c r="FZ422" s="193"/>
      <c r="GA422" s="193"/>
      <c r="GB422" s="193"/>
      <c r="GC422" s="193"/>
      <c r="GD422" s="193"/>
      <c r="GE422" s="193"/>
      <c r="GF422" s="193"/>
      <c r="GG422" s="193"/>
      <c r="GH422" s="193"/>
      <c r="GI422" s="193"/>
      <c r="GJ422" s="193"/>
      <c r="GK422" s="193"/>
      <c r="GL422" s="193"/>
      <c r="GM422" s="193"/>
      <c r="GN422" s="193"/>
      <c r="GO422" s="193"/>
      <c r="GP422" s="193"/>
      <c r="GQ422" s="193"/>
      <c r="GR422" s="193"/>
      <c r="GS422" s="193"/>
      <c r="GT422" s="193"/>
      <c r="GU422" s="193"/>
      <c r="GV422" s="193"/>
      <c r="GW422" s="193"/>
      <c r="GX422" s="193"/>
      <c r="GY422" s="193"/>
      <c r="GZ422" s="193"/>
      <c r="HA422" s="193"/>
      <c r="HB422" s="193"/>
      <c r="HC422" s="193"/>
      <c r="HD422" s="193"/>
      <c r="HE422" s="193"/>
      <c r="HF422" s="193"/>
      <c r="HG422" s="193"/>
      <c r="HH422" s="193"/>
      <c r="HI422" s="193"/>
      <c r="HJ422" s="193"/>
      <c r="HK422" s="193"/>
      <c r="HL422" s="193"/>
      <c r="HM422" s="193"/>
      <c r="HN422" s="193"/>
      <c r="HO422" s="193"/>
      <c r="HP422" s="193"/>
      <c r="HQ422" s="193"/>
      <c r="HR422" s="193"/>
      <c r="HS422" s="193"/>
      <c r="HT422" s="193"/>
      <c r="HU422" s="193"/>
      <c r="HV422" s="193"/>
      <c r="HW422" s="193"/>
      <c r="HX422" s="193"/>
      <c r="HY422" s="193"/>
      <c r="HZ422" s="193"/>
      <c r="IA422" s="193"/>
      <c r="IB422" s="193"/>
      <c r="IC422" s="193"/>
      <c r="ID422" s="193"/>
      <c r="IE422" s="193"/>
      <c r="IF422" s="193"/>
      <c r="IG422" s="193"/>
      <c r="IH422" s="193"/>
      <c r="II422" s="193"/>
      <c r="IJ422" s="193"/>
      <c r="IK422" s="193"/>
      <c r="IL422" s="193"/>
      <c r="IM422" s="193"/>
      <c r="IN422" s="193"/>
      <c r="IO422" s="193"/>
      <c r="IP422" s="193"/>
      <c r="IQ422" s="193"/>
      <c r="IR422" s="193"/>
      <c r="IS422" s="193"/>
      <c r="IT422" s="193"/>
      <c r="IU422" s="193"/>
      <c r="IV422" s="193"/>
    </row>
    <row r="423" spans="1:256" x14ac:dyDescent="0.15">
      <c r="A423" s="436" t="s">
        <v>657</v>
      </c>
      <c r="B423" s="436"/>
      <c r="C423" s="436"/>
      <c r="D423" s="436"/>
      <c r="E423" s="436"/>
      <c r="F423" s="436"/>
      <c r="G423" s="436"/>
      <c r="H423" s="436"/>
      <c r="I423" s="436"/>
      <c r="J423" s="436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  <c r="AA423" s="193"/>
      <c r="AB423" s="193"/>
      <c r="AC423" s="193"/>
      <c r="AD423" s="193"/>
      <c r="AE423" s="193"/>
      <c r="AF423" s="193"/>
      <c r="AG423" s="193"/>
      <c r="AH423" s="193"/>
      <c r="AI423" s="193"/>
      <c r="AJ423" s="193"/>
      <c r="AK423" s="193"/>
      <c r="AL423" s="193"/>
      <c r="AM423" s="193"/>
      <c r="AN423" s="193"/>
      <c r="AO423" s="193"/>
      <c r="AP423" s="193"/>
      <c r="AQ423" s="193"/>
      <c r="AR423" s="193"/>
      <c r="AS423" s="193"/>
      <c r="AT423" s="193"/>
      <c r="AU423" s="193"/>
      <c r="AV423" s="193"/>
      <c r="AW423" s="193"/>
      <c r="AX423" s="193"/>
      <c r="AY423" s="193"/>
      <c r="AZ423" s="193"/>
      <c r="BA423" s="193"/>
      <c r="BB423" s="193"/>
      <c r="BC423" s="193"/>
      <c r="BD423" s="193"/>
      <c r="BE423" s="193"/>
      <c r="BF423" s="193"/>
      <c r="BG423" s="193"/>
      <c r="BH423" s="193"/>
      <c r="BI423" s="193"/>
      <c r="BJ423" s="193"/>
      <c r="BK423" s="193"/>
      <c r="BL423" s="193"/>
      <c r="BM423" s="193"/>
      <c r="BN423" s="193"/>
      <c r="BO423" s="193"/>
      <c r="BP423" s="193"/>
      <c r="BQ423" s="193"/>
      <c r="BR423" s="193"/>
      <c r="BS423" s="193"/>
      <c r="BT423" s="193"/>
      <c r="BU423" s="193"/>
      <c r="BV423" s="193"/>
      <c r="BW423" s="193"/>
      <c r="BX423" s="193"/>
      <c r="BY423" s="193"/>
      <c r="BZ423" s="193"/>
      <c r="CA423" s="193"/>
      <c r="CB423" s="193"/>
      <c r="CC423" s="193"/>
      <c r="CD423" s="193"/>
      <c r="CE423" s="193"/>
      <c r="CF423" s="193"/>
      <c r="CG423" s="193"/>
      <c r="CH423" s="193"/>
      <c r="CI423" s="193"/>
      <c r="CJ423" s="193"/>
      <c r="CK423" s="193"/>
      <c r="CL423" s="193"/>
      <c r="CM423" s="193"/>
      <c r="CN423" s="193"/>
      <c r="CO423" s="193"/>
      <c r="CP423" s="193"/>
      <c r="CQ423" s="193"/>
      <c r="CR423" s="193"/>
      <c r="CS423" s="193"/>
      <c r="CT423" s="193"/>
      <c r="CU423" s="193"/>
      <c r="CV423" s="193"/>
      <c r="CW423" s="193"/>
      <c r="CX423" s="193"/>
      <c r="CY423" s="193"/>
      <c r="CZ423" s="193"/>
      <c r="DA423" s="193"/>
      <c r="DB423" s="193"/>
      <c r="DC423" s="193"/>
      <c r="DD423" s="193"/>
      <c r="DE423" s="193"/>
      <c r="DF423" s="193"/>
      <c r="DG423" s="193"/>
      <c r="DH423" s="193"/>
      <c r="DI423" s="193"/>
      <c r="DJ423" s="193"/>
      <c r="DK423" s="193"/>
      <c r="DL423" s="193"/>
      <c r="DM423" s="193"/>
      <c r="DN423" s="193"/>
      <c r="DO423" s="193"/>
      <c r="DP423" s="193"/>
      <c r="DQ423" s="193"/>
      <c r="DR423" s="193"/>
      <c r="DS423" s="193"/>
      <c r="DT423" s="193"/>
      <c r="DU423" s="193"/>
      <c r="DV423" s="193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  <c r="FI423" s="193"/>
      <c r="FJ423" s="193"/>
      <c r="FK423" s="193"/>
      <c r="FL423" s="193"/>
      <c r="FM423" s="193"/>
      <c r="FN423" s="193"/>
      <c r="FO423" s="193"/>
      <c r="FP423" s="193"/>
      <c r="FQ423" s="193"/>
      <c r="FR423" s="193"/>
      <c r="FS423" s="193"/>
      <c r="FT423" s="193"/>
      <c r="FU423" s="193"/>
      <c r="FV423" s="193"/>
      <c r="FW423" s="193"/>
      <c r="FX423" s="193"/>
      <c r="FY423" s="193"/>
      <c r="FZ423" s="193"/>
      <c r="GA423" s="193"/>
      <c r="GB423" s="193"/>
      <c r="GC423" s="193"/>
      <c r="GD423" s="193"/>
      <c r="GE423" s="193"/>
      <c r="GF423" s="193"/>
      <c r="GG423" s="193"/>
      <c r="GH423" s="193"/>
      <c r="GI423" s="193"/>
      <c r="GJ423" s="193"/>
      <c r="GK423" s="193"/>
      <c r="GL423" s="193"/>
      <c r="GM423" s="193"/>
      <c r="GN423" s="193"/>
      <c r="GO423" s="193"/>
      <c r="GP423" s="193"/>
      <c r="GQ423" s="193"/>
      <c r="GR423" s="193"/>
      <c r="GS423" s="193"/>
      <c r="GT423" s="193"/>
      <c r="GU423" s="193"/>
      <c r="GV423" s="193"/>
      <c r="GW423" s="193"/>
      <c r="GX423" s="193"/>
      <c r="GY423" s="193"/>
      <c r="GZ423" s="193"/>
      <c r="HA423" s="193"/>
      <c r="HB423" s="193"/>
      <c r="HC423" s="193"/>
      <c r="HD423" s="193"/>
      <c r="HE423" s="193"/>
      <c r="HF423" s="193"/>
      <c r="HG423" s="193"/>
      <c r="HH423" s="193"/>
      <c r="HI423" s="193"/>
      <c r="HJ423" s="193"/>
      <c r="HK423" s="193"/>
      <c r="HL423" s="193"/>
      <c r="HM423" s="193"/>
      <c r="HN423" s="193"/>
      <c r="HO423" s="193"/>
      <c r="HP423" s="193"/>
      <c r="HQ423" s="193"/>
      <c r="HR423" s="193"/>
      <c r="HS423" s="193"/>
      <c r="HT423" s="193"/>
      <c r="HU423" s="193"/>
      <c r="HV423" s="193"/>
      <c r="HW423" s="193"/>
      <c r="HX423" s="193"/>
      <c r="HY423" s="193"/>
      <c r="HZ423" s="193"/>
      <c r="IA423" s="193"/>
      <c r="IB423" s="193"/>
      <c r="IC423" s="193"/>
      <c r="ID423" s="193"/>
      <c r="IE423" s="193"/>
      <c r="IF423" s="193"/>
      <c r="IG423" s="193"/>
      <c r="IH423" s="193"/>
      <c r="II423" s="193"/>
      <c r="IJ423" s="193"/>
      <c r="IK423" s="193"/>
      <c r="IL423" s="193"/>
      <c r="IM423" s="193"/>
      <c r="IN423" s="193"/>
      <c r="IO423" s="193"/>
      <c r="IP423" s="193"/>
      <c r="IQ423" s="193"/>
      <c r="IR423" s="193"/>
      <c r="IS423" s="193"/>
      <c r="IT423" s="193"/>
      <c r="IU423" s="193"/>
      <c r="IV423" s="193"/>
    </row>
    <row r="424" spans="1:256" x14ac:dyDescent="0.15">
      <c r="A424" s="716"/>
      <c r="B424" s="716"/>
      <c r="C424" s="716"/>
      <c r="D424" s="716"/>
      <c r="E424" s="716"/>
      <c r="F424" s="716"/>
      <c r="G424" s="716"/>
      <c r="H424" s="716"/>
      <c r="I424" s="716"/>
      <c r="J424" s="716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  <c r="AA424" s="193"/>
      <c r="AB424" s="193"/>
      <c r="AC424" s="193"/>
      <c r="AD424" s="193"/>
      <c r="AE424" s="193"/>
      <c r="AF424" s="193"/>
      <c r="AG424" s="193"/>
      <c r="AH424" s="193"/>
      <c r="AI424" s="193"/>
      <c r="AJ424" s="193"/>
      <c r="AK424" s="193"/>
      <c r="AL424" s="193"/>
      <c r="AM424" s="193"/>
      <c r="AN424" s="193"/>
      <c r="AO424" s="193"/>
      <c r="AP424" s="193"/>
      <c r="AQ424" s="193"/>
      <c r="AR424" s="193"/>
      <c r="AS424" s="193"/>
      <c r="AT424" s="193"/>
      <c r="AU424" s="193"/>
      <c r="AV424" s="193"/>
      <c r="AW424" s="193"/>
      <c r="AX424" s="193"/>
      <c r="AY424" s="193"/>
      <c r="AZ424" s="193"/>
      <c r="BA424" s="193"/>
      <c r="BB424" s="193"/>
      <c r="BC424" s="193"/>
      <c r="BD424" s="193"/>
      <c r="BE424" s="193"/>
      <c r="BF424" s="193"/>
      <c r="BG424" s="193"/>
      <c r="BH424" s="193"/>
      <c r="BI424" s="193"/>
      <c r="BJ424" s="193"/>
      <c r="BK424" s="193"/>
      <c r="BL424" s="193"/>
      <c r="BM424" s="193"/>
      <c r="BN424" s="193"/>
      <c r="BO424" s="193"/>
      <c r="BP424" s="193"/>
      <c r="BQ424" s="193"/>
      <c r="BR424" s="193"/>
      <c r="BS424" s="193"/>
      <c r="BT424" s="193"/>
      <c r="BU424" s="193"/>
      <c r="BV424" s="193"/>
      <c r="BW424" s="193"/>
      <c r="BX424" s="193"/>
      <c r="BY424" s="193"/>
      <c r="BZ424" s="193"/>
      <c r="CA424" s="193"/>
      <c r="CB424" s="193"/>
      <c r="CC424" s="193"/>
      <c r="CD424" s="193"/>
      <c r="CE424" s="193"/>
      <c r="CF424" s="193"/>
      <c r="CG424" s="193"/>
      <c r="CH424" s="193"/>
      <c r="CI424" s="193"/>
      <c r="CJ424" s="193"/>
      <c r="CK424" s="193"/>
      <c r="CL424" s="193"/>
      <c r="CM424" s="193"/>
      <c r="CN424" s="193"/>
      <c r="CO424" s="193"/>
      <c r="CP424" s="193"/>
      <c r="CQ424" s="193"/>
      <c r="CR424" s="193"/>
      <c r="CS424" s="193"/>
      <c r="CT424" s="193"/>
      <c r="CU424" s="193"/>
      <c r="CV424" s="193"/>
      <c r="CW424" s="193"/>
      <c r="CX424" s="193"/>
      <c r="CY424" s="193"/>
      <c r="CZ424" s="193"/>
      <c r="DA424" s="193"/>
      <c r="DB424" s="193"/>
      <c r="DC424" s="193"/>
      <c r="DD424" s="193"/>
      <c r="DE424" s="193"/>
      <c r="DF424" s="193"/>
      <c r="DG424" s="193"/>
      <c r="DH424" s="193"/>
      <c r="DI424" s="193"/>
      <c r="DJ424" s="193"/>
      <c r="DK424" s="193"/>
      <c r="DL424" s="193"/>
      <c r="DM424" s="193"/>
      <c r="DN424" s="193"/>
      <c r="DO424" s="193"/>
      <c r="DP424" s="193"/>
      <c r="DQ424" s="193"/>
      <c r="DR424" s="193"/>
      <c r="DS424" s="193"/>
      <c r="DT424" s="193"/>
      <c r="DU424" s="193"/>
      <c r="DV424" s="193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  <c r="FI424" s="193"/>
      <c r="FJ424" s="193"/>
      <c r="FK424" s="193"/>
      <c r="FL424" s="193"/>
      <c r="FM424" s="193"/>
      <c r="FN424" s="193"/>
      <c r="FO424" s="193"/>
      <c r="FP424" s="193"/>
      <c r="FQ424" s="193"/>
      <c r="FR424" s="193"/>
      <c r="FS424" s="193"/>
      <c r="FT424" s="193"/>
      <c r="FU424" s="193"/>
      <c r="FV424" s="193"/>
      <c r="FW424" s="193"/>
      <c r="FX424" s="193"/>
      <c r="FY424" s="193"/>
      <c r="FZ424" s="193"/>
      <c r="GA424" s="193"/>
      <c r="GB424" s="193"/>
      <c r="GC424" s="193"/>
      <c r="GD424" s="193"/>
      <c r="GE424" s="193"/>
      <c r="GF424" s="193"/>
      <c r="GG424" s="193"/>
      <c r="GH424" s="193"/>
      <c r="GI424" s="193"/>
      <c r="GJ424" s="193"/>
      <c r="GK424" s="193"/>
      <c r="GL424" s="193"/>
      <c r="GM424" s="193"/>
      <c r="GN424" s="193"/>
      <c r="GO424" s="193"/>
      <c r="GP424" s="193"/>
      <c r="GQ424" s="193"/>
      <c r="GR424" s="193"/>
      <c r="GS424" s="193"/>
      <c r="GT424" s="193"/>
      <c r="GU424" s="193"/>
      <c r="GV424" s="193"/>
      <c r="GW424" s="193"/>
      <c r="GX424" s="193"/>
      <c r="GY424" s="193"/>
      <c r="GZ424" s="193"/>
      <c r="HA424" s="193"/>
      <c r="HB424" s="193"/>
      <c r="HC424" s="193"/>
      <c r="HD424" s="193"/>
      <c r="HE424" s="193"/>
      <c r="HF424" s="193"/>
      <c r="HG424" s="193"/>
      <c r="HH424" s="193"/>
      <c r="HI424" s="193"/>
      <c r="HJ424" s="193"/>
      <c r="HK424" s="193"/>
      <c r="HL424" s="193"/>
      <c r="HM424" s="193"/>
      <c r="HN424" s="193"/>
      <c r="HO424" s="193"/>
      <c r="HP424" s="193"/>
      <c r="HQ424" s="193"/>
      <c r="HR424" s="193"/>
      <c r="HS424" s="193"/>
      <c r="HT424" s="193"/>
      <c r="HU424" s="193"/>
      <c r="HV424" s="193"/>
      <c r="HW424" s="193"/>
      <c r="HX424" s="193"/>
      <c r="HY424" s="193"/>
      <c r="HZ424" s="193"/>
      <c r="IA424" s="193"/>
      <c r="IB424" s="193"/>
      <c r="IC424" s="193"/>
      <c r="ID424" s="193"/>
      <c r="IE424" s="193"/>
      <c r="IF424" s="193"/>
      <c r="IG424" s="193"/>
      <c r="IH424" s="193"/>
      <c r="II424" s="193"/>
      <c r="IJ424" s="193"/>
      <c r="IK424" s="193"/>
      <c r="IL424" s="193"/>
      <c r="IM424" s="193"/>
      <c r="IN424" s="193"/>
      <c r="IO424" s="193"/>
      <c r="IP424" s="193"/>
      <c r="IQ424" s="193"/>
      <c r="IR424" s="193"/>
      <c r="IS424" s="193"/>
      <c r="IT424" s="193"/>
      <c r="IU424" s="193"/>
      <c r="IV424" s="193"/>
    </row>
    <row r="425" spans="1:256" x14ac:dyDescent="0.15">
      <c r="A425" s="216"/>
      <c r="B425" s="229"/>
      <c r="C425" s="229"/>
      <c r="D425" s="229"/>
      <c r="E425" s="229"/>
      <c r="F425" s="229"/>
      <c r="G425" s="229"/>
      <c r="H425" s="229"/>
      <c r="I425" s="229"/>
      <c r="J425" s="229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3"/>
      <c r="AD425" s="193"/>
      <c r="AE425" s="193"/>
      <c r="AF425" s="193"/>
      <c r="AG425" s="193"/>
      <c r="AH425" s="193"/>
      <c r="AI425" s="193"/>
      <c r="AJ425" s="193"/>
      <c r="AK425" s="193"/>
      <c r="AL425" s="193"/>
      <c r="AM425" s="193"/>
      <c r="AN425" s="193"/>
      <c r="AO425" s="193"/>
      <c r="AP425" s="193"/>
      <c r="AQ425" s="193"/>
      <c r="AR425" s="193"/>
      <c r="AS425" s="193"/>
      <c r="AT425" s="193"/>
      <c r="AU425" s="193"/>
      <c r="AV425" s="193"/>
      <c r="AW425" s="193"/>
      <c r="AX425" s="193"/>
      <c r="AY425" s="193"/>
      <c r="AZ425" s="193"/>
      <c r="BA425" s="193"/>
      <c r="BB425" s="193"/>
      <c r="BC425" s="193"/>
      <c r="BD425" s="193"/>
      <c r="BE425" s="193"/>
      <c r="BF425" s="193"/>
      <c r="BG425" s="193"/>
      <c r="BH425" s="193"/>
      <c r="BI425" s="193"/>
      <c r="BJ425" s="193"/>
      <c r="BK425" s="193"/>
      <c r="BL425" s="193"/>
      <c r="BM425" s="193"/>
      <c r="BN425" s="193"/>
      <c r="BO425" s="193"/>
      <c r="BP425" s="193"/>
      <c r="BQ425" s="193"/>
      <c r="BR425" s="193"/>
      <c r="BS425" s="193"/>
      <c r="BT425" s="193"/>
      <c r="BU425" s="193"/>
      <c r="BV425" s="193"/>
      <c r="BW425" s="193"/>
      <c r="BX425" s="193"/>
      <c r="BY425" s="193"/>
      <c r="BZ425" s="193"/>
      <c r="CA425" s="193"/>
      <c r="CB425" s="193"/>
      <c r="CC425" s="193"/>
      <c r="CD425" s="193"/>
      <c r="CE425" s="193"/>
      <c r="CF425" s="193"/>
      <c r="CG425" s="193"/>
      <c r="CH425" s="193"/>
      <c r="CI425" s="193"/>
      <c r="CJ425" s="193"/>
      <c r="CK425" s="193"/>
      <c r="CL425" s="193"/>
      <c r="CM425" s="193"/>
      <c r="CN425" s="193"/>
      <c r="CO425" s="193"/>
      <c r="CP425" s="193"/>
      <c r="CQ425" s="193"/>
      <c r="CR425" s="193"/>
      <c r="CS425" s="193"/>
      <c r="CT425" s="193"/>
      <c r="CU425" s="193"/>
      <c r="CV425" s="193"/>
      <c r="CW425" s="193"/>
      <c r="CX425" s="193"/>
      <c r="CY425" s="193"/>
      <c r="CZ425" s="193"/>
      <c r="DA425" s="193"/>
      <c r="DB425" s="193"/>
      <c r="DC425" s="193"/>
      <c r="DD425" s="193"/>
      <c r="DE425" s="193"/>
      <c r="DF425" s="193"/>
      <c r="DG425" s="193"/>
      <c r="DH425" s="193"/>
      <c r="DI425" s="193"/>
      <c r="DJ425" s="193"/>
      <c r="DK425" s="193"/>
      <c r="DL425" s="193"/>
      <c r="DM425" s="193"/>
      <c r="DN425" s="193"/>
      <c r="DO425" s="193"/>
      <c r="DP425" s="193"/>
      <c r="DQ425" s="193"/>
      <c r="DR425" s="193"/>
      <c r="DS425" s="193"/>
      <c r="DT425" s="193"/>
      <c r="DU425" s="193"/>
      <c r="DV425" s="193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  <c r="FI425" s="193"/>
      <c r="FJ425" s="193"/>
      <c r="FK425" s="193"/>
      <c r="FL425" s="193"/>
      <c r="FM425" s="193"/>
      <c r="FN425" s="193"/>
      <c r="FO425" s="193"/>
      <c r="FP425" s="193"/>
      <c r="FQ425" s="193"/>
      <c r="FR425" s="193"/>
      <c r="FS425" s="193"/>
      <c r="FT425" s="193"/>
      <c r="FU425" s="193"/>
      <c r="FV425" s="193"/>
      <c r="FW425" s="193"/>
      <c r="FX425" s="193"/>
      <c r="FY425" s="193"/>
      <c r="FZ425" s="193"/>
      <c r="GA425" s="193"/>
      <c r="GB425" s="193"/>
      <c r="GC425" s="193"/>
      <c r="GD425" s="193"/>
      <c r="GE425" s="193"/>
      <c r="GF425" s="193"/>
      <c r="GG425" s="193"/>
      <c r="GH425" s="193"/>
      <c r="GI425" s="193"/>
      <c r="GJ425" s="193"/>
      <c r="GK425" s="193"/>
      <c r="GL425" s="193"/>
      <c r="GM425" s="193"/>
      <c r="GN425" s="193"/>
      <c r="GO425" s="193"/>
      <c r="GP425" s="193"/>
      <c r="GQ425" s="193"/>
      <c r="GR425" s="193"/>
      <c r="GS425" s="193"/>
      <c r="GT425" s="193"/>
      <c r="GU425" s="193"/>
      <c r="GV425" s="193"/>
      <c r="GW425" s="193"/>
      <c r="GX425" s="193"/>
      <c r="GY425" s="193"/>
      <c r="GZ425" s="193"/>
      <c r="HA425" s="193"/>
      <c r="HB425" s="193"/>
      <c r="HC425" s="193"/>
      <c r="HD425" s="193"/>
      <c r="HE425" s="193"/>
      <c r="HF425" s="193"/>
      <c r="HG425" s="193"/>
      <c r="HH425" s="193"/>
      <c r="HI425" s="193"/>
      <c r="HJ425" s="193"/>
      <c r="HK425" s="193"/>
      <c r="HL425" s="193"/>
      <c r="HM425" s="193"/>
      <c r="HN425" s="193"/>
      <c r="HO425" s="193"/>
      <c r="HP425" s="193"/>
      <c r="HQ425" s="193"/>
      <c r="HR425" s="193"/>
      <c r="HS425" s="193"/>
      <c r="HT425" s="193"/>
      <c r="HU425" s="193"/>
      <c r="HV425" s="193"/>
      <c r="HW425" s="193"/>
      <c r="HX425" s="193"/>
      <c r="HY425" s="193"/>
      <c r="HZ425" s="193"/>
      <c r="IA425" s="193"/>
      <c r="IB425" s="193"/>
      <c r="IC425" s="193"/>
      <c r="ID425" s="193"/>
      <c r="IE425" s="193"/>
      <c r="IF425" s="193"/>
      <c r="IG425" s="193"/>
      <c r="IH425" s="193"/>
      <c r="II425" s="193"/>
      <c r="IJ425" s="193"/>
      <c r="IK425" s="193"/>
      <c r="IL425" s="193"/>
      <c r="IM425" s="193"/>
      <c r="IN425" s="193"/>
      <c r="IO425" s="193"/>
      <c r="IP425" s="193"/>
      <c r="IQ425" s="193"/>
      <c r="IR425" s="193"/>
      <c r="IS425" s="193"/>
      <c r="IT425" s="193"/>
      <c r="IU425" s="193"/>
      <c r="IV425" s="193"/>
    </row>
    <row r="426" spans="1:256" ht="15" customHeight="1" x14ac:dyDescent="0.15">
      <c r="A426" s="204" t="s">
        <v>663</v>
      </c>
      <c r="B426" s="752" t="s">
        <v>664</v>
      </c>
      <c r="C426" s="752"/>
      <c r="D426" s="752"/>
      <c r="E426" s="752"/>
      <c r="F426" s="752"/>
      <c r="G426" s="752"/>
      <c r="H426" s="752"/>
      <c r="I426" s="752"/>
      <c r="J426" s="752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193"/>
      <c r="AM426" s="193"/>
      <c r="AN426" s="193"/>
      <c r="AO426" s="193"/>
      <c r="AP426" s="193"/>
      <c r="AQ426" s="193"/>
      <c r="AR426" s="193"/>
      <c r="AS426" s="193"/>
      <c r="AT426" s="193"/>
      <c r="AU426" s="193"/>
      <c r="AV426" s="193"/>
      <c r="AW426" s="193"/>
      <c r="AX426" s="193"/>
      <c r="AY426" s="193"/>
      <c r="AZ426" s="193"/>
      <c r="BA426" s="193"/>
      <c r="BB426" s="193"/>
      <c r="BC426" s="193"/>
      <c r="BD426" s="193"/>
      <c r="BE426" s="193"/>
      <c r="BF426" s="193"/>
      <c r="BG426" s="193"/>
      <c r="BH426" s="193"/>
      <c r="BI426" s="193"/>
      <c r="BJ426" s="193"/>
      <c r="BK426" s="193"/>
      <c r="BL426" s="193"/>
      <c r="BM426" s="193"/>
      <c r="BN426" s="193"/>
      <c r="BO426" s="193"/>
      <c r="BP426" s="193"/>
      <c r="BQ426" s="193"/>
      <c r="BR426" s="193"/>
      <c r="BS426" s="193"/>
      <c r="BT426" s="193"/>
      <c r="BU426" s="193"/>
      <c r="BV426" s="193"/>
      <c r="BW426" s="193"/>
      <c r="BX426" s="193"/>
      <c r="BY426" s="193"/>
      <c r="BZ426" s="193"/>
      <c r="CA426" s="193"/>
      <c r="CB426" s="193"/>
      <c r="CC426" s="193"/>
      <c r="CD426" s="193"/>
      <c r="CE426" s="193"/>
      <c r="CF426" s="193"/>
      <c r="CG426" s="193"/>
      <c r="CH426" s="193"/>
      <c r="CI426" s="193"/>
      <c r="CJ426" s="193"/>
      <c r="CK426" s="193"/>
      <c r="CL426" s="193"/>
      <c r="CM426" s="193"/>
      <c r="CN426" s="193"/>
      <c r="CO426" s="193"/>
      <c r="CP426" s="193"/>
      <c r="CQ426" s="193"/>
      <c r="CR426" s="193"/>
      <c r="CS426" s="193"/>
      <c r="CT426" s="193"/>
      <c r="CU426" s="193"/>
      <c r="CV426" s="193"/>
      <c r="CW426" s="193"/>
      <c r="CX426" s="193"/>
      <c r="CY426" s="193"/>
      <c r="CZ426" s="193"/>
      <c r="DA426" s="193"/>
      <c r="DB426" s="193"/>
      <c r="DC426" s="193"/>
      <c r="DD426" s="193"/>
      <c r="DE426" s="193"/>
      <c r="DF426" s="193"/>
      <c r="DG426" s="193"/>
      <c r="DH426" s="193"/>
      <c r="DI426" s="193"/>
      <c r="DJ426" s="193"/>
      <c r="DK426" s="193"/>
      <c r="DL426" s="193"/>
      <c r="DM426" s="193"/>
      <c r="DN426" s="193"/>
      <c r="DO426" s="193"/>
      <c r="DP426" s="193"/>
      <c r="DQ426" s="193"/>
      <c r="DR426" s="193"/>
      <c r="DS426" s="193"/>
      <c r="DT426" s="193"/>
      <c r="DU426" s="193"/>
      <c r="DV426" s="193"/>
      <c r="DW426" s="193"/>
      <c r="DX426" s="193"/>
      <c r="DY426" s="193"/>
      <c r="DZ426" s="193"/>
      <c r="EA426" s="193"/>
      <c r="EB426" s="193"/>
      <c r="EC426" s="193"/>
      <c r="ED426" s="193"/>
      <c r="EE426" s="193"/>
      <c r="EF426" s="193"/>
      <c r="EG426" s="193"/>
      <c r="EH426" s="193"/>
      <c r="EI426" s="193"/>
      <c r="EJ426" s="193"/>
      <c r="EK426" s="193"/>
      <c r="EL426" s="193"/>
      <c r="EM426" s="193"/>
      <c r="EN426" s="193"/>
      <c r="EO426" s="193"/>
      <c r="EP426" s="193"/>
      <c r="EQ426" s="193"/>
      <c r="ER426" s="193"/>
      <c r="ES426" s="193"/>
      <c r="ET426" s="193"/>
      <c r="EU426" s="193"/>
      <c r="EV426" s="193"/>
      <c r="EW426" s="193"/>
      <c r="EX426" s="193"/>
      <c r="EY426" s="193"/>
      <c r="EZ426" s="193"/>
      <c r="FA426" s="193"/>
      <c r="FB426" s="193"/>
      <c r="FC426" s="193"/>
      <c r="FD426" s="193"/>
      <c r="FE426" s="193"/>
      <c r="FF426" s="193"/>
      <c r="FG426" s="193"/>
      <c r="FH426" s="193"/>
      <c r="FI426" s="193"/>
      <c r="FJ426" s="193"/>
      <c r="FK426" s="193"/>
      <c r="FL426" s="193"/>
      <c r="FM426" s="193"/>
      <c r="FN426" s="193"/>
      <c r="FO426" s="193"/>
      <c r="FP426" s="193"/>
      <c r="FQ426" s="193"/>
      <c r="FR426" s="193"/>
      <c r="FS426" s="193"/>
      <c r="FT426" s="193"/>
      <c r="FU426" s="193"/>
      <c r="FV426" s="193"/>
      <c r="FW426" s="193"/>
      <c r="FX426" s="193"/>
      <c r="FY426" s="193"/>
      <c r="FZ426" s="193"/>
      <c r="GA426" s="193"/>
      <c r="GB426" s="193"/>
      <c r="GC426" s="193"/>
      <c r="GD426" s="193"/>
      <c r="GE426" s="193"/>
      <c r="GF426" s="193"/>
      <c r="GG426" s="193"/>
      <c r="GH426" s="193"/>
      <c r="GI426" s="193"/>
      <c r="GJ426" s="193"/>
      <c r="GK426" s="193"/>
      <c r="GL426" s="193"/>
      <c r="GM426" s="193"/>
      <c r="GN426" s="193"/>
      <c r="GO426" s="193"/>
      <c r="GP426" s="193"/>
      <c r="GQ426" s="193"/>
      <c r="GR426" s="193"/>
      <c r="GS426" s="193"/>
      <c r="GT426" s="193"/>
      <c r="GU426" s="193"/>
      <c r="GV426" s="193"/>
      <c r="GW426" s="193"/>
      <c r="GX426" s="193"/>
      <c r="GY426" s="193"/>
      <c r="GZ426" s="193"/>
      <c r="HA426" s="193"/>
      <c r="HB426" s="193"/>
      <c r="HC426" s="193"/>
      <c r="HD426" s="193"/>
      <c r="HE426" s="193"/>
      <c r="HF426" s="193"/>
      <c r="HG426" s="193"/>
      <c r="HH426" s="193"/>
      <c r="HI426" s="193"/>
      <c r="HJ426" s="193"/>
      <c r="HK426" s="193"/>
      <c r="HL426" s="193"/>
      <c r="HM426" s="193"/>
      <c r="HN426" s="193"/>
      <c r="HO426" s="193"/>
      <c r="HP426" s="193"/>
      <c r="HQ426" s="193"/>
      <c r="HR426" s="193"/>
      <c r="HS426" s="193"/>
      <c r="HT426" s="193"/>
      <c r="HU426" s="193"/>
      <c r="HV426" s="193"/>
      <c r="HW426" s="193"/>
      <c r="HX426" s="193"/>
      <c r="HY426" s="193"/>
      <c r="HZ426" s="193"/>
      <c r="IA426" s="193"/>
      <c r="IB426" s="193"/>
      <c r="IC426" s="193"/>
      <c r="ID426" s="193"/>
      <c r="IE426" s="193"/>
      <c r="IF426" s="193"/>
      <c r="IG426" s="193"/>
      <c r="IH426" s="193"/>
      <c r="II426" s="193"/>
      <c r="IJ426" s="193"/>
      <c r="IK426" s="193"/>
      <c r="IL426" s="193"/>
      <c r="IM426" s="193"/>
      <c r="IN426" s="193"/>
      <c r="IO426" s="193"/>
      <c r="IP426" s="193"/>
      <c r="IQ426" s="193"/>
      <c r="IR426" s="193"/>
      <c r="IS426" s="193"/>
      <c r="IT426" s="193"/>
      <c r="IU426" s="193"/>
      <c r="IV426" s="193"/>
    </row>
    <row r="427" spans="1:256" ht="15" customHeight="1" x14ac:dyDescent="0.15">
      <c r="A427" s="2155" t="s">
        <v>863</v>
      </c>
      <c r="B427" s="2155"/>
      <c r="C427" s="205"/>
      <c r="D427" s="205"/>
      <c r="E427" s="205"/>
      <c r="F427" s="205"/>
      <c r="G427" s="205"/>
      <c r="H427" s="205"/>
      <c r="I427" s="205"/>
      <c r="J427" s="205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193"/>
      <c r="AM427" s="193"/>
      <c r="AN427" s="193"/>
      <c r="AO427" s="193"/>
      <c r="AP427" s="193"/>
      <c r="AQ427" s="193"/>
      <c r="AR427" s="193"/>
      <c r="AS427" s="193"/>
      <c r="AT427" s="193"/>
      <c r="AU427" s="193"/>
      <c r="AV427" s="193"/>
      <c r="AW427" s="193"/>
      <c r="AX427" s="193"/>
      <c r="AY427" s="193"/>
      <c r="AZ427" s="193"/>
      <c r="BA427" s="193"/>
      <c r="BB427" s="193"/>
      <c r="BC427" s="193"/>
      <c r="BD427" s="193"/>
      <c r="BE427" s="193"/>
      <c r="BF427" s="193"/>
      <c r="BG427" s="193"/>
      <c r="BH427" s="193"/>
      <c r="BI427" s="193"/>
      <c r="BJ427" s="193"/>
      <c r="BK427" s="193"/>
      <c r="BL427" s="193"/>
      <c r="BM427" s="193"/>
      <c r="BN427" s="193"/>
      <c r="BO427" s="193"/>
      <c r="BP427" s="193"/>
      <c r="BQ427" s="193"/>
      <c r="BR427" s="193"/>
      <c r="BS427" s="193"/>
      <c r="BT427" s="193"/>
      <c r="BU427" s="193"/>
      <c r="BV427" s="193"/>
      <c r="BW427" s="193"/>
      <c r="BX427" s="193"/>
      <c r="BY427" s="193"/>
      <c r="BZ427" s="193"/>
      <c r="CA427" s="193"/>
      <c r="CB427" s="193"/>
      <c r="CC427" s="193"/>
      <c r="CD427" s="193"/>
      <c r="CE427" s="193"/>
      <c r="CF427" s="193"/>
      <c r="CG427" s="193"/>
      <c r="CH427" s="193"/>
      <c r="CI427" s="193"/>
      <c r="CJ427" s="193"/>
      <c r="CK427" s="193"/>
      <c r="CL427" s="193"/>
      <c r="CM427" s="193"/>
      <c r="CN427" s="193"/>
      <c r="CO427" s="193"/>
      <c r="CP427" s="193"/>
      <c r="CQ427" s="193"/>
      <c r="CR427" s="193"/>
      <c r="CS427" s="193"/>
      <c r="CT427" s="193"/>
      <c r="CU427" s="193"/>
      <c r="CV427" s="193"/>
      <c r="CW427" s="193"/>
      <c r="CX427" s="193"/>
      <c r="CY427" s="193"/>
      <c r="CZ427" s="193"/>
      <c r="DA427" s="193"/>
      <c r="DB427" s="193"/>
      <c r="DC427" s="193"/>
      <c r="DD427" s="193"/>
      <c r="DE427" s="193"/>
      <c r="DF427" s="193"/>
      <c r="DG427" s="193"/>
      <c r="DH427" s="193"/>
      <c r="DI427" s="193"/>
      <c r="DJ427" s="193"/>
      <c r="DK427" s="193"/>
      <c r="DL427" s="193"/>
      <c r="DM427" s="193"/>
      <c r="DN427" s="193"/>
      <c r="DO427" s="193"/>
      <c r="DP427" s="193"/>
      <c r="DQ427" s="193"/>
      <c r="DR427" s="193"/>
      <c r="DS427" s="193"/>
      <c r="DT427" s="193"/>
      <c r="DU427" s="193"/>
      <c r="DV427" s="193"/>
      <c r="DW427" s="193"/>
      <c r="DX427" s="193"/>
      <c r="DY427" s="193"/>
      <c r="DZ427" s="193"/>
      <c r="EA427" s="193"/>
      <c r="EB427" s="193"/>
      <c r="EC427" s="193"/>
      <c r="ED427" s="193"/>
      <c r="EE427" s="193"/>
      <c r="EF427" s="193"/>
      <c r="EG427" s="193"/>
      <c r="EH427" s="193"/>
      <c r="EI427" s="193"/>
      <c r="EJ427" s="193"/>
      <c r="EK427" s="193"/>
      <c r="EL427" s="193"/>
      <c r="EM427" s="193"/>
      <c r="EN427" s="193"/>
      <c r="EO427" s="193"/>
      <c r="EP427" s="193"/>
      <c r="EQ427" s="193"/>
      <c r="ER427" s="193"/>
      <c r="ES427" s="193"/>
      <c r="ET427" s="193"/>
      <c r="EU427" s="193"/>
      <c r="EV427" s="193"/>
      <c r="EW427" s="193"/>
      <c r="EX427" s="193"/>
      <c r="EY427" s="193"/>
      <c r="EZ427" s="193"/>
      <c r="FA427" s="193"/>
      <c r="FB427" s="193"/>
      <c r="FC427" s="193"/>
      <c r="FD427" s="193"/>
      <c r="FE427" s="193"/>
      <c r="FF427" s="193"/>
      <c r="FG427" s="193"/>
      <c r="FH427" s="193"/>
      <c r="FI427" s="193"/>
      <c r="FJ427" s="193"/>
      <c r="FK427" s="193"/>
      <c r="FL427" s="193"/>
      <c r="FM427" s="193"/>
      <c r="FN427" s="193"/>
      <c r="FO427" s="193"/>
      <c r="FP427" s="193"/>
      <c r="FQ427" s="193"/>
      <c r="FR427" s="193"/>
      <c r="FS427" s="193"/>
      <c r="FT427" s="193"/>
      <c r="FU427" s="193"/>
      <c r="FV427" s="193"/>
      <c r="FW427" s="193"/>
      <c r="FX427" s="193"/>
      <c r="FY427" s="193"/>
      <c r="FZ427" s="193"/>
      <c r="GA427" s="193"/>
      <c r="GB427" s="193"/>
      <c r="GC427" s="193"/>
      <c r="GD427" s="193"/>
      <c r="GE427" s="193"/>
      <c r="GF427" s="193"/>
      <c r="GG427" s="193"/>
      <c r="GH427" s="193"/>
      <c r="GI427" s="193"/>
      <c r="GJ427" s="193"/>
      <c r="GK427" s="193"/>
      <c r="GL427" s="193"/>
      <c r="GM427" s="193"/>
      <c r="GN427" s="193"/>
      <c r="GO427" s="193"/>
      <c r="GP427" s="193"/>
      <c r="GQ427" s="193"/>
      <c r="GR427" s="193"/>
      <c r="GS427" s="193"/>
      <c r="GT427" s="193"/>
      <c r="GU427" s="193"/>
      <c r="GV427" s="193"/>
      <c r="GW427" s="193"/>
      <c r="GX427" s="193"/>
      <c r="GY427" s="193"/>
      <c r="GZ427" s="193"/>
      <c r="HA427" s="193"/>
      <c r="HB427" s="193"/>
      <c r="HC427" s="193"/>
      <c r="HD427" s="193"/>
      <c r="HE427" s="193"/>
      <c r="HF427" s="193"/>
      <c r="HG427" s="193"/>
      <c r="HH427" s="193"/>
      <c r="HI427" s="193"/>
      <c r="HJ427" s="193"/>
      <c r="HK427" s="193"/>
      <c r="HL427" s="193"/>
      <c r="HM427" s="193"/>
      <c r="HN427" s="193"/>
      <c r="HO427" s="193"/>
      <c r="HP427" s="193"/>
      <c r="HQ427" s="193"/>
      <c r="HR427" s="193"/>
      <c r="HS427" s="193"/>
      <c r="HT427" s="193"/>
      <c r="HU427" s="193"/>
      <c r="HV427" s="193"/>
      <c r="HW427" s="193"/>
      <c r="HX427" s="193"/>
      <c r="HY427" s="193"/>
      <c r="HZ427" s="193"/>
      <c r="IA427" s="193"/>
      <c r="IB427" s="193"/>
      <c r="IC427" s="193"/>
      <c r="ID427" s="193"/>
      <c r="IE427" s="193"/>
      <c r="IF427" s="193"/>
      <c r="IG427" s="193"/>
      <c r="IH427" s="193"/>
      <c r="II427" s="193"/>
      <c r="IJ427" s="193"/>
      <c r="IK427" s="193"/>
      <c r="IL427" s="193"/>
      <c r="IM427" s="193"/>
      <c r="IN427" s="193"/>
      <c r="IO427" s="193"/>
      <c r="IP427" s="193"/>
      <c r="IQ427" s="193"/>
      <c r="IR427" s="193"/>
      <c r="IS427" s="193"/>
      <c r="IT427" s="193"/>
      <c r="IU427" s="193"/>
      <c r="IV427" s="193"/>
    </row>
    <row r="428" spans="1:256" ht="11.25" thickBot="1" x14ac:dyDescent="0.2">
      <c r="A428" s="203"/>
      <c r="B428" s="203"/>
      <c r="C428" s="203"/>
      <c r="D428" s="203"/>
      <c r="E428" s="203"/>
      <c r="F428" s="203"/>
      <c r="G428" s="203"/>
      <c r="H428" s="203"/>
      <c r="I428" s="203"/>
      <c r="J428" s="20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  <c r="BI428" s="193"/>
      <c r="BJ428" s="193"/>
      <c r="BK428" s="193"/>
      <c r="BL428" s="193"/>
      <c r="BM428" s="193"/>
      <c r="BN428" s="193"/>
      <c r="BO428" s="193"/>
      <c r="BP428" s="193"/>
      <c r="BQ428" s="193"/>
      <c r="BR428" s="193"/>
      <c r="BS428" s="193"/>
      <c r="BT428" s="193"/>
      <c r="BU428" s="193"/>
      <c r="BV428" s="193"/>
      <c r="BW428" s="193"/>
      <c r="BX428" s="193"/>
      <c r="BY428" s="193"/>
      <c r="BZ428" s="193"/>
      <c r="CA428" s="193"/>
      <c r="CB428" s="193"/>
      <c r="CC428" s="193"/>
      <c r="CD428" s="193"/>
      <c r="CE428" s="193"/>
      <c r="CF428" s="193"/>
      <c r="CG428" s="193"/>
      <c r="CH428" s="193"/>
      <c r="CI428" s="193"/>
      <c r="CJ428" s="193"/>
      <c r="CK428" s="193"/>
      <c r="CL428" s="193"/>
      <c r="CM428" s="193"/>
      <c r="CN428" s="193"/>
      <c r="CO428" s="193"/>
      <c r="CP428" s="193"/>
      <c r="CQ428" s="193"/>
      <c r="CR428" s="193"/>
      <c r="CS428" s="193"/>
      <c r="CT428" s="193"/>
      <c r="CU428" s="193"/>
      <c r="CV428" s="193"/>
      <c r="CW428" s="193"/>
      <c r="CX428" s="193"/>
      <c r="CY428" s="193"/>
      <c r="CZ428" s="193"/>
      <c r="DA428" s="193"/>
      <c r="DB428" s="193"/>
      <c r="DC428" s="193"/>
      <c r="DD428" s="193"/>
      <c r="DE428" s="193"/>
      <c r="DF428" s="193"/>
      <c r="DG428" s="193"/>
      <c r="DH428" s="193"/>
      <c r="DI428" s="193"/>
      <c r="DJ428" s="193"/>
      <c r="DK428" s="193"/>
      <c r="DL428" s="193"/>
      <c r="DM428" s="193"/>
      <c r="DN428" s="193"/>
      <c r="DO428" s="193"/>
      <c r="DP428" s="193"/>
      <c r="DQ428" s="193"/>
      <c r="DR428" s="193"/>
      <c r="DS428" s="193"/>
      <c r="DT428" s="193"/>
      <c r="DU428" s="193"/>
      <c r="DV428" s="193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  <c r="FI428" s="193"/>
      <c r="FJ428" s="193"/>
      <c r="FK428" s="193"/>
      <c r="FL428" s="193"/>
      <c r="FM428" s="193"/>
      <c r="FN428" s="193"/>
      <c r="FO428" s="193"/>
      <c r="FP428" s="193"/>
      <c r="FQ428" s="193"/>
      <c r="FR428" s="193"/>
      <c r="FS428" s="193"/>
      <c r="FT428" s="193"/>
      <c r="FU428" s="193"/>
      <c r="FV428" s="193"/>
      <c r="FW428" s="193"/>
      <c r="FX428" s="193"/>
      <c r="FY428" s="193"/>
      <c r="FZ428" s="193"/>
      <c r="GA428" s="193"/>
      <c r="GB428" s="193"/>
      <c r="GC428" s="193"/>
      <c r="GD428" s="193"/>
      <c r="GE428" s="193"/>
      <c r="GF428" s="193"/>
      <c r="GG428" s="193"/>
      <c r="GH428" s="193"/>
      <c r="GI428" s="193"/>
      <c r="GJ428" s="193"/>
      <c r="GK428" s="193"/>
      <c r="GL428" s="193"/>
      <c r="GM428" s="193"/>
      <c r="GN428" s="193"/>
      <c r="GO428" s="193"/>
      <c r="GP428" s="193"/>
      <c r="GQ428" s="193"/>
      <c r="GR428" s="193"/>
      <c r="GS428" s="193"/>
      <c r="GT428" s="193"/>
      <c r="GU428" s="193"/>
      <c r="GV428" s="193"/>
      <c r="GW428" s="193"/>
      <c r="GX428" s="193"/>
      <c r="GY428" s="193"/>
      <c r="GZ428" s="193"/>
      <c r="HA428" s="193"/>
      <c r="HB428" s="193"/>
      <c r="HC428" s="193"/>
      <c r="HD428" s="193"/>
      <c r="HE428" s="193"/>
      <c r="HF428" s="193"/>
      <c r="HG428" s="193"/>
      <c r="HH428" s="193"/>
      <c r="HI428" s="193"/>
      <c r="HJ428" s="193"/>
      <c r="HK428" s="193"/>
      <c r="HL428" s="193"/>
      <c r="HM428" s="193"/>
      <c r="HN428" s="193"/>
      <c r="HO428" s="193"/>
      <c r="HP428" s="193"/>
      <c r="HQ428" s="193"/>
      <c r="HR428" s="193"/>
      <c r="HS428" s="193"/>
      <c r="HT428" s="193"/>
      <c r="HU428" s="193"/>
      <c r="HV428" s="193"/>
      <c r="HW428" s="193"/>
      <c r="HX428" s="193"/>
      <c r="HY428" s="193"/>
      <c r="HZ428" s="193"/>
      <c r="IA428" s="193"/>
      <c r="IB428" s="193"/>
      <c r="IC428" s="193"/>
      <c r="ID428" s="193"/>
      <c r="IE428" s="193"/>
      <c r="IF428" s="193"/>
      <c r="IG428" s="193"/>
      <c r="IH428" s="193"/>
      <c r="II428" s="193"/>
      <c r="IJ428" s="193"/>
      <c r="IK428" s="193"/>
      <c r="IL428" s="193"/>
      <c r="IM428" s="193"/>
      <c r="IN428" s="193"/>
      <c r="IO428" s="193"/>
      <c r="IP428" s="193"/>
      <c r="IQ428" s="193"/>
      <c r="IR428" s="193"/>
      <c r="IS428" s="193"/>
      <c r="IT428" s="193"/>
      <c r="IU428" s="193"/>
      <c r="IV428" s="193"/>
    </row>
    <row r="429" spans="1:256" ht="12" thickTop="1" thickBot="1" x14ac:dyDescent="0.2">
      <c r="A429" s="1563" t="s">
        <v>12</v>
      </c>
      <c r="B429" s="1520"/>
      <c r="C429" s="1520"/>
      <c r="D429" s="1520"/>
      <c r="E429" s="1520"/>
      <c r="F429" s="1564" t="s">
        <v>126</v>
      </c>
      <c r="G429" s="640" t="s">
        <v>126</v>
      </c>
      <c r="H429" s="1520"/>
      <c r="I429" s="1520"/>
      <c r="J429" s="1521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  <c r="BI429" s="193"/>
      <c r="BJ429" s="193"/>
      <c r="BK429" s="193"/>
      <c r="BL429" s="193"/>
      <c r="BM429" s="193"/>
      <c r="BN429" s="193"/>
      <c r="BO429" s="193"/>
      <c r="BP429" s="193"/>
      <c r="BQ429" s="193"/>
      <c r="BR429" s="193"/>
      <c r="BS429" s="193"/>
      <c r="BT429" s="193"/>
      <c r="BU429" s="193"/>
      <c r="BV429" s="193"/>
      <c r="BW429" s="193"/>
      <c r="BX429" s="193"/>
      <c r="BY429" s="193"/>
      <c r="BZ429" s="193"/>
      <c r="CA429" s="193"/>
      <c r="CB429" s="193"/>
      <c r="CC429" s="193"/>
      <c r="CD429" s="193"/>
      <c r="CE429" s="193"/>
      <c r="CF429" s="193"/>
      <c r="CG429" s="193"/>
      <c r="CH429" s="193"/>
      <c r="CI429" s="193"/>
      <c r="CJ429" s="193"/>
      <c r="CK429" s="193"/>
      <c r="CL429" s="193"/>
      <c r="CM429" s="193"/>
      <c r="CN429" s="193"/>
      <c r="CO429" s="193"/>
      <c r="CP429" s="193"/>
      <c r="CQ429" s="193"/>
      <c r="CR429" s="193"/>
      <c r="CS429" s="193"/>
      <c r="CT429" s="193"/>
      <c r="CU429" s="193"/>
      <c r="CV429" s="193"/>
      <c r="CW429" s="193"/>
      <c r="CX429" s="193"/>
      <c r="CY429" s="193"/>
      <c r="CZ429" s="193"/>
      <c r="DA429" s="193"/>
      <c r="DB429" s="193"/>
      <c r="DC429" s="193"/>
      <c r="DD429" s="193"/>
      <c r="DE429" s="193"/>
      <c r="DF429" s="193"/>
      <c r="DG429" s="193"/>
      <c r="DH429" s="193"/>
      <c r="DI429" s="193"/>
      <c r="DJ429" s="193"/>
      <c r="DK429" s="193"/>
      <c r="DL429" s="193"/>
      <c r="DM429" s="193"/>
      <c r="DN429" s="193"/>
      <c r="DO429" s="193"/>
      <c r="DP429" s="193"/>
      <c r="DQ429" s="193"/>
      <c r="DR429" s="193"/>
      <c r="DS429" s="193"/>
      <c r="DT429" s="193"/>
      <c r="DU429" s="193"/>
      <c r="DV429" s="193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  <c r="FI429" s="193"/>
      <c r="FJ429" s="193"/>
      <c r="FK429" s="193"/>
      <c r="FL429" s="193"/>
      <c r="FM429" s="193"/>
      <c r="FN429" s="193"/>
      <c r="FO429" s="193"/>
      <c r="FP429" s="193"/>
      <c r="FQ429" s="193"/>
      <c r="FR429" s="193"/>
      <c r="FS429" s="193"/>
      <c r="FT429" s="193"/>
      <c r="FU429" s="193"/>
      <c r="FV429" s="193"/>
      <c r="FW429" s="193"/>
      <c r="FX429" s="193"/>
      <c r="FY429" s="193"/>
      <c r="FZ429" s="193"/>
      <c r="GA429" s="193"/>
      <c r="GB429" s="193"/>
      <c r="GC429" s="193"/>
      <c r="GD429" s="193"/>
      <c r="GE429" s="193"/>
      <c r="GF429" s="193"/>
      <c r="GG429" s="193"/>
      <c r="GH429" s="193"/>
      <c r="GI429" s="193"/>
      <c r="GJ429" s="193"/>
      <c r="GK429" s="193"/>
      <c r="GL429" s="193"/>
      <c r="GM429" s="193"/>
      <c r="GN429" s="193"/>
      <c r="GO429" s="193"/>
      <c r="GP429" s="193"/>
      <c r="GQ429" s="193"/>
      <c r="GR429" s="193"/>
      <c r="GS429" s="193"/>
      <c r="GT429" s="193"/>
      <c r="GU429" s="193"/>
      <c r="GV429" s="193"/>
      <c r="GW429" s="193"/>
      <c r="GX429" s="193"/>
      <c r="GY429" s="193"/>
      <c r="GZ429" s="193"/>
      <c r="HA429" s="193"/>
      <c r="HB429" s="193"/>
      <c r="HC429" s="193"/>
      <c r="HD429" s="193"/>
      <c r="HE429" s="193"/>
      <c r="HF429" s="193"/>
      <c r="HG429" s="193"/>
      <c r="HH429" s="193"/>
      <c r="HI429" s="193"/>
      <c r="HJ429" s="193"/>
      <c r="HK429" s="193"/>
      <c r="HL429" s="193"/>
      <c r="HM429" s="193"/>
      <c r="HN429" s="193"/>
      <c r="HO429" s="193"/>
      <c r="HP429" s="193"/>
      <c r="HQ429" s="193"/>
      <c r="HR429" s="193"/>
      <c r="HS429" s="193"/>
      <c r="HT429" s="193"/>
      <c r="HU429" s="193"/>
      <c r="HV429" s="193"/>
      <c r="HW429" s="193"/>
      <c r="HX429" s="193"/>
      <c r="HY429" s="193"/>
      <c r="HZ429" s="193"/>
      <c r="IA429" s="193"/>
      <c r="IB429" s="193"/>
      <c r="IC429" s="193"/>
      <c r="ID429" s="193"/>
      <c r="IE429" s="193"/>
      <c r="IF429" s="193"/>
      <c r="IG429" s="193"/>
      <c r="IH429" s="193"/>
      <c r="II429" s="193"/>
      <c r="IJ429" s="193"/>
      <c r="IK429" s="193"/>
      <c r="IL429" s="193"/>
      <c r="IM429" s="193"/>
      <c r="IN429" s="193"/>
      <c r="IO429" s="193"/>
      <c r="IP429" s="193"/>
      <c r="IQ429" s="193"/>
      <c r="IR429" s="193"/>
      <c r="IS429" s="193"/>
      <c r="IT429" s="193"/>
      <c r="IU429" s="193"/>
      <c r="IV429" s="193"/>
    </row>
    <row r="430" spans="1:256" ht="11.25" thickTop="1" x14ac:dyDescent="0.15">
      <c r="A430" s="1522" t="s">
        <v>676</v>
      </c>
      <c r="B430" s="1523"/>
      <c r="C430" s="1523"/>
      <c r="D430" s="1523"/>
      <c r="E430" s="1523"/>
      <c r="F430" s="1524"/>
      <c r="G430" s="2083"/>
      <c r="H430" s="2084"/>
      <c r="I430" s="2084"/>
      <c r="J430" s="2085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  <c r="AA430" s="193"/>
      <c r="AB430" s="193"/>
      <c r="AC430" s="193"/>
      <c r="AD430" s="193"/>
      <c r="AE430" s="193"/>
      <c r="AF430" s="193"/>
      <c r="AG430" s="193"/>
      <c r="AH430" s="193"/>
      <c r="AI430" s="193"/>
      <c r="AJ430" s="193"/>
      <c r="AK430" s="193"/>
      <c r="AL430" s="193"/>
      <c r="AM430" s="193"/>
      <c r="AN430" s="193"/>
      <c r="AO430" s="193"/>
      <c r="AP430" s="193"/>
      <c r="AQ430" s="193"/>
      <c r="AR430" s="193"/>
      <c r="AS430" s="193"/>
      <c r="AT430" s="193"/>
      <c r="AU430" s="193"/>
      <c r="AV430" s="193"/>
      <c r="AW430" s="193"/>
      <c r="AX430" s="193"/>
      <c r="AY430" s="193"/>
      <c r="AZ430" s="193"/>
      <c r="BA430" s="193"/>
      <c r="BB430" s="193"/>
      <c r="BC430" s="193"/>
      <c r="BD430" s="193"/>
      <c r="BE430" s="193"/>
      <c r="BF430" s="193"/>
      <c r="BG430" s="193"/>
      <c r="BH430" s="193"/>
      <c r="BI430" s="193"/>
      <c r="BJ430" s="193"/>
      <c r="BK430" s="193"/>
      <c r="BL430" s="193"/>
      <c r="BM430" s="193"/>
      <c r="BN430" s="193"/>
      <c r="BO430" s="193"/>
      <c r="BP430" s="193"/>
      <c r="BQ430" s="193"/>
      <c r="BR430" s="193"/>
      <c r="BS430" s="193"/>
      <c r="BT430" s="193"/>
      <c r="BU430" s="193"/>
      <c r="BV430" s="193"/>
      <c r="BW430" s="193"/>
      <c r="BX430" s="193"/>
      <c r="BY430" s="193"/>
      <c r="BZ430" s="193"/>
      <c r="CA430" s="193"/>
      <c r="CB430" s="193"/>
      <c r="CC430" s="193"/>
      <c r="CD430" s="193"/>
      <c r="CE430" s="193"/>
      <c r="CF430" s="193"/>
      <c r="CG430" s="193"/>
      <c r="CH430" s="193"/>
      <c r="CI430" s="193"/>
      <c r="CJ430" s="193"/>
      <c r="CK430" s="193"/>
      <c r="CL430" s="193"/>
      <c r="CM430" s="193"/>
      <c r="CN430" s="193"/>
      <c r="CO430" s="193"/>
      <c r="CP430" s="193"/>
      <c r="CQ430" s="193"/>
      <c r="CR430" s="193"/>
      <c r="CS430" s="193"/>
      <c r="CT430" s="193"/>
      <c r="CU430" s="193"/>
      <c r="CV430" s="193"/>
      <c r="CW430" s="193"/>
      <c r="CX430" s="193"/>
      <c r="CY430" s="193"/>
      <c r="CZ430" s="193"/>
      <c r="DA430" s="193"/>
      <c r="DB430" s="193"/>
      <c r="DC430" s="193"/>
      <c r="DD430" s="193"/>
      <c r="DE430" s="193"/>
      <c r="DF430" s="193"/>
      <c r="DG430" s="193"/>
      <c r="DH430" s="193"/>
      <c r="DI430" s="193"/>
      <c r="DJ430" s="193"/>
      <c r="DK430" s="193"/>
      <c r="DL430" s="193"/>
      <c r="DM430" s="193"/>
      <c r="DN430" s="193"/>
      <c r="DO430" s="193"/>
      <c r="DP430" s="193"/>
      <c r="DQ430" s="193"/>
      <c r="DR430" s="193"/>
      <c r="DS430" s="193"/>
      <c r="DT430" s="193"/>
      <c r="DU430" s="193"/>
      <c r="DV430" s="193"/>
      <c r="DW430" s="193"/>
      <c r="DX430" s="193"/>
      <c r="DY430" s="193"/>
      <c r="DZ430" s="193"/>
      <c r="EA430" s="193"/>
      <c r="EB430" s="193"/>
      <c r="EC430" s="193"/>
      <c r="ED430" s="193"/>
      <c r="EE430" s="193"/>
      <c r="EF430" s="193"/>
      <c r="EG430" s="193"/>
      <c r="EH430" s="193"/>
      <c r="EI430" s="193"/>
      <c r="EJ430" s="193"/>
      <c r="EK430" s="193"/>
      <c r="EL430" s="193"/>
      <c r="EM430" s="193"/>
      <c r="EN430" s="193"/>
      <c r="EO430" s="193"/>
      <c r="EP430" s="193"/>
      <c r="EQ430" s="193"/>
      <c r="ER430" s="193"/>
      <c r="ES430" s="193"/>
      <c r="ET430" s="193"/>
      <c r="EU430" s="193"/>
      <c r="EV430" s="193"/>
      <c r="EW430" s="193"/>
      <c r="EX430" s="193"/>
      <c r="EY430" s="193"/>
      <c r="EZ430" s="193"/>
      <c r="FA430" s="193"/>
      <c r="FB430" s="193"/>
      <c r="FC430" s="193"/>
      <c r="FD430" s="193"/>
      <c r="FE430" s="193"/>
      <c r="FF430" s="193"/>
      <c r="FG430" s="193"/>
      <c r="FH430" s="193"/>
      <c r="FI430" s="193"/>
      <c r="FJ430" s="193"/>
      <c r="FK430" s="193"/>
      <c r="FL430" s="193"/>
      <c r="FM430" s="193"/>
      <c r="FN430" s="193"/>
      <c r="FO430" s="193"/>
      <c r="FP430" s="193"/>
      <c r="FQ430" s="193"/>
      <c r="FR430" s="193"/>
      <c r="FS430" s="193"/>
      <c r="FT430" s="193"/>
      <c r="FU430" s="193"/>
      <c r="FV430" s="193"/>
      <c r="FW430" s="193"/>
      <c r="FX430" s="193"/>
      <c r="FY430" s="193"/>
      <c r="FZ430" s="193"/>
      <c r="GA430" s="193"/>
      <c r="GB430" s="193"/>
      <c r="GC430" s="193"/>
      <c r="GD430" s="193"/>
      <c r="GE430" s="193"/>
      <c r="GF430" s="193"/>
      <c r="GG430" s="193"/>
      <c r="GH430" s="193"/>
      <c r="GI430" s="193"/>
      <c r="GJ430" s="193"/>
      <c r="GK430" s="193"/>
      <c r="GL430" s="193"/>
      <c r="GM430" s="193"/>
      <c r="GN430" s="193"/>
      <c r="GO430" s="193"/>
      <c r="GP430" s="193"/>
      <c r="GQ430" s="193"/>
      <c r="GR430" s="193"/>
      <c r="GS430" s="193"/>
      <c r="GT430" s="193"/>
      <c r="GU430" s="193"/>
      <c r="GV430" s="193"/>
      <c r="GW430" s="193"/>
      <c r="GX430" s="193"/>
      <c r="GY430" s="193"/>
      <c r="GZ430" s="193"/>
      <c r="HA430" s="193"/>
      <c r="HB430" s="193"/>
      <c r="HC430" s="193"/>
      <c r="HD430" s="193"/>
      <c r="HE430" s="193"/>
      <c r="HF430" s="193"/>
      <c r="HG430" s="193"/>
      <c r="HH430" s="193"/>
      <c r="HI430" s="193"/>
      <c r="HJ430" s="193"/>
      <c r="HK430" s="193"/>
      <c r="HL430" s="193"/>
      <c r="HM430" s="193"/>
      <c r="HN430" s="193"/>
      <c r="HO430" s="193"/>
      <c r="HP430" s="193"/>
      <c r="HQ430" s="193"/>
      <c r="HR430" s="193"/>
      <c r="HS430" s="193"/>
      <c r="HT430" s="193"/>
      <c r="HU430" s="193"/>
      <c r="HV430" s="193"/>
      <c r="HW430" s="193"/>
      <c r="HX430" s="193"/>
      <c r="HY430" s="193"/>
      <c r="HZ430" s="193"/>
      <c r="IA430" s="193"/>
      <c r="IB430" s="193"/>
      <c r="IC430" s="193"/>
      <c r="ID430" s="193"/>
      <c r="IE430" s="193"/>
      <c r="IF430" s="193"/>
      <c r="IG430" s="193"/>
      <c r="IH430" s="193"/>
      <c r="II430" s="193"/>
      <c r="IJ430" s="193"/>
      <c r="IK430" s="193"/>
      <c r="IL430" s="193"/>
      <c r="IM430" s="193"/>
      <c r="IN430" s="193"/>
      <c r="IO430" s="193"/>
      <c r="IP430" s="193"/>
      <c r="IQ430" s="193"/>
      <c r="IR430" s="193"/>
      <c r="IS430" s="193"/>
      <c r="IT430" s="193"/>
      <c r="IU430" s="193"/>
      <c r="IV430" s="193"/>
    </row>
    <row r="431" spans="1:256" ht="11.25" thickBot="1" x14ac:dyDescent="0.2">
      <c r="A431" s="1514" t="s">
        <v>677</v>
      </c>
      <c r="B431" s="1515"/>
      <c r="C431" s="1515"/>
      <c r="D431" s="1515"/>
      <c r="E431" s="1515"/>
      <c r="F431" s="1516"/>
      <c r="G431" s="2089"/>
      <c r="H431" s="2090"/>
      <c r="I431" s="2090"/>
      <c r="J431" s="2091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  <c r="AA431" s="193"/>
      <c r="AB431" s="193"/>
      <c r="AC431" s="193"/>
      <c r="AD431" s="193"/>
      <c r="AE431" s="193"/>
      <c r="AF431" s="193"/>
      <c r="AG431" s="193"/>
      <c r="AH431" s="193"/>
      <c r="AI431" s="193"/>
      <c r="AJ431" s="193"/>
      <c r="AK431" s="193"/>
      <c r="AL431" s="193"/>
      <c r="AM431" s="193"/>
      <c r="AN431" s="193"/>
      <c r="AO431" s="193"/>
      <c r="AP431" s="193"/>
      <c r="AQ431" s="193"/>
      <c r="AR431" s="193"/>
      <c r="AS431" s="193"/>
      <c r="AT431" s="193"/>
      <c r="AU431" s="193"/>
      <c r="AV431" s="193"/>
      <c r="AW431" s="193"/>
      <c r="AX431" s="193"/>
      <c r="AY431" s="193"/>
      <c r="AZ431" s="193"/>
      <c r="BA431" s="193"/>
      <c r="BB431" s="193"/>
      <c r="BC431" s="193"/>
      <c r="BD431" s="193"/>
      <c r="BE431" s="193"/>
      <c r="BF431" s="193"/>
      <c r="BG431" s="193"/>
      <c r="BH431" s="193"/>
      <c r="BI431" s="193"/>
      <c r="BJ431" s="193"/>
      <c r="BK431" s="193"/>
      <c r="BL431" s="193"/>
      <c r="BM431" s="193"/>
      <c r="BN431" s="193"/>
      <c r="BO431" s="193"/>
      <c r="BP431" s="193"/>
      <c r="BQ431" s="193"/>
      <c r="BR431" s="193"/>
      <c r="BS431" s="193"/>
      <c r="BT431" s="193"/>
      <c r="BU431" s="193"/>
      <c r="BV431" s="193"/>
      <c r="BW431" s="193"/>
      <c r="BX431" s="193"/>
      <c r="BY431" s="193"/>
      <c r="BZ431" s="193"/>
      <c r="CA431" s="193"/>
      <c r="CB431" s="193"/>
      <c r="CC431" s="193"/>
      <c r="CD431" s="193"/>
      <c r="CE431" s="193"/>
      <c r="CF431" s="193"/>
      <c r="CG431" s="193"/>
      <c r="CH431" s="193"/>
      <c r="CI431" s="193"/>
      <c r="CJ431" s="193"/>
      <c r="CK431" s="193"/>
      <c r="CL431" s="193"/>
      <c r="CM431" s="193"/>
      <c r="CN431" s="193"/>
      <c r="CO431" s="193"/>
      <c r="CP431" s="193"/>
      <c r="CQ431" s="193"/>
      <c r="CR431" s="193"/>
      <c r="CS431" s="193"/>
      <c r="CT431" s="193"/>
      <c r="CU431" s="193"/>
      <c r="CV431" s="193"/>
      <c r="CW431" s="193"/>
      <c r="CX431" s="193"/>
      <c r="CY431" s="193"/>
      <c r="CZ431" s="193"/>
      <c r="DA431" s="193"/>
      <c r="DB431" s="193"/>
      <c r="DC431" s="193"/>
      <c r="DD431" s="193"/>
      <c r="DE431" s="193"/>
      <c r="DF431" s="193"/>
      <c r="DG431" s="193"/>
      <c r="DH431" s="193"/>
      <c r="DI431" s="193"/>
      <c r="DJ431" s="193"/>
      <c r="DK431" s="193"/>
      <c r="DL431" s="193"/>
      <c r="DM431" s="193"/>
      <c r="DN431" s="193"/>
      <c r="DO431" s="193"/>
      <c r="DP431" s="193"/>
      <c r="DQ431" s="193"/>
      <c r="DR431" s="193"/>
      <c r="DS431" s="193"/>
      <c r="DT431" s="193"/>
      <c r="DU431" s="193"/>
      <c r="DV431" s="193"/>
      <c r="DW431" s="193"/>
      <c r="DX431" s="193"/>
      <c r="DY431" s="193"/>
      <c r="DZ431" s="193"/>
      <c r="EA431" s="193"/>
      <c r="EB431" s="193"/>
      <c r="EC431" s="193"/>
      <c r="ED431" s="193"/>
      <c r="EE431" s="193"/>
      <c r="EF431" s="193"/>
      <c r="EG431" s="193"/>
      <c r="EH431" s="193"/>
      <c r="EI431" s="193"/>
      <c r="EJ431" s="193"/>
      <c r="EK431" s="193"/>
      <c r="EL431" s="193"/>
      <c r="EM431" s="193"/>
      <c r="EN431" s="193"/>
      <c r="EO431" s="193"/>
      <c r="EP431" s="193"/>
      <c r="EQ431" s="193"/>
      <c r="ER431" s="193"/>
      <c r="ES431" s="193"/>
      <c r="ET431" s="193"/>
      <c r="EU431" s="193"/>
      <c r="EV431" s="193"/>
      <c r="EW431" s="193"/>
      <c r="EX431" s="193"/>
      <c r="EY431" s="193"/>
      <c r="EZ431" s="193"/>
      <c r="FA431" s="193"/>
      <c r="FB431" s="193"/>
      <c r="FC431" s="193"/>
      <c r="FD431" s="193"/>
      <c r="FE431" s="193"/>
      <c r="FF431" s="193"/>
      <c r="FG431" s="193"/>
      <c r="FH431" s="193"/>
      <c r="FI431" s="193"/>
      <c r="FJ431" s="193"/>
      <c r="FK431" s="193"/>
      <c r="FL431" s="193"/>
      <c r="FM431" s="193"/>
      <c r="FN431" s="193"/>
      <c r="FO431" s="193"/>
      <c r="FP431" s="193"/>
      <c r="FQ431" s="193"/>
      <c r="FR431" s="193"/>
      <c r="FS431" s="193"/>
      <c r="FT431" s="193"/>
      <c r="FU431" s="193"/>
      <c r="FV431" s="193"/>
      <c r="FW431" s="193"/>
      <c r="FX431" s="193"/>
      <c r="FY431" s="193"/>
      <c r="FZ431" s="193"/>
      <c r="GA431" s="193"/>
      <c r="GB431" s="193"/>
      <c r="GC431" s="193"/>
      <c r="GD431" s="193"/>
      <c r="GE431" s="193"/>
      <c r="GF431" s="193"/>
      <c r="GG431" s="193"/>
      <c r="GH431" s="193"/>
      <c r="GI431" s="193"/>
      <c r="GJ431" s="193"/>
      <c r="GK431" s="193"/>
      <c r="GL431" s="193"/>
      <c r="GM431" s="193"/>
      <c r="GN431" s="193"/>
      <c r="GO431" s="193"/>
      <c r="GP431" s="193"/>
      <c r="GQ431" s="193"/>
      <c r="GR431" s="193"/>
      <c r="GS431" s="193"/>
      <c r="GT431" s="193"/>
      <c r="GU431" s="193"/>
      <c r="GV431" s="193"/>
      <c r="GW431" s="193"/>
      <c r="GX431" s="193"/>
      <c r="GY431" s="193"/>
      <c r="GZ431" s="193"/>
      <c r="HA431" s="193"/>
      <c r="HB431" s="193"/>
      <c r="HC431" s="193"/>
      <c r="HD431" s="193"/>
      <c r="HE431" s="193"/>
      <c r="HF431" s="193"/>
      <c r="HG431" s="193"/>
      <c r="HH431" s="193"/>
      <c r="HI431" s="193"/>
      <c r="HJ431" s="193"/>
      <c r="HK431" s="193"/>
      <c r="HL431" s="193"/>
      <c r="HM431" s="193"/>
      <c r="HN431" s="193"/>
      <c r="HO431" s="193"/>
      <c r="HP431" s="193"/>
      <c r="HQ431" s="193"/>
      <c r="HR431" s="193"/>
      <c r="HS431" s="193"/>
      <c r="HT431" s="193"/>
      <c r="HU431" s="193"/>
      <c r="HV431" s="193"/>
      <c r="HW431" s="193"/>
      <c r="HX431" s="193"/>
      <c r="HY431" s="193"/>
      <c r="HZ431" s="193"/>
      <c r="IA431" s="193"/>
      <c r="IB431" s="193"/>
      <c r="IC431" s="193"/>
      <c r="ID431" s="193"/>
      <c r="IE431" s="193"/>
      <c r="IF431" s="193"/>
      <c r="IG431" s="193"/>
      <c r="IH431" s="193"/>
      <c r="II431" s="193"/>
      <c r="IJ431" s="193"/>
      <c r="IK431" s="193"/>
      <c r="IL431" s="193"/>
      <c r="IM431" s="193"/>
      <c r="IN431" s="193"/>
      <c r="IO431" s="193"/>
      <c r="IP431" s="193"/>
      <c r="IQ431" s="193"/>
      <c r="IR431" s="193"/>
      <c r="IS431" s="193"/>
      <c r="IT431" s="193"/>
      <c r="IU431" s="193"/>
      <c r="IV431" s="193"/>
    </row>
    <row r="432" spans="1:256" ht="11.25" thickTop="1" x14ac:dyDescent="0.15">
      <c r="A432" s="211"/>
      <c r="B432" s="211"/>
      <c r="C432" s="211"/>
      <c r="D432" s="211"/>
      <c r="E432" s="211"/>
      <c r="F432" s="211"/>
      <c r="G432" s="211"/>
      <c r="H432" s="211"/>
      <c r="I432" s="211"/>
      <c r="J432" s="211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  <c r="AA432" s="193"/>
      <c r="AB432" s="193"/>
      <c r="AC432" s="193"/>
      <c r="AD432" s="193"/>
      <c r="AE432" s="193"/>
      <c r="AF432" s="193"/>
      <c r="AG432" s="193"/>
      <c r="AH432" s="193"/>
      <c r="AI432" s="193"/>
      <c r="AJ432" s="193"/>
      <c r="AK432" s="193"/>
      <c r="AL432" s="193"/>
      <c r="AM432" s="193"/>
      <c r="AN432" s="193"/>
      <c r="AO432" s="193"/>
      <c r="AP432" s="193"/>
      <c r="AQ432" s="193"/>
      <c r="AR432" s="193"/>
      <c r="AS432" s="193"/>
      <c r="AT432" s="193"/>
      <c r="AU432" s="193"/>
      <c r="AV432" s="193"/>
      <c r="AW432" s="193"/>
      <c r="AX432" s="193"/>
      <c r="AY432" s="193"/>
      <c r="AZ432" s="193"/>
      <c r="BA432" s="193"/>
      <c r="BB432" s="193"/>
      <c r="BC432" s="193"/>
      <c r="BD432" s="193"/>
      <c r="BE432" s="193"/>
      <c r="BF432" s="193"/>
      <c r="BG432" s="193"/>
      <c r="BH432" s="193"/>
      <c r="BI432" s="193"/>
      <c r="BJ432" s="193"/>
      <c r="BK432" s="193"/>
      <c r="BL432" s="193"/>
      <c r="BM432" s="193"/>
      <c r="BN432" s="193"/>
      <c r="BO432" s="193"/>
      <c r="BP432" s="193"/>
      <c r="BQ432" s="193"/>
      <c r="BR432" s="193"/>
      <c r="BS432" s="193"/>
      <c r="BT432" s="193"/>
      <c r="BU432" s="193"/>
      <c r="BV432" s="193"/>
      <c r="BW432" s="193"/>
      <c r="BX432" s="193"/>
      <c r="BY432" s="193"/>
      <c r="BZ432" s="193"/>
      <c r="CA432" s="193"/>
      <c r="CB432" s="193"/>
      <c r="CC432" s="193"/>
      <c r="CD432" s="193"/>
      <c r="CE432" s="193"/>
      <c r="CF432" s="193"/>
      <c r="CG432" s="193"/>
      <c r="CH432" s="193"/>
      <c r="CI432" s="193"/>
      <c r="CJ432" s="193"/>
      <c r="CK432" s="193"/>
      <c r="CL432" s="193"/>
      <c r="CM432" s="193"/>
      <c r="CN432" s="193"/>
      <c r="CO432" s="193"/>
      <c r="CP432" s="193"/>
      <c r="CQ432" s="193"/>
      <c r="CR432" s="193"/>
      <c r="CS432" s="193"/>
      <c r="CT432" s="193"/>
      <c r="CU432" s="193"/>
      <c r="CV432" s="193"/>
      <c r="CW432" s="193"/>
      <c r="CX432" s="193"/>
      <c r="CY432" s="193"/>
      <c r="CZ432" s="193"/>
      <c r="DA432" s="193"/>
      <c r="DB432" s="193"/>
      <c r="DC432" s="193"/>
      <c r="DD432" s="193"/>
      <c r="DE432" s="193"/>
      <c r="DF432" s="193"/>
      <c r="DG432" s="193"/>
      <c r="DH432" s="193"/>
      <c r="DI432" s="193"/>
      <c r="DJ432" s="193"/>
      <c r="DK432" s="193"/>
      <c r="DL432" s="193"/>
      <c r="DM432" s="193"/>
      <c r="DN432" s="193"/>
      <c r="DO432" s="193"/>
      <c r="DP432" s="193"/>
      <c r="DQ432" s="193"/>
      <c r="DR432" s="193"/>
      <c r="DS432" s="193"/>
      <c r="DT432" s="193"/>
      <c r="DU432" s="193"/>
      <c r="DV432" s="193"/>
      <c r="DW432" s="193"/>
      <c r="DX432" s="193"/>
      <c r="DY432" s="193"/>
      <c r="DZ432" s="193"/>
      <c r="EA432" s="193"/>
      <c r="EB432" s="193"/>
      <c r="EC432" s="193"/>
      <c r="ED432" s="193"/>
      <c r="EE432" s="193"/>
      <c r="EF432" s="193"/>
      <c r="EG432" s="193"/>
      <c r="EH432" s="193"/>
      <c r="EI432" s="193"/>
      <c r="EJ432" s="193"/>
      <c r="EK432" s="193"/>
      <c r="EL432" s="193"/>
      <c r="EM432" s="193"/>
      <c r="EN432" s="193"/>
      <c r="EO432" s="193"/>
      <c r="EP432" s="193"/>
      <c r="EQ432" s="193"/>
      <c r="ER432" s="193"/>
      <c r="ES432" s="193"/>
      <c r="ET432" s="193"/>
      <c r="EU432" s="193"/>
      <c r="EV432" s="193"/>
      <c r="EW432" s="193"/>
      <c r="EX432" s="193"/>
      <c r="EY432" s="193"/>
      <c r="EZ432" s="193"/>
      <c r="FA432" s="193"/>
      <c r="FB432" s="193"/>
      <c r="FC432" s="193"/>
      <c r="FD432" s="193"/>
      <c r="FE432" s="193"/>
      <c r="FF432" s="193"/>
      <c r="FG432" s="193"/>
      <c r="FH432" s="193"/>
      <c r="FI432" s="193"/>
      <c r="FJ432" s="193"/>
      <c r="FK432" s="193"/>
      <c r="FL432" s="193"/>
      <c r="FM432" s="193"/>
      <c r="FN432" s="193"/>
      <c r="FO432" s="193"/>
      <c r="FP432" s="193"/>
      <c r="FQ432" s="193"/>
      <c r="FR432" s="193"/>
      <c r="FS432" s="193"/>
      <c r="FT432" s="193"/>
      <c r="FU432" s="193"/>
      <c r="FV432" s="193"/>
      <c r="FW432" s="193"/>
      <c r="FX432" s="193"/>
      <c r="FY432" s="193"/>
      <c r="FZ432" s="193"/>
      <c r="GA432" s="193"/>
      <c r="GB432" s="193"/>
      <c r="GC432" s="193"/>
      <c r="GD432" s="193"/>
      <c r="GE432" s="193"/>
      <c r="GF432" s="193"/>
      <c r="GG432" s="193"/>
      <c r="GH432" s="193"/>
      <c r="GI432" s="193"/>
      <c r="GJ432" s="193"/>
      <c r="GK432" s="193"/>
      <c r="GL432" s="193"/>
      <c r="GM432" s="193"/>
      <c r="GN432" s="193"/>
      <c r="GO432" s="193"/>
      <c r="GP432" s="193"/>
      <c r="GQ432" s="193"/>
      <c r="GR432" s="193"/>
      <c r="GS432" s="193"/>
      <c r="GT432" s="193"/>
      <c r="GU432" s="193"/>
      <c r="GV432" s="193"/>
      <c r="GW432" s="193"/>
      <c r="GX432" s="193"/>
      <c r="GY432" s="193"/>
      <c r="GZ432" s="193"/>
      <c r="HA432" s="193"/>
      <c r="HB432" s="193"/>
      <c r="HC432" s="193"/>
      <c r="HD432" s="193"/>
      <c r="HE432" s="193"/>
      <c r="HF432" s="193"/>
      <c r="HG432" s="193"/>
      <c r="HH432" s="193"/>
      <c r="HI432" s="193"/>
      <c r="HJ432" s="193"/>
      <c r="HK432" s="193"/>
      <c r="HL432" s="193"/>
      <c r="HM432" s="193"/>
      <c r="HN432" s="193"/>
      <c r="HO432" s="193"/>
      <c r="HP432" s="193"/>
      <c r="HQ432" s="193"/>
      <c r="HR432" s="193"/>
      <c r="HS432" s="193"/>
      <c r="HT432" s="193"/>
      <c r="HU432" s="193"/>
      <c r="HV432" s="193"/>
      <c r="HW432" s="193"/>
      <c r="HX432" s="193"/>
      <c r="HY432" s="193"/>
      <c r="HZ432" s="193"/>
      <c r="IA432" s="193"/>
      <c r="IB432" s="193"/>
      <c r="IC432" s="193"/>
      <c r="ID432" s="193"/>
      <c r="IE432" s="193"/>
      <c r="IF432" s="193"/>
      <c r="IG432" s="193"/>
      <c r="IH432" s="193"/>
      <c r="II432" s="193"/>
      <c r="IJ432" s="193"/>
      <c r="IK432" s="193"/>
      <c r="IL432" s="193"/>
      <c r="IM432" s="193"/>
      <c r="IN432" s="193"/>
      <c r="IO432" s="193"/>
      <c r="IP432" s="193"/>
      <c r="IQ432" s="193"/>
      <c r="IR432" s="193"/>
      <c r="IS432" s="193"/>
      <c r="IT432" s="193"/>
      <c r="IU432" s="193"/>
      <c r="IV432" s="193"/>
    </row>
    <row r="433" spans="1:256" ht="15" customHeight="1" x14ac:dyDescent="0.15">
      <c r="A433" s="210" t="s">
        <v>239</v>
      </c>
      <c r="B433" s="1693" t="s">
        <v>751</v>
      </c>
      <c r="C433" s="1693"/>
      <c r="D433" s="1693"/>
      <c r="E433" s="1693"/>
      <c r="F433" s="1693"/>
      <c r="G433" s="1693"/>
      <c r="H433" s="1693"/>
      <c r="I433" s="1693"/>
      <c r="J433" s="16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  <c r="AA433" s="193"/>
      <c r="AB433" s="193"/>
      <c r="AC433" s="193"/>
      <c r="AD433" s="193"/>
      <c r="AE433" s="193"/>
      <c r="AF433" s="193"/>
      <c r="AG433" s="193"/>
      <c r="AH433" s="193"/>
      <c r="AI433" s="193"/>
      <c r="AJ433" s="193"/>
      <c r="AK433" s="193"/>
      <c r="AL433" s="193"/>
      <c r="AM433" s="193"/>
      <c r="AN433" s="193"/>
      <c r="AO433" s="193"/>
      <c r="AP433" s="193"/>
      <c r="AQ433" s="193"/>
      <c r="AR433" s="193"/>
      <c r="AS433" s="193"/>
      <c r="AT433" s="193"/>
      <c r="AU433" s="193"/>
      <c r="AV433" s="193"/>
      <c r="AW433" s="193"/>
      <c r="AX433" s="193"/>
      <c r="AY433" s="193"/>
      <c r="AZ433" s="193"/>
      <c r="BA433" s="193"/>
      <c r="BB433" s="193"/>
      <c r="BC433" s="193"/>
      <c r="BD433" s="193"/>
      <c r="BE433" s="193"/>
      <c r="BF433" s="193"/>
      <c r="BG433" s="193"/>
      <c r="BH433" s="193"/>
      <c r="BI433" s="193"/>
      <c r="BJ433" s="193"/>
      <c r="BK433" s="193"/>
      <c r="BL433" s="193"/>
      <c r="BM433" s="193"/>
      <c r="BN433" s="193"/>
      <c r="BO433" s="193"/>
      <c r="BP433" s="193"/>
      <c r="BQ433" s="193"/>
      <c r="BR433" s="193"/>
      <c r="BS433" s="193"/>
      <c r="BT433" s="193"/>
      <c r="BU433" s="193"/>
      <c r="BV433" s="193"/>
      <c r="BW433" s="193"/>
      <c r="BX433" s="193"/>
      <c r="BY433" s="193"/>
      <c r="BZ433" s="193"/>
      <c r="CA433" s="193"/>
      <c r="CB433" s="193"/>
      <c r="CC433" s="193"/>
      <c r="CD433" s="193"/>
      <c r="CE433" s="193"/>
      <c r="CF433" s="193"/>
      <c r="CG433" s="193"/>
      <c r="CH433" s="193"/>
      <c r="CI433" s="193"/>
      <c r="CJ433" s="193"/>
      <c r="CK433" s="193"/>
      <c r="CL433" s="193"/>
      <c r="CM433" s="193"/>
      <c r="CN433" s="193"/>
      <c r="CO433" s="193"/>
      <c r="CP433" s="193"/>
      <c r="CQ433" s="193"/>
      <c r="CR433" s="193"/>
      <c r="CS433" s="193"/>
      <c r="CT433" s="193"/>
      <c r="CU433" s="193"/>
      <c r="CV433" s="193"/>
      <c r="CW433" s="193"/>
      <c r="CX433" s="193"/>
      <c r="CY433" s="193"/>
      <c r="CZ433" s="193"/>
      <c r="DA433" s="193"/>
      <c r="DB433" s="193"/>
      <c r="DC433" s="193"/>
      <c r="DD433" s="193"/>
      <c r="DE433" s="193"/>
      <c r="DF433" s="193"/>
      <c r="DG433" s="193"/>
      <c r="DH433" s="193"/>
      <c r="DI433" s="193"/>
      <c r="DJ433" s="193"/>
      <c r="DK433" s="193"/>
      <c r="DL433" s="193"/>
      <c r="DM433" s="193"/>
      <c r="DN433" s="193"/>
      <c r="DO433" s="193"/>
      <c r="DP433" s="193"/>
      <c r="DQ433" s="193"/>
      <c r="DR433" s="193"/>
      <c r="DS433" s="193"/>
      <c r="DT433" s="193"/>
      <c r="DU433" s="193"/>
      <c r="DV433" s="193"/>
      <c r="DW433" s="193"/>
      <c r="DX433" s="193"/>
      <c r="DY433" s="193"/>
      <c r="DZ433" s="193"/>
      <c r="EA433" s="193"/>
      <c r="EB433" s="193"/>
      <c r="EC433" s="193"/>
      <c r="ED433" s="193"/>
      <c r="EE433" s="193"/>
      <c r="EF433" s="193"/>
      <c r="EG433" s="193"/>
      <c r="EH433" s="193"/>
      <c r="EI433" s="193"/>
      <c r="EJ433" s="193"/>
      <c r="EK433" s="193"/>
      <c r="EL433" s="193"/>
      <c r="EM433" s="193"/>
      <c r="EN433" s="193"/>
      <c r="EO433" s="193"/>
      <c r="EP433" s="193"/>
      <c r="EQ433" s="193"/>
      <c r="ER433" s="193"/>
      <c r="ES433" s="193"/>
      <c r="ET433" s="193"/>
      <c r="EU433" s="193"/>
      <c r="EV433" s="193"/>
      <c r="EW433" s="193"/>
      <c r="EX433" s="193"/>
      <c r="EY433" s="193"/>
      <c r="EZ433" s="193"/>
      <c r="FA433" s="193"/>
      <c r="FB433" s="193"/>
      <c r="FC433" s="193"/>
      <c r="FD433" s="193"/>
      <c r="FE433" s="193"/>
      <c r="FF433" s="193"/>
      <c r="FG433" s="193"/>
      <c r="FH433" s="193"/>
      <c r="FI433" s="193"/>
      <c r="FJ433" s="193"/>
      <c r="FK433" s="193"/>
      <c r="FL433" s="193"/>
      <c r="FM433" s="193"/>
      <c r="FN433" s="193"/>
      <c r="FO433" s="193"/>
      <c r="FP433" s="193"/>
      <c r="FQ433" s="193"/>
      <c r="FR433" s="193"/>
      <c r="FS433" s="193"/>
      <c r="FT433" s="193"/>
      <c r="FU433" s="193"/>
      <c r="FV433" s="193"/>
      <c r="FW433" s="193"/>
      <c r="FX433" s="193"/>
      <c r="FY433" s="193"/>
      <c r="FZ433" s="193"/>
      <c r="GA433" s="193"/>
      <c r="GB433" s="193"/>
      <c r="GC433" s="193"/>
      <c r="GD433" s="193"/>
      <c r="GE433" s="193"/>
      <c r="GF433" s="193"/>
      <c r="GG433" s="193"/>
      <c r="GH433" s="193"/>
      <c r="GI433" s="193"/>
      <c r="GJ433" s="193"/>
      <c r="GK433" s="193"/>
      <c r="GL433" s="193"/>
      <c r="GM433" s="193"/>
      <c r="GN433" s="193"/>
      <c r="GO433" s="193"/>
      <c r="GP433" s="193"/>
      <c r="GQ433" s="193"/>
      <c r="GR433" s="193"/>
      <c r="GS433" s="193"/>
      <c r="GT433" s="193"/>
      <c r="GU433" s="193"/>
      <c r="GV433" s="193"/>
      <c r="GW433" s="193"/>
      <c r="GX433" s="193"/>
      <c r="GY433" s="193"/>
      <c r="GZ433" s="193"/>
      <c r="HA433" s="193"/>
      <c r="HB433" s="193"/>
      <c r="HC433" s="193"/>
      <c r="HD433" s="193"/>
      <c r="HE433" s="193"/>
      <c r="HF433" s="193"/>
      <c r="HG433" s="193"/>
      <c r="HH433" s="193"/>
      <c r="HI433" s="193"/>
      <c r="HJ433" s="193"/>
      <c r="HK433" s="193"/>
      <c r="HL433" s="193"/>
      <c r="HM433" s="193"/>
      <c r="HN433" s="193"/>
      <c r="HO433" s="193"/>
      <c r="HP433" s="193"/>
      <c r="HQ433" s="193"/>
      <c r="HR433" s="193"/>
      <c r="HS433" s="193"/>
      <c r="HT433" s="193"/>
      <c r="HU433" s="193"/>
      <c r="HV433" s="193"/>
      <c r="HW433" s="193"/>
      <c r="HX433" s="193"/>
      <c r="HY433" s="193"/>
      <c r="HZ433" s="193"/>
      <c r="IA433" s="193"/>
      <c r="IB433" s="193"/>
      <c r="IC433" s="193"/>
      <c r="ID433" s="193"/>
      <c r="IE433" s="193"/>
      <c r="IF433" s="193"/>
      <c r="IG433" s="193"/>
      <c r="IH433" s="193"/>
      <c r="II433" s="193"/>
      <c r="IJ433" s="193"/>
      <c r="IK433" s="193"/>
      <c r="IL433" s="193"/>
      <c r="IM433" s="193"/>
      <c r="IN433" s="193"/>
      <c r="IO433" s="193"/>
      <c r="IP433" s="193"/>
      <c r="IQ433" s="193"/>
      <c r="IR433" s="193"/>
      <c r="IS433" s="193"/>
      <c r="IT433" s="193"/>
      <c r="IU433" s="193"/>
      <c r="IV433" s="193"/>
    </row>
    <row r="434" spans="1:256" ht="11.25" thickBot="1" x14ac:dyDescent="0.2">
      <c r="A434" s="211"/>
      <c r="B434" s="211"/>
      <c r="C434" s="211"/>
      <c r="D434" s="211"/>
      <c r="E434" s="211"/>
      <c r="F434" s="211"/>
      <c r="G434" s="211"/>
      <c r="H434" s="211"/>
      <c r="I434" s="211"/>
      <c r="J434" s="211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  <c r="AA434" s="193"/>
      <c r="AB434" s="193"/>
      <c r="AC434" s="193"/>
      <c r="AD434" s="193"/>
      <c r="AE434" s="193"/>
      <c r="AF434" s="193"/>
      <c r="AG434" s="193"/>
      <c r="AH434" s="193"/>
      <c r="AI434" s="193"/>
      <c r="AJ434" s="193"/>
      <c r="AK434" s="193"/>
      <c r="AL434" s="193"/>
      <c r="AM434" s="193"/>
      <c r="AN434" s="193"/>
      <c r="AO434" s="193"/>
      <c r="AP434" s="193"/>
      <c r="AQ434" s="193"/>
      <c r="AR434" s="193"/>
      <c r="AS434" s="193"/>
      <c r="AT434" s="193"/>
      <c r="AU434" s="193"/>
      <c r="AV434" s="193"/>
      <c r="AW434" s="193"/>
      <c r="AX434" s="193"/>
      <c r="AY434" s="193"/>
      <c r="AZ434" s="193"/>
      <c r="BA434" s="193"/>
      <c r="BB434" s="193"/>
      <c r="BC434" s="193"/>
      <c r="BD434" s="193"/>
      <c r="BE434" s="193"/>
      <c r="BF434" s="193"/>
      <c r="BG434" s="193"/>
      <c r="BH434" s="193"/>
      <c r="BI434" s="193"/>
      <c r="BJ434" s="193"/>
      <c r="BK434" s="193"/>
      <c r="BL434" s="193"/>
      <c r="BM434" s="193"/>
      <c r="BN434" s="193"/>
      <c r="BO434" s="193"/>
      <c r="BP434" s="193"/>
      <c r="BQ434" s="193"/>
      <c r="BR434" s="193"/>
      <c r="BS434" s="193"/>
      <c r="BT434" s="193"/>
      <c r="BU434" s="193"/>
      <c r="BV434" s="193"/>
      <c r="BW434" s="193"/>
      <c r="BX434" s="193"/>
      <c r="BY434" s="193"/>
      <c r="BZ434" s="193"/>
      <c r="CA434" s="193"/>
      <c r="CB434" s="193"/>
      <c r="CC434" s="193"/>
      <c r="CD434" s="193"/>
      <c r="CE434" s="193"/>
      <c r="CF434" s="193"/>
      <c r="CG434" s="193"/>
      <c r="CH434" s="193"/>
      <c r="CI434" s="193"/>
      <c r="CJ434" s="193"/>
      <c r="CK434" s="193"/>
      <c r="CL434" s="193"/>
      <c r="CM434" s="193"/>
      <c r="CN434" s="193"/>
      <c r="CO434" s="193"/>
      <c r="CP434" s="193"/>
      <c r="CQ434" s="193"/>
      <c r="CR434" s="193"/>
      <c r="CS434" s="193"/>
      <c r="CT434" s="193"/>
      <c r="CU434" s="193"/>
      <c r="CV434" s="193"/>
      <c r="CW434" s="193"/>
      <c r="CX434" s="193"/>
      <c r="CY434" s="193"/>
      <c r="CZ434" s="193"/>
      <c r="DA434" s="193"/>
      <c r="DB434" s="193"/>
      <c r="DC434" s="193"/>
      <c r="DD434" s="193"/>
      <c r="DE434" s="193"/>
      <c r="DF434" s="193"/>
      <c r="DG434" s="193"/>
      <c r="DH434" s="193"/>
      <c r="DI434" s="193"/>
      <c r="DJ434" s="193"/>
      <c r="DK434" s="193"/>
      <c r="DL434" s="193"/>
      <c r="DM434" s="193"/>
      <c r="DN434" s="193"/>
      <c r="DO434" s="193"/>
      <c r="DP434" s="193"/>
      <c r="DQ434" s="193"/>
      <c r="DR434" s="193"/>
      <c r="DS434" s="193"/>
      <c r="DT434" s="193"/>
      <c r="DU434" s="193"/>
      <c r="DV434" s="193"/>
      <c r="DW434" s="193"/>
      <c r="DX434" s="193"/>
      <c r="DY434" s="193"/>
      <c r="DZ434" s="193"/>
      <c r="EA434" s="193"/>
      <c r="EB434" s="193"/>
      <c r="EC434" s="193"/>
      <c r="ED434" s="193"/>
      <c r="EE434" s="193"/>
      <c r="EF434" s="193"/>
      <c r="EG434" s="193"/>
      <c r="EH434" s="193"/>
      <c r="EI434" s="193"/>
      <c r="EJ434" s="193"/>
      <c r="EK434" s="193"/>
      <c r="EL434" s="193"/>
      <c r="EM434" s="193"/>
      <c r="EN434" s="193"/>
      <c r="EO434" s="193"/>
      <c r="EP434" s="193"/>
      <c r="EQ434" s="193"/>
      <c r="ER434" s="193"/>
      <c r="ES434" s="193"/>
      <c r="ET434" s="193"/>
      <c r="EU434" s="193"/>
      <c r="EV434" s="193"/>
      <c r="EW434" s="193"/>
      <c r="EX434" s="193"/>
      <c r="EY434" s="193"/>
      <c r="EZ434" s="193"/>
      <c r="FA434" s="193"/>
      <c r="FB434" s="193"/>
      <c r="FC434" s="193"/>
      <c r="FD434" s="193"/>
      <c r="FE434" s="193"/>
      <c r="FF434" s="193"/>
      <c r="FG434" s="193"/>
      <c r="FH434" s="193"/>
      <c r="FI434" s="193"/>
      <c r="FJ434" s="193"/>
      <c r="FK434" s="193"/>
      <c r="FL434" s="193"/>
      <c r="FM434" s="193"/>
      <c r="FN434" s="193"/>
      <c r="FO434" s="193"/>
      <c r="FP434" s="193"/>
      <c r="FQ434" s="193"/>
      <c r="FR434" s="193"/>
      <c r="FS434" s="193"/>
      <c r="FT434" s="193"/>
      <c r="FU434" s="193"/>
      <c r="FV434" s="193"/>
      <c r="FW434" s="193"/>
      <c r="FX434" s="193"/>
      <c r="FY434" s="193"/>
      <c r="FZ434" s="193"/>
      <c r="GA434" s="193"/>
      <c r="GB434" s="193"/>
      <c r="GC434" s="193"/>
      <c r="GD434" s="193"/>
      <c r="GE434" s="193"/>
      <c r="GF434" s="193"/>
      <c r="GG434" s="193"/>
      <c r="GH434" s="193"/>
      <c r="GI434" s="193"/>
      <c r="GJ434" s="193"/>
      <c r="GK434" s="193"/>
      <c r="GL434" s="193"/>
      <c r="GM434" s="193"/>
      <c r="GN434" s="193"/>
      <c r="GO434" s="193"/>
      <c r="GP434" s="193"/>
      <c r="GQ434" s="193"/>
      <c r="GR434" s="193"/>
      <c r="GS434" s="193"/>
      <c r="GT434" s="193"/>
      <c r="GU434" s="193"/>
      <c r="GV434" s="193"/>
      <c r="GW434" s="193"/>
      <c r="GX434" s="193"/>
      <c r="GY434" s="193"/>
      <c r="GZ434" s="193"/>
      <c r="HA434" s="193"/>
      <c r="HB434" s="193"/>
      <c r="HC434" s="193"/>
      <c r="HD434" s="193"/>
      <c r="HE434" s="193"/>
      <c r="HF434" s="193"/>
      <c r="HG434" s="193"/>
      <c r="HH434" s="193"/>
      <c r="HI434" s="193"/>
      <c r="HJ434" s="193"/>
      <c r="HK434" s="193"/>
      <c r="HL434" s="193"/>
      <c r="HM434" s="193"/>
      <c r="HN434" s="193"/>
      <c r="HO434" s="193"/>
      <c r="HP434" s="193"/>
      <c r="HQ434" s="193"/>
      <c r="HR434" s="193"/>
      <c r="HS434" s="193"/>
      <c r="HT434" s="193"/>
      <c r="HU434" s="193"/>
      <c r="HV434" s="193"/>
      <c r="HW434" s="193"/>
      <c r="HX434" s="193"/>
      <c r="HY434" s="193"/>
      <c r="HZ434" s="193"/>
      <c r="IA434" s="193"/>
      <c r="IB434" s="193"/>
      <c r="IC434" s="193"/>
      <c r="ID434" s="193"/>
      <c r="IE434" s="193"/>
      <c r="IF434" s="193"/>
      <c r="IG434" s="193"/>
      <c r="IH434" s="193"/>
      <c r="II434" s="193"/>
      <c r="IJ434" s="193"/>
      <c r="IK434" s="193"/>
      <c r="IL434" s="193"/>
      <c r="IM434" s="193"/>
      <c r="IN434" s="193"/>
      <c r="IO434" s="193"/>
      <c r="IP434" s="193"/>
      <c r="IQ434" s="193"/>
      <c r="IR434" s="193"/>
      <c r="IS434" s="193"/>
      <c r="IT434" s="193"/>
      <c r="IU434" s="193"/>
      <c r="IV434" s="193"/>
    </row>
    <row r="435" spans="1:256" ht="33" customHeight="1" thickTop="1" thickBot="1" x14ac:dyDescent="0.2">
      <c r="A435" s="430" t="s">
        <v>23</v>
      </c>
      <c r="B435" s="431"/>
      <c r="C435" s="785"/>
      <c r="D435" s="1659" t="s">
        <v>240</v>
      </c>
      <c r="E435" s="431"/>
      <c r="F435" s="1660"/>
      <c r="G435" s="2086" t="s">
        <v>662</v>
      </c>
      <c r="H435" s="2087"/>
      <c r="I435" s="2087"/>
      <c r="J435" s="2088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  <c r="AA435" s="193"/>
      <c r="AB435" s="193"/>
      <c r="AC435" s="193"/>
      <c r="AD435" s="193"/>
      <c r="AE435" s="193"/>
      <c r="AF435" s="193"/>
      <c r="AG435" s="193"/>
      <c r="AH435" s="193"/>
      <c r="AI435" s="193"/>
      <c r="AJ435" s="193"/>
      <c r="AK435" s="193"/>
      <c r="AL435" s="193"/>
      <c r="AM435" s="193"/>
      <c r="AN435" s="193"/>
      <c r="AO435" s="193"/>
      <c r="AP435" s="193"/>
      <c r="AQ435" s="193"/>
      <c r="AR435" s="193"/>
      <c r="AS435" s="193"/>
      <c r="AT435" s="193"/>
      <c r="AU435" s="193"/>
      <c r="AV435" s="193"/>
      <c r="AW435" s="193"/>
      <c r="AX435" s="193"/>
      <c r="AY435" s="193"/>
      <c r="AZ435" s="193"/>
      <c r="BA435" s="193"/>
      <c r="BB435" s="193"/>
      <c r="BC435" s="193"/>
      <c r="BD435" s="193"/>
      <c r="BE435" s="193"/>
      <c r="BF435" s="193"/>
      <c r="BG435" s="193"/>
      <c r="BH435" s="193"/>
      <c r="BI435" s="193"/>
      <c r="BJ435" s="193"/>
      <c r="BK435" s="193"/>
      <c r="BL435" s="193"/>
      <c r="BM435" s="193"/>
      <c r="BN435" s="193"/>
      <c r="BO435" s="193"/>
      <c r="BP435" s="193"/>
      <c r="BQ435" s="193"/>
      <c r="BR435" s="193"/>
      <c r="BS435" s="193"/>
      <c r="BT435" s="193"/>
      <c r="BU435" s="193"/>
      <c r="BV435" s="193"/>
      <c r="BW435" s="193"/>
      <c r="BX435" s="193"/>
      <c r="BY435" s="193"/>
      <c r="BZ435" s="193"/>
      <c r="CA435" s="193"/>
      <c r="CB435" s="193"/>
      <c r="CC435" s="193"/>
      <c r="CD435" s="193"/>
      <c r="CE435" s="193"/>
      <c r="CF435" s="193"/>
      <c r="CG435" s="193"/>
      <c r="CH435" s="193"/>
      <c r="CI435" s="193"/>
      <c r="CJ435" s="193"/>
      <c r="CK435" s="193"/>
      <c r="CL435" s="193"/>
      <c r="CM435" s="193"/>
      <c r="CN435" s="193"/>
      <c r="CO435" s="193"/>
      <c r="CP435" s="193"/>
      <c r="CQ435" s="193"/>
      <c r="CR435" s="193"/>
      <c r="CS435" s="193"/>
      <c r="CT435" s="193"/>
      <c r="CU435" s="193"/>
      <c r="CV435" s="193"/>
      <c r="CW435" s="193"/>
      <c r="CX435" s="193"/>
      <c r="CY435" s="193"/>
      <c r="CZ435" s="193"/>
      <c r="DA435" s="193"/>
      <c r="DB435" s="193"/>
      <c r="DC435" s="193"/>
      <c r="DD435" s="193"/>
      <c r="DE435" s="193"/>
      <c r="DF435" s="193"/>
      <c r="DG435" s="193"/>
      <c r="DH435" s="193"/>
      <c r="DI435" s="193"/>
      <c r="DJ435" s="193"/>
      <c r="DK435" s="193"/>
      <c r="DL435" s="193"/>
      <c r="DM435" s="193"/>
      <c r="DN435" s="193"/>
      <c r="DO435" s="193"/>
      <c r="DP435" s="193"/>
      <c r="DQ435" s="193"/>
      <c r="DR435" s="193"/>
      <c r="DS435" s="193"/>
      <c r="DT435" s="193"/>
      <c r="DU435" s="193"/>
      <c r="DV435" s="193"/>
      <c r="DW435" s="193"/>
      <c r="DX435" s="193"/>
      <c r="DY435" s="193"/>
      <c r="DZ435" s="193"/>
      <c r="EA435" s="193"/>
      <c r="EB435" s="193"/>
      <c r="EC435" s="193"/>
      <c r="ED435" s="193"/>
      <c r="EE435" s="193"/>
      <c r="EF435" s="193"/>
      <c r="EG435" s="193"/>
      <c r="EH435" s="193"/>
      <c r="EI435" s="193"/>
      <c r="EJ435" s="193"/>
      <c r="EK435" s="193"/>
      <c r="EL435" s="193"/>
      <c r="EM435" s="193"/>
      <c r="EN435" s="193"/>
      <c r="EO435" s="193"/>
      <c r="EP435" s="193"/>
      <c r="EQ435" s="193"/>
      <c r="ER435" s="193"/>
      <c r="ES435" s="193"/>
      <c r="ET435" s="193"/>
      <c r="EU435" s="193"/>
      <c r="EV435" s="193"/>
      <c r="EW435" s="193"/>
      <c r="EX435" s="193"/>
      <c r="EY435" s="193"/>
      <c r="EZ435" s="193"/>
      <c r="FA435" s="193"/>
      <c r="FB435" s="193"/>
      <c r="FC435" s="193"/>
      <c r="FD435" s="193"/>
      <c r="FE435" s="193"/>
      <c r="FF435" s="193"/>
      <c r="FG435" s="193"/>
      <c r="FH435" s="193"/>
      <c r="FI435" s="193"/>
      <c r="FJ435" s="193"/>
      <c r="FK435" s="193"/>
      <c r="FL435" s="193"/>
      <c r="FM435" s="193"/>
      <c r="FN435" s="193"/>
      <c r="FO435" s="193"/>
      <c r="FP435" s="193"/>
      <c r="FQ435" s="193"/>
      <c r="FR435" s="193"/>
      <c r="FS435" s="193"/>
      <c r="FT435" s="193"/>
      <c r="FU435" s="193"/>
      <c r="FV435" s="193"/>
      <c r="FW435" s="193"/>
      <c r="FX435" s="193"/>
      <c r="FY435" s="193"/>
      <c r="FZ435" s="193"/>
      <c r="GA435" s="193"/>
      <c r="GB435" s="193"/>
      <c r="GC435" s="193"/>
      <c r="GD435" s="193"/>
      <c r="GE435" s="193"/>
      <c r="GF435" s="193"/>
      <c r="GG435" s="193"/>
      <c r="GH435" s="193"/>
      <c r="GI435" s="193"/>
      <c r="GJ435" s="193"/>
      <c r="GK435" s="193"/>
      <c r="GL435" s="193"/>
      <c r="GM435" s="193"/>
      <c r="GN435" s="193"/>
      <c r="GO435" s="193"/>
      <c r="GP435" s="193"/>
      <c r="GQ435" s="193"/>
      <c r="GR435" s="193"/>
      <c r="GS435" s="193"/>
      <c r="GT435" s="193"/>
      <c r="GU435" s="193"/>
      <c r="GV435" s="193"/>
      <c r="GW435" s="193"/>
      <c r="GX435" s="193"/>
      <c r="GY435" s="193"/>
      <c r="GZ435" s="193"/>
      <c r="HA435" s="193"/>
      <c r="HB435" s="193"/>
      <c r="HC435" s="193"/>
      <c r="HD435" s="193"/>
      <c r="HE435" s="193"/>
      <c r="HF435" s="193"/>
      <c r="HG435" s="193"/>
      <c r="HH435" s="193"/>
      <c r="HI435" s="193"/>
      <c r="HJ435" s="193"/>
      <c r="HK435" s="193"/>
      <c r="HL435" s="193"/>
      <c r="HM435" s="193"/>
      <c r="HN435" s="193"/>
      <c r="HO435" s="193"/>
      <c r="HP435" s="193"/>
      <c r="HQ435" s="193"/>
      <c r="HR435" s="193"/>
      <c r="HS435" s="193"/>
      <c r="HT435" s="193"/>
      <c r="HU435" s="193"/>
      <c r="HV435" s="193"/>
      <c r="HW435" s="193"/>
      <c r="HX435" s="193"/>
      <c r="HY435" s="193"/>
      <c r="HZ435" s="193"/>
      <c r="IA435" s="193"/>
      <c r="IB435" s="193"/>
      <c r="IC435" s="193"/>
      <c r="ID435" s="193"/>
      <c r="IE435" s="193"/>
      <c r="IF435" s="193"/>
      <c r="IG435" s="193"/>
      <c r="IH435" s="193"/>
      <c r="II435" s="193"/>
      <c r="IJ435" s="193"/>
      <c r="IK435" s="193"/>
      <c r="IL435" s="193"/>
      <c r="IM435" s="193"/>
      <c r="IN435" s="193"/>
      <c r="IO435" s="193"/>
      <c r="IP435" s="193"/>
      <c r="IQ435" s="193"/>
      <c r="IR435" s="193"/>
      <c r="IS435" s="193"/>
      <c r="IT435" s="193"/>
      <c r="IU435" s="193"/>
      <c r="IV435" s="193"/>
    </row>
    <row r="436" spans="1:256" ht="18.75" customHeight="1" thickBot="1" x14ac:dyDescent="0.2">
      <c r="A436" s="432"/>
      <c r="B436" s="433"/>
      <c r="C436" s="1663"/>
      <c r="D436" s="1661"/>
      <c r="E436" s="433"/>
      <c r="F436" s="1662"/>
      <c r="G436" s="1498" t="s">
        <v>132</v>
      </c>
      <c r="H436" s="1499"/>
      <c r="I436" s="1498" t="s">
        <v>133</v>
      </c>
      <c r="J436" s="2082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  <c r="AA436" s="193"/>
      <c r="AB436" s="193"/>
      <c r="AC436" s="193"/>
      <c r="AD436" s="193"/>
      <c r="AE436" s="193"/>
      <c r="AF436" s="193"/>
      <c r="AG436" s="193"/>
      <c r="AH436" s="193"/>
      <c r="AI436" s="193"/>
      <c r="AJ436" s="193"/>
      <c r="AK436" s="193"/>
      <c r="AL436" s="193"/>
      <c r="AM436" s="193"/>
      <c r="AN436" s="193"/>
      <c r="AO436" s="193"/>
      <c r="AP436" s="193"/>
      <c r="AQ436" s="193"/>
      <c r="AR436" s="193"/>
      <c r="AS436" s="193"/>
      <c r="AT436" s="193"/>
      <c r="AU436" s="193"/>
      <c r="AV436" s="193"/>
      <c r="AW436" s="193"/>
      <c r="AX436" s="193"/>
      <c r="AY436" s="193"/>
      <c r="AZ436" s="193"/>
      <c r="BA436" s="193"/>
      <c r="BB436" s="193"/>
      <c r="BC436" s="193"/>
      <c r="BD436" s="193"/>
      <c r="BE436" s="193"/>
      <c r="BF436" s="193"/>
      <c r="BG436" s="193"/>
      <c r="BH436" s="193"/>
      <c r="BI436" s="193"/>
      <c r="BJ436" s="193"/>
      <c r="BK436" s="193"/>
      <c r="BL436" s="193"/>
      <c r="BM436" s="193"/>
      <c r="BN436" s="193"/>
      <c r="BO436" s="193"/>
      <c r="BP436" s="193"/>
      <c r="BQ436" s="193"/>
      <c r="BR436" s="193"/>
      <c r="BS436" s="193"/>
      <c r="BT436" s="193"/>
      <c r="BU436" s="193"/>
      <c r="BV436" s="193"/>
      <c r="BW436" s="193"/>
      <c r="BX436" s="193"/>
      <c r="BY436" s="193"/>
      <c r="BZ436" s="193"/>
      <c r="CA436" s="193"/>
      <c r="CB436" s="193"/>
      <c r="CC436" s="193"/>
      <c r="CD436" s="193"/>
      <c r="CE436" s="193"/>
      <c r="CF436" s="193"/>
      <c r="CG436" s="193"/>
      <c r="CH436" s="193"/>
      <c r="CI436" s="193"/>
      <c r="CJ436" s="193"/>
      <c r="CK436" s="193"/>
      <c r="CL436" s="193"/>
      <c r="CM436" s="193"/>
      <c r="CN436" s="193"/>
      <c r="CO436" s="193"/>
      <c r="CP436" s="193"/>
      <c r="CQ436" s="193"/>
      <c r="CR436" s="193"/>
      <c r="CS436" s="193"/>
      <c r="CT436" s="193"/>
      <c r="CU436" s="193"/>
      <c r="CV436" s="193"/>
      <c r="CW436" s="193"/>
      <c r="CX436" s="193"/>
      <c r="CY436" s="193"/>
      <c r="CZ436" s="193"/>
      <c r="DA436" s="193"/>
      <c r="DB436" s="193"/>
      <c r="DC436" s="193"/>
      <c r="DD436" s="193"/>
      <c r="DE436" s="193"/>
      <c r="DF436" s="193"/>
      <c r="DG436" s="193"/>
      <c r="DH436" s="193"/>
      <c r="DI436" s="193"/>
      <c r="DJ436" s="193"/>
      <c r="DK436" s="193"/>
      <c r="DL436" s="193"/>
      <c r="DM436" s="193"/>
      <c r="DN436" s="193"/>
      <c r="DO436" s="193"/>
      <c r="DP436" s="193"/>
      <c r="DQ436" s="193"/>
      <c r="DR436" s="193"/>
      <c r="DS436" s="193"/>
      <c r="DT436" s="193"/>
      <c r="DU436" s="193"/>
      <c r="DV436" s="193"/>
      <c r="DW436" s="193"/>
      <c r="DX436" s="193"/>
      <c r="DY436" s="193"/>
      <c r="DZ436" s="193"/>
      <c r="EA436" s="193"/>
      <c r="EB436" s="193"/>
      <c r="EC436" s="193"/>
      <c r="ED436" s="193"/>
      <c r="EE436" s="193"/>
      <c r="EF436" s="193"/>
      <c r="EG436" s="193"/>
      <c r="EH436" s="193"/>
      <c r="EI436" s="193"/>
      <c r="EJ436" s="193"/>
      <c r="EK436" s="193"/>
      <c r="EL436" s="193"/>
      <c r="EM436" s="193"/>
      <c r="EN436" s="193"/>
      <c r="EO436" s="193"/>
      <c r="EP436" s="193"/>
      <c r="EQ436" s="193"/>
      <c r="ER436" s="193"/>
      <c r="ES436" s="193"/>
      <c r="ET436" s="193"/>
      <c r="EU436" s="193"/>
      <c r="EV436" s="193"/>
      <c r="EW436" s="193"/>
      <c r="EX436" s="193"/>
      <c r="EY436" s="193"/>
      <c r="EZ436" s="193"/>
      <c r="FA436" s="193"/>
      <c r="FB436" s="193"/>
      <c r="FC436" s="193"/>
      <c r="FD436" s="193"/>
      <c r="FE436" s="193"/>
      <c r="FF436" s="193"/>
      <c r="FG436" s="193"/>
      <c r="FH436" s="193"/>
      <c r="FI436" s="193"/>
      <c r="FJ436" s="193"/>
      <c r="FK436" s="193"/>
      <c r="FL436" s="193"/>
      <c r="FM436" s="193"/>
      <c r="FN436" s="193"/>
      <c r="FO436" s="193"/>
      <c r="FP436" s="193"/>
      <c r="FQ436" s="193"/>
      <c r="FR436" s="193"/>
      <c r="FS436" s="193"/>
      <c r="FT436" s="193"/>
      <c r="FU436" s="193"/>
      <c r="FV436" s="193"/>
      <c r="FW436" s="193"/>
      <c r="FX436" s="193"/>
      <c r="FY436" s="193"/>
      <c r="FZ436" s="193"/>
      <c r="GA436" s="193"/>
      <c r="GB436" s="193"/>
      <c r="GC436" s="193"/>
      <c r="GD436" s="193"/>
      <c r="GE436" s="193"/>
      <c r="GF436" s="193"/>
      <c r="GG436" s="193"/>
      <c r="GH436" s="193"/>
      <c r="GI436" s="193"/>
      <c r="GJ436" s="193"/>
      <c r="GK436" s="193"/>
      <c r="GL436" s="193"/>
      <c r="GM436" s="193"/>
      <c r="GN436" s="193"/>
      <c r="GO436" s="193"/>
      <c r="GP436" s="193"/>
      <c r="GQ436" s="193"/>
      <c r="GR436" s="193"/>
      <c r="GS436" s="193"/>
      <c r="GT436" s="193"/>
      <c r="GU436" s="193"/>
      <c r="GV436" s="193"/>
      <c r="GW436" s="193"/>
      <c r="GX436" s="193"/>
      <c r="GY436" s="193"/>
      <c r="GZ436" s="193"/>
      <c r="HA436" s="193"/>
      <c r="HB436" s="193"/>
      <c r="HC436" s="193"/>
      <c r="HD436" s="193"/>
      <c r="HE436" s="193"/>
      <c r="HF436" s="193"/>
      <c r="HG436" s="193"/>
      <c r="HH436" s="193"/>
      <c r="HI436" s="193"/>
      <c r="HJ436" s="193"/>
      <c r="HK436" s="193"/>
      <c r="HL436" s="193"/>
      <c r="HM436" s="193"/>
      <c r="HN436" s="193"/>
      <c r="HO436" s="193"/>
      <c r="HP436" s="193"/>
      <c r="HQ436" s="193"/>
      <c r="HR436" s="193"/>
      <c r="HS436" s="193"/>
      <c r="HT436" s="193"/>
      <c r="HU436" s="193"/>
      <c r="HV436" s="193"/>
      <c r="HW436" s="193"/>
      <c r="HX436" s="193"/>
      <c r="HY436" s="193"/>
      <c r="HZ436" s="193"/>
      <c r="IA436" s="193"/>
      <c r="IB436" s="193"/>
      <c r="IC436" s="193"/>
      <c r="ID436" s="193"/>
      <c r="IE436" s="193"/>
      <c r="IF436" s="193"/>
      <c r="IG436" s="193"/>
      <c r="IH436" s="193"/>
      <c r="II436" s="193"/>
      <c r="IJ436" s="193"/>
      <c r="IK436" s="193"/>
      <c r="IL436" s="193"/>
      <c r="IM436" s="193"/>
      <c r="IN436" s="193"/>
      <c r="IO436" s="193"/>
      <c r="IP436" s="193"/>
      <c r="IQ436" s="193"/>
      <c r="IR436" s="193"/>
      <c r="IS436" s="193"/>
      <c r="IT436" s="193"/>
      <c r="IU436" s="193"/>
      <c r="IV436" s="193"/>
    </row>
    <row r="437" spans="1:256" ht="12" thickTop="1" thickBot="1" x14ac:dyDescent="0.2">
      <c r="A437" s="1530"/>
      <c r="B437" s="1531"/>
      <c r="C437" s="1532"/>
      <c r="D437" s="1506"/>
      <c r="E437" s="1507"/>
      <c r="F437" s="1508"/>
      <c r="G437" s="1496"/>
      <c r="H437" s="1658"/>
      <c r="I437" s="1496"/>
      <c r="J437" s="1497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  <c r="AA437" s="193"/>
      <c r="AB437" s="193"/>
      <c r="AC437" s="193"/>
      <c r="AD437" s="193"/>
      <c r="AE437" s="193"/>
      <c r="AF437" s="193"/>
      <c r="AG437" s="193"/>
      <c r="AH437" s="193"/>
      <c r="AI437" s="193"/>
      <c r="AJ437" s="193"/>
      <c r="AK437" s="193"/>
      <c r="AL437" s="193"/>
      <c r="AM437" s="193"/>
      <c r="AN437" s="193"/>
      <c r="AO437" s="193"/>
      <c r="AP437" s="193"/>
      <c r="AQ437" s="193"/>
      <c r="AR437" s="193"/>
      <c r="AS437" s="193"/>
      <c r="AT437" s="193"/>
      <c r="AU437" s="193"/>
      <c r="AV437" s="193"/>
      <c r="AW437" s="193"/>
      <c r="AX437" s="193"/>
      <c r="AY437" s="193"/>
      <c r="AZ437" s="193"/>
      <c r="BA437" s="193"/>
      <c r="BB437" s="193"/>
      <c r="BC437" s="193"/>
      <c r="BD437" s="193"/>
      <c r="BE437" s="193"/>
      <c r="BF437" s="193"/>
      <c r="BG437" s="193"/>
      <c r="BH437" s="193"/>
      <c r="BI437" s="193"/>
      <c r="BJ437" s="193"/>
      <c r="BK437" s="193"/>
      <c r="BL437" s="193"/>
      <c r="BM437" s="193"/>
      <c r="BN437" s="193"/>
      <c r="BO437" s="193"/>
      <c r="BP437" s="193"/>
      <c r="BQ437" s="193"/>
      <c r="BR437" s="193"/>
      <c r="BS437" s="193"/>
      <c r="BT437" s="193"/>
      <c r="BU437" s="193"/>
      <c r="BV437" s="193"/>
      <c r="BW437" s="193"/>
      <c r="BX437" s="193"/>
      <c r="BY437" s="193"/>
      <c r="BZ437" s="193"/>
      <c r="CA437" s="193"/>
      <c r="CB437" s="193"/>
      <c r="CC437" s="193"/>
      <c r="CD437" s="193"/>
      <c r="CE437" s="193"/>
      <c r="CF437" s="193"/>
      <c r="CG437" s="193"/>
      <c r="CH437" s="193"/>
      <c r="CI437" s="193"/>
      <c r="CJ437" s="193"/>
      <c r="CK437" s="193"/>
      <c r="CL437" s="193"/>
      <c r="CM437" s="193"/>
      <c r="CN437" s="193"/>
      <c r="CO437" s="193"/>
      <c r="CP437" s="193"/>
      <c r="CQ437" s="193"/>
      <c r="CR437" s="193"/>
      <c r="CS437" s="193"/>
      <c r="CT437" s="193"/>
      <c r="CU437" s="193"/>
      <c r="CV437" s="193"/>
      <c r="CW437" s="193"/>
      <c r="CX437" s="193"/>
      <c r="CY437" s="193"/>
      <c r="CZ437" s="193"/>
      <c r="DA437" s="193"/>
      <c r="DB437" s="193"/>
      <c r="DC437" s="193"/>
      <c r="DD437" s="193"/>
      <c r="DE437" s="193"/>
      <c r="DF437" s="193"/>
      <c r="DG437" s="193"/>
      <c r="DH437" s="193"/>
      <c r="DI437" s="193"/>
      <c r="DJ437" s="193"/>
      <c r="DK437" s="193"/>
      <c r="DL437" s="193"/>
      <c r="DM437" s="193"/>
      <c r="DN437" s="193"/>
      <c r="DO437" s="193"/>
      <c r="DP437" s="193"/>
      <c r="DQ437" s="193"/>
      <c r="DR437" s="193"/>
      <c r="DS437" s="193"/>
      <c r="DT437" s="193"/>
      <c r="DU437" s="193"/>
      <c r="DV437" s="193"/>
      <c r="DW437" s="193"/>
      <c r="DX437" s="193"/>
      <c r="DY437" s="193"/>
      <c r="DZ437" s="193"/>
      <c r="EA437" s="193"/>
      <c r="EB437" s="193"/>
      <c r="EC437" s="193"/>
      <c r="ED437" s="193"/>
      <c r="EE437" s="193"/>
      <c r="EF437" s="193"/>
      <c r="EG437" s="193"/>
      <c r="EH437" s="193"/>
      <c r="EI437" s="193"/>
      <c r="EJ437" s="193"/>
      <c r="EK437" s="193"/>
      <c r="EL437" s="193"/>
      <c r="EM437" s="193"/>
      <c r="EN437" s="193"/>
      <c r="EO437" s="193"/>
      <c r="EP437" s="193"/>
      <c r="EQ437" s="193"/>
      <c r="ER437" s="193"/>
      <c r="ES437" s="193"/>
      <c r="ET437" s="193"/>
      <c r="EU437" s="193"/>
      <c r="EV437" s="193"/>
      <c r="EW437" s="193"/>
      <c r="EX437" s="193"/>
      <c r="EY437" s="193"/>
      <c r="EZ437" s="193"/>
      <c r="FA437" s="193"/>
      <c r="FB437" s="193"/>
      <c r="FC437" s="193"/>
      <c r="FD437" s="193"/>
      <c r="FE437" s="193"/>
      <c r="FF437" s="193"/>
      <c r="FG437" s="193"/>
      <c r="FH437" s="193"/>
      <c r="FI437" s="193"/>
      <c r="FJ437" s="193"/>
      <c r="FK437" s="193"/>
      <c r="FL437" s="193"/>
      <c r="FM437" s="193"/>
      <c r="FN437" s="193"/>
      <c r="FO437" s="193"/>
      <c r="FP437" s="193"/>
      <c r="FQ437" s="193"/>
      <c r="FR437" s="193"/>
      <c r="FS437" s="193"/>
      <c r="FT437" s="193"/>
      <c r="FU437" s="193"/>
      <c r="FV437" s="193"/>
      <c r="FW437" s="193"/>
      <c r="FX437" s="193"/>
      <c r="FY437" s="193"/>
      <c r="FZ437" s="193"/>
      <c r="GA437" s="193"/>
      <c r="GB437" s="193"/>
      <c r="GC437" s="193"/>
      <c r="GD437" s="193"/>
      <c r="GE437" s="193"/>
      <c r="GF437" s="193"/>
      <c r="GG437" s="193"/>
      <c r="GH437" s="193"/>
      <c r="GI437" s="193"/>
      <c r="GJ437" s="193"/>
      <c r="GK437" s="193"/>
      <c r="GL437" s="193"/>
      <c r="GM437" s="193"/>
      <c r="GN437" s="193"/>
      <c r="GO437" s="193"/>
      <c r="GP437" s="193"/>
      <c r="GQ437" s="193"/>
      <c r="GR437" s="193"/>
      <c r="GS437" s="193"/>
      <c r="GT437" s="193"/>
      <c r="GU437" s="193"/>
      <c r="GV437" s="193"/>
      <c r="GW437" s="193"/>
      <c r="GX437" s="193"/>
      <c r="GY437" s="193"/>
      <c r="GZ437" s="193"/>
      <c r="HA437" s="193"/>
      <c r="HB437" s="193"/>
      <c r="HC437" s="193"/>
      <c r="HD437" s="193"/>
      <c r="HE437" s="193"/>
      <c r="HF437" s="193"/>
      <c r="HG437" s="193"/>
      <c r="HH437" s="193"/>
      <c r="HI437" s="193"/>
      <c r="HJ437" s="193"/>
      <c r="HK437" s="193"/>
      <c r="HL437" s="193"/>
      <c r="HM437" s="193"/>
      <c r="HN437" s="193"/>
      <c r="HO437" s="193"/>
      <c r="HP437" s="193"/>
      <c r="HQ437" s="193"/>
      <c r="HR437" s="193"/>
      <c r="HS437" s="193"/>
      <c r="HT437" s="193"/>
      <c r="HU437" s="193"/>
      <c r="HV437" s="193"/>
      <c r="HW437" s="193"/>
      <c r="HX437" s="193"/>
      <c r="HY437" s="193"/>
      <c r="HZ437" s="193"/>
      <c r="IA437" s="193"/>
      <c r="IB437" s="193"/>
      <c r="IC437" s="193"/>
      <c r="ID437" s="193"/>
      <c r="IE437" s="193"/>
      <c r="IF437" s="193"/>
      <c r="IG437" s="193"/>
      <c r="IH437" s="193"/>
      <c r="II437" s="193"/>
      <c r="IJ437" s="193"/>
      <c r="IK437" s="193"/>
      <c r="IL437" s="193"/>
      <c r="IM437" s="193"/>
      <c r="IN437" s="193"/>
      <c r="IO437" s="193"/>
      <c r="IP437" s="193"/>
      <c r="IQ437" s="193"/>
      <c r="IR437" s="193"/>
      <c r="IS437" s="193"/>
      <c r="IT437" s="193"/>
      <c r="IU437" s="193"/>
      <c r="IV437" s="193"/>
    </row>
    <row r="438" spans="1:256" ht="11.25" thickTop="1" x14ac:dyDescent="0.15">
      <c r="A438" s="230"/>
      <c r="B438" s="230"/>
      <c r="C438" s="230"/>
      <c r="D438" s="230"/>
      <c r="E438" s="230"/>
      <c r="F438" s="230"/>
      <c r="G438" s="231"/>
      <c r="H438" s="231"/>
      <c r="I438" s="231"/>
      <c r="J438" s="231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  <c r="AA438" s="193"/>
      <c r="AB438" s="193"/>
      <c r="AC438" s="193"/>
      <c r="AD438" s="193"/>
      <c r="AE438" s="193"/>
      <c r="AF438" s="193"/>
      <c r="AG438" s="193"/>
      <c r="AH438" s="193"/>
      <c r="AI438" s="193"/>
      <c r="AJ438" s="193"/>
      <c r="AK438" s="193"/>
      <c r="AL438" s="193"/>
      <c r="AM438" s="193"/>
      <c r="AN438" s="193"/>
      <c r="AO438" s="193"/>
      <c r="AP438" s="193"/>
      <c r="AQ438" s="193"/>
      <c r="AR438" s="193"/>
      <c r="AS438" s="193"/>
      <c r="AT438" s="193"/>
      <c r="AU438" s="193"/>
      <c r="AV438" s="193"/>
      <c r="AW438" s="193"/>
      <c r="AX438" s="193"/>
      <c r="AY438" s="193"/>
      <c r="AZ438" s="193"/>
      <c r="BA438" s="193"/>
      <c r="BB438" s="193"/>
      <c r="BC438" s="193"/>
      <c r="BD438" s="193"/>
      <c r="BE438" s="193"/>
      <c r="BF438" s="193"/>
      <c r="BG438" s="193"/>
      <c r="BH438" s="193"/>
      <c r="BI438" s="193"/>
      <c r="BJ438" s="193"/>
      <c r="BK438" s="193"/>
      <c r="BL438" s="193"/>
      <c r="BM438" s="193"/>
      <c r="BN438" s="193"/>
      <c r="BO438" s="193"/>
      <c r="BP438" s="193"/>
      <c r="BQ438" s="193"/>
      <c r="BR438" s="193"/>
      <c r="BS438" s="193"/>
      <c r="BT438" s="193"/>
      <c r="BU438" s="193"/>
      <c r="BV438" s="193"/>
      <c r="BW438" s="193"/>
      <c r="BX438" s="193"/>
      <c r="BY438" s="193"/>
      <c r="BZ438" s="193"/>
      <c r="CA438" s="193"/>
      <c r="CB438" s="193"/>
      <c r="CC438" s="193"/>
      <c r="CD438" s="193"/>
      <c r="CE438" s="193"/>
      <c r="CF438" s="193"/>
      <c r="CG438" s="193"/>
      <c r="CH438" s="193"/>
      <c r="CI438" s="193"/>
      <c r="CJ438" s="193"/>
      <c r="CK438" s="193"/>
      <c r="CL438" s="193"/>
      <c r="CM438" s="193"/>
      <c r="CN438" s="193"/>
      <c r="CO438" s="193"/>
      <c r="CP438" s="193"/>
      <c r="CQ438" s="193"/>
      <c r="CR438" s="193"/>
      <c r="CS438" s="193"/>
      <c r="CT438" s="193"/>
      <c r="CU438" s="193"/>
      <c r="CV438" s="193"/>
      <c r="CW438" s="193"/>
      <c r="CX438" s="193"/>
      <c r="CY438" s="193"/>
      <c r="CZ438" s="193"/>
      <c r="DA438" s="193"/>
      <c r="DB438" s="193"/>
      <c r="DC438" s="193"/>
      <c r="DD438" s="193"/>
      <c r="DE438" s="193"/>
      <c r="DF438" s="193"/>
      <c r="DG438" s="193"/>
      <c r="DH438" s="193"/>
      <c r="DI438" s="193"/>
      <c r="DJ438" s="193"/>
      <c r="DK438" s="193"/>
      <c r="DL438" s="193"/>
      <c r="DM438" s="193"/>
      <c r="DN438" s="193"/>
      <c r="DO438" s="193"/>
      <c r="DP438" s="193"/>
      <c r="DQ438" s="193"/>
      <c r="DR438" s="193"/>
      <c r="DS438" s="193"/>
      <c r="DT438" s="193"/>
      <c r="DU438" s="193"/>
      <c r="DV438" s="193"/>
      <c r="DW438" s="193"/>
      <c r="DX438" s="193"/>
      <c r="DY438" s="193"/>
      <c r="DZ438" s="193"/>
      <c r="EA438" s="193"/>
      <c r="EB438" s="193"/>
      <c r="EC438" s="193"/>
      <c r="ED438" s="193"/>
      <c r="EE438" s="193"/>
      <c r="EF438" s="193"/>
      <c r="EG438" s="193"/>
      <c r="EH438" s="193"/>
      <c r="EI438" s="193"/>
      <c r="EJ438" s="193"/>
      <c r="EK438" s="193"/>
      <c r="EL438" s="193"/>
      <c r="EM438" s="193"/>
      <c r="EN438" s="193"/>
      <c r="EO438" s="193"/>
      <c r="EP438" s="193"/>
      <c r="EQ438" s="193"/>
      <c r="ER438" s="193"/>
      <c r="ES438" s="193"/>
      <c r="ET438" s="193"/>
      <c r="EU438" s="193"/>
      <c r="EV438" s="193"/>
      <c r="EW438" s="193"/>
      <c r="EX438" s="193"/>
      <c r="EY438" s="193"/>
      <c r="EZ438" s="193"/>
      <c r="FA438" s="193"/>
      <c r="FB438" s="193"/>
      <c r="FC438" s="193"/>
      <c r="FD438" s="193"/>
      <c r="FE438" s="193"/>
      <c r="FF438" s="193"/>
      <c r="FG438" s="193"/>
      <c r="FH438" s="193"/>
      <c r="FI438" s="193"/>
      <c r="FJ438" s="193"/>
      <c r="FK438" s="193"/>
      <c r="FL438" s="193"/>
      <c r="FM438" s="193"/>
      <c r="FN438" s="193"/>
      <c r="FO438" s="193"/>
      <c r="FP438" s="193"/>
      <c r="FQ438" s="193"/>
      <c r="FR438" s="193"/>
      <c r="FS438" s="193"/>
      <c r="FT438" s="193"/>
      <c r="FU438" s="193"/>
      <c r="FV438" s="193"/>
      <c r="FW438" s="193"/>
      <c r="FX438" s="193"/>
      <c r="FY438" s="193"/>
      <c r="FZ438" s="193"/>
      <c r="GA438" s="193"/>
      <c r="GB438" s="193"/>
      <c r="GC438" s="193"/>
      <c r="GD438" s="193"/>
      <c r="GE438" s="193"/>
      <c r="GF438" s="193"/>
      <c r="GG438" s="193"/>
      <c r="GH438" s="193"/>
      <c r="GI438" s="193"/>
      <c r="GJ438" s="193"/>
      <c r="GK438" s="193"/>
      <c r="GL438" s="193"/>
      <c r="GM438" s="193"/>
      <c r="GN438" s="193"/>
      <c r="GO438" s="193"/>
      <c r="GP438" s="193"/>
      <c r="GQ438" s="193"/>
      <c r="GR438" s="193"/>
      <c r="GS438" s="193"/>
      <c r="GT438" s="193"/>
      <c r="GU438" s="193"/>
      <c r="GV438" s="193"/>
      <c r="GW438" s="193"/>
      <c r="GX438" s="193"/>
      <c r="GY438" s="193"/>
      <c r="GZ438" s="193"/>
      <c r="HA438" s="193"/>
      <c r="HB438" s="193"/>
      <c r="HC438" s="193"/>
      <c r="HD438" s="193"/>
      <c r="HE438" s="193"/>
      <c r="HF438" s="193"/>
      <c r="HG438" s="193"/>
      <c r="HH438" s="193"/>
      <c r="HI438" s="193"/>
      <c r="HJ438" s="193"/>
      <c r="HK438" s="193"/>
      <c r="HL438" s="193"/>
      <c r="HM438" s="193"/>
      <c r="HN438" s="193"/>
      <c r="HO438" s="193"/>
      <c r="HP438" s="193"/>
      <c r="HQ438" s="193"/>
      <c r="HR438" s="193"/>
      <c r="HS438" s="193"/>
      <c r="HT438" s="193"/>
      <c r="HU438" s="193"/>
      <c r="HV438" s="193"/>
      <c r="HW438" s="193"/>
      <c r="HX438" s="193"/>
      <c r="HY438" s="193"/>
      <c r="HZ438" s="193"/>
      <c r="IA438" s="193"/>
      <c r="IB438" s="193"/>
      <c r="IC438" s="193"/>
      <c r="ID438" s="193"/>
      <c r="IE438" s="193"/>
      <c r="IF438" s="193"/>
      <c r="IG438" s="193"/>
      <c r="IH438" s="193"/>
      <c r="II438" s="193"/>
      <c r="IJ438" s="193"/>
      <c r="IK438" s="193"/>
      <c r="IL438" s="193"/>
      <c r="IM438" s="193"/>
      <c r="IN438" s="193"/>
      <c r="IO438" s="193"/>
      <c r="IP438" s="193"/>
      <c r="IQ438" s="193"/>
      <c r="IR438" s="193"/>
      <c r="IS438" s="193"/>
      <c r="IT438" s="193"/>
      <c r="IU438" s="193"/>
      <c r="IV438" s="193"/>
    </row>
    <row r="439" spans="1:256" ht="16.5" customHeight="1" x14ac:dyDescent="0.15">
      <c r="A439" s="210" t="s">
        <v>665</v>
      </c>
      <c r="B439" s="1693" t="s">
        <v>906</v>
      </c>
      <c r="C439" s="1693"/>
      <c r="D439" s="1693"/>
      <c r="E439" s="1693"/>
      <c r="F439" s="1693"/>
      <c r="G439" s="1693"/>
      <c r="H439" s="1693"/>
      <c r="I439" s="1693"/>
      <c r="J439" s="1693"/>
    </row>
    <row r="440" spans="1:256" ht="12" customHeight="1" thickBot="1" x14ac:dyDescent="0.2">
      <c r="A440" s="210"/>
      <c r="B440" s="232"/>
      <c r="C440" s="232"/>
      <c r="D440" s="232"/>
      <c r="E440" s="232"/>
      <c r="F440" s="232"/>
      <c r="G440" s="232"/>
      <c r="H440" s="232"/>
      <c r="I440" s="232"/>
      <c r="J440" s="232"/>
    </row>
    <row r="441" spans="1:256" ht="39.75" customHeight="1" thickTop="1" x14ac:dyDescent="0.15">
      <c r="A441" s="1509" t="s">
        <v>163</v>
      </c>
      <c r="B441" s="1510"/>
      <c r="C441" s="1870" t="s">
        <v>154</v>
      </c>
      <c r="D441" s="1261" t="s">
        <v>155</v>
      </c>
      <c r="E441" s="1261" t="s">
        <v>156</v>
      </c>
      <c r="F441" s="1261" t="s">
        <v>157</v>
      </c>
      <c r="G441" s="1257" t="s">
        <v>241</v>
      </c>
      <c r="H441" s="1842"/>
      <c r="I441" s="1257" t="s">
        <v>666</v>
      </c>
      <c r="J441" s="1258"/>
    </row>
    <row r="442" spans="1:256" ht="7.5" hidden="1" customHeight="1" x14ac:dyDescent="0.15">
      <c r="A442" s="1511"/>
      <c r="B442" s="1512"/>
      <c r="C442" s="510"/>
      <c r="D442" s="483"/>
      <c r="E442" s="483"/>
      <c r="F442" s="483"/>
      <c r="G442" s="1259"/>
      <c r="H442" s="1612"/>
      <c r="I442" s="1259"/>
      <c r="J442" s="1260"/>
    </row>
    <row r="443" spans="1:256" ht="11.25" customHeight="1" thickBot="1" x14ac:dyDescent="0.2">
      <c r="A443" s="488" t="s">
        <v>110</v>
      </c>
      <c r="B443" s="868"/>
      <c r="C443" s="208" t="s">
        <v>111</v>
      </c>
      <c r="D443" s="219" t="s">
        <v>112</v>
      </c>
      <c r="E443" s="219" t="s">
        <v>113</v>
      </c>
      <c r="F443" s="219" t="s">
        <v>114</v>
      </c>
      <c r="G443" s="1336" t="s">
        <v>115</v>
      </c>
      <c r="H443" s="497"/>
      <c r="I443" s="1336" t="s">
        <v>116</v>
      </c>
      <c r="J443" s="1337"/>
    </row>
    <row r="444" spans="1:256" ht="26.25" customHeight="1" thickTop="1" x14ac:dyDescent="0.15">
      <c r="A444" s="869" t="s">
        <v>158</v>
      </c>
      <c r="B444" s="870"/>
      <c r="C444" s="66"/>
      <c r="D444" s="67"/>
      <c r="E444" s="67"/>
      <c r="F444" s="67"/>
      <c r="G444" s="1464"/>
      <c r="H444" s="1339"/>
      <c r="I444" s="1340" t="str">
        <f>IF(D444+E444-F444-G444=0,"",D444+E444-F444-G444)</f>
        <v/>
      </c>
      <c r="J444" s="1341"/>
    </row>
    <row r="445" spans="1:256" ht="32.25" customHeight="1" x14ac:dyDescent="0.15">
      <c r="A445" s="863" t="s">
        <v>159</v>
      </c>
      <c r="B445" s="552"/>
      <c r="C445" s="68"/>
      <c r="D445" s="9"/>
      <c r="E445" s="9"/>
      <c r="F445" s="9"/>
      <c r="G445" s="604"/>
      <c r="H445" s="605"/>
      <c r="I445" s="474" t="str">
        <f>IF(D445+E445-F445-G445=0,"",D445+E445-F445-G445)</f>
        <v/>
      </c>
      <c r="J445" s="475"/>
    </row>
    <row r="446" spans="1:256" ht="32.25" customHeight="1" x14ac:dyDescent="0.15">
      <c r="A446" s="863" t="s">
        <v>160</v>
      </c>
      <c r="B446" s="552"/>
      <c r="C446" s="68"/>
      <c r="D446" s="9"/>
      <c r="E446" s="9"/>
      <c r="F446" s="9"/>
      <c r="G446" s="604"/>
      <c r="H446" s="605"/>
      <c r="I446" s="474" t="str">
        <f>IF(D446+E446-F446-G446=0,"",D446+E446-F446-G446)</f>
        <v/>
      </c>
      <c r="J446" s="475"/>
    </row>
    <row r="447" spans="1:256" ht="28.5" customHeight="1" thickBot="1" x14ac:dyDescent="0.2">
      <c r="A447" s="1003" t="s">
        <v>161</v>
      </c>
      <c r="B447" s="560"/>
      <c r="C447" s="69"/>
      <c r="D447" s="70"/>
      <c r="E447" s="70"/>
      <c r="F447" s="70"/>
      <c r="G447" s="619"/>
      <c r="H447" s="620"/>
      <c r="I447" s="1314" t="str">
        <f>IF(D447+E447-F447-G447=0,"",D447+E447-F447-G447)</f>
        <v/>
      </c>
      <c r="J447" s="1315"/>
    </row>
    <row r="448" spans="1:256" ht="30" customHeight="1" thickBot="1" x14ac:dyDescent="0.2">
      <c r="A448" s="461" t="s">
        <v>162</v>
      </c>
      <c r="B448" s="1469"/>
      <c r="C448" s="233" t="s">
        <v>153</v>
      </c>
      <c r="D448" s="16" t="str">
        <f>IF(SUM(D444:D447)=0,"",SUM(D444:D447))</f>
        <v/>
      </c>
      <c r="E448" s="16" t="str">
        <f>IF(SUM(E444:E447)=0,"",SUM(E444:E447))</f>
        <v/>
      </c>
      <c r="F448" s="16" t="str">
        <f>IF(SUM(F444:F447)=0,"",SUM(F444:F447))</f>
        <v/>
      </c>
      <c r="G448" s="703" t="str">
        <f>IF(SUM(G444:H447)=0,"",SUM(G444:H447))</f>
        <v/>
      </c>
      <c r="H448" s="1306"/>
      <c r="I448" s="703" t="str">
        <f>IF(SUM(I444:J447)=0,"",SUM(I444:J447))</f>
        <v/>
      </c>
      <c r="J448" s="704"/>
    </row>
    <row r="449" spans="1:10" ht="9.75" customHeight="1" thickTop="1" x14ac:dyDescent="0.15">
      <c r="A449" s="234"/>
      <c r="B449" s="234"/>
      <c r="C449" s="234"/>
      <c r="D449" s="234"/>
      <c r="E449" s="234"/>
      <c r="F449" s="234"/>
      <c r="G449" s="234"/>
      <c r="H449" s="234"/>
      <c r="I449" s="234"/>
      <c r="J449" s="234"/>
    </row>
    <row r="450" spans="1:10" ht="16.5" customHeight="1" x14ac:dyDescent="0.15">
      <c r="A450" s="436" t="s">
        <v>681</v>
      </c>
      <c r="B450" s="436"/>
      <c r="C450" s="436"/>
      <c r="D450" s="436"/>
      <c r="E450" s="436"/>
      <c r="F450" s="436"/>
      <c r="G450" s="436"/>
      <c r="H450" s="436"/>
      <c r="I450" s="436"/>
      <c r="J450" s="436"/>
    </row>
    <row r="451" spans="1:10" ht="16.5" customHeight="1" x14ac:dyDescent="0.15">
      <c r="A451" s="716"/>
      <c r="B451" s="716"/>
      <c r="C451" s="716"/>
      <c r="D451" s="716"/>
      <c r="E451" s="716"/>
      <c r="F451" s="716"/>
      <c r="G451" s="716"/>
      <c r="H451" s="716"/>
      <c r="I451" s="716"/>
      <c r="J451" s="716"/>
    </row>
    <row r="452" spans="1:10" ht="16.5" customHeight="1" x14ac:dyDescent="0.15">
      <c r="A452" s="369"/>
      <c r="B452" s="369"/>
      <c r="C452" s="369"/>
      <c r="D452" s="369"/>
      <c r="E452" s="369"/>
      <c r="F452" s="369"/>
      <c r="G452" s="369"/>
      <c r="H452" s="369"/>
      <c r="I452" s="369"/>
      <c r="J452" s="369"/>
    </row>
    <row r="453" spans="1:10" ht="16.5" customHeight="1" x14ac:dyDescent="0.15">
      <c r="A453" s="210" t="s">
        <v>668</v>
      </c>
      <c r="B453" s="1693" t="s">
        <v>907</v>
      </c>
      <c r="C453" s="1693"/>
      <c r="D453" s="1693"/>
      <c r="E453" s="1693"/>
      <c r="F453" s="1693"/>
      <c r="G453" s="1693"/>
      <c r="H453" s="1693"/>
      <c r="I453" s="1693"/>
      <c r="J453" s="1693"/>
    </row>
    <row r="454" spans="1:10" ht="16.5" customHeight="1" thickBot="1" x14ac:dyDescent="0.2">
      <c r="A454" s="203"/>
      <c r="B454" s="203"/>
      <c r="C454" s="203"/>
      <c r="D454" s="203"/>
      <c r="E454" s="203"/>
      <c r="F454" s="203"/>
      <c r="G454" s="203"/>
      <c r="H454" s="203"/>
      <c r="I454" s="203"/>
      <c r="J454" s="203"/>
    </row>
    <row r="455" spans="1:10" ht="55.5" customHeight="1" thickTop="1" x14ac:dyDescent="0.15">
      <c r="A455" s="499" t="s">
        <v>164</v>
      </c>
      <c r="B455" s="890"/>
      <c r="C455" s="890"/>
      <c r="D455" s="236" t="s">
        <v>155</v>
      </c>
      <c r="E455" s="237" t="s">
        <v>156</v>
      </c>
      <c r="F455" s="237" t="s">
        <v>157</v>
      </c>
      <c r="G455" s="1134" t="s">
        <v>166</v>
      </c>
      <c r="H455" s="494"/>
      <c r="I455" s="1134" t="s">
        <v>167</v>
      </c>
      <c r="J455" s="1136"/>
    </row>
    <row r="456" spans="1:10" ht="14.25" customHeight="1" thickBot="1" x14ac:dyDescent="0.2">
      <c r="A456" s="488" t="s">
        <v>110</v>
      </c>
      <c r="B456" s="868"/>
      <c r="C456" s="868"/>
      <c r="D456" s="207" t="s">
        <v>111</v>
      </c>
      <c r="E456" s="219" t="s">
        <v>112</v>
      </c>
      <c r="F456" s="219" t="s">
        <v>113</v>
      </c>
      <c r="G456" s="1336" t="s">
        <v>114</v>
      </c>
      <c r="H456" s="497"/>
      <c r="I456" s="1336" t="s">
        <v>115</v>
      </c>
      <c r="J456" s="1337"/>
    </row>
    <row r="457" spans="1:10" ht="22.5" customHeight="1" thickTop="1" x14ac:dyDescent="0.15">
      <c r="A457" s="869" t="s">
        <v>158</v>
      </c>
      <c r="B457" s="870"/>
      <c r="C457" s="870"/>
      <c r="D457" s="71"/>
      <c r="E457" s="67"/>
      <c r="F457" s="67"/>
      <c r="G457" s="1464"/>
      <c r="H457" s="1339"/>
      <c r="I457" s="1340" t="str">
        <f>IF(D457+E457-F457-G457=0,"",D457+E457-F457-G457)</f>
        <v/>
      </c>
      <c r="J457" s="1341"/>
    </row>
    <row r="458" spans="1:10" ht="24.75" customHeight="1" x14ac:dyDescent="0.15">
      <c r="A458" s="1468" t="s">
        <v>159</v>
      </c>
      <c r="B458" s="542"/>
      <c r="C458" s="542"/>
      <c r="D458" s="26"/>
      <c r="E458" s="6"/>
      <c r="F458" s="6"/>
      <c r="G458" s="599"/>
      <c r="H458" s="600"/>
      <c r="I458" s="1483" t="str">
        <f>IF(D458+E458-F458-G458=0,"",D458+E458-F458-G458)</f>
        <v/>
      </c>
      <c r="J458" s="1484"/>
    </row>
    <row r="459" spans="1:10" ht="24.75" customHeight="1" x14ac:dyDescent="0.15">
      <c r="A459" s="1468" t="s">
        <v>160</v>
      </c>
      <c r="B459" s="542"/>
      <c r="C459" s="542"/>
      <c r="D459" s="26"/>
      <c r="E459" s="6"/>
      <c r="F459" s="6"/>
      <c r="G459" s="599"/>
      <c r="H459" s="600"/>
      <c r="I459" s="1483" t="str">
        <f>IF(D459+E459-F459-G459=0,"",D459+E459-F459-G459)</f>
        <v/>
      </c>
      <c r="J459" s="1484"/>
    </row>
    <row r="460" spans="1:10" ht="22.5" customHeight="1" thickBot="1" x14ac:dyDescent="0.2">
      <c r="A460" s="1292" t="s">
        <v>161</v>
      </c>
      <c r="B460" s="608"/>
      <c r="C460" s="608"/>
      <c r="D460" s="72"/>
      <c r="E460" s="73"/>
      <c r="F460" s="73"/>
      <c r="G460" s="1470"/>
      <c r="H460" s="1471"/>
      <c r="I460" s="1472" t="str">
        <f>IF(D460+E460-F460-G460=0,"",D460+E460-F460-G460)</f>
        <v/>
      </c>
      <c r="J460" s="1473"/>
    </row>
    <row r="461" spans="1:10" ht="22.5" customHeight="1" thickBot="1" x14ac:dyDescent="0.2">
      <c r="A461" s="461" t="s">
        <v>165</v>
      </c>
      <c r="B461" s="1469"/>
      <c r="C461" s="1469"/>
      <c r="D461" s="36" t="str">
        <f>IF(SUM(D457:D460)=0,"",SUM(D457:D460))</f>
        <v/>
      </c>
      <c r="E461" s="16" t="str">
        <f>IF(SUM(E457:E460)=0,"",SUM(E457:E460))</f>
        <v/>
      </c>
      <c r="F461" s="16" t="str">
        <f>IF(SUM(F457:F460)=0,"",SUM(F457:F460))</f>
        <v/>
      </c>
      <c r="G461" s="486" t="str">
        <f>IF(SUM(G457:H460)=0,"",SUM(G457:H460))</f>
        <v/>
      </c>
      <c r="H461" s="1474"/>
      <c r="I461" s="486" t="str">
        <f>IF(SUM(I457:J460)=0,"",SUM(I457:J460))</f>
        <v/>
      </c>
      <c r="J461" s="1475"/>
    </row>
    <row r="462" spans="1:10" ht="16.5" customHeight="1" thickTop="1" x14ac:dyDescent="0.15">
      <c r="A462" s="234"/>
      <c r="B462" s="234"/>
      <c r="C462" s="234"/>
      <c r="D462" s="234"/>
      <c r="E462" s="234"/>
      <c r="F462" s="234"/>
      <c r="G462" s="234"/>
      <c r="H462" s="234"/>
      <c r="I462" s="234"/>
      <c r="J462" s="234"/>
    </row>
    <row r="463" spans="1:10" ht="16.5" customHeight="1" x14ac:dyDescent="0.15">
      <c r="A463" s="436" t="s">
        <v>682</v>
      </c>
      <c r="B463" s="436"/>
      <c r="C463" s="436"/>
      <c r="D463" s="436"/>
      <c r="E463" s="436"/>
      <c r="F463" s="436"/>
      <c r="G463" s="436"/>
      <c r="H463" s="436"/>
      <c r="I463" s="436"/>
      <c r="J463" s="436"/>
    </row>
    <row r="464" spans="1:10" ht="16.5" customHeight="1" x14ac:dyDescent="0.15">
      <c r="A464" s="716"/>
      <c r="B464" s="716"/>
      <c r="C464" s="716"/>
      <c r="D464" s="716"/>
      <c r="E464" s="716"/>
      <c r="F464" s="716"/>
      <c r="G464" s="716"/>
      <c r="H464" s="716"/>
      <c r="I464" s="716"/>
      <c r="J464" s="716"/>
    </row>
    <row r="465" spans="1:11" ht="16.5" customHeight="1" x14ac:dyDescent="0.15">
      <c r="A465" s="216"/>
      <c r="B465" s="216"/>
      <c r="C465" s="216"/>
      <c r="D465" s="216"/>
      <c r="E465" s="216"/>
      <c r="F465" s="216"/>
      <c r="G465" s="216"/>
      <c r="H465" s="216"/>
      <c r="I465" s="216"/>
      <c r="J465" s="216"/>
    </row>
    <row r="466" spans="1:11" ht="16.5" customHeight="1" x14ac:dyDescent="0.15">
      <c r="A466" s="210" t="s">
        <v>671</v>
      </c>
      <c r="B466" s="1693" t="s">
        <v>908</v>
      </c>
      <c r="C466" s="1693"/>
      <c r="D466" s="1693"/>
      <c r="E466" s="1693"/>
      <c r="F466" s="1693"/>
      <c r="G466" s="1693"/>
      <c r="H466" s="1693"/>
      <c r="I466" s="1693"/>
      <c r="J466" s="1693"/>
    </row>
    <row r="467" spans="1:11" ht="16.5" customHeight="1" thickBot="1" x14ac:dyDescent="0.2">
      <c r="A467" s="1432"/>
      <c r="B467" s="1432"/>
      <c r="C467" s="183"/>
      <c r="D467" s="183"/>
      <c r="E467" s="183"/>
      <c r="F467" s="183"/>
      <c r="G467" s="183"/>
      <c r="H467" s="183"/>
      <c r="I467" s="183"/>
      <c r="J467" s="183"/>
    </row>
    <row r="468" spans="1:11" ht="16.5" customHeight="1" thickTop="1" thickBot="1" x14ac:dyDescent="0.2">
      <c r="A468" s="499" t="s">
        <v>168</v>
      </c>
      <c r="B468" s="890"/>
      <c r="C468" s="1401" t="s">
        <v>6</v>
      </c>
      <c r="D468" s="1197"/>
      <c r="E468" s="1197"/>
      <c r="F468" s="1197"/>
      <c r="G468" s="1197"/>
      <c r="H468" s="1197"/>
      <c r="I468" s="1197"/>
      <c r="J468" s="1465"/>
    </row>
    <row r="469" spans="1:11" ht="16.5" customHeight="1" x14ac:dyDescent="0.15">
      <c r="A469" s="501"/>
      <c r="B469" s="493"/>
      <c r="C469" s="1328" t="s">
        <v>176</v>
      </c>
      <c r="D469" s="1466"/>
      <c r="E469" s="1430" t="s">
        <v>177</v>
      </c>
      <c r="F469" s="1466"/>
      <c r="G469" s="1428" t="s">
        <v>667</v>
      </c>
      <c r="H469" s="1467"/>
      <c r="I469" s="1430" t="s">
        <v>169</v>
      </c>
      <c r="J469" s="1431"/>
    </row>
    <row r="470" spans="1:11" ht="44.25" customHeight="1" x14ac:dyDescent="0.15">
      <c r="A470" s="501"/>
      <c r="B470" s="493"/>
      <c r="C470" s="495"/>
      <c r="D470" s="493"/>
      <c r="E470" s="492"/>
      <c r="F470" s="493"/>
      <c r="G470" s="74" t="s">
        <v>669</v>
      </c>
      <c r="H470" s="74" t="s">
        <v>670</v>
      </c>
      <c r="I470" s="492"/>
      <c r="J470" s="1319"/>
    </row>
    <row r="471" spans="1:11" ht="14.25" customHeight="1" thickBot="1" x14ac:dyDescent="0.2">
      <c r="A471" s="1334" t="s">
        <v>110</v>
      </c>
      <c r="B471" s="497"/>
      <c r="C471" s="1335" t="s">
        <v>111</v>
      </c>
      <c r="D471" s="497"/>
      <c r="E471" s="1267" t="s">
        <v>112</v>
      </c>
      <c r="F471" s="498"/>
      <c r="G471" s="219" t="s">
        <v>113</v>
      </c>
      <c r="H471" s="238" t="s">
        <v>114</v>
      </c>
      <c r="I471" s="1449" t="s">
        <v>115</v>
      </c>
      <c r="J471" s="1476"/>
      <c r="K471" s="239"/>
    </row>
    <row r="472" spans="1:11" ht="16.5" customHeight="1" thickTop="1" x14ac:dyDescent="0.15">
      <c r="A472" s="1468" t="s">
        <v>170</v>
      </c>
      <c r="B472" s="542"/>
      <c r="C472" s="1485"/>
      <c r="D472" s="600"/>
      <c r="E472" s="1668"/>
      <c r="F472" s="1669"/>
      <c r="G472" s="75"/>
      <c r="H472" s="76"/>
      <c r="I472" s="1868" t="str">
        <f>IF(C472+E472-G472-H472=0,"",C472+E472-G472-H472)</f>
        <v/>
      </c>
      <c r="J472" s="1869"/>
    </row>
    <row r="473" spans="1:11" ht="38.25" customHeight="1" x14ac:dyDescent="0.15">
      <c r="A473" s="863" t="s">
        <v>684</v>
      </c>
      <c r="B473" s="552"/>
      <c r="C473" s="1324"/>
      <c r="D473" s="605"/>
      <c r="E473" s="554"/>
      <c r="F473" s="555"/>
      <c r="G473" s="30"/>
      <c r="H473" s="9"/>
      <c r="I473" s="1664" t="str">
        <f t="shared" ref="I473:I478" si="36">IF(C473+E473-G473-H473=0,"",C473+E473-G473-H473)</f>
        <v/>
      </c>
      <c r="J473" s="1665"/>
    </row>
    <row r="474" spans="1:11" ht="16.5" customHeight="1" x14ac:dyDescent="0.15">
      <c r="A474" s="863" t="s">
        <v>171</v>
      </c>
      <c r="B474" s="552"/>
      <c r="C474" s="1324"/>
      <c r="D474" s="605"/>
      <c r="E474" s="554"/>
      <c r="F474" s="555"/>
      <c r="G474" s="30"/>
      <c r="H474" s="9"/>
      <c r="I474" s="1664" t="str">
        <f t="shared" si="36"/>
        <v/>
      </c>
      <c r="J474" s="1665"/>
    </row>
    <row r="475" spans="1:11" ht="16.5" customHeight="1" x14ac:dyDescent="0.15">
      <c r="A475" s="863" t="s">
        <v>172</v>
      </c>
      <c r="B475" s="552"/>
      <c r="C475" s="1324"/>
      <c r="D475" s="605"/>
      <c r="E475" s="554"/>
      <c r="F475" s="555"/>
      <c r="G475" s="30"/>
      <c r="H475" s="9"/>
      <c r="I475" s="1664" t="str">
        <f t="shared" si="36"/>
        <v/>
      </c>
      <c r="J475" s="1665"/>
    </row>
    <row r="476" spans="1:11" ht="16.5" customHeight="1" x14ac:dyDescent="0.15">
      <c r="A476" s="863" t="s">
        <v>173</v>
      </c>
      <c r="B476" s="552"/>
      <c r="C476" s="1324"/>
      <c r="D476" s="605"/>
      <c r="E476" s="554"/>
      <c r="F476" s="555"/>
      <c r="G476" s="30"/>
      <c r="H476" s="9"/>
      <c r="I476" s="1664" t="str">
        <f t="shared" si="36"/>
        <v/>
      </c>
      <c r="J476" s="1665"/>
    </row>
    <row r="477" spans="1:11" ht="22.5" customHeight="1" x14ac:dyDescent="0.15">
      <c r="A477" s="863" t="s">
        <v>174</v>
      </c>
      <c r="B477" s="552"/>
      <c r="C477" s="1324"/>
      <c r="D477" s="605"/>
      <c r="E477" s="554"/>
      <c r="F477" s="555"/>
      <c r="G477" s="30"/>
      <c r="H477" s="9"/>
      <c r="I477" s="1664" t="str">
        <f t="shared" si="36"/>
        <v/>
      </c>
      <c r="J477" s="1665"/>
    </row>
    <row r="478" spans="1:11" ht="30" customHeight="1" thickBot="1" x14ac:dyDescent="0.2">
      <c r="A478" s="1292" t="s">
        <v>685</v>
      </c>
      <c r="B478" s="608"/>
      <c r="C478" s="1486"/>
      <c r="D478" s="1471"/>
      <c r="E478" s="562"/>
      <c r="F478" s="563"/>
      <c r="G478" s="77"/>
      <c r="H478" s="70"/>
      <c r="I478" s="1666" t="str">
        <f t="shared" si="36"/>
        <v/>
      </c>
      <c r="J478" s="1667"/>
    </row>
    <row r="479" spans="1:11" ht="20.25" customHeight="1" thickBot="1" x14ac:dyDescent="0.2">
      <c r="A479" s="461" t="s">
        <v>175</v>
      </c>
      <c r="B479" s="1469"/>
      <c r="C479" s="1305" t="str">
        <f>IF(SUM(C472:D478)=0,"",SUM(C472:D478))</f>
        <v/>
      </c>
      <c r="D479" s="1306"/>
      <c r="E479" s="1646" t="str">
        <f>IF(SUM(E472:F478)=0,"",SUM(E472:F478))</f>
        <v/>
      </c>
      <c r="F479" s="1647"/>
      <c r="G479" s="78" t="str">
        <f>IF(SUM(G472:G478)=0,"",SUM(G472:G478))</f>
        <v/>
      </c>
      <c r="H479" s="78" t="str">
        <f>IF(SUM(H472:H478)=0,"",SUM(H472:H478))</f>
        <v/>
      </c>
      <c r="I479" s="1648" t="str">
        <f>IF(SUM(I472:J478)=0,"",SUM(I472:J478))</f>
        <v/>
      </c>
      <c r="J479" s="1649"/>
    </row>
    <row r="480" spans="1:11" ht="16.5" customHeight="1" thickTop="1" x14ac:dyDescent="0.15">
      <c r="A480" s="203"/>
      <c r="B480" s="203"/>
      <c r="C480" s="240"/>
      <c r="D480" s="240"/>
      <c r="E480" s="204"/>
      <c r="F480" s="240"/>
      <c r="G480" s="240"/>
      <c r="H480" s="240"/>
      <c r="I480" s="240"/>
      <c r="J480" s="241"/>
    </row>
    <row r="481" spans="1:10" ht="29.25" customHeight="1" x14ac:dyDescent="0.15">
      <c r="A481" s="436" t="s">
        <v>683</v>
      </c>
      <c r="B481" s="436"/>
      <c r="C481" s="436"/>
      <c r="D481" s="436"/>
      <c r="E481" s="436"/>
      <c r="F481" s="436"/>
      <c r="G481" s="436"/>
      <c r="H481" s="436"/>
      <c r="I481" s="436"/>
      <c r="J481" s="436"/>
    </row>
    <row r="482" spans="1:10" ht="16.5" customHeight="1" x14ac:dyDescent="0.15">
      <c r="A482" s="235"/>
      <c r="B482" s="235"/>
      <c r="C482" s="235"/>
      <c r="D482" s="235"/>
      <c r="E482" s="235"/>
      <c r="F482" s="235"/>
      <c r="G482" s="235"/>
      <c r="H482" s="235"/>
      <c r="I482" s="235"/>
      <c r="J482" s="235"/>
    </row>
    <row r="483" spans="1:10" ht="24" customHeight="1" x14ac:dyDescent="0.15">
      <c r="A483" s="210" t="s">
        <v>679</v>
      </c>
      <c r="B483" s="458" t="s">
        <v>909</v>
      </c>
      <c r="C483" s="458"/>
      <c r="D483" s="458"/>
      <c r="E483" s="458"/>
      <c r="F483" s="458"/>
      <c r="G483" s="458"/>
      <c r="H483" s="458"/>
      <c r="I483" s="458"/>
      <c r="J483" s="458"/>
    </row>
    <row r="484" spans="1:10" ht="16.5" customHeight="1" thickBot="1" x14ac:dyDescent="0.2">
      <c r="A484" s="203"/>
      <c r="B484" s="203"/>
      <c r="C484" s="203"/>
      <c r="D484" s="203"/>
      <c r="E484" s="203"/>
      <c r="F484" s="203"/>
      <c r="G484" s="203"/>
      <c r="H484" s="203"/>
      <c r="I484" s="203"/>
      <c r="J484" s="203"/>
    </row>
    <row r="485" spans="1:10" ht="16.5" customHeight="1" thickTop="1" thickBot="1" x14ac:dyDescent="0.2">
      <c r="A485" s="499" t="s">
        <v>168</v>
      </c>
      <c r="B485" s="890"/>
      <c r="C485" s="890"/>
      <c r="D485" s="890"/>
      <c r="E485" s="890"/>
      <c r="F485" s="500"/>
      <c r="G485" s="494" t="s">
        <v>126</v>
      </c>
      <c r="H485" s="890"/>
      <c r="I485" s="890"/>
      <c r="J485" s="1318"/>
    </row>
    <row r="486" spans="1:10" ht="16.5" customHeight="1" thickTop="1" x14ac:dyDescent="0.15">
      <c r="A486" s="893" t="s">
        <v>178</v>
      </c>
      <c r="B486" s="894"/>
      <c r="C486" s="894"/>
      <c r="D486" s="894"/>
      <c r="E486" s="894"/>
      <c r="F486" s="894"/>
      <c r="G486" s="1354"/>
      <c r="H486" s="1354"/>
      <c r="I486" s="1354"/>
      <c r="J486" s="1357"/>
    </row>
    <row r="487" spans="1:10" ht="16.5" customHeight="1" thickBot="1" x14ac:dyDescent="0.2">
      <c r="A487" s="699" t="s">
        <v>678</v>
      </c>
      <c r="B487" s="700"/>
      <c r="C487" s="700"/>
      <c r="D487" s="700"/>
      <c r="E487" s="700"/>
      <c r="F487" s="700"/>
      <c r="G487" s="936"/>
      <c r="H487" s="936"/>
      <c r="I487" s="936"/>
      <c r="J487" s="939"/>
    </row>
    <row r="488" spans="1:10" ht="16.5" customHeight="1" thickTop="1" x14ac:dyDescent="0.15">
      <c r="A488" s="234"/>
      <c r="B488" s="234"/>
      <c r="C488" s="234"/>
      <c r="D488" s="234"/>
      <c r="E488" s="234"/>
      <c r="F488" s="234"/>
      <c r="G488" s="234"/>
      <c r="H488" s="234"/>
      <c r="I488" s="234"/>
      <c r="J488" s="234"/>
    </row>
    <row r="489" spans="1:10" ht="85.5" customHeight="1" x14ac:dyDescent="0.15">
      <c r="A489" s="234"/>
      <c r="B489" s="234"/>
      <c r="C489" s="234"/>
      <c r="D489" s="234"/>
      <c r="E489" s="234"/>
      <c r="F489" s="234"/>
      <c r="G489" s="234"/>
      <c r="H489" s="234"/>
      <c r="I489" s="234"/>
      <c r="J489" s="234"/>
    </row>
    <row r="490" spans="1:10" ht="18.75" customHeight="1" x14ac:dyDescent="0.15">
      <c r="A490" s="235"/>
      <c r="B490" s="235"/>
      <c r="C490" s="235"/>
      <c r="D490" s="235"/>
      <c r="E490" s="235"/>
      <c r="F490" s="235"/>
      <c r="G490" s="235"/>
      <c r="H490" s="235"/>
      <c r="I490" s="235"/>
      <c r="J490" s="235"/>
    </row>
    <row r="491" spans="1:10" ht="22.5" customHeight="1" x14ac:dyDescent="0.15">
      <c r="A491" s="210" t="s">
        <v>680</v>
      </c>
      <c r="B491" s="458" t="s">
        <v>910</v>
      </c>
      <c r="C491" s="458"/>
      <c r="D491" s="458"/>
      <c r="E491" s="458"/>
      <c r="F491" s="458"/>
      <c r="G491" s="458"/>
      <c r="H491" s="458"/>
      <c r="I491" s="458"/>
      <c r="J491" s="458"/>
    </row>
    <row r="492" spans="1:10" ht="16.5" customHeight="1" x14ac:dyDescent="0.15">
      <c r="A492" s="210"/>
      <c r="B492" s="242"/>
      <c r="C492" s="242"/>
      <c r="D492" s="242"/>
      <c r="E492" s="242"/>
      <c r="F492" s="242"/>
      <c r="G492" s="242"/>
      <c r="H492" s="242"/>
      <c r="I492" s="242"/>
      <c r="J492" s="242"/>
    </row>
    <row r="493" spans="1:10" ht="16.5" customHeight="1" thickBot="1" x14ac:dyDescent="0.2">
      <c r="A493" s="1432" t="s">
        <v>105</v>
      </c>
      <c r="B493" s="1432"/>
      <c r="C493" s="243"/>
      <c r="D493" s="243"/>
      <c r="E493" s="243"/>
      <c r="F493" s="243"/>
      <c r="G493" s="243"/>
      <c r="H493" s="243"/>
      <c r="I493" s="243"/>
      <c r="J493" s="243"/>
    </row>
    <row r="494" spans="1:10" ht="36.75" customHeight="1" thickTop="1" x14ac:dyDescent="0.15">
      <c r="A494" s="1462" t="s">
        <v>5</v>
      </c>
      <c r="B494" s="1463"/>
      <c r="C494" s="1463"/>
      <c r="D494" s="1135" t="s">
        <v>6</v>
      </c>
      <c r="E494" s="494"/>
      <c r="F494" s="1134" t="s">
        <v>686</v>
      </c>
      <c r="G494" s="494"/>
      <c r="H494" s="490" t="s">
        <v>688</v>
      </c>
      <c r="I494" s="890"/>
      <c r="J494" s="1318"/>
    </row>
    <row r="495" spans="1:10" ht="16.5" customHeight="1" thickBot="1" x14ac:dyDescent="0.2">
      <c r="A495" s="1445" t="s">
        <v>110</v>
      </c>
      <c r="B495" s="1446"/>
      <c r="C495" s="1447"/>
      <c r="D495" s="1448" t="s">
        <v>111</v>
      </c>
      <c r="E495" s="1446"/>
      <c r="F495" s="1449" t="s">
        <v>112</v>
      </c>
      <c r="G495" s="1446"/>
      <c r="H495" s="1449" t="s">
        <v>113</v>
      </c>
      <c r="I495" s="1446"/>
      <c r="J495" s="1476"/>
    </row>
    <row r="496" spans="1:10" ht="16.5" customHeight="1" thickTop="1" x14ac:dyDescent="0.15">
      <c r="A496" s="1487" t="s">
        <v>180</v>
      </c>
      <c r="B496" s="1488"/>
      <c r="C496" s="1489"/>
      <c r="D496" s="1355"/>
      <c r="E496" s="1452"/>
      <c r="F496" s="1453"/>
      <c r="G496" s="1452"/>
      <c r="H496" s="1454" t="str">
        <f>IF(D496=0,(IF(F496=0,"",D496+F496)),D496+F496)</f>
        <v/>
      </c>
      <c r="I496" s="1455"/>
      <c r="J496" s="1456"/>
    </row>
    <row r="497" spans="1:10" ht="16.5" customHeight="1" x14ac:dyDescent="0.15">
      <c r="A497" s="525" t="s">
        <v>181</v>
      </c>
      <c r="B497" s="526"/>
      <c r="C497" s="527"/>
      <c r="D497" s="1321"/>
      <c r="E497" s="985"/>
      <c r="F497" s="986"/>
      <c r="G497" s="985"/>
      <c r="H497" s="1457" t="str">
        <f>IF(D497=0,(IF(F497=0,"",D497+F497)),D497+F497)</f>
        <v/>
      </c>
      <c r="I497" s="1458"/>
      <c r="J497" s="1459"/>
    </row>
    <row r="498" spans="1:10" ht="16.5" customHeight="1" thickBot="1" x14ac:dyDescent="0.2">
      <c r="A498" s="1504" t="s">
        <v>182</v>
      </c>
      <c r="B498" s="480"/>
      <c r="C498" s="1505"/>
      <c r="D498" s="1540" t="str">
        <f>IF(D496=0,(IF(D497=0,"",IF(D497&lt;&gt;0,-D497,D496-D497))),D496-D497)</f>
        <v/>
      </c>
      <c r="E498" s="1541"/>
      <c r="F498" s="1450" t="str">
        <f>IF(F496=0,(IF(F497=0,"",IF(F497&lt;&gt;0,-F497,F496-F497))),F496-F497)</f>
        <v/>
      </c>
      <c r="G498" s="1451"/>
      <c r="H498" s="1450" t="str">
        <f>IFERROR(IF(H496="",(IF(H497="","",IF(H496&lt;&gt;0,H496,H496-H497))),H496-H497),IF(H496&lt;&gt;0,H496,H497))</f>
        <v/>
      </c>
      <c r="I498" s="1451"/>
      <c r="J498" s="1513"/>
    </row>
    <row r="499" spans="1:10" ht="16.5" customHeight="1" thickTop="1" x14ac:dyDescent="0.15">
      <c r="A499" s="244"/>
      <c r="B499" s="244"/>
      <c r="C499" s="244"/>
      <c r="D499" s="1527"/>
      <c r="E499" s="1527"/>
      <c r="F499" s="1527"/>
      <c r="G499" s="1527"/>
      <c r="H499" s="1527"/>
      <c r="I499" s="1527"/>
      <c r="J499" s="1527"/>
    </row>
    <row r="500" spans="1:10" ht="16.5" customHeight="1" x14ac:dyDescent="0.15">
      <c r="A500" s="436" t="s">
        <v>689</v>
      </c>
      <c r="B500" s="436"/>
      <c r="C500" s="436"/>
      <c r="D500" s="436"/>
      <c r="E500" s="436"/>
      <c r="F500" s="436"/>
      <c r="G500" s="436"/>
      <c r="H500" s="436"/>
      <c r="I500" s="436"/>
      <c r="J500" s="436"/>
    </row>
    <row r="501" spans="1:10" ht="16.5" customHeight="1" x14ac:dyDescent="0.15">
      <c r="A501" s="243"/>
      <c r="B501" s="243"/>
      <c r="C501" s="243"/>
      <c r="D501" s="243"/>
      <c r="E501" s="243"/>
      <c r="F501" s="243"/>
      <c r="G501" s="243"/>
      <c r="H501" s="243"/>
      <c r="I501" s="243"/>
      <c r="J501" s="243"/>
    </row>
    <row r="502" spans="1:10" ht="16.5" customHeight="1" thickBot="1" x14ac:dyDescent="0.2">
      <c r="A502" s="1432" t="s">
        <v>125</v>
      </c>
      <c r="B502" s="1432"/>
      <c r="C502" s="243"/>
      <c r="D502" s="243"/>
      <c r="E502" s="243"/>
      <c r="F502" s="243"/>
      <c r="G502" s="243"/>
      <c r="H502" s="243"/>
      <c r="I502" s="243"/>
      <c r="J502" s="243"/>
    </row>
    <row r="503" spans="1:10" ht="29.25" customHeight="1" thickTop="1" x14ac:dyDescent="0.15">
      <c r="A503" s="1153" t="s">
        <v>183</v>
      </c>
      <c r="B503" s="1135"/>
      <c r="C503" s="1135"/>
      <c r="D503" s="1135"/>
      <c r="E503" s="1135" t="s">
        <v>179</v>
      </c>
      <c r="F503" s="1135"/>
      <c r="G503" s="494"/>
      <c r="H503" s="490" t="s">
        <v>688</v>
      </c>
      <c r="I503" s="890"/>
      <c r="J503" s="1318"/>
    </row>
    <row r="504" spans="1:10" ht="29.25" customHeight="1" thickBot="1" x14ac:dyDescent="0.2">
      <c r="A504" s="1334" t="s">
        <v>110</v>
      </c>
      <c r="B504" s="1335"/>
      <c r="C504" s="1335"/>
      <c r="D504" s="1335"/>
      <c r="E504" s="1440" t="s">
        <v>111</v>
      </c>
      <c r="F504" s="1440"/>
      <c r="G504" s="1406"/>
      <c r="H504" s="1405" t="s">
        <v>112</v>
      </c>
      <c r="I504" s="1440"/>
      <c r="J504" s="1407"/>
    </row>
    <row r="505" spans="1:10" ht="19.5" customHeight="1" thickTop="1" x14ac:dyDescent="0.15">
      <c r="A505" s="893" t="s">
        <v>184</v>
      </c>
      <c r="B505" s="894"/>
      <c r="C505" s="894"/>
      <c r="D505" s="894"/>
      <c r="E505" s="1354"/>
      <c r="F505" s="1354"/>
      <c r="G505" s="1355"/>
      <c r="H505" s="1356"/>
      <c r="I505" s="1354"/>
      <c r="J505" s="1357"/>
    </row>
    <row r="506" spans="1:10" ht="30.75" customHeight="1" x14ac:dyDescent="0.15">
      <c r="A506" s="476" t="s">
        <v>185</v>
      </c>
      <c r="B506" s="477"/>
      <c r="C506" s="477"/>
      <c r="D506" s="477"/>
      <c r="E506" s="1320"/>
      <c r="F506" s="1320"/>
      <c r="G506" s="1321"/>
      <c r="H506" s="1322"/>
      <c r="I506" s="1320"/>
      <c r="J506" s="1323"/>
    </row>
    <row r="507" spans="1:10" ht="16.5" customHeight="1" x14ac:dyDescent="0.15">
      <c r="A507" s="476" t="s">
        <v>186</v>
      </c>
      <c r="B507" s="477"/>
      <c r="C507" s="477"/>
      <c r="D507" s="477"/>
      <c r="E507" s="1320"/>
      <c r="F507" s="1320"/>
      <c r="G507" s="1321"/>
      <c r="H507" s="1322"/>
      <c r="I507" s="1320"/>
      <c r="J507" s="1323"/>
    </row>
    <row r="508" spans="1:10" ht="16.5" customHeight="1" thickBot="1" x14ac:dyDescent="0.2">
      <c r="A508" s="699" t="s">
        <v>187</v>
      </c>
      <c r="B508" s="700"/>
      <c r="C508" s="700"/>
      <c r="D508" s="700"/>
      <c r="E508" s="936"/>
      <c r="F508" s="936"/>
      <c r="G508" s="937"/>
      <c r="H508" s="938"/>
      <c r="I508" s="936"/>
      <c r="J508" s="939"/>
    </row>
    <row r="509" spans="1:10" ht="16.5" customHeight="1" thickTop="1" x14ac:dyDescent="0.15">
      <c r="A509" s="243"/>
      <c r="B509" s="243"/>
      <c r="C509" s="243"/>
      <c r="D509" s="243"/>
      <c r="E509" s="243"/>
      <c r="F509" s="243"/>
      <c r="G509" s="243"/>
      <c r="H509" s="243"/>
      <c r="I509" s="243"/>
      <c r="J509" s="243"/>
    </row>
    <row r="510" spans="1:10" x14ac:dyDescent="0.15">
      <c r="A510" s="436" t="s">
        <v>687</v>
      </c>
      <c r="B510" s="436"/>
      <c r="C510" s="436"/>
      <c r="D510" s="436"/>
      <c r="E510" s="436"/>
      <c r="F510" s="436"/>
      <c r="G510" s="436"/>
      <c r="H510" s="436"/>
      <c r="I510" s="436"/>
      <c r="J510" s="436"/>
    </row>
    <row r="511" spans="1:10" ht="16.5" customHeight="1" x14ac:dyDescent="0.15">
      <c r="A511" s="243"/>
      <c r="B511" s="243"/>
      <c r="C511" s="243"/>
      <c r="D511" s="243"/>
      <c r="E511" s="243"/>
      <c r="F511" s="243"/>
      <c r="G511" s="243"/>
      <c r="H511" s="243"/>
      <c r="I511" s="243"/>
      <c r="J511" s="243"/>
    </row>
    <row r="512" spans="1:10" ht="16.5" customHeight="1" thickBot="1" x14ac:dyDescent="0.2">
      <c r="A512" s="1432" t="s">
        <v>188</v>
      </c>
      <c r="B512" s="1432"/>
      <c r="C512" s="243"/>
      <c r="D512" s="243"/>
      <c r="E512" s="243"/>
      <c r="F512" s="243"/>
      <c r="G512" s="243"/>
      <c r="H512" s="243"/>
      <c r="I512" s="243"/>
      <c r="J512" s="243"/>
    </row>
    <row r="513" spans="1:10" ht="34.5" customHeight="1" thickTop="1" x14ac:dyDescent="0.15">
      <c r="A513" s="1153" t="s">
        <v>5</v>
      </c>
      <c r="B513" s="1135"/>
      <c r="C513" s="1135"/>
      <c r="D513" s="1135" t="s">
        <v>179</v>
      </c>
      <c r="E513" s="494"/>
      <c r="F513" s="1134" t="s">
        <v>686</v>
      </c>
      <c r="G513" s="494"/>
      <c r="H513" s="490" t="s">
        <v>688</v>
      </c>
      <c r="I513" s="890"/>
      <c r="J513" s="1318"/>
    </row>
    <row r="514" spans="1:10" ht="16.5" customHeight="1" thickBot="1" x14ac:dyDescent="0.2">
      <c r="A514" s="1445" t="s">
        <v>110</v>
      </c>
      <c r="B514" s="1446"/>
      <c r="C514" s="1447"/>
      <c r="D514" s="1448" t="s">
        <v>111</v>
      </c>
      <c r="E514" s="1446"/>
      <c r="F514" s="1449" t="s">
        <v>112</v>
      </c>
      <c r="G514" s="1446"/>
      <c r="H514" s="1449" t="s">
        <v>113</v>
      </c>
      <c r="I514" s="1446"/>
      <c r="J514" s="1476"/>
    </row>
    <row r="515" spans="1:10" ht="11.25" thickTop="1" x14ac:dyDescent="0.15">
      <c r="A515" s="1477" t="s">
        <v>189</v>
      </c>
      <c r="B515" s="1478"/>
      <c r="C515" s="1479"/>
      <c r="D515" s="1355"/>
      <c r="E515" s="1452"/>
      <c r="F515" s="1453"/>
      <c r="G515" s="1452"/>
      <c r="H515" s="1454" t="str">
        <f>IF(D515=0,(IF(F515=0,"",D515+F515)),D515+F515)</f>
        <v/>
      </c>
      <c r="I515" s="1455"/>
      <c r="J515" s="1456"/>
    </row>
    <row r="516" spans="1:10" ht="11.25" thickBot="1" x14ac:dyDescent="0.2">
      <c r="A516" s="1442" t="s">
        <v>190</v>
      </c>
      <c r="B516" s="1443"/>
      <c r="C516" s="1444"/>
      <c r="D516" s="1321"/>
      <c r="E516" s="985"/>
      <c r="F516" s="986"/>
      <c r="G516" s="985"/>
      <c r="H516" s="1457" t="str">
        <f>IF(D516=0,(IF(F516=0,"",D516+F516)),D516+F516)</f>
        <v/>
      </c>
      <c r="I516" s="1458"/>
      <c r="J516" s="1459"/>
    </row>
    <row r="517" spans="1:10" ht="30" customHeight="1" thickBot="1" x14ac:dyDescent="0.2">
      <c r="A517" s="1480" t="s">
        <v>182</v>
      </c>
      <c r="B517" s="1481"/>
      <c r="C517" s="1482"/>
      <c r="D517" s="1460" t="str">
        <f>IF(D515=0,(IF(D516=0,"",IF(D516&lt;&gt;0,-D516,D515-D516))),D515-D516)</f>
        <v/>
      </c>
      <c r="E517" s="1461"/>
      <c r="F517" s="1450" t="str">
        <f>IF(F515=0,(IF(F516=0,"",IF(F516&lt;&gt;0,-F516,F515-F516))),F515-F516)</f>
        <v/>
      </c>
      <c r="G517" s="1451"/>
      <c r="H517" s="1450" t="str">
        <f>IFERROR(IF(H515="",(IF(H516="","",IF(H515&lt;&gt;0,H515,H515-H516))),H515-H516),IF(H515&lt;&gt;0,H515,H516))</f>
        <v/>
      </c>
      <c r="I517" s="1451"/>
      <c r="J517" s="1513"/>
    </row>
    <row r="518" spans="1:10" ht="14.25" customHeight="1" thickTop="1" x14ac:dyDescent="0.15">
      <c r="A518" s="243"/>
      <c r="B518" s="243"/>
      <c r="C518" s="243"/>
      <c r="D518" s="243"/>
      <c r="E518" s="243"/>
      <c r="F518" s="243"/>
      <c r="G518" s="243"/>
      <c r="H518" s="243"/>
      <c r="I518" s="243"/>
      <c r="J518" s="243"/>
    </row>
    <row r="519" spans="1:10" ht="33.75" customHeight="1" x14ac:dyDescent="0.15">
      <c r="A519" s="436" t="s">
        <v>690</v>
      </c>
      <c r="B519" s="436"/>
      <c r="C519" s="436"/>
      <c r="D519" s="436"/>
      <c r="E519" s="436"/>
      <c r="F519" s="436"/>
      <c r="G519" s="436"/>
      <c r="H519" s="436"/>
      <c r="I519" s="436"/>
      <c r="J519" s="436"/>
    </row>
    <row r="520" spans="1:10" ht="12.75" customHeight="1" x14ac:dyDescent="0.15">
      <c r="A520" s="243"/>
      <c r="B520" s="243"/>
      <c r="C520" s="243"/>
      <c r="D520" s="243"/>
      <c r="E520" s="243"/>
      <c r="F520" s="243"/>
      <c r="G520" s="243"/>
      <c r="H520" s="243"/>
      <c r="I520" s="243"/>
      <c r="J520" s="243"/>
    </row>
    <row r="521" spans="1:10" ht="15" customHeight="1" thickBot="1" x14ac:dyDescent="0.2">
      <c r="A521" s="1432" t="s">
        <v>191</v>
      </c>
      <c r="B521" s="1432"/>
      <c r="C521" s="243"/>
      <c r="D521" s="243"/>
      <c r="E521" s="243"/>
      <c r="F521" s="243"/>
      <c r="G521" s="243"/>
      <c r="H521" s="243"/>
      <c r="I521" s="243"/>
      <c r="J521" s="243"/>
    </row>
    <row r="522" spans="1:10" ht="36" customHeight="1" thickTop="1" x14ac:dyDescent="0.15">
      <c r="A522" s="1153" t="s">
        <v>192</v>
      </c>
      <c r="B522" s="1135"/>
      <c r="C522" s="1135"/>
      <c r="D522" s="1135"/>
      <c r="E522" s="1135" t="s">
        <v>179</v>
      </c>
      <c r="F522" s="1135"/>
      <c r="G522" s="494"/>
      <c r="H522" s="1134" t="s">
        <v>688</v>
      </c>
      <c r="I522" s="1135"/>
      <c r="J522" s="1136"/>
    </row>
    <row r="523" spans="1:10" ht="11.25" thickBot="1" x14ac:dyDescent="0.2">
      <c r="A523" s="1334" t="s">
        <v>110</v>
      </c>
      <c r="B523" s="1335"/>
      <c r="C523" s="1335"/>
      <c r="D523" s="1335"/>
      <c r="E523" s="1440" t="s">
        <v>111</v>
      </c>
      <c r="F523" s="1440"/>
      <c r="G523" s="1406"/>
      <c r="H523" s="1405" t="s">
        <v>112</v>
      </c>
      <c r="I523" s="1440"/>
      <c r="J523" s="1407"/>
    </row>
    <row r="524" spans="1:10" ht="30.75" customHeight="1" thickTop="1" x14ac:dyDescent="0.15">
      <c r="A524" s="893" t="s">
        <v>193</v>
      </c>
      <c r="B524" s="894"/>
      <c r="C524" s="894"/>
      <c r="D524" s="894"/>
      <c r="E524" s="1354"/>
      <c r="F524" s="1354"/>
      <c r="G524" s="1355"/>
      <c r="H524" s="1356"/>
      <c r="I524" s="1354"/>
      <c r="J524" s="1357"/>
    </row>
    <row r="525" spans="1:10" x14ac:dyDescent="0.15">
      <c r="A525" s="476" t="s">
        <v>185</v>
      </c>
      <c r="B525" s="477"/>
      <c r="C525" s="477"/>
      <c r="D525" s="477"/>
      <c r="E525" s="1320"/>
      <c r="F525" s="1320"/>
      <c r="G525" s="1321"/>
      <c r="H525" s="1322"/>
      <c r="I525" s="1320"/>
      <c r="J525" s="1323"/>
    </row>
    <row r="526" spans="1:10" x14ac:dyDescent="0.15">
      <c r="A526" s="476" t="s">
        <v>186</v>
      </c>
      <c r="B526" s="477"/>
      <c r="C526" s="477"/>
      <c r="D526" s="477"/>
      <c r="E526" s="1320"/>
      <c r="F526" s="1320"/>
      <c r="G526" s="1321"/>
      <c r="H526" s="1322"/>
      <c r="I526" s="1320"/>
      <c r="J526" s="1323"/>
    </row>
    <row r="527" spans="1:10" ht="11.25" thickBot="1" x14ac:dyDescent="0.2">
      <c r="A527" s="699" t="s">
        <v>187</v>
      </c>
      <c r="B527" s="700"/>
      <c r="C527" s="700"/>
      <c r="D527" s="700"/>
      <c r="E527" s="936"/>
      <c r="F527" s="936"/>
      <c r="G527" s="937"/>
      <c r="H527" s="938"/>
      <c r="I527" s="936"/>
      <c r="J527" s="939"/>
    </row>
    <row r="528" spans="1:10" ht="11.25" thickTop="1" x14ac:dyDescent="0.15">
      <c r="A528" s="243"/>
      <c r="B528" s="243"/>
      <c r="C528" s="243"/>
      <c r="D528" s="243"/>
      <c r="E528" s="243"/>
      <c r="F528" s="243"/>
      <c r="G528" s="243"/>
      <c r="H528" s="243"/>
      <c r="I528" s="243"/>
      <c r="J528" s="243"/>
    </row>
    <row r="529" spans="1:11" x14ac:dyDescent="0.15">
      <c r="A529" s="436" t="s">
        <v>691</v>
      </c>
      <c r="B529" s="436"/>
      <c r="C529" s="436"/>
      <c r="D529" s="436"/>
      <c r="E529" s="436"/>
      <c r="F529" s="436"/>
      <c r="G529" s="436"/>
      <c r="H529" s="436"/>
      <c r="I529" s="436"/>
      <c r="J529" s="436"/>
    </row>
    <row r="530" spans="1:11" ht="93" customHeight="1" x14ac:dyDescent="0.15">
      <c r="A530" s="243"/>
      <c r="B530" s="243"/>
      <c r="C530" s="243"/>
      <c r="D530" s="243"/>
      <c r="E530" s="243"/>
      <c r="F530" s="243"/>
      <c r="G530" s="243"/>
      <c r="H530" s="243"/>
      <c r="I530" s="243"/>
      <c r="J530" s="243"/>
    </row>
    <row r="531" spans="1:11" ht="18.75" customHeight="1" x14ac:dyDescent="0.15">
      <c r="A531" s="243"/>
      <c r="B531" s="243"/>
      <c r="C531" s="243"/>
      <c r="D531" s="243"/>
      <c r="E531" s="243"/>
      <c r="F531" s="243"/>
      <c r="G531" s="243"/>
      <c r="H531" s="243"/>
      <c r="I531" s="243"/>
      <c r="J531" s="243"/>
    </row>
    <row r="532" spans="1:11" x14ac:dyDescent="0.15">
      <c r="A532" s="210" t="s">
        <v>692</v>
      </c>
      <c r="B532" s="458" t="s">
        <v>695</v>
      </c>
      <c r="C532" s="458"/>
      <c r="D532" s="458"/>
      <c r="E532" s="458"/>
      <c r="F532" s="458"/>
      <c r="G532" s="458"/>
      <c r="H532" s="458"/>
      <c r="I532" s="458"/>
      <c r="J532" s="458"/>
    </row>
    <row r="533" spans="1:11" ht="11.25" thickBot="1" x14ac:dyDescent="0.2">
      <c r="A533" s="203"/>
      <c r="B533" s="203"/>
      <c r="C533" s="203"/>
      <c r="D533" s="203"/>
      <c r="E533" s="203"/>
      <c r="F533" s="203"/>
      <c r="G533" s="203"/>
      <c r="H533" s="203"/>
      <c r="I533" s="203"/>
      <c r="J533" s="203"/>
    </row>
    <row r="534" spans="1:11" ht="12" thickTop="1" thickBot="1" x14ac:dyDescent="0.2">
      <c r="A534" s="1329" t="s">
        <v>14</v>
      </c>
      <c r="B534" s="1401"/>
      <c r="C534" s="1330" t="s">
        <v>6</v>
      </c>
      <c r="D534" s="1330"/>
      <c r="E534" s="1330"/>
      <c r="F534" s="1330"/>
      <c r="G534" s="1330"/>
      <c r="H534" s="1330"/>
      <c r="I534" s="1330"/>
      <c r="J534" s="1441"/>
    </row>
    <row r="535" spans="1:11" ht="11.25" thickBot="1" x14ac:dyDescent="0.2">
      <c r="A535" s="1331"/>
      <c r="B535" s="1400"/>
      <c r="C535" s="1332" t="s">
        <v>201</v>
      </c>
      <c r="D535" s="1400"/>
      <c r="E535" s="1430" t="s">
        <v>200</v>
      </c>
      <c r="F535" s="1466"/>
      <c r="G535" s="1428" t="s">
        <v>667</v>
      </c>
      <c r="H535" s="1429"/>
      <c r="I535" s="1430" t="s">
        <v>199</v>
      </c>
      <c r="J535" s="1431"/>
    </row>
    <row r="536" spans="1:11" ht="11.25" thickBot="1" x14ac:dyDescent="0.2">
      <c r="A536" s="1331"/>
      <c r="B536" s="1400"/>
      <c r="C536" s="1332"/>
      <c r="D536" s="1400"/>
      <c r="E536" s="492"/>
      <c r="F536" s="493"/>
      <c r="G536" s="1425" t="s">
        <v>694</v>
      </c>
      <c r="H536" s="1427" t="s">
        <v>693</v>
      </c>
      <c r="I536" s="492"/>
      <c r="J536" s="1319"/>
    </row>
    <row r="537" spans="1:11" ht="20.25" customHeight="1" x14ac:dyDescent="0.15">
      <c r="A537" s="1333"/>
      <c r="B537" s="1328"/>
      <c r="C537" s="1327"/>
      <c r="D537" s="1328"/>
      <c r="E537" s="492"/>
      <c r="F537" s="493"/>
      <c r="G537" s="1426"/>
      <c r="H537" s="1427"/>
      <c r="I537" s="492"/>
      <c r="J537" s="1319"/>
    </row>
    <row r="538" spans="1:11" ht="11.25" thickBot="1" x14ac:dyDescent="0.2">
      <c r="A538" s="1334" t="s">
        <v>110</v>
      </c>
      <c r="B538" s="497"/>
      <c r="C538" s="1335" t="s">
        <v>111</v>
      </c>
      <c r="D538" s="497"/>
      <c r="E538" s="1267" t="s">
        <v>112</v>
      </c>
      <c r="F538" s="868"/>
      <c r="G538" s="200" t="s">
        <v>113</v>
      </c>
      <c r="H538" s="219" t="s">
        <v>114</v>
      </c>
      <c r="I538" s="1267" t="s">
        <v>115</v>
      </c>
      <c r="J538" s="1268"/>
    </row>
    <row r="539" spans="1:11" ht="27.75" customHeight="1" thickTop="1" x14ac:dyDescent="0.15">
      <c r="A539" s="893" t="s">
        <v>194</v>
      </c>
      <c r="B539" s="1433"/>
      <c r="C539" s="1434">
        <v>24377</v>
      </c>
      <c r="D539" s="1435"/>
      <c r="E539" s="1668">
        <v>4741</v>
      </c>
      <c r="F539" s="1669"/>
      <c r="G539" s="75"/>
      <c r="H539" s="76">
        <v>24377</v>
      </c>
      <c r="I539" s="1438">
        <f>IF(SUM(C539+E539-G539-H539)=0,"",SUM(C539+E539-G539-H539))</f>
        <v>4741</v>
      </c>
      <c r="J539" s="1439"/>
    </row>
    <row r="540" spans="1:11" ht="39.75" customHeight="1" x14ac:dyDescent="0.15">
      <c r="A540" s="476" t="s">
        <v>195</v>
      </c>
      <c r="B540" s="644"/>
      <c r="C540" s="1436"/>
      <c r="D540" s="1437"/>
      <c r="E540" s="554"/>
      <c r="F540" s="555"/>
      <c r="G540" s="30"/>
      <c r="H540" s="139"/>
      <c r="I540" s="1421" t="str">
        <f>IF(SUM(C540+E540-G540-H540)=0,"",SUM(C540+E540-G540-H540))</f>
        <v/>
      </c>
      <c r="J540" s="1422"/>
    </row>
    <row r="541" spans="1:11" ht="21" customHeight="1" x14ac:dyDescent="0.15">
      <c r="A541" s="476" t="s">
        <v>196</v>
      </c>
      <c r="B541" s="644"/>
      <c r="C541" s="1436"/>
      <c r="D541" s="1437"/>
      <c r="E541" s="554"/>
      <c r="F541" s="555"/>
      <c r="G541" s="30"/>
      <c r="H541" s="139"/>
      <c r="I541" s="1421" t="str">
        <f>IF(SUM(C541+E541-G541-H541)=0,"",SUM(C541+E541-G541-H541))</f>
        <v/>
      </c>
      <c r="J541" s="1422"/>
    </row>
    <row r="542" spans="1:11" ht="36.75" customHeight="1" x14ac:dyDescent="0.15">
      <c r="A542" s="476" t="s">
        <v>197</v>
      </c>
      <c r="B542" s="644"/>
      <c r="C542" s="1436"/>
      <c r="D542" s="1437"/>
      <c r="E542" s="554"/>
      <c r="F542" s="555"/>
      <c r="G542" s="30"/>
      <c r="H542" s="139"/>
      <c r="I542" s="1421" t="str">
        <f>IF(SUM(C542+E542-G542-H542)=0,"",SUM(C542+E542-G542-H542))</f>
        <v/>
      </c>
      <c r="J542" s="1422"/>
    </row>
    <row r="543" spans="1:11" ht="28.5" customHeight="1" thickBot="1" x14ac:dyDescent="0.2">
      <c r="A543" s="1876" t="s">
        <v>198</v>
      </c>
      <c r="B543" s="1877"/>
      <c r="C543" s="1878"/>
      <c r="D543" s="1879"/>
      <c r="E543" s="484"/>
      <c r="F543" s="485"/>
      <c r="G543" s="245"/>
      <c r="H543" s="84"/>
      <c r="I543" s="1423" t="str">
        <f>IF(SUM(C543+E543-G543-H543)=0,"",SUM(C543+E543-G543-H543))</f>
        <v/>
      </c>
      <c r="J543" s="1424"/>
    </row>
    <row r="544" spans="1:11" ht="16.5" customHeight="1" thickBot="1" x14ac:dyDescent="0.2">
      <c r="A544" s="515" t="s">
        <v>696</v>
      </c>
      <c r="B544" s="1880"/>
      <c r="C544" s="1305">
        <f>IF(SUM(C539:D543)=0,"",SUM(C539:D543))</f>
        <v>24377</v>
      </c>
      <c r="D544" s="1306"/>
      <c r="E544" s="486">
        <f>IF(SUM(E539:F543)=0,"",SUM(E539:F543))</f>
        <v>4741</v>
      </c>
      <c r="F544" s="487"/>
      <c r="G544" s="86" t="str">
        <f>IF(SUM(G539:G543)=0,"",SUM(G539:G543))</f>
        <v/>
      </c>
      <c r="H544" s="86">
        <f>IF(SUM(H539:H543)=0,"",SUM(H539:H543))</f>
        <v>24377</v>
      </c>
      <c r="I544" s="1297">
        <f>IF(IF(I539="",0,I539)+IF(I540="",0,I540)+IF(I541="",0,I541)+IF(I542="",0,I542)+IF(I543="",0,701)=0,"",IF(I539="",0,I539)+IF(I540="",0,I540)+IF(I541="",0,I541)+IF(I542="",0,I542)+IF(I543="",0,701))</f>
        <v>4741</v>
      </c>
      <c r="J544" s="1298"/>
      <c r="K544" s="246"/>
    </row>
    <row r="545" spans="1:256" ht="11.25" thickTop="1" x14ac:dyDescent="0.15">
      <c r="A545" s="243"/>
      <c r="B545" s="243"/>
      <c r="C545" s="243"/>
      <c r="D545" s="243"/>
      <c r="E545" s="243"/>
      <c r="F545" s="243"/>
      <c r="G545" s="243"/>
      <c r="H545" s="243"/>
      <c r="I545" s="243"/>
      <c r="J545" s="243"/>
    </row>
    <row r="546" spans="1:256" x14ac:dyDescent="0.15">
      <c r="A546" s="436" t="s">
        <v>699</v>
      </c>
      <c r="B546" s="436"/>
      <c r="C546" s="436"/>
      <c r="D546" s="436"/>
      <c r="E546" s="436"/>
      <c r="F546" s="436"/>
      <c r="G546" s="436"/>
      <c r="H546" s="436"/>
      <c r="I546" s="436"/>
      <c r="J546" s="436"/>
    </row>
    <row r="547" spans="1:256" x14ac:dyDescent="0.15">
      <c r="A547" s="465"/>
      <c r="B547" s="465"/>
      <c r="C547" s="465"/>
      <c r="D547" s="465"/>
      <c r="E547" s="465"/>
      <c r="F547" s="465"/>
      <c r="G547" s="465"/>
      <c r="H547" s="465"/>
      <c r="I547" s="465"/>
      <c r="J547" s="465"/>
    </row>
    <row r="548" spans="1:256" ht="3.75" customHeight="1" x14ac:dyDescent="0.15">
      <c r="A548" s="465"/>
      <c r="B548" s="465"/>
      <c r="C548" s="465"/>
      <c r="D548" s="465"/>
      <c r="E548" s="465"/>
      <c r="F548" s="465"/>
      <c r="G548" s="465"/>
      <c r="H548" s="465"/>
      <c r="I548" s="465"/>
      <c r="J548" s="465"/>
    </row>
    <row r="549" spans="1:256" hidden="1" x14ac:dyDescent="0.15">
      <c r="A549" s="465"/>
      <c r="B549" s="465"/>
      <c r="C549" s="465"/>
      <c r="D549" s="465"/>
      <c r="E549" s="465"/>
      <c r="F549" s="465"/>
      <c r="G549" s="465"/>
      <c r="H549" s="465"/>
      <c r="I549" s="465"/>
      <c r="J549" s="465"/>
    </row>
    <row r="550" spans="1:256" hidden="1" x14ac:dyDescent="0.15">
      <c r="A550" s="465"/>
      <c r="B550" s="465"/>
      <c r="C550" s="465"/>
      <c r="D550" s="465"/>
      <c r="E550" s="465"/>
      <c r="F550" s="465"/>
      <c r="G550" s="465"/>
      <c r="H550" s="465"/>
      <c r="I550" s="465"/>
      <c r="J550" s="465"/>
      <c r="K550" s="457"/>
      <c r="L550" s="457"/>
      <c r="M550" s="457"/>
      <c r="N550" s="457"/>
      <c r="O550" s="457"/>
      <c r="P550" s="457"/>
      <c r="Q550" s="457"/>
      <c r="R550" s="457"/>
      <c r="S550" s="457"/>
      <c r="T550" s="457"/>
      <c r="U550" s="457"/>
      <c r="V550" s="457"/>
      <c r="W550" s="457"/>
      <c r="X550" s="457"/>
      <c r="Y550" s="457"/>
      <c r="Z550" s="457"/>
      <c r="AA550" s="457"/>
      <c r="AB550" s="457"/>
      <c r="AC550" s="457"/>
      <c r="AD550" s="457"/>
      <c r="AE550" s="457"/>
      <c r="AF550" s="457"/>
      <c r="AG550" s="457"/>
      <c r="AH550" s="457"/>
      <c r="AI550" s="457"/>
      <c r="AJ550" s="457"/>
      <c r="AK550" s="457"/>
      <c r="AL550" s="457"/>
      <c r="AM550" s="457"/>
      <c r="AN550" s="457"/>
      <c r="AO550" s="457"/>
      <c r="AP550" s="457"/>
      <c r="AQ550" s="457"/>
      <c r="AR550" s="457"/>
      <c r="AS550" s="457"/>
      <c r="AT550" s="457"/>
      <c r="AU550" s="457"/>
      <c r="AV550" s="457"/>
      <c r="AW550" s="457"/>
      <c r="AX550" s="457"/>
      <c r="AY550" s="457"/>
      <c r="AZ550" s="457"/>
      <c r="BA550" s="457"/>
      <c r="BB550" s="457"/>
      <c r="BC550" s="457"/>
      <c r="BD550" s="457"/>
      <c r="BE550" s="457"/>
      <c r="BF550" s="457"/>
      <c r="BG550" s="457"/>
      <c r="BH550" s="457"/>
      <c r="BI550" s="457"/>
      <c r="BJ550" s="457"/>
      <c r="BK550" s="457"/>
      <c r="BL550" s="457"/>
      <c r="BM550" s="457"/>
      <c r="BN550" s="457"/>
      <c r="BO550" s="457"/>
      <c r="BP550" s="457"/>
      <c r="BQ550" s="457"/>
      <c r="BR550" s="457"/>
      <c r="BS550" s="457"/>
      <c r="BT550" s="457"/>
      <c r="BU550" s="457"/>
      <c r="BV550" s="457"/>
      <c r="BW550" s="457"/>
      <c r="BX550" s="457"/>
      <c r="BY550" s="457"/>
      <c r="BZ550" s="457"/>
      <c r="CA550" s="457"/>
      <c r="CB550" s="457"/>
      <c r="CC550" s="457"/>
      <c r="CD550" s="457"/>
      <c r="CE550" s="457"/>
      <c r="CF550" s="457"/>
      <c r="CG550" s="457"/>
      <c r="CH550" s="457"/>
      <c r="CI550" s="457"/>
      <c r="CJ550" s="457"/>
      <c r="CK550" s="457"/>
      <c r="CL550" s="457"/>
      <c r="CM550" s="457"/>
      <c r="CN550" s="457"/>
      <c r="CO550" s="457"/>
      <c r="CP550" s="457"/>
      <c r="CQ550" s="457"/>
      <c r="CR550" s="457"/>
      <c r="CS550" s="457"/>
      <c r="CT550" s="457"/>
      <c r="CU550" s="457"/>
      <c r="CV550" s="457"/>
      <c r="CW550" s="457"/>
      <c r="CX550" s="457"/>
      <c r="CY550" s="457"/>
      <c r="CZ550" s="457"/>
      <c r="DA550" s="457"/>
      <c r="DB550" s="457"/>
      <c r="DC550" s="457"/>
      <c r="DD550" s="457"/>
      <c r="DE550" s="457"/>
      <c r="DF550" s="457"/>
      <c r="DG550" s="457"/>
      <c r="DH550" s="457"/>
      <c r="DI550" s="457"/>
      <c r="DJ550" s="457"/>
      <c r="DK550" s="457"/>
      <c r="DL550" s="457"/>
      <c r="DM550" s="457"/>
      <c r="DN550" s="457"/>
      <c r="DO550" s="457"/>
      <c r="DP550" s="457"/>
      <c r="DQ550" s="457"/>
      <c r="DR550" s="457"/>
      <c r="DS550" s="457"/>
      <c r="DT550" s="457"/>
      <c r="DU550" s="457"/>
      <c r="DV550" s="457"/>
      <c r="DW550" s="457"/>
      <c r="DX550" s="457"/>
      <c r="DY550" s="457"/>
      <c r="DZ550" s="457"/>
      <c r="EA550" s="457"/>
      <c r="EB550" s="457"/>
      <c r="EC550" s="457"/>
      <c r="ED550" s="457"/>
      <c r="EE550" s="457"/>
      <c r="EF550" s="457"/>
      <c r="EG550" s="457"/>
      <c r="EH550" s="457"/>
      <c r="EI550" s="457"/>
      <c r="EJ550" s="457"/>
      <c r="EK550" s="457"/>
      <c r="EL550" s="457"/>
      <c r="EM550" s="457"/>
      <c r="EN550" s="457"/>
      <c r="EO550" s="457"/>
      <c r="EP550" s="457"/>
      <c r="EQ550" s="457"/>
      <c r="ER550" s="457"/>
      <c r="ES550" s="457"/>
      <c r="ET550" s="457"/>
      <c r="EU550" s="457"/>
      <c r="EV550" s="457"/>
      <c r="EW550" s="457"/>
      <c r="EX550" s="457"/>
      <c r="EY550" s="457"/>
      <c r="EZ550" s="457"/>
      <c r="FA550" s="457"/>
      <c r="FB550" s="457"/>
      <c r="FC550" s="457"/>
      <c r="FD550" s="457"/>
      <c r="FE550" s="457"/>
      <c r="FF550" s="457"/>
      <c r="FG550" s="457"/>
      <c r="FH550" s="457"/>
      <c r="FI550" s="457"/>
      <c r="FJ550" s="457"/>
      <c r="FK550" s="457"/>
      <c r="FL550" s="457"/>
      <c r="FM550" s="457"/>
      <c r="FN550" s="457"/>
      <c r="FO550" s="457"/>
      <c r="FP550" s="457"/>
      <c r="FQ550" s="457"/>
      <c r="FR550" s="457"/>
      <c r="FS550" s="457"/>
      <c r="FT550" s="457"/>
      <c r="FU550" s="457"/>
      <c r="FV550" s="457"/>
      <c r="FW550" s="457"/>
      <c r="FX550" s="457"/>
      <c r="FY550" s="457"/>
      <c r="FZ550" s="457"/>
      <c r="GA550" s="457"/>
      <c r="GB550" s="457"/>
      <c r="GC550" s="457"/>
      <c r="GD550" s="457"/>
      <c r="GE550" s="457"/>
      <c r="GF550" s="457"/>
      <c r="GG550" s="457"/>
      <c r="GH550" s="457"/>
      <c r="GI550" s="457"/>
      <c r="GJ550" s="457"/>
      <c r="GK550" s="457"/>
      <c r="GL550" s="457"/>
      <c r="GM550" s="457"/>
      <c r="GN550" s="457"/>
      <c r="GO550" s="457"/>
      <c r="GP550" s="457"/>
      <c r="GQ550" s="457"/>
      <c r="GR550" s="457"/>
      <c r="GS550" s="457"/>
      <c r="GT550" s="457"/>
      <c r="GU550" s="457"/>
      <c r="GV550" s="457"/>
      <c r="GW550" s="457"/>
      <c r="GX550" s="457"/>
      <c r="GY550" s="457"/>
      <c r="GZ550" s="457"/>
      <c r="HA550" s="457"/>
      <c r="HB550" s="457"/>
      <c r="HC550" s="457"/>
      <c r="HD550" s="457"/>
      <c r="HE550" s="457"/>
      <c r="HF550" s="457"/>
      <c r="HG550" s="457"/>
      <c r="HH550" s="457"/>
      <c r="HI550" s="457"/>
      <c r="HJ550" s="457"/>
      <c r="HK550" s="457"/>
      <c r="HL550" s="457"/>
      <c r="HM550" s="457"/>
      <c r="HN550" s="457"/>
      <c r="HO550" s="457"/>
      <c r="HP550" s="457"/>
      <c r="HQ550" s="457"/>
      <c r="HR550" s="457"/>
      <c r="HS550" s="457"/>
      <c r="HT550" s="457"/>
      <c r="HU550" s="457"/>
      <c r="HV550" s="457"/>
      <c r="HW550" s="457"/>
      <c r="HX550" s="457"/>
      <c r="HY550" s="457"/>
      <c r="HZ550" s="457"/>
      <c r="IA550" s="457"/>
      <c r="IB550" s="457"/>
      <c r="IC550" s="457"/>
      <c r="ID550" s="457"/>
      <c r="IE550" s="457"/>
      <c r="IF550" s="457"/>
      <c r="IG550" s="457"/>
      <c r="IH550" s="457"/>
      <c r="II550" s="457"/>
      <c r="IJ550" s="457"/>
      <c r="IK550" s="457"/>
      <c r="IL550" s="457"/>
      <c r="IM550" s="457"/>
      <c r="IN550" s="457"/>
      <c r="IO550" s="457"/>
      <c r="IP550" s="457"/>
      <c r="IQ550" s="457"/>
      <c r="IR550" s="457"/>
      <c r="IS550" s="457"/>
      <c r="IT550" s="457"/>
      <c r="IU550" s="457"/>
      <c r="IV550" s="457"/>
    </row>
    <row r="551" spans="1:256" x14ac:dyDescent="0.15">
      <c r="A551" s="179"/>
      <c r="B551" s="179"/>
      <c r="C551" s="179"/>
      <c r="D551" s="179"/>
      <c r="E551" s="179"/>
      <c r="F551" s="179"/>
      <c r="G551" s="179"/>
      <c r="H551" s="179"/>
      <c r="I551" s="179"/>
      <c r="J551" s="179"/>
      <c r="K551" s="457"/>
      <c r="L551" s="457"/>
      <c r="M551" s="457"/>
      <c r="N551" s="457"/>
      <c r="O551" s="457"/>
      <c r="P551" s="457"/>
      <c r="Q551" s="457"/>
      <c r="R551" s="457"/>
      <c r="S551" s="457"/>
      <c r="T551" s="457"/>
      <c r="U551" s="457"/>
      <c r="V551" s="457"/>
      <c r="W551" s="457"/>
      <c r="X551" s="457"/>
      <c r="Y551" s="457"/>
      <c r="Z551" s="457"/>
      <c r="AA551" s="457"/>
      <c r="AB551" s="457"/>
      <c r="AC551" s="457"/>
      <c r="AD551" s="457"/>
      <c r="AE551" s="457"/>
      <c r="AF551" s="457"/>
      <c r="AG551" s="457"/>
      <c r="AH551" s="457"/>
      <c r="AI551" s="457"/>
      <c r="AJ551" s="457"/>
      <c r="AK551" s="457"/>
      <c r="AL551" s="457"/>
      <c r="AM551" s="457"/>
      <c r="AN551" s="457"/>
      <c r="AO551" s="457"/>
      <c r="AP551" s="457"/>
      <c r="AQ551" s="457"/>
      <c r="AR551" s="457"/>
      <c r="AS551" s="457"/>
      <c r="AT551" s="457"/>
      <c r="AU551" s="457"/>
      <c r="AV551" s="457"/>
      <c r="AW551" s="457"/>
      <c r="AX551" s="457"/>
      <c r="AY551" s="457"/>
      <c r="AZ551" s="457"/>
      <c r="BA551" s="457"/>
      <c r="BB551" s="457"/>
      <c r="BC551" s="457"/>
      <c r="BD551" s="457"/>
      <c r="BE551" s="457"/>
      <c r="BF551" s="457"/>
      <c r="BG551" s="457"/>
      <c r="BH551" s="457"/>
      <c r="BI551" s="457"/>
      <c r="BJ551" s="457"/>
      <c r="BK551" s="457"/>
      <c r="BL551" s="457"/>
      <c r="BM551" s="457"/>
      <c r="BN551" s="457"/>
      <c r="BO551" s="457"/>
      <c r="BP551" s="457"/>
      <c r="BQ551" s="457"/>
      <c r="BR551" s="457"/>
      <c r="BS551" s="457"/>
      <c r="BT551" s="457"/>
      <c r="BU551" s="457"/>
      <c r="BV551" s="457"/>
      <c r="BW551" s="457"/>
      <c r="BX551" s="457"/>
      <c r="BY551" s="457"/>
      <c r="BZ551" s="457"/>
      <c r="CA551" s="457"/>
      <c r="CB551" s="457"/>
      <c r="CC551" s="457"/>
      <c r="CD551" s="457"/>
      <c r="CE551" s="457"/>
      <c r="CF551" s="457"/>
      <c r="CG551" s="457"/>
      <c r="CH551" s="457"/>
      <c r="CI551" s="457"/>
      <c r="CJ551" s="457"/>
      <c r="CK551" s="457"/>
      <c r="CL551" s="457"/>
      <c r="CM551" s="457"/>
      <c r="CN551" s="457"/>
      <c r="CO551" s="457"/>
      <c r="CP551" s="457"/>
      <c r="CQ551" s="457"/>
      <c r="CR551" s="457"/>
      <c r="CS551" s="457"/>
      <c r="CT551" s="457"/>
      <c r="CU551" s="457"/>
      <c r="CV551" s="457"/>
      <c r="CW551" s="457"/>
      <c r="CX551" s="457"/>
      <c r="CY551" s="457"/>
      <c r="CZ551" s="457"/>
      <c r="DA551" s="457"/>
      <c r="DB551" s="457"/>
      <c r="DC551" s="457"/>
      <c r="DD551" s="457"/>
      <c r="DE551" s="457"/>
      <c r="DF551" s="457"/>
      <c r="DG551" s="457"/>
      <c r="DH551" s="457"/>
      <c r="DI551" s="457"/>
      <c r="DJ551" s="457"/>
      <c r="DK551" s="457"/>
      <c r="DL551" s="457"/>
      <c r="DM551" s="457"/>
      <c r="DN551" s="457"/>
      <c r="DO551" s="457"/>
      <c r="DP551" s="457"/>
      <c r="DQ551" s="457"/>
      <c r="DR551" s="457"/>
      <c r="DS551" s="457"/>
      <c r="DT551" s="457"/>
      <c r="DU551" s="457"/>
      <c r="DV551" s="457"/>
      <c r="DW551" s="457"/>
      <c r="DX551" s="457"/>
      <c r="DY551" s="457"/>
      <c r="DZ551" s="457"/>
      <c r="EA551" s="457"/>
      <c r="EB551" s="457"/>
      <c r="EC551" s="457"/>
      <c r="ED551" s="457"/>
      <c r="EE551" s="457"/>
      <c r="EF551" s="457"/>
      <c r="EG551" s="457"/>
      <c r="EH551" s="457"/>
      <c r="EI551" s="457"/>
      <c r="EJ551" s="457"/>
      <c r="EK551" s="457"/>
      <c r="EL551" s="457"/>
      <c r="EM551" s="457"/>
      <c r="EN551" s="457"/>
      <c r="EO551" s="457"/>
      <c r="EP551" s="457"/>
      <c r="EQ551" s="457"/>
      <c r="ER551" s="457"/>
      <c r="ES551" s="457"/>
      <c r="ET551" s="457"/>
      <c r="EU551" s="457"/>
      <c r="EV551" s="457"/>
      <c r="EW551" s="457"/>
      <c r="EX551" s="457"/>
      <c r="EY551" s="457"/>
      <c r="EZ551" s="457"/>
      <c r="FA551" s="457"/>
      <c r="FB551" s="457"/>
      <c r="FC551" s="457"/>
      <c r="FD551" s="457"/>
      <c r="FE551" s="457"/>
      <c r="FF551" s="457"/>
      <c r="FG551" s="457"/>
      <c r="FH551" s="457"/>
      <c r="FI551" s="457"/>
      <c r="FJ551" s="457"/>
      <c r="FK551" s="457"/>
      <c r="FL551" s="457"/>
      <c r="FM551" s="457"/>
      <c r="FN551" s="457"/>
      <c r="FO551" s="457"/>
      <c r="FP551" s="457"/>
      <c r="FQ551" s="457"/>
      <c r="FR551" s="457"/>
      <c r="FS551" s="457"/>
      <c r="FT551" s="457"/>
      <c r="FU551" s="457"/>
      <c r="FV551" s="457"/>
      <c r="FW551" s="457"/>
      <c r="FX551" s="457"/>
      <c r="FY551" s="457"/>
      <c r="FZ551" s="457"/>
      <c r="GA551" s="457"/>
      <c r="GB551" s="457"/>
      <c r="GC551" s="457"/>
      <c r="GD551" s="457"/>
      <c r="GE551" s="457"/>
      <c r="GF551" s="457"/>
      <c r="GG551" s="457"/>
      <c r="GH551" s="457"/>
      <c r="GI551" s="457"/>
      <c r="GJ551" s="457"/>
      <c r="GK551" s="457"/>
      <c r="GL551" s="457"/>
      <c r="GM551" s="457"/>
      <c r="GN551" s="457"/>
      <c r="GO551" s="457"/>
      <c r="GP551" s="457"/>
      <c r="GQ551" s="457"/>
      <c r="GR551" s="457"/>
      <c r="GS551" s="457"/>
      <c r="GT551" s="457"/>
      <c r="GU551" s="457"/>
      <c r="GV551" s="457"/>
      <c r="GW551" s="457"/>
      <c r="GX551" s="457"/>
      <c r="GY551" s="457"/>
      <c r="GZ551" s="457"/>
      <c r="HA551" s="457"/>
      <c r="HB551" s="457"/>
      <c r="HC551" s="457"/>
      <c r="HD551" s="457"/>
      <c r="HE551" s="457"/>
      <c r="HF551" s="457"/>
      <c r="HG551" s="457"/>
      <c r="HH551" s="457"/>
      <c r="HI551" s="457"/>
      <c r="HJ551" s="457"/>
      <c r="HK551" s="457"/>
      <c r="HL551" s="457"/>
      <c r="HM551" s="457"/>
      <c r="HN551" s="457"/>
      <c r="HO551" s="457"/>
      <c r="HP551" s="457"/>
      <c r="HQ551" s="457"/>
      <c r="HR551" s="457"/>
      <c r="HS551" s="457"/>
      <c r="HT551" s="457"/>
      <c r="HU551" s="457"/>
      <c r="HV551" s="457"/>
      <c r="HW551" s="457"/>
      <c r="HX551" s="457"/>
      <c r="HY551" s="457"/>
      <c r="HZ551" s="457"/>
      <c r="IA551" s="457"/>
      <c r="IB551" s="457"/>
      <c r="IC551" s="457"/>
      <c r="ID551" s="457"/>
      <c r="IE551" s="457"/>
      <c r="IF551" s="457"/>
      <c r="IG551" s="457"/>
      <c r="IH551" s="457"/>
      <c r="II551" s="457"/>
      <c r="IJ551" s="457"/>
      <c r="IK551" s="457"/>
      <c r="IL551" s="457"/>
      <c r="IM551" s="457"/>
      <c r="IN551" s="457"/>
      <c r="IO551" s="457"/>
      <c r="IP551" s="457"/>
      <c r="IQ551" s="457"/>
      <c r="IR551" s="457"/>
      <c r="IS551" s="457"/>
      <c r="IT551" s="457"/>
      <c r="IU551" s="457"/>
      <c r="IV551" s="457"/>
    </row>
    <row r="552" spans="1:256" x14ac:dyDescent="0.15">
      <c r="A552" s="210" t="s">
        <v>697</v>
      </c>
      <c r="B552" s="458" t="s">
        <v>698</v>
      </c>
      <c r="C552" s="458"/>
      <c r="D552" s="458"/>
      <c r="E552" s="458"/>
      <c r="F552" s="458"/>
      <c r="G552" s="458"/>
      <c r="H552" s="458"/>
      <c r="I552" s="458"/>
      <c r="J552" s="458"/>
      <c r="K552" s="457"/>
      <c r="L552" s="457"/>
      <c r="M552" s="457"/>
      <c r="N552" s="457"/>
      <c r="O552" s="457"/>
      <c r="P552" s="457"/>
      <c r="Q552" s="457"/>
      <c r="R552" s="457"/>
      <c r="S552" s="457"/>
      <c r="T552" s="457"/>
      <c r="U552" s="457"/>
      <c r="V552" s="457"/>
      <c r="W552" s="457"/>
      <c r="X552" s="457"/>
      <c r="Y552" s="457"/>
      <c r="Z552" s="457"/>
      <c r="AA552" s="457"/>
      <c r="AB552" s="457"/>
      <c r="AC552" s="457"/>
      <c r="AD552" s="457"/>
      <c r="AE552" s="457"/>
      <c r="AF552" s="457"/>
      <c r="AG552" s="457"/>
      <c r="AH552" s="457"/>
      <c r="AI552" s="457"/>
      <c r="AJ552" s="457"/>
      <c r="AK552" s="457"/>
      <c r="AL552" s="457"/>
      <c r="AM552" s="457"/>
      <c r="AN552" s="457"/>
      <c r="AO552" s="457"/>
      <c r="AP552" s="457"/>
      <c r="AQ552" s="457"/>
      <c r="AR552" s="457"/>
      <c r="AS552" s="457"/>
      <c r="AT552" s="457"/>
      <c r="AU552" s="457"/>
      <c r="AV552" s="457"/>
      <c r="AW552" s="457"/>
      <c r="AX552" s="457"/>
      <c r="AY552" s="457"/>
      <c r="AZ552" s="457"/>
      <c r="BA552" s="457"/>
      <c r="BB552" s="457"/>
      <c r="BC552" s="457"/>
      <c r="BD552" s="457"/>
      <c r="BE552" s="457"/>
      <c r="BF552" s="457"/>
      <c r="BG552" s="457"/>
      <c r="BH552" s="457"/>
      <c r="BI552" s="457"/>
      <c r="BJ552" s="457"/>
      <c r="BK552" s="457"/>
      <c r="BL552" s="457"/>
      <c r="BM552" s="457"/>
      <c r="BN552" s="457"/>
      <c r="BO552" s="457"/>
      <c r="BP552" s="457"/>
      <c r="BQ552" s="457"/>
      <c r="BR552" s="457"/>
      <c r="BS552" s="457"/>
      <c r="BT552" s="457"/>
      <c r="BU552" s="457"/>
      <c r="BV552" s="457"/>
      <c r="BW552" s="457"/>
      <c r="BX552" s="457"/>
      <c r="BY552" s="457"/>
      <c r="BZ552" s="457"/>
      <c r="CA552" s="457"/>
      <c r="CB552" s="457"/>
      <c r="CC552" s="457"/>
      <c r="CD552" s="457"/>
      <c r="CE552" s="457"/>
      <c r="CF552" s="457"/>
      <c r="CG552" s="457"/>
      <c r="CH552" s="457"/>
      <c r="CI552" s="457"/>
      <c r="CJ552" s="457"/>
      <c r="CK552" s="457"/>
      <c r="CL552" s="457"/>
      <c r="CM552" s="457"/>
      <c r="CN552" s="457"/>
      <c r="CO552" s="457"/>
      <c r="CP552" s="457"/>
      <c r="CQ552" s="457"/>
      <c r="CR552" s="457"/>
      <c r="CS552" s="457"/>
      <c r="CT552" s="457"/>
      <c r="CU552" s="457"/>
      <c r="CV552" s="457"/>
      <c r="CW552" s="457"/>
      <c r="CX552" s="457"/>
      <c r="CY552" s="457"/>
      <c r="CZ552" s="457"/>
      <c r="DA552" s="457"/>
      <c r="DB552" s="457"/>
      <c r="DC552" s="457"/>
      <c r="DD552" s="457"/>
      <c r="DE552" s="457"/>
      <c r="DF552" s="457"/>
      <c r="DG552" s="457"/>
      <c r="DH552" s="457"/>
      <c r="DI552" s="457"/>
      <c r="DJ552" s="457"/>
      <c r="DK552" s="457"/>
      <c r="DL552" s="457"/>
      <c r="DM552" s="457"/>
      <c r="DN552" s="457"/>
      <c r="DO552" s="457"/>
      <c r="DP552" s="457"/>
      <c r="DQ552" s="457"/>
      <c r="DR552" s="457"/>
      <c r="DS552" s="457"/>
      <c r="DT552" s="457"/>
      <c r="DU552" s="457"/>
      <c r="DV552" s="457"/>
      <c r="DW552" s="457"/>
      <c r="DX552" s="457"/>
      <c r="DY552" s="457"/>
      <c r="DZ552" s="457"/>
      <c r="EA552" s="457"/>
      <c r="EB552" s="457"/>
      <c r="EC552" s="457"/>
      <c r="ED552" s="457"/>
      <c r="EE552" s="457"/>
      <c r="EF552" s="457"/>
      <c r="EG552" s="457"/>
      <c r="EH552" s="457"/>
      <c r="EI552" s="457"/>
      <c r="EJ552" s="457"/>
      <c r="EK552" s="457"/>
      <c r="EL552" s="457"/>
      <c r="EM552" s="457"/>
      <c r="EN552" s="457"/>
      <c r="EO552" s="457"/>
      <c r="EP552" s="457"/>
      <c r="EQ552" s="457"/>
      <c r="ER552" s="457"/>
      <c r="ES552" s="457"/>
      <c r="ET552" s="457"/>
      <c r="EU552" s="457"/>
      <c r="EV552" s="457"/>
      <c r="EW552" s="457"/>
      <c r="EX552" s="457"/>
      <c r="EY552" s="457"/>
      <c r="EZ552" s="457"/>
      <c r="FA552" s="457"/>
      <c r="FB552" s="457"/>
      <c r="FC552" s="457"/>
      <c r="FD552" s="457"/>
      <c r="FE552" s="457"/>
      <c r="FF552" s="457"/>
      <c r="FG552" s="457"/>
      <c r="FH552" s="457"/>
      <c r="FI552" s="457"/>
      <c r="FJ552" s="457"/>
      <c r="FK552" s="457"/>
      <c r="FL552" s="457"/>
      <c r="FM552" s="457"/>
      <c r="FN552" s="457"/>
      <c r="FO552" s="457"/>
      <c r="FP552" s="457"/>
      <c r="FQ552" s="457"/>
      <c r="FR552" s="457"/>
      <c r="FS552" s="457"/>
      <c r="FT552" s="457"/>
      <c r="FU552" s="457"/>
      <c r="FV552" s="457"/>
      <c r="FW552" s="457"/>
      <c r="FX552" s="457"/>
      <c r="FY552" s="457"/>
      <c r="FZ552" s="457"/>
      <c r="GA552" s="457"/>
      <c r="GB552" s="457"/>
      <c r="GC552" s="457"/>
      <c r="GD552" s="457"/>
      <c r="GE552" s="457"/>
      <c r="GF552" s="457"/>
      <c r="GG552" s="457"/>
      <c r="GH552" s="457"/>
      <c r="GI552" s="457"/>
      <c r="GJ552" s="457"/>
      <c r="GK552" s="457"/>
      <c r="GL552" s="457"/>
      <c r="GM552" s="457"/>
      <c r="GN552" s="457"/>
      <c r="GO552" s="457"/>
      <c r="GP552" s="457"/>
      <c r="GQ552" s="457"/>
      <c r="GR552" s="457"/>
      <c r="GS552" s="457"/>
      <c r="GT552" s="457"/>
      <c r="GU552" s="457"/>
      <c r="GV552" s="457"/>
      <c r="GW552" s="457"/>
      <c r="GX552" s="457"/>
      <c r="GY552" s="457"/>
      <c r="GZ552" s="457"/>
      <c r="HA552" s="457"/>
      <c r="HB552" s="457"/>
      <c r="HC552" s="457"/>
      <c r="HD552" s="457"/>
      <c r="HE552" s="457"/>
      <c r="HF552" s="457"/>
      <c r="HG552" s="457"/>
      <c r="HH552" s="457"/>
      <c r="HI552" s="457"/>
      <c r="HJ552" s="457"/>
      <c r="HK552" s="457"/>
      <c r="HL552" s="457"/>
      <c r="HM552" s="457"/>
      <c r="HN552" s="457"/>
      <c r="HO552" s="457"/>
      <c r="HP552" s="457"/>
      <c r="HQ552" s="457"/>
      <c r="HR552" s="457"/>
      <c r="HS552" s="457"/>
      <c r="HT552" s="457"/>
      <c r="HU552" s="457"/>
      <c r="HV552" s="457"/>
      <c r="HW552" s="457"/>
      <c r="HX552" s="457"/>
      <c r="HY552" s="457"/>
      <c r="HZ552" s="457"/>
      <c r="IA552" s="457"/>
      <c r="IB552" s="457"/>
      <c r="IC552" s="457"/>
      <c r="ID552" s="457"/>
      <c r="IE552" s="457"/>
      <c r="IF552" s="457"/>
      <c r="IG552" s="457"/>
      <c r="IH552" s="457"/>
      <c r="II552" s="457"/>
      <c r="IJ552" s="457"/>
      <c r="IK552" s="457"/>
      <c r="IL552" s="457"/>
      <c r="IM552" s="457"/>
      <c r="IN552" s="457"/>
      <c r="IO552" s="457"/>
      <c r="IP552" s="457"/>
      <c r="IQ552" s="457"/>
      <c r="IR552" s="457"/>
      <c r="IS552" s="457"/>
      <c r="IT552" s="457"/>
      <c r="IU552" s="457"/>
      <c r="IV552" s="457"/>
    </row>
    <row r="553" spans="1:256" x14ac:dyDescent="0.15">
      <c r="A553" s="210"/>
      <c r="B553" s="242"/>
      <c r="C553" s="242"/>
      <c r="D553" s="242"/>
      <c r="E553" s="242"/>
      <c r="F553" s="242"/>
      <c r="G553" s="242"/>
      <c r="H553" s="242"/>
      <c r="I553" s="242"/>
      <c r="J553" s="242"/>
    </row>
    <row r="554" spans="1:256" ht="11.25" thickBot="1" x14ac:dyDescent="0.2">
      <c r="A554" s="769" t="s">
        <v>105</v>
      </c>
      <c r="B554" s="769"/>
      <c r="C554" s="203"/>
      <c r="D554" s="203"/>
      <c r="E554" s="203"/>
      <c r="F554" s="203"/>
      <c r="G554" s="203"/>
      <c r="H554" s="203"/>
      <c r="I554" s="203"/>
      <c r="J554" s="203"/>
    </row>
    <row r="555" spans="1:256" ht="30" customHeight="1" thickTop="1" x14ac:dyDescent="0.15">
      <c r="A555" s="1153" t="s">
        <v>5</v>
      </c>
      <c r="B555" s="1135"/>
      <c r="C555" s="1135"/>
      <c r="D555" s="1135"/>
      <c r="E555" s="1135" t="s">
        <v>202</v>
      </c>
      <c r="F555" s="494"/>
      <c r="G555" s="1134" t="s">
        <v>203</v>
      </c>
      <c r="H555" s="494"/>
      <c r="I555" s="1134" t="s">
        <v>212</v>
      </c>
      <c r="J555" s="1136"/>
    </row>
    <row r="556" spans="1:256" ht="14.25" customHeight="1" thickBot="1" x14ac:dyDescent="0.2">
      <c r="A556" s="1402" t="s">
        <v>110</v>
      </c>
      <c r="B556" s="1403"/>
      <c r="C556" s="1403"/>
      <c r="D556" s="1403"/>
      <c r="E556" s="1403" t="s">
        <v>111</v>
      </c>
      <c r="F556" s="1404"/>
      <c r="G556" s="1405" t="s">
        <v>112</v>
      </c>
      <c r="H556" s="1406"/>
      <c r="I556" s="1405" t="s">
        <v>113</v>
      </c>
      <c r="J556" s="1407"/>
    </row>
    <row r="557" spans="1:256" ht="18.75" customHeight="1" thickTop="1" thickBot="1" x14ac:dyDescent="0.2">
      <c r="A557" s="1254" t="s">
        <v>204</v>
      </c>
      <c r="B557" s="1255"/>
      <c r="C557" s="1255"/>
      <c r="D557" s="1255"/>
      <c r="E557" s="1255"/>
      <c r="F557" s="1255"/>
      <c r="G557" s="1255"/>
      <c r="H557" s="1255"/>
      <c r="I557" s="1255"/>
      <c r="J557" s="1256"/>
    </row>
    <row r="558" spans="1:256" ht="18.75" customHeight="1" x14ac:dyDescent="0.15">
      <c r="A558" s="528" t="s">
        <v>205</v>
      </c>
      <c r="B558" s="529"/>
      <c r="C558" s="529"/>
      <c r="D558" s="529"/>
      <c r="E558" s="530"/>
      <c r="F558" s="531"/>
      <c r="G558" s="532"/>
      <c r="H558" s="531"/>
      <c r="I558" s="533" t="str">
        <f>IF(E558+G558=0,"",E558+G558)</f>
        <v/>
      </c>
      <c r="J558" s="534"/>
    </row>
    <row r="559" spans="1:256" ht="18.75" customHeight="1" x14ac:dyDescent="0.15">
      <c r="A559" s="1387" t="s">
        <v>206</v>
      </c>
      <c r="B559" s="1388"/>
      <c r="C559" s="1388"/>
      <c r="D559" s="1388"/>
      <c r="E559" s="1365"/>
      <c r="F559" s="522"/>
      <c r="G559" s="521"/>
      <c r="H559" s="522"/>
      <c r="I559" s="523" t="str">
        <f>IF(E559+G559=0,"",E559+G559)</f>
        <v/>
      </c>
      <c r="J559" s="524"/>
    </row>
    <row r="560" spans="1:256" ht="18.75" customHeight="1" x14ac:dyDescent="0.15">
      <c r="A560" s="525" t="s">
        <v>702</v>
      </c>
      <c r="B560" s="526"/>
      <c r="C560" s="526"/>
      <c r="D560" s="527"/>
      <c r="E560" s="537"/>
      <c r="F560" s="538"/>
      <c r="G560" s="1384"/>
      <c r="H560" s="538"/>
      <c r="I560" s="1385" t="str">
        <f>IF(E560+G560=0,"",E560+G560)</f>
        <v/>
      </c>
      <c r="J560" s="1386"/>
    </row>
    <row r="561" spans="1:256" ht="18.75" customHeight="1" x14ac:dyDescent="0.15">
      <c r="A561" s="535" t="s">
        <v>701</v>
      </c>
      <c r="B561" s="536"/>
      <c r="C561" s="536"/>
      <c r="D561" s="536"/>
      <c r="E561" s="537"/>
      <c r="F561" s="538"/>
      <c r="G561" s="1384"/>
      <c r="H561" s="538"/>
      <c r="I561" s="1385" t="str">
        <f>IF(E561+G561=0,"",E561+G561)</f>
        <v/>
      </c>
      <c r="J561" s="1386"/>
    </row>
    <row r="562" spans="1:256" ht="18.75" customHeight="1" thickBot="1" x14ac:dyDescent="0.2">
      <c r="A562" s="1414" t="s">
        <v>198</v>
      </c>
      <c r="B562" s="1415"/>
      <c r="C562" s="1415"/>
      <c r="D562" s="1415"/>
      <c r="E562" s="1416"/>
      <c r="F562" s="1417"/>
      <c r="G562" s="1418"/>
      <c r="H562" s="1417"/>
      <c r="I562" s="1419" t="str">
        <f>IF(E562+G562=0,"",E562+G562)</f>
        <v/>
      </c>
      <c r="J562" s="1420"/>
    </row>
    <row r="563" spans="1:256" ht="18.75" customHeight="1" thickBot="1" x14ac:dyDescent="0.2">
      <c r="A563" s="1893" t="s">
        <v>207</v>
      </c>
      <c r="B563" s="1894"/>
      <c r="C563" s="1894"/>
      <c r="D563" s="1894"/>
      <c r="E563" s="1895" t="str">
        <f>IF(SUM(E558:F562)=0,"",SUM(E558:F562))</f>
        <v/>
      </c>
      <c r="F563" s="1896"/>
      <c r="G563" s="1888" t="str">
        <f>IF(SUM(G558:H562)=0,"",SUM(G558:H562))</f>
        <v/>
      </c>
      <c r="H563" s="1896"/>
      <c r="I563" s="1888" t="str">
        <f>IF(SUM(I558:J562)=0,"",SUM(I558:J562))</f>
        <v/>
      </c>
      <c r="J563" s="1889"/>
    </row>
    <row r="564" spans="1:256" ht="18.75" customHeight="1" thickBot="1" x14ac:dyDescent="0.2">
      <c r="A564" s="1233" t="s">
        <v>208</v>
      </c>
      <c r="B564" s="1234"/>
      <c r="C564" s="1234"/>
      <c r="D564" s="1234"/>
      <c r="E564" s="1234"/>
      <c r="F564" s="1234"/>
      <c r="G564" s="1234"/>
      <c r="H564" s="1234"/>
      <c r="I564" s="1234"/>
      <c r="J564" s="1235"/>
    </row>
    <row r="565" spans="1:256" ht="18.75" customHeight="1" x14ac:dyDescent="0.15">
      <c r="A565" s="528" t="s">
        <v>205</v>
      </c>
      <c r="B565" s="529"/>
      <c r="C565" s="529"/>
      <c r="D565" s="529"/>
      <c r="E565" s="530">
        <v>124910</v>
      </c>
      <c r="F565" s="531"/>
      <c r="G565" s="532">
        <v>34070</v>
      </c>
      <c r="H565" s="531"/>
      <c r="I565" s="533">
        <f>IF(E565+G565=0,"",E565+G565)</f>
        <v>158980</v>
      </c>
      <c r="J565" s="534"/>
      <c r="M565" s="358"/>
    </row>
    <row r="566" spans="1:256" ht="18.75" customHeight="1" x14ac:dyDescent="0.15">
      <c r="A566" s="1387" t="s">
        <v>206</v>
      </c>
      <c r="B566" s="1388"/>
      <c r="C566" s="1388"/>
      <c r="D566" s="1388"/>
      <c r="E566" s="1408"/>
      <c r="F566" s="1409"/>
      <c r="G566" s="521"/>
      <c r="H566" s="522"/>
      <c r="I566" s="1410" t="str">
        <f t="shared" ref="I566:I571" si="37">IF(E566+G566=0,"",E566+G566)</f>
        <v/>
      </c>
      <c r="J566" s="1411"/>
    </row>
    <row r="567" spans="1:256" ht="18.75" customHeight="1" x14ac:dyDescent="0.15">
      <c r="A567" s="525" t="s">
        <v>702</v>
      </c>
      <c r="B567" s="526"/>
      <c r="C567" s="526"/>
      <c r="D567" s="527"/>
      <c r="E567" s="537"/>
      <c r="F567" s="538"/>
      <c r="G567" s="1384"/>
      <c r="H567" s="538"/>
      <c r="I567" s="1385" t="str">
        <f t="shared" si="37"/>
        <v/>
      </c>
      <c r="J567" s="1386"/>
      <c r="M567" s="358"/>
    </row>
    <row r="568" spans="1:256" ht="18.75" customHeight="1" x14ac:dyDescent="0.15">
      <c r="A568" s="1394" t="s">
        <v>701</v>
      </c>
      <c r="B568" s="1395"/>
      <c r="C568" s="1395"/>
      <c r="D568" s="1396"/>
      <c r="E568" s="538"/>
      <c r="F568" s="1390"/>
      <c r="G568" s="1391"/>
      <c r="H568" s="1390"/>
      <c r="I568" s="1392" t="str">
        <f t="shared" si="37"/>
        <v/>
      </c>
      <c r="J568" s="1393"/>
      <c r="M568" s="358"/>
    </row>
    <row r="569" spans="1:256" ht="18.75" customHeight="1" x14ac:dyDescent="0.15">
      <c r="A569" s="1394" t="s">
        <v>209</v>
      </c>
      <c r="B569" s="1395"/>
      <c r="C569" s="1395"/>
      <c r="D569" s="1396"/>
      <c r="E569" s="522"/>
      <c r="F569" s="1398"/>
      <c r="G569" s="1399"/>
      <c r="H569" s="1398"/>
      <c r="I569" s="1412" t="str">
        <f t="shared" si="37"/>
        <v/>
      </c>
      <c r="J569" s="1413"/>
      <c r="M569" s="358"/>
    </row>
    <row r="570" spans="1:256" ht="18.75" customHeight="1" x14ac:dyDescent="0.15">
      <c r="A570" s="525" t="s">
        <v>210</v>
      </c>
      <c r="B570" s="526"/>
      <c r="C570" s="526"/>
      <c r="D570" s="527"/>
      <c r="E570" s="522"/>
      <c r="F570" s="1398"/>
      <c r="G570" s="1399"/>
      <c r="H570" s="1398"/>
      <c r="I570" s="1412" t="str">
        <f t="shared" si="37"/>
        <v/>
      </c>
      <c r="J570" s="1413"/>
    </row>
    <row r="571" spans="1:256" ht="18.75" customHeight="1" thickBot="1" x14ac:dyDescent="0.2">
      <c r="A571" s="1414" t="s">
        <v>198</v>
      </c>
      <c r="B571" s="1415"/>
      <c r="C571" s="1415"/>
      <c r="D571" s="1415"/>
      <c r="E571" s="1416">
        <v>5424</v>
      </c>
      <c r="F571" s="1417"/>
      <c r="G571" s="1418"/>
      <c r="H571" s="1417"/>
      <c r="I571" s="1419">
        <f t="shared" si="37"/>
        <v>5424</v>
      </c>
      <c r="J571" s="1420"/>
    </row>
    <row r="572" spans="1:256" ht="18.75" customHeight="1" thickBot="1" x14ac:dyDescent="0.2">
      <c r="A572" s="1881" t="s">
        <v>211</v>
      </c>
      <c r="B572" s="1882"/>
      <c r="C572" s="1882"/>
      <c r="D572" s="1882"/>
      <c r="E572" s="1883">
        <f>IF(SUM(E565:F571)=0,"",SUM(E565:F571))</f>
        <v>130334</v>
      </c>
      <c r="F572" s="1884"/>
      <c r="G572" s="1885">
        <f>IF(SUM(G565:H571)=0,"",SUM(G565:H571))</f>
        <v>34070</v>
      </c>
      <c r="H572" s="1884"/>
      <c r="I572" s="1886">
        <f>IF(SUM(I565:J571)=0,"",SUM(I565:J571))</f>
        <v>164404</v>
      </c>
      <c r="J572" s="1887"/>
    </row>
    <row r="573" spans="1:256" ht="11.25" thickTop="1" x14ac:dyDescent="0.15">
      <c r="A573" s="243"/>
      <c r="B573" s="243"/>
      <c r="C573" s="243"/>
      <c r="D573" s="243"/>
      <c r="E573" s="243"/>
      <c r="F573" s="243"/>
      <c r="G573" s="243"/>
      <c r="H573" s="243"/>
      <c r="I573" s="243"/>
      <c r="J573" s="243"/>
      <c r="K573" s="457"/>
      <c r="L573" s="457"/>
      <c r="M573" s="457"/>
      <c r="N573" s="457"/>
      <c r="O573" s="457"/>
      <c r="P573" s="457"/>
      <c r="Q573" s="457"/>
      <c r="R573" s="457"/>
      <c r="S573" s="457"/>
      <c r="T573" s="457"/>
      <c r="U573" s="457"/>
      <c r="V573" s="457"/>
      <c r="W573" s="457"/>
      <c r="X573" s="457"/>
      <c r="Y573" s="457"/>
      <c r="Z573" s="457"/>
      <c r="AA573" s="457"/>
      <c r="AB573" s="457"/>
      <c r="AC573" s="457"/>
      <c r="AD573" s="457"/>
      <c r="AE573" s="457"/>
      <c r="AF573" s="457"/>
      <c r="AG573" s="457"/>
      <c r="AH573" s="457"/>
      <c r="AI573" s="457"/>
      <c r="AJ573" s="457"/>
      <c r="AK573" s="457"/>
      <c r="AL573" s="457"/>
      <c r="AM573" s="457"/>
      <c r="AN573" s="457"/>
      <c r="AO573" s="457"/>
      <c r="AP573" s="457"/>
      <c r="AQ573" s="457"/>
      <c r="AR573" s="457"/>
      <c r="AS573" s="457"/>
      <c r="AT573" s="457"/>
      <c r="AU573" s="457"/>
      <c r="AV573" s="457"/>
      <c r="AW573" s="457"/>
      <c r="AX573" s="457"/>
      <c r="AY573" s="457"/>
      <c r="AZ573" s="457"/>
      <c r="BA573" s="457"/>
      <c r="BB573" s="457"/>
      <c r="BC573" s="457"/>
      <c r="BD573" s="457"/>
      <c r="BE573" s="457"/>
      <c r="BF573" s="457"/>
      <c r="BG573" s="457"/>
      <c r="BH573" s="457"/>
      <c r="BI573" s="457"/>
      <c r="BJ573" s="457"/>
      <c r="BK573" s="457"/>
      <c r="BL573" s="457"/>
      <c r="BM573" s="457"/>
      <c r="BN573" s="457"/>
      <c r="BO573" s="457"/>
      <c r="BP573" s="457"/>
      <c r="BQ573" s="457"/>
      <c r="BR573" s="457"/>
      <c r="BS573" s="457"/>
      <c r="BT573" s="457"/>
      <c r="BU573" s="457"/>
      <c r="BV573" s="457"/>
      <c r="BW573" s="457"/>
      <c r="BX573" s="457"/>
      <c r="BY573" s="457"/>
      <c r="BZ573" s="457"/>
      <c r="CA573" s="457"/>
      <c r="CB573" s="457"/>
      <c r="CC573" s="457"/>
      <c r="CD573" s="457"/>
      <c r="CE573" s="457"/>
      <c r="CF573" s="457"/>
      <c r="CG573" s="457"/>
      <c r="CH573" s="457"/>
      <c r="CI573" s="457"/>
      <c r="CJ573" s="457"/>
      <c r="CK573" s="457"/>
      <c r="CL573" s="457"/>
      <c r="CM573" s="457"/>
      <c r="CN573" s="457"/>
      <c r="CO573" s="457"/>
      <c r="CP573" s="457"/>
      <c r="CQ573" s="457"/>
      <c r="CR573" s="457"/>
      <c r="CS573" s="457"/>
      <c r="CT573" s="457"/>
      <c r="CU573" s="457"/>
      <c r="CV573" s="457"/>
      <c r="CW573" s="457"/>
      <c r="CX573" s="457"/>
      <c r="CY573" s="457"/>
      <c r="CZ573" s="457"/>
      <c r="DA573" s="457"/>
      <c r="DB573" s="457"/>
      <c r="DC573" s="457"/>
      <c r="DD573" s="457"/>
      <c r="DE573" s="457"/>
      <c r="DF573" s="457"/>
      <c r="DG573" s="457"/>
      <c r="DH573" s="457"/>
      <c r="DI573" s="457"/>
      <c r="DJ573" s="457"/>
      <c r="DK573" s="457"/>
      <c r="DL573" s="457"/>
      <c r="DM573" s="457"/>
      <c r="DN573" s="457"/>
      <c r="DO573" s="457"/>
      <c r="DP573" s="457"/>
      <c r="DQ573" s="457"/>
      <c r="DR573" s="457"/>
      <c r="DS573" s="457"/>
      <c r="DT573" s="457"/>
      <c r="DU573" s="457"/>
      <c r="DV573" s="457"/>
      <c r="DW573" s="457"/>
      <c r="DX573" s="457"/>
      <c r="DY573" s="457"/>
      <c r="DZ573" s="457"/>
      <c r="EA573" s="457"/>
      <c r="EB573" s="457"/>
      <c r="EC573" s="457"/>
      <c r="ED573" s="457"/>
      <c r="EE573" s="457"/>
      <c r="EF573" s="457"/>
      <c r="EG573" s="457"/>
      <c r="EH573" s="457"/>
      <c r="EI573" s="457"/>
      <c r="EJ573" s="457"/>
      <c r="EK573" s="457"/>
      <c r="EL573" s="457"/>
      <c r="EM573" s="457"/>
      <c r="EN573" s="457"/>
      <c r="EO573" s="457"/>
      <c r="EP573" s="457"/>
      <c r="EQ573" s="457"/>
      <c r="ER573" s="457"/>
      <c r="ES573" s="457"/>
      <c r="ET573" s="457"/>
      <c r="EU573" s="457"/>
      <c r="EV573" s="457"/>
      <c r="EW573" s="457"/>
      <c r="EX573" s="457"/>
      <c r="EY573" s="457"/>
      <c r="EZ573" s="457"/>
      <c r="FA573" s="457"/>
      <c r="FB573" s="457"/>
      <c r="FC573" s="457"/>
      <c r="FD573" s="457"/>
      <c r="FE573" s="457"/>
      <c r="FF573" s="457"/>
      <c r="FG573" s="457"/>
      <c r="FH573" s="457"/>
      <c r="FI573" s="457"/>
      <c r="FJ573" s="457"/>
      <c r="FK573" s="457"/>
      <c r="FL573" s="457"/>
      <c r="FM573" s="457"/>
      <c r="FN573" s="457"/>
      <c r="FO573" s="457"/>
      <c r="FP573" s="457"/>
      <c r="FQ573" s="457"/>
      <c r="FR573" s="457"/>
      <c r="FS573" s="457"/>
      <c r="FT573" s="457"/>
      <c r="FU573" s="457"/>
      <c r="FV573" s="457"/>
      <c r="FW573" s="457"/>
      <c r="FX573" s="457"/>
      <c r="FY573" s="457"/>
      <c r="FZ573" s="457"/>
      <c r="GA573" s="457"/>
      <c r="GB573" s="457"/>
      <c r="GC573" s="457"/>
      <c r="GD573" s="457"/>
      <c r="GE573" s="457"/>
      <c r="GF573" s="457"/>
      <c r="GG573" s="457"/>
      <c r="GH573" s="457"/>
      <c r="GI573" s="457"/>
      <c r="GJ573" s="457"/>
      <c r="GK573" s="457"/>
      <c r="GL573" s="457"/>
      <c r="GM573" s="457"/>
      <c r="GN573" s="457"/>
      <c r="GO573" s="457"/>
      <c r="GP573" s="457"/>
      <c r="GQ573" s="457"/>
      <c r="GR573" s="457"/>
      <c r="GS573" s="457"/>
      <c r="GT573" s="457"/>
      <c r="GU573" s="457"/>
      <c r="GV573" s="457"/>
      <c r="GW573" s="457"/>
      <c r="GX573" s="457"/>
      <c r="GY573" s="457"/>
      <c r="GZ573" s="457"/>
      <c r="HA573" s="457"/>
      <c r="HB573" s="457"/>
      <c r="HC573" s="457"/>
      <c r="HD573" s="457"/>
      <c r="HE573" s="457"/>
      <c r="HF573" s="457"/>
      <c r="HG573" s="457"/>
      <c r="HH573" s="457"/>
      <c r="HI573" s="457"/>
      <c r="HJ573" s="457"/>
      <c r="HK573" s="457"/>
      <c r="HL573" s="457"/>
      <c r="HM573" s="457"/>
      <c r="HN573" s="457"/>
      <c r="HO573" s="457"/>
      <c r="HP573" s="457"/>
      <c r="HQ573" s="457"/>
      <c r="HR573" s="457"/>
      <c r="HS573" s="457"/>
      <c r="HT573" s="457"/>
      <c r="HU573" s="457"/>
      <c r="HV573" s="457"/>
      <c r="HW573" s="457"/>
      <c r="HX573" s="457"/>
      <c r="HY573" s="457"/>
      <c r="HZ573" s="457"/>
      <c r="IA573" s="457"/>
      <c r="IB573" s="457"/>
      <c r="IC573" s="457"/>
      <c r="ID573" s="457"/>
      <c r="IE573" s="457"/>
      <c r="IF573" s="457"/>
      <c r="IG573" s="457"/>
      <c r="IH573" s="457"/>
      <c r="II573" s="457"/>
      <c r="IJ573" s="457"/>
      <c r="IK573" s="457"/>
      <c r="IL573" s="457"/>
      <c r="IM573" s="457"/>
      <c r="IN573" s="457"/>
      <c r="IO573" s="457"/>
      <c r="IP573" s="457"/>
      <c r="IQ573" s="457"/>
      <c r="IR573" s="457"/>
      <c r="IS573" s="457"/>
      <c r="IT573" s="457"/>
      <c r="IU573" s="457"/>
      <c r="IV573" s="457"/>
    </row>
    <row r="574" spans="1:256" x14ac:dyDescent="0.15">
      <c r="A574" s="436" t="s">
        <v>700</v>
      </c>
      <c r="B574" s="436"/>
      <c r="C574" s="436"/>
      <c r="D574" s="436"/>
      <c r="E574" s="436"/>
      <c r="F574" s="436"/>
      <c r="G574" s="436"/>
      <c r="H574" s="436"/>
      <c r="I574" s="436"/>
      <c r="J574" s="436"/>
      <c r="K574" s="457"/>
      <c r="L574" s="457"/>
      <c r="M574" s="457"/>
      <c r="N574" s="457"/>
      <c r="O574" s="457"/>
      <c r="P574" s="457"/>
      <c r="Q574" s="457"/>
      <c r="R574" s="457"/>
      <c r="S574" s="457"/>
      <c r="T574" s="457"/>
      <c r="U574" s="457"/>
      <c r="V574" s="457"/>
      <c r="W574" s="457"/>
      <c r="X574" s="457"/>
      <c r="Y574" s="457"/>
      <c r="Z574" s="457"/>
      <c r="AA574" s="457"/>
      <c r="AB574" s="457"/>
      <c r="AC574" s="457"/>
      <c r="AD574" s="457"/>
      <c r="AE574" s="457"/>
      <c r="AF574" s="457"/>
      <c r="AG574" s="457"/>
      <c r="AH574" s="457"/>
      <c r="AI574" s="457"/>
      <c r="AJ574" s="457"/>
      <c r="AK574" s="457"/>
      <c r="AL574" s="457"/>
      <c r="AM574" s="457"/>
      <c r="AN574" s="457"/>
      <c r="AO574" s="457"/>
      <c r="AP574" s="457"/>
      <c r="AQ574" s="457"/>
      <c r="AR574" s="457"/>
      <c r="AS574" s="457"/>
      <c r="AT574" s="457"/>
      <c r="AU574" s="457"/>
      <c r="AV574" s="457"/>
      <c r="AW574" s="457"/>
      <c r="AX574" s="457"/>
      <c r="AY574" s="457"/>
      <c r="AZ574" s="457"/>
      <c r="BA574" s="457"/>
      <c r="BB574" s="457"/>
      <c r="BC574" s="457"/>
      <c r="BD574" s="457"/>
      <c r="BE574" s="457"/>
      <c r="BF574" s="457"/>
      <c r="BG574" s="457"/>
      <c r="BH574" s="457"/>
      <c r="BI574" s="457"/>
      <c r="BJ574" s="457"/>
      <c r="BK574" s="457"/>
      <c r="BL574" s="457"/>
      <c r="BM574" s="457"/>
      <c r="BN574" s="457"/>
      <c r="BO574" s="457"/>
      <c r="BP574" s="457"/>
      <c r="BQ574" s="457"/>
      <c r="BR574" s="457"/>
      <c r="BS574" s="457"/>
      <c r="BT574" s="457"/>
      <c r="BU574" s="457"/>
      <c r="BV574" s="457"/>
      <c r="BW574" s="457"/>
      <c r="BX574" s="457"/>
      <c r="BY574" s="457"/>
      <c r="BZ574" s="457"/>
      <c r="CA574" s="457"/>
      <c r="CB574" s="457"/>
      <c r="CC574" s="457"/>
      <c r="CD574" s="457"/>
      <c r="CE574" s="457"/>
      <c r="CF574" s="457"/>
      <c r="CG574" s="457"/>
      <c r="CH574" s="457"/>
      <c r="CI574" s="457"/>
      <c r="CJ574" s="457"/>
      <c r="CK574" s="457"/>
      <c r="CL574" s="457"/>
      <c r="CM574" s="457"/>
      <c r="CN574" s="457"/>
      <c r="CO574" s="457"/>
      <c r="CP574" s="457"/>
      <c r="CQ574" s="457"/>
      <c r="CR574" s="457"/>
      <c r="CS574" s="457"/>
      <c r="CT574" s="457"/>
      <c r="CU574" s="457"/>
      <c r="CV574" s="457"/>
      <c r="CW574" s="457"/>
      <c r="CX574" s="457"/>
      <c r="CY574" s="457"/>
      <c r="CZ574" s="457"/>
      <c r="DA574" s="457"/>
      <c r="DB574" s="457"/>
      <c r="DC574" s="457"/>
      <c r="DD574" s="457"/>
      <c r="DE574" s="457"/>
      <c r="DF574" s="457"/>
      <c r="DG574" s="457"/>
      <c r="DH574" s="457"/>
      <c r="DI574" s="457"/>
      <c r="DJ574" s="457"/>
      <c r="DK574" s="457"/>
      <c r="DL574" s="457"/>
      <c r="DM574" s="457"/>
      <c r="DN574" s="457"/>
      <c r="DO574" s="457"/>
      <c r="DP574" s="457"/>
      <c r="DQ574" s="457"/>
      <c r="DR574" s="457"/>
      <c r="DS574" s="457"/>
      <c r="DT574" s="457"/>
      <c r="DU574" s="457"/>
      <c r="DV574" s="457"/>
      <c r="DW574" s="457"/>
      <c r="DX574" s="457"/>
      <c r="DY574" s="457"/>
      <c r="DZ574" s="457"/>
      <c r="EA574" s="457"/>
      <c r="EB574" s="457"/>
      <c r="EC574" s="457"/>
      <c r="ED574" s="457"/>
      <c r="EE574" s="457"/>
      <c r="EF574" s="457"/>
      <c r="EG574" s="457"/>
      <c r="EH574" s="457"/>
      <c r="EI574" s="457"/>
      <c r="EJ574" s="457"/>
      <c r="EK574" s="457"/>
      <c r="EL574" s="457"/>
      <c r="EM574" s="457"/>
      <c r="EN574" s="457"/>
      <c r="EO574" s="457"/>
      <c r="EP574" s="457"/>
      <c r="EQ574" s="457"/>
      <c r="ER574" s="457"/>
      <c r="ES574" s="457"/>
      <c r="ET574" s="457"/>
      <c r="EU574" s="457"/>
      <c r="EV574" s="457"/>
      <c r="EW574" s="457"/>
      <c r="EX574" s="457"/>
      <c r="EY574" s="457"/>
      <c r="EZ574" s="457"/>
      <c r="FA574" s="457"/>
      <c r="FB574" s="457"/>
      <c r="FC574" s="457"/>
      <c r="FD574" s="457"/>
      <c r="FE574" s="457"/>
      <c r="FF574" s="457"/>
      <c r="FG574" s="457"/>
      <c r="FH574" s="457"/>
      <c r="FI574" s="457"/>
      <c r="FJ574" s="457"/>
      <c r="FK574" s="457"/>
      <c r="FL574" s="457"/>
      <c r="FM574" s="457"/>
      <c r="FN574" s="457"/>
      <c r="FO574" s="457"/>
      <c r="FP574" s="457"/>
      <c r="FQ574" s="457"/>
      <c r="FR574" s="457"/>
      <c r="FS574" s="457"/>
      <c r="FT574" s="457"/>
      <c r="FU574" s="457"/>
      <c r="FV574" s="457"/>
      <c r="FW574" s="457"/>
      <c r="FX574" s="457"/>
      <c r="FY574" s="457"/>
      <c r="FZ574" s="457"/>
      <c r="GA574" s="457"/>
      <c r="GB574" s="457"/>
      <c r="GC574" s="457"/>
      <c r="GD574" s="457"/>
      <c r="GE574" s="457"/>
      <c r="GF574" s="457"/>
      <c r="GG574" s="457"/>
      <c r="GH574" s="457"/>
      <c r="GI574" s="457"/>
      <c r="GJ574" s="457"/>
      <c r="GK574" s="457"/>
      <c r="GL574" s="457"/>
      <c r="GM574" s="457"/>
      <c r="GN574" s="457"/>
      <c r="GO574" s="457"/>
      <c r="GP574" s="457"/>
      <c r="GQ574" s="457"/>
      <c r="GR574" s="457"/>
      <c r="GS574" s="457"/>
      <c r="GT574" s="457"/>
      <c r="GU574" s="457"/>
      <c r="GV574" s="457"/>
      <c r="GW574" s="457"/>
      <c r="GX574" s="457"/>
      <c r="GY574" s="457"/>
      <c r="GZ574" s="457"/>
      <c r="HA574" s="457"/>
      <c r="HB574" s="457"/>
      <c r="HC574" s="457"/>
      <c r="HD574" s="457"/>
      <c r="HE574" s="457"/>
      <c r="HF574" s="457"/>
      <c r="HG574" s="457"/>
      <c r="HH574" s="457"/>
      <c r="HI574" s="457"/>
      <c r="HJ574" s="457"/>
      <c r="HK574" s="457"/>
      <c r="HL574" s="457"/>
      <c r="HM574" s="457"/>
      <c r="HN574" s="457"/>
      <c r="HO574" s="457"/>
      <c r="HP574" s="457"/>
      <c r="HQ574" s="457"/>
      <c r="HR574" s="457"/>
      <c r="HS574" s="457"/>
      <c r="HT574" s="457"/>
      <c r="HU574" s="457"/>
      <c r="HV574" s="457"/>
      <c r="HW574" s="457"/>
      <c r="HX574" s="457"/>
      <c r="HY574" s="457"/>
      <c r="HZ574" s="457"/>
      <c r="IA574" s="457"/>
      <c r="IB574" s="457"/>
      <c r="IC574" s="457"/>
      <c r="ID574" s="457"/>
      <c r="IE574" s="457"/>
      <c r="IF574" s="457"/>
      <c r="IG574" s="457"/>
      <c r="IH574" s="457"/>
      <c r="II574" s="457"/>
      <c r="IJ574" s="457"/>
      <c r="IK574" s="457"/>
      <c r="IL574" s="457"/>
      <c r="IM574" s="457"/>
      <c r="IN574" s="457"/>
      <c r="IO574" s="457"/>
      <c r="IP574" s="457"/>
      <c r="IQ574" s="457"/>
      <c r="IR574" s="457"/>
      <c r="IS574" s="457"/>
      <c r="IT574" s="457"/>
      <c r="IU574" s="457"/>
      <c r="IV574" s="457"/>
    </row>
    <row r="575" spans="1:256" x14ac:dyDescent="0.15">
      <c r="A575" s="465"/>
      <c r="B575" s="465"/>
      <c r="C575" s="465"/>
      <c r="D575" s="465"/>
      <c r="E575" s="465"/>
      <c r="F575" s="465"/>
      <c r="G575" s="465"/>
      <c r="H575" s="465"/>
      <c r="I575" s="465"/>
      <c r="J575" s="465"/>
      <c r="K575" s="457"/>
      <c r="L575" s="457"/>
      <c r="M575" s="457"/>
      <c r="N575" s="457"/>
      <c r="O575" s="457"/>
      <c r="P575" s="457"/>
      <c r="Q575" s="457"/>
      <c r="R575" s="457"/>
      <c r="S575" s="457"/>
      <c r="T575" s="457"/>
      <c r="U575" s="457"/>
      <c r="V575" s="457"/>
      <c r="W575" s="457"/>
      <c r="X575" s="457"/>
      <c r="Y575" s="457"/>
      <c r="Z575" s="457"/>
      <c r="AA575" s="457"/>
      <c r="AB575" s="457"/>
      <c r="AC575" s="457"/>
      <c r="AD575" s="457"/>
      <c r="AE575" s="457"/>
      <c r="AF575" s="457"/>
      <c r="AG575" s="457"/>
      <c r="AH575" s="457"/>
      <c r="AI575" s="457"/>
      <c r="AJ575" s="457"/>
      <c r="AK575" s="457"/>
      <c r="AL575" s="457"/>
      <c r="AM575" s="457"/>
      <c r="AN575" s="457"/>
      <c r="AO575" s="457"/>
      <c r="AP575" s="457"/>
      <c r="AQ575" s="457"/>
      <c r="AR575" s="457"/>
      <c r="AS575" s="457"/>
      <c r="AT575" s="457"/>
      <c r="AU575" s="457"/>
      <c r="AV575" s="457"/>
      <c r="AW575" s="457"/>
      <c r="AX575" s="457"/>
      <c r="AY575" s="457"/>
      <c r="AZ575" s="457"/>
      <c r="BA575" s="457"/>
      <c r="BB575" s="457"/>
      <c r="BC575" s="457"/>
      <c r="BD575" s="457"/>
      <c r="BE575" s="457"/>
      <c r="BF575" s="457"/>
      <c r="BG575" s="457"/>
      <c r="BH575" s="457"/>
      <c r="BI575" s="457"/>
      <c r="BJ575" s="457"/>
      <c r="BK575" s="457"/>
      <c r="BL575" s="457"/>
      <c r="BM575" s="457"/>
      <c r="BN575" s="457"/>
      <c r="BO575" s="457"/>
      <c r="BP575" s="457"/>
      <c r="BQ575" s="457"/>
      <c r="BR575" s="457"/>
      <c r="BS575" s="457"/>
      <c r="BT575" s="457"/>
      <c r="BU575" s="457"/>
      <c r="BV575" s="457"/>
      <c r="BW575" s="457"/>
      <c r="BX575" s="457"/>
      <c r="BY575" s="457"/>
      <c r="BZ575" s="457"/>
      <c r="CA575" s="457"/>
      <c r="CB575" s="457"/>
      <c r="CC575" s="457"/>
      <c r="CD575" s="457"/>
      <c r="CE575" s="457"/>
      <c r="CF575" s="457"/>
      <c r="CG575" s="457"/>
      <c r="CH575" s="457"/>
      <c r="CI575" s="457"/>
      <c r="CJ575" s="457"/>
      <c r="CK575" s="457"/>
      <c r="CL575" s="457"/>
      <c r="CM575" s="457"/>
      <c r="CN575" s="457"/>
      <c r="CO575" s="457"/>
      <c r="CP575" s="457"/>
      <c r="CQ575" s="457"/>
      <c r="CR575" s="457"/>
      <c r="CS575" s="457"/>
      <c r="CT575" s="457"/>
      <c r="CU575" s="457"/>
      <c r="CV575" s="457"/>
      <c r="CW575" s="457"/>
      <c r="CX575" s="457"/>
      <c r="CY575" s="457"/>
      <c r="CZ575" s="457"/>
      <c r="DA575" s="457"/>
      <c r="DB575" s="457"/>
      <c r="DC575" s="457"/>
      <c r="DD575" s="457"/>
      <c r="DE575" s="457"/>
      <c r="DF575" s="457"/>
      <c r="DG575" s="457"/>
      <c r="DH575" s="457"/>
      <c r="DI575" s="457"/>
      <c r="DJ575" s="457"/>
      <c r="DK575" s="457"/>
      <c r="DL575" s="457"/>
      <c r="DM575" s="457"/>
      <c r="DN575" s="457"/>
      <c r="DO575" s="457"/>
      <c r="DP575" s="457"/>
      <c r="DQ575" s="457"/>
      <c r="DR575" s="457"/>
      <c r="DS575" s="457"/>
      <c r="DT575" s="457"/>
      <c r="DU575" s="457"/>
      <c r="DV575" s="457"/>
      <c r="DW575" s="457"/>
      <c r="DX575" s="457"/>
      <c r="DY575" s="457"/>
      <c r="DZ575" s="457"/>
      <c r="EA575" s="457"/>
      <c r="EB575" s="457"/>
      <c r="EC575" s="457"/>
      <c r="ED575" s="457"/>
      <c r="EE575" s="457"/>
      <c r="EF575" s="457"/>
      <c r="EG575" s="457"/>
      <c r="EH575" s="457"/>
      <c r="EI575" s="457"/>
      <c r="EJ575" s="457"/>
      <c r="EK575" s="457"/>
      <c r="EL575" s="457"/>
      <c r="EM575" s="457"/>
      <c r="EN575" s="457"/>
      <c r="EO575" s="457"/>
      <c r="EP575" s="457"/>
      <c r="EQ575" s="457"/>
      <c r="ER575" s="457"/>
      <c r="ES575" s="457"/>
      <c r="ET575" s="457"/>
      <c r="EU575" s="457"/>
      <c r="EV575" s="457"/>
      <c r="EW575" s="457"/>
      <c r="EX575" s="457"/>
      <c r="EY575" s="457"/>
      <c r="EZ575" s="457"/>
      <c r="FA575" s="457"/>
      <c r="FB575" s="457"/>
      <c r="FC575" s="457"/>
      <c r="FD575" s="457"/>
      <c r="FE575" s="457"/>
      <c r="FF575" s="457"/>
      <c r="FG575" s="457"/>
      <c r="FH575" s="457"/>
      <c r="FI575" s="457"/>
      <c r="FJ575" s="457"/>
      <c r="FK575" s="457"/>
      <c r="FL575" s="457"/>
      <c r="FM575" s="457"/>
      <c r="FN575" s="457"/>
      <c r="FO575" s="457"/>
      <c r="FP575" s="457"/>
      <c r="FQ575" s="457"/>
      <c r="FR575" s="457"/>
      <c r="FS575" s="457"/>
      <c r="FT575" s="457"/>
      <c r="FU575" s="457"/>
      <c r="FV575" s="457"/>
      <c r="FW575" s="457"/>
      <c r="FX575" s="457"/>
      <c r="FY575" s="457"/>
      <c r="FZ575" s="457"/>
      <c r="GA575" s="457"/>
      <c r="GB575" s="457"/>
      <c r="GC575" s="457"/>
      <c r="GD575" s="457"/>
      <c r="GE575" s="457"/>
      <c r="GF575" s="457"/>
      <c r="GG575" s="457"/>
      <c r="GH575" s="457"/>
      <c r="GI575" s="457"/>
      <c r="GJ575" s="457"/>
      <c r="GK575" s="457"/>
      <c r="GL575" s="457"/>
      <c r="GM575" s="457"/>
      <c r="GN575" s="457"/>
      <c r="GO575" s="457"/>
      <c r="GP575" s="457"/>
      <c r="GQ575" s="457"/>
      <c r="GR575" s="457"/>
      <c r="GS575" s="457"/>
      <c r="GT575" s="457"/>
      <c r="GU575" s="457"/>
      <c r="GV575" s="457"/>
      <c r="GW575" s="457"/>
      <c r="GX575" s="457"/>
      <c r="GY575" s="457"/>
      <c r="GZ575" s="457"/>
      <c r="HA575" s="457"/>
      <c r="HB575" s="457"/>
      <c r="HC575" s="457"/>
      <c r="HD575" s="457"/>
      <c r="HE575" s="457"/>
      <c r="HF575" s="457"/>
      <c r="HG575" s="457"/>
      <c r="HH575" s="457"/>
      <c r="HI575" s="457"/>
      <c r="HJ575" s="457"/>
      <c r="HK575" s="457"/>
      <c r="HL575" s="457"/>
      <c r="HM575" s="457"/>
      <c r="HN575" s="457"/>
      <c r="HO575" s="457"/>
      <c r="HP575" s="457"/>
      <c r="HQ575" s="457"/>
      <c r="HR575" s="457"/>
      <c r="HS575" s="457"/>
      <c r="HT575" s="457"/>
      <c r="HU575" s="457"/>
      <c r="HV575" s="457"/>
      <c r="HW575" s="457"/>
      <c r="HX575" s="457"/>
      <c r="HY575" s="457"/>
      <c r="HZ575" s="457"/>
      <c r="IA575" s="457"/>
      <c r="IB575" s="457"/>
      <c r="IC575" s="457"/>
      <c r="ID575" s="457"/>
      <c r="IE575" s="457"/>
      <c r="IF575" s="457"/>
      <c r="IG575" s="457"/>
      <c r="IH575" s="457"/>
      <c r="II575" s="457"/>
      <c r="IJ575" s="457"/>
      <c r="IK575" s="457"/>
      <c r="IL575" s="457"/>
      <c r="IM575" s="457"/>
      <c r="IN575" s="457"/>
      <c r="IO575" s="457"/>
      <c r="IP575" s="457"/>
      <c r="IQ575" s="457"/>
      <c r="IR575" s="457"/>
      <c r="IS575" s="457"/>
      <c r="IT575" s="457"/>
      <c r="IU575" s="457"/>
      <c r="IV575" s="457"/>
    </row>
    <row r="576" spans="1:256" x14ac:dyDescent="0.15">
      <c r="A576" s="465"/>
      <c r="B576" s="465"/>
      <c r="C576" s="465"/>
      <c r="D576" s="465"/>
      <c r="E576" s="465"/>
      <c r="F576" s="465"/>
      <c r="G576" s="465"/>
      <c r="H576" s="465"/>
      <c r="I576" s="465"/>
      <c r="J576" s="465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  <c r="AJ576" s="243"/>
      <c r="AK576" s="243"/>
      <c r="AL576" s="243"/>
      <c r="AM576" s="243"/>
      <c r="AN576" s="243"/>
      <c r="AO576" s="243"/>
      <c r="AP576" s="243"/>
      <c r="AQ576" s="243"/>
      <c r="AR576" s="243"/>
      <c r="AS576" s="243"/>
      <c r="AT576" s="243"/>
      <c r="AU576" s="243"/>
      <c r="AV576" s="243"/>
      <c r="AW576" s="243"/>
      <c r="AX576" s="243"/>
      <c r="AY576" s="243"/>
      <c r="AZ576" s="243"/>
      <c r="BA576" s="243"/>
      <c r="BB576" s="243"/>
      <c r="BC576" s="243"/>
      <c r="BD576" s="243"/>
      <c r="BE576" s="243"/>
      <c r="BF576" s="243"/>
      <c r="BG576" s="243"/>
      <c r="BH576" s="243"/>
      <c r="BI576" s="243"/>
      <c r="BJ576" s="243"/>
      <c r="BK576" s="243"/>
      <c r="BL576" s="243"/>
      <c r="BM576" s="243"/>
      <c r="BN576" s="243"/>
      <c r="BO576" s="243"/>
      <c r="BP576" s="243"/>
      <c r="BQ576" s="243"/>
      <c r="BR576" s="243"/>
      <c r="BS576" s="243"/>
      <c r="BT576" s="243"/>
      <c r="BU576" s="243"/>
      <c r="BV576" s="243"/>
      <c r="BW576" s="243"/>
      <c r="BX576" s="243"/>
      <c r="BY576" s="243"/>
      <c r="BZ576" s="243"/>
      <c r="CA576" s="243"/>
      <c r="CB576" s="243"/>
      <c r="CC576" s="243"/>
      <c r="CD576" s="243"/>
      <c r="CE576" s="243"/>
      <c r="CF576" s="243"/>
      <c r="CG576" s="243"/>
      <c r="CH576" s="243"/>
      <c r="CI576" s="243"/>
      <c r="CJ576" s="243"/>
      <c r="CK576" s="243"/>
      <c r="CL576" s="243"/>
      <c r="CM576" s="243"/>
      <c r="CN576" s="243"/>
      <c r="CO576" s="243"/>
      <c r="CP576" s="243"/>
      <c r="CQ576" s="243"/>
      <c r="CR576" s="243"/>
      <c r="CS576" s="243"/>
      <c r="CT576" s="243"/>
      <c r="CU576" s="243"/>
      <c r="CV576" s="243"/>
      <c r="CW576" s="243"/>
      <c r="CX576" s="243"/>
      <c r="CY576" s="243"/>
      <c r="CZ576" s="243"/>
      <c r="DA576" s="243"/>
      <c r="DB576" s="243"/>
      <c r="DC576" s="243"/>
      <c r="DD576" s="243"/>
      <c r="DE576" s="243"/>
      <c r="DF576" s="243"/>
      <c r="DG576" s="243"/>
      <c r="DH576" s="243"/>
      <c r="DI576" s="243"/>
      <c r="DJ576" s="243"/>
      <c r="DK576" s="243"/>
      <c r="DL576" s="243"/>
      <c r="DM576" s="243"/>
      <c r="DN576" s="243"/>
      <c r="DO576" s="243"/>
      <c r="DP576" s="243"/>
      <c r="DQ576" s="243"/>
      <c r="DR576" s="243"/>
      <c r="DS576" s="243"/>
      <c r="DT576" s="243"/>
      <c r="DU576" s="243"/>
      <c r="DV576" s="243"/>
      <c r="DW576" s="243"/>
      <c r="DX576" s="243"/>
      <c r="DY576" s="243"/>
      <c r="DZ576" s="243"/>
      <c r="EA576" s="243"/>
      <c r="EB576" s="243"/>
      <c r="EC576" s="243"/>
      <c r="ED576" s="243"/>
      <c r="EE576" s="243"/>
      <c r="EF576" s="243"/>
      <c r="EG576" s="243"/>
      <c r="EH576" s="243"/>
      <c r="EI576" s="243"/>
      <c r="EJ576" s="243"/>
      <c r="EK576" s="243"/>
      <c r="EL576" s="243"/>
      <c r="EM576" s="243"/>
      <c r="EN576" s="243"/>
      <c r="EO576" s="243"/>
      <c r="EP576" s="243"/>
      <c r="EQ576" s="243"/>
      <c r="ER576" s="243"/>
      <c r="ES576" s="243"/>
      <c r="ET576" s="243"/>
      <c r="EU576" s="243"/>
      <c r="EV576" s="243"/>
      <c r="EW576" s="243"/>
      <c r="EX576" s="243"/>
      <c r="EY576" s="243"/>
      <c r="EZ576" s="243"/>
      <c r="FA576" s="243"/>
      <c r="FB576" s="243"/>
      <c r="FC576" s="243"/>
      <c r="FD576" s="243"/>
      <c r="FE576" s="243"/>
      <c r="FF576" s="243"/>
      <c r="FG576" s="243"/>
      <c r="FH576" s="243"/>
      <c r="FI576" s="243"/>
      <c r="FJ576" s="243"/>
      <c r="FK576" s="243"/>
      <c r="FL576" s="243"/>
      <c r="FM576" s="243"/>
      <c r="FN576" s="243"/>
      <c r="FO576" s="243"/>
      <c r="FP576" s="243"/>
      <c r="FQ576" s="243"/>
      <c r="FR576" s="243"/>
      <c r="FS576" s="243"/>
      <c r="FT576" s="243"/>
      <c r="FU576" s="243"/>
      <c r="FV576" s="243"/>
      <c r="FW576" s="243"/>
      <c r="FX576" s="243"/>
      <c r="FY576" s="243"/>
      <c r="FZ576" s="243"/>
      <c r="GA576" s="243"/>
      <c r="GB576" s="243"/>
      <c r="GC576" s="243"/>
      <c r="GD576" s="243"/>
      <c r="GE576" s="243"/>
      <c r="GF576" s="243"/>
      <c r="GG576" s="243"/>
      <c r="GH576" s="243"/>
      <c r="GI576" s="243"/>
      <c r="GJ576" s="243"/>
      <c r="GK576" s="243"/>
      <c r="GL576" s="243"/>
      <c r="GM576" s="243"/>
      <c r="GN576" s="243"/>
      <c r="GO576" s="243"/>
      <c r="GP576" s="243"/>
      <c r="GQ576" s="243"/>
      <c r="GR576" s="243"/>
      <c r="GS576" s="243"/>
      <c r="GT576" s="243"/>
      <c r="GU576" s="243"/>
      <c r="GV576" s="243"/>
      <c r="GW576" s="243"/>
      <c r="GX576" s="243"/>
      <c r="GY576" s="243"/>
      <c r="GZ576" s="243"/>
      <c r="HA576" s="243"/>
      <c r="HB576" s="243"/>
      <c r="HC576" s="243"/>
      <c r="HD576" s="243"/>
      <c r="HE576" s="243"/>
      <c r="HF576" s="243"/>
      <c r="HG576" s="243"/>
      <c r="HH576" s="243"/>
      <c r="HI576" s="243"/>
      <c r="HJ576" s="243"/>
      <c r="HK576" s="243"/>
      <c r="HL576" s="243"/>
      <c r="HM576" s="243"/>
      <c r="HN576" s="243"/>
      <c r="HO576" s="243"/>
      <c r="HP576" s="243"/>
      <c r="HQ576" s="243"/>
      <c r="HR576" s="243"/>
      <c r="HS576" s="243"/>
      <c r="HT576" s="243"/>
      <c r="HU576" s="243"/>
      <c r="HV576" s="243"/>
      <c r="HW576" s="243"/>
      <c r="HX576" s="243"/>
      <c r="HY576" s="243"/>
      <c r="HZ576" s="243"/>
      <c r="IA576" s="243"/>
      <c r="IB576" s="243"/>
      <c r="IC576" s="243"/>
      <c r="ID576" s="243"/>
      <c r="IE576" s="243"/>
      <c r="IF576" s="243"/>
      <c r="IG576" s="243"/>
      <c r="IH576" s="243"/>
      <c r="II576" s="243"/>
      <c r="IJ576" s="243"/>
      <c r="IK576" s="243"/>
      <c r="IL576" s="243"/>
      <c r="IM576" s="243"/>
      <c r="IN576" s="243"/>
      <c r="IO576" s="243"/>
      <c r="IP576" s="243"/>
      <c r="IQ576" s="243"/>
      <c r="IR576" s="243"/>
      <c r="IS576" s="243"/>
      <c r="IT576" s="243"/>
      <c r="IU576" s="243"/>
      <c r="IV576" s="243"/>
    </row>
    <row r="577" spans="1:256" x14ac:dyDescent="0.15">
      <c r="A577" s="465"/>
      <c r="B577" s="465"/>
      <c r="C577" s="465"/>
      <c r="D577" s="465"/>
      <c r="E577" s="465"/>
      <c r="F577" s="465"/>
      <c r="G577" s="465"/>
      <c r="H577" s="465"/>
      <c r="I577" s="465"/>
      <c r="J577" s="465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  <c r="AJ577" s="243"/>
      <c r="AK577" s="243"/>
      <c r="AL577" s="243"/>
      <c r="AM577" s="243"/>
      <c r="AN577" s="243"/>
      <c r="AO577" s="243"/>
      <c r="AP577" s="243"/>
      <c r="AQ577" s="243"/>
      <c r="AR577" s="243"/>
      <c r="AS577" s="243"/>
      <c r="AT577" s="243"/>
      <c r="AU577" s="243"/>
      <c r="AV577" s="243"/>
      <c r="AW577" s="243"/>
      <c r="AX577" s="243"/>
      <c r="AY577" s="243"/>
      <c r="AZ577" s="243"/>
      <c r="BA577" s="243"/>
      <c r="BB577" s="243"/>
      <c r="BC577" s="243"/>
      <c r="BD577" s="243"/>
      <c r="BE577" s="243"/>
      <c r="BF577" s="243"/>
      <c r="BG577" s="243"/>
      <c r="BH577" s="243"/>
      <c r="BI577" s="243"/>
      <c r="BJ577" s="243"/>
      <c r="BK577" s="243"/>
      <c r="BL577" s="243"/>
      <c r="BM577" s="243"/>
      <c r="BN577" s="243"/>
      <c r="BO577" s="243"/>
      <c r="BP577" s="243"/>
      <c r="BQ577" s="243"/>
      <c r="BR577" s="243"/>
      <c r="BS577" s="243"/>
      <c r="BT577" s="243"/>
      <c r="BU577" s="243"/>
      <c r="BV577" s="243"/>
      <c r="BW577" s="243"/>
      <c r="BX577" s="243"/>
      <c r="BY577" s="243"/>
      <c r="BZ577" s="243"/>
      <c r="CA577" s="243"/>
      <c r="CB577" s="243"/>
      <c r="CC577" s="243"/>
      <c r="CD577" s="243"/>
      <c r="CE577" s="243"/>
      <c r="CF577" s="243"/>
      <c r="CG577" s="243"/>
      <c r="CH577" s="243"/>
      <c r="CI577" s="243"/>
      <c r="CJ577" s="243"/>
      <c r="CK577" s="243"/>
      <c r="CL577" s="243"/>
      <c r="CM577" s="243"/>
      <c r="CN577" s="243"/>
      <c r="CO577" s="243"/>
      <c r="CP577" s="243"/>
      <c r="CQ577" s="243"/>
      <c r="CR577" s="243"/>
      <c r="CS577" s="243"/>
      <c r="CT577" s="243"/>
      <c r="CU577" s="243"/>
      <c r="CV577" s="243"/>
      <c r="CW577" s="243"/>
      <c r="CX577" s="243"/>
      <c r="CY577" s="243"/>
      <c r="CZ577" s="243"/>
      <c r="DA577" s="243"/>
      <c r="DB577" s="243"/>
      <c r="DC577" s="243"/>
      <c r="DD577" s="243"/>
      <c r="DE577" s="243"/>
      <c r="DF577" s="243"/>
      <c r="DG577" s="243"/>
      <c r="DH577" s="243"/>
      <c r="DI577" s="243"/>
      <c r="DJ577" s="243"/>
      <c r="DK577" s="243"/>
      <c r="DL577" s="243"/>
      <c r="DM577" s="243"/>
      <c r="DN577" s="243"/>
      <c r="DO577" s="243"/>
      <c r="DP577" s="243"/>
      <c r="DQ577" s="243"/>
      <c r="DR577" s="243"/>
      <c r="DS577" s="243"/>
      <c r="DT577" s="243"/>
      <c r="DU577" s="243"/>
      <c r="DV577" s="243"/>
      <c r="DW577" s="243"/>
      <c r="DX577" s="243"/>
      <c r="DY577" s="243"/>
      <c r="DZ577" s="243"/>
      <c r="EA577" s="243"/>
      <c r="EB577" s="243"/>
      <c r="EC577" s="243"/>
      <c r="ED577" s="243"/>
      <c r="EE577" s="243"/>
      <c r="EF577" s="243"/>
      <c r="EG577" s="243"/>
      <c r="EH577" s="243"/>
      <c r="EI577" s="243"/>
      <c r="EJ577" s="243"/>
      <c r="EK577" s="243"/>
      <c r="EL577" s="243"/>
      <c r="EM577" s="243"/>
      <c r="EN577" s="243"/>
      <c r="EO577" s="243"/>
      <c r="EP577" s="243"/>
      <c r="EQ577" s="243"/>
      <c r="ER577" s="243"/>
      <c r="ES577" s="243"/>
      <c r="ET577" s="243"/>
      <c r="EU577" s="243"/>
      <c r="EV577" s="243"/>
      <c r="EW577" s="243"/>
      <c r="EX577" s="243"/>
      <c r="EY577" s="243"/>
      <c r="EZ577" s="243"/>
      <c r="FA577" s="243"/>
      <c r="FB577" s="243"/>
      <c r="FC577" s="243"/>
      <c r="FD577" s="243"/>
      <c r="FE577" s="243"/>
      <c r="FF577" s="243"/>
      <c r="FG577" s="243"/>
      <c r="FH577" s="243"/>
      <c r="FI577" s="243"/>
      <c r="FJ577" s="243"/>
      <c r="FK577" s="243"/>
      <c r="FL577" s="243"/>
      <c r="FM577" s="243"/>
      <c r="FN577" s="243"/>
      <c r="FO577" s="243"/>
      <c r="FP577" s="243"/>
      <c r="FQ577" s="243"/>
      <c r="FR577" s="243"/>
      <c r="FS577" s="243"/>
      <c r="FT577" s="243"/>
      <c r="FU577" s="243"/>
      <c r="FV577" s="243"/>
      <c r="FW577" s="243"/>
      <c r="FX577" s="243"/>
      <c r="FY577" s="243"/>
      <c r="FZ577" s="243"/>
      <c r="GA577" s="243"/>
      <c r="GB577" s="243"/>
      <c r="GC577" s="243"/>
      <c r="GD577" s="243"/>
      <c r="GE577" s="243"/>
      <c r="GF577" s="243"/>
      <c r="GG577" s="243"/>
      <c r="GH577" s="243"/>
      <c r="GI577" s="243"/>
      <c r="GJ577" s="243"/>
      <c r="GK577" s="243"/>
      <c r="GL577" s="243"/>
      <c r="GM577" s="243"/>
      <c r="GN577" s="243"/>
      <c r="GO577" s="243"/>
      <c r="GP577" s="243"/>
      <c r="GQ577" s="243"/>
      <c r="GR577" s="243"/>
      <c r="GS577" s="243"/>
      <c r="GT577" s="243"/>
      <c r="GU577" s="243"/>
      <c r="GV577" s="243"/>
      <c r="GW577" s="243"/>
      <c r="GX577" s="243"/>
      <c r="GY577" s="243"/>
      <c r="GZ577" s="243"/>
      <c r="HA577" s="243"/>
      <c r="HB577" s="243"/>
      <c r="HC577" s="243"/>
      <c r="HD577" s="243"/>
      <c r="HE577" s="243"/>
      <c r="HF577" s="243"/>
      <c r="HG577" s="243"/>
      <c r="HH577" s="243"/>
      <c r="HI577" s="243"/>
      <c r="HJ577" s="243"/>
      <c r="HK577" s="243"/>
      <c r="HL577" s="243"/>
      <c r="HM577" s="243"/>
      <c r="HN577" s="243"/>
      <c r="HO577" s="243"/>
      <c r="HP577" s="243"/>
      <c r="HQ577" s="243"/>
      <c r="HR577" s="243"/>
      <c r="HS577" s="243"/>
      <c r="HT577" s="243"/>
      <c r="HU577" s="243"/>
      <c r="HV577" s="243"/>
      <c r="HW577" s="243"/>
      <c r="HX577" s="243"/>
      <c r="HY577" s="243"/>
      <c r="HZ577" s="243"/>
      <c r="IA577" s="243"/>
      <c r="IB577" s="243"/>
      <c r="IC577" s="243"/>
      <c r="ID577" s="243"/>
      <c r="IE577" s="243"/>
      <c r="IF577" s="243"/>
      <c r="IG577" s="243"/>
      <c r="IH577" s="243"/>
      <c r="II577" s="243"/>
      <c r="IJ577" s="243"/>
      <c r="IK577" s="243"/>
      <c r="IL577" s="243"/>
      <c r="IM577" s="243"/>
      <c r="IN577" s="243"/>
      <c r="IO577" s="243"/>
      <c r="IP577" s="243"/>
      <c r="IQ577" s="243"/>
      <c r="IR577" s="243"/>
      <c r="IS577" s="243"/>
      <c r="IT577" s="243"/>
      <c r="IU577" s="243"/>
      <c r="IV577" s="243"/>
    </row>
    <row r="578" spans="1:256" x14ac:dyDescent="0.15">
      <c r="A578" s="465"/>
      <c r="B578" s="465"/>
      <c r="C578" s="465"/>
      <c r="D578" s="465"/>
      <c r="E578" s="465"/>
      <c r="F578" s="465"/>
      <c r="G578" s="465"/>
      <c r="H578" s="465"/>
      <c r="I578" s="465"/>
      <c r="J578" s="465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  <c r="AJ578" s="243"/>
      <c r="AK578" s="243"/>
      <c r="AL578" s="243"/>
      <c r="AM578" s="243"/>
      <c r="AN578" s="243"/>
      <c r="AO578" s="243"/>
      <c r="AP578" s="243"/>
      <c r="AQ578" s="243"/>
      <c r="AR578" s="243"/>
      <c r="AS578" s="243"/>
      <c r="AT578" s="243"/>
      <c r="AU578" s="243"/>
      <c r="AV578" s="243"/>
      <c r="AW578" s="243"/>
      <c r="AX578" s="243"/>
      <c r="AY578" s="243"/>
      <c r="AZ578" s="243"/>
      <c r="BA578" s="243"/>
      <c r="BB578" s="243"/>
      <c r="BC578" s="243"/>
      <c r="BD578" s="243"/>
      <c r="BE578" s="243"/>
      <c r="BF578" s="243"/>
      <c r="BG578" s="243"/>
      <c r="BH578" s="243"/>
      <c r="BI578" s="243"/>
      <c r="BJ578" s="243"/>
      <c r="BK578" s="243"/>
      <c r="BL578" s="243"/>
      <c r="BM578" s="243"/>
      <c r="BN578" s="243"/>
      <c r="BO578" s="243"/>
      <c r="BP578" s="243"/>
      <c r="BQ578" s="243"/>
      <c r="BR578" s="243"/>
      <c r="BS578" s="243"/>
      <c r="BT578" s="243"/>
      <c r="BU578" s="243"/>
      <c r="BV578" s="243"/>
      <c r="BW578" s="243"/>
      <c r="BX578" s="243"/>
      <c r="BY578" s="243"/>
      <c r="BZ578" s="243"/>
      <c r="CA578" s="243"/>
      <c r="CB578" s="243"/>
      <c r="CC578" s="243"/>
      <c r="CD578" s="243"/>
      <c r="CE578" s="243"/>
      <c r="CF578" s="243"/>
      <c r="CG578" s="243"/>
      <c r="CH578" s="243"/>
      <c r="CI578" s="243"/>
      <c r="CJ578" s="243"/>
      <c r="CK578" s="243"/>
      <c r="CL578" s="243"/>
      <c r="CM578" s="243"/>
      <c r="CN578" s="243"/>
      <c r="CO578" s="243"/>
      <c r="CP578" s="243"/>
      <c r="CQ578" s="243"/>
      <c r="CR578" s="243"/>
      <c r="CS578" s="243"/>
      <c r="CT578" s="243"/>
      <c r="CU578" s="243"/>
      <c r="CV578" s="243"/>
      <c r="CW578" s="243"/>
      <c r="CX578" s="243"/>
      <c r="CY578" s="243"/>
      <c r="CZ578" s="243"/>
      <c r="DA578" s="243"/>
      <c r="DB578" s="243"/>
      <c r="DC578" s="243"/>
      <c r="DD578" s="243"/>
      <c r="DE578" s="243"/>
      <c r="DF578" s="243"/>
      <c r="DG578" s="243"/>
      <c r="DH578" s="243"/>
      <c r="DI578" s="243"/>
      <c r="DJ578" s="243"/>
      <c r="DK578" s="243"/>
      <c r="DL578" s="243"/>
      <c r="DM578" s="243"/>
      <c r="DN578" s="243"/>
      <c r="DO578" s="243"/>
      <c r="DP578" s="243"/>
      <c r="DQ578" s="243"/>
      <c r="DR578" s="243"/>
      <c r="DS578" s="243"/>
      <c r="DT578" s="243"/>
      <c r="DU578" s="243"/>
      <c r="DV578" s="243"/>
      <c r="DW578" s="243"/>
      <c r="DX578" s="243"/>
      <c r="DY578" s="243"/>
      <c r="DZ578" s="243"/>
      <c r="EA578" s="243"/>
      <c r="EB578" s="243"/>
      <c r="EC578" s="243"/>
      <c r="ED578" s="243"/>
      <c r="EE578" s="243"/>
      <c r="EF578" s="243"/>
      <c r="EG578" s="243"/>
      <c r="EH578" s="243"/>
      <c r="EI578" s="243"/>
      <c r="EJ578" s="243"/>
      <c r="EK578" s="243"/>
      <c r="EL578" s="243"/>
      <c r="EM578" s="243"/>
      <c r="EN578" s="243"/>
      <c r="EO578" s="243"/>
      <c r="EP578" s="243"/>
      <c r="EQ578" s="243"/>
      <c r="ER578" s="243"/>
      <c r="ES578" s="243"/>
      <c r="ET578" s="243"/>
      <c r="EU578" s="243"/>
      <c r="EV578" s="243"/>
      <c r="EW578" s="243"/>
      <c r="EX578" s="243"/>
      <c r="EY578" s="243"/>
      <c r="EZ578" s="243"/>
      <c r="FA578" s="243"/>
      <c r="FB578" s="243"/>
      <c r="FC578" s="243"/>
      <c r="FD578" s="243"/>
      <c r="FE578" s="243"/>
      <c r="FF578" s="243"/>
      <c r="FG578" s="243"/>
      <c r="FH578" s="243"/>
      <c r="FI578" s="243"/>
      <c r="FJ578" s="243"/>
      <c r="FK578" s="243"/>
      <c r="FL578" s="243"/>
      <c r="FM578" s="243"/>
      <c r="FN578" s="243"/>
      <c r="FO578" s="243"/>
      <c r="FP578" s="243"/>
      <c r="FQ578" s="243"/>
      <c r="FR578" s="243"/>
      <c r="FS578" s="243"/>
      <c r="FT578" s="243"/>
      <c r="FU578" s="243"/>
      <c r="FV578" s="243"/>
      <c r="FW578" s="243"/>
      <c r="FX578" s="243"/>
      <c r="FY578" s="243"/>
      <c r="FZ578" s="243"/>
      <c r="GA578" s="243"/>
      <c r="GB578" s="243"/>
      <c r="GC578" s="243"/>
      <c r="GD578" s="243"/>
      <c r="GE578" s="243"/>
      <c r="GF578" s="243"/>
      <c r="GG578" s="243"/>
      <c r="GH578" s="243"/>
      <c r="GI578" s="243"/>
      <c r="GJ578" s="243"/>
      <c r="GK578" s="243"/>
      <c r="GL578" s="243"/>
      <c r="GM578" s="243"/>
      <c r="GN578" s="243"/>
      <c r="GO578" s="243"/>
      <c r="GP578" s="243"/>
      <c r="GQ578" s="243"/>
      <c r="GR578" s="243"/>
      <c r="GS578" s="243"/>
      <c r="GT578" s="243"/>
      <c r="GU578" s="243"/>
      <c r="GV578" s="243"/>
      <c r="GW578" s="243"/>
      <c r="GX578" s="243"/>
      <c r="GY578" s="243"/>
      <c r="GZ578" s="243"/>
      <c r="HA578" s="243"/>
      <c r="HB578" s="243"/>
      <c r="HC578" s="243"/>
      <c r="HD578" s="243"/>
      <c r="HE578" s="243"/>
      <c r="HF578" s="243"/>
      <c r="HG578" s="243"/>
      <c r="HH578" s="243"/>
      <c r="HI578" s="243"/>
      <c r="HJ578" s="243"/>
      <c r="HK578" s="243"/>
      <c r="HL578" s="243"/>
      <c r="HM578" s="243"/>
      <c r="HN578" s="243"/>
      <c r="HO578" s="243"/>
      <c r="HP578" s="243"/>
      <c r="HQ578" s="243"/>
      <c r="HR578" s="243"/>
      <c r="HS578" s="243"/>
      <c r="HT578" s="243"/>
      <c r="HU578" s="243"/>
      <c r="HV578" s="243"/>
      <c r="HW578" s="243"/>
      <c r="HX578" s="243"/>
      <c r="HY578" s="243"/>
      <c r="HZ578" s="243"/>
      <c r="IA578" s="243"/>
      <c r="IB578" s="243"/>
      <c r="IC578" s="243"/>
      <c r="ID578" s="243"/>
      <c r="IE578" s="243"/>
      <c r="IF578" s="243"/>
      <c r="IG578" s="243"/>
      <c r="IH578" s="243"/>
      <c r="II578" s="243"/>
      <c r="IJ578" s="243"/>
      <c r="IK578" s="243"/>
      <c r="IL578" s="243"/>
      <c r="IM578" s="243"/>
      <c r="IN578" s="243"/>
      <c r="IO578" s="243"/>
      <c r="IP578" s="243"/>
      <c r="IQ578" s="243"/>
      <c r="IR578" s="243"/>
      <c r="IS578" s="243"/>
      <c r="IT578" s="243"/>
      <c r="IU578" s="243"/>
      <c r="IV578" s="243"/>
    </row>
    <row r="579" spans="1:256" x14ac:dyDescent="0.15">
      <c r="A579" s="465"/>
      <c r="B579" s="465"/>
      <c r="C579" s="465"/>
      <c r="D579" s="465"/>
      <c r="E579" s="465"/>
      <c r="F579" s="465"/>
      <c r="G579" s="465"/>
      <c r="H579" s="465"/>
      <c r="I579" s="465"/>
      <c r="J579" s="465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  <c r="AJ579" s="243"/>
      <c r="AK579" s="243"/>
      <c r="AL579" s="243"/>
      <c r="AM579" s="243"/>
      <c r="AN579" s="243"/>
      <c r="AO579" s="243"/>
      <c r="AP579" s="243"/>
      <c r="AQ579" s="243"/>
      <c r="AR579" s="243"/>
      <c r="AS579" s="243"/>
      <c r="AT579" s="243"/>
      <c r="AU579" s="243"/>
      <c r="AV579" s="243"/>
      <c r="AW579" s="243"/>
      <c r="AX579" s="243"/>
      <c r="AY579" s="243"/>
      <c r="AZ579" s="243"/>
      <c r="BA579" s="243"/>
      <c r="BB579" s="243"/>
      <c r="BC579" s="243"/>
      <c r="BD579" s="243"/>
      <c r="BE579" s="243"/>
      <c r="BF579" s="243"/>
      <c r="BG579" s="243"/>
      <c r="BH579" s="243"/>
      <c r="BI579" s="243"/>
      <c r="BJ579" s="243"/>
      <c r="BK579" s="243"/>
      <c r="BL579" s="243"/>
      <c r="BM579" s="243"/>
      <c r="BN579" s="243"/>
      <c r="BO579" s="243"/>
      <c r="BP579" s="243"/>
      <c r="BQ579" s="243"/>
      <c r="BR579" s="243"/>
      <c r="BS579" s="243"/>
      <c r="BT579" s="243"/>
      <c r="BU579" s="243"/>
      <c r="BV579" s="243"/>
      <c r="BW579" s="243"/>
      <c r="BX579" s="243"/>
      <c r="BY579" s="243"/>
      <c r="BZ579" s="243"/>
      <c r="CA579" s="243"/>
      <c r="CB579" s="243"/>
      <c r="CC579" s="243"/>
      <c r="CD579" s="243"/>
      <c r="CE579" s="243"/>
      <c r="CF579" s="243"/>
      <c r="CG579" s="243"/>
      <c r="CH579" s="243"/>
      <c r="CI579" s="243"/>
      <c r="CJ579" s="243"/>
      <c r="CK579" s="243"/>
      <c r="CL579" s="243"/>
      <c r="CM579" s="243"/>
      <c r="CN579" s="243"/>
      <c r="CO579" s="243"/>
      <c r="CP579" s="243"/>
      <c r="CQ579" s="243"/>
      <c r="CR579" s="243"/>
      <c r="CS579" s="243"/>
      <c r="CT579" s="243"/>
      <c r="CU579" s="243"/>
      <c r="CV579" s="243"/>
      <c r="CW579" s="243"/>
      <c r="CX579" s="243"/>
      <c r="CY579" s="243"/>
      <c r="CZ579" s="243"/>
      <c r="DA579" s="243"/>
      <c r="DB579" s="243"/>
      <c r="DC579" s="243"/>
      <c r="DD579" s="243"/>
      <c r="DE579" s="243"/>
      <c r="DF579" s="243"/>
      <c r="DG579" s="243"/>
      <c r="DH579" s="243"/>
      <c r="DI579" s="243"/>
      <c r="DJ579" s="243"/>
      <c r="DK579" s="243"/>
      <c r="DL579" s="243"/>
      <c r="DM579" s="243"/>
      <c r="DN579" s="243"/>
      <c r="DO579" s="243"/>
      <c r="DP579" s="243"/>
      <c r="DQ579" s="243"/>
      <c r="DR579" s="243"/>
      <c r="DS579" s="243"/>
      <c r="DT579" s="243"/>
      <c r="DU579" s="243"/>
      <c r="DV579" s="243"/>
      <c r="DW579" s="243"/>
      <c r="DX579" s="243"/>
      <c r="DY579" s="243"/>
      <c r="DZ579" s="243"/>
      <c r="EA579" s="243"/>
      <c r="EB579" s="243"/>
      <c r="EC579" s="243"/>
      <c r="ED579" s="243"/>
      <c r="EE579" s="243"/>
      <c r="EF579" s="243"/>
      <c r="EG579" s="243"/>
      <c r="EH579" s="243"/>
      <c r="EI579" s="243"/>
      <c r="EJ579" s="243"/>
      <c r="EK579" s="243"/>
      <c r="EL579" s="243"/>
      <c r="EM579" s="243"/>
      <c r="EN579" s="243"/>
      <c r="EO579" s="243"/>
      <c r="EP579" s="243"/>
      <c r="EQ579" s="243"/>
      <c r="ER579" s="243"/>
      <c r="ES579" s="243"/>
      <c r="ET579" s="243"/>
      <c r="EU579" s="243"/>
      <c r="EV579" s="243"/>
      <c r="EW579" s="243"/>
      <c r="EX579" s="243"/>
      <c r="EY579" s="243"/>
      <c r="EZ579" s="243"/>
      <c r="FA579" s="243"/>
      <c r="FB579" s="243"/>
      <c r="FC579" s="243"/>
      <c r="FD579" s="243"/>
      <c r="FE579" s="243"/>
      <c r="FF579" s="243"/>
      <c r="FG579" s="243"/>
      <c r="FH579" s="243"/>
      <c r="FI579" s="243"/>
      <c r="FJ579" s="243"/>
      <c r="FK579" s="243"/>
      <c r="FL579" s="243"/>
      <c r="FM579" s="243"/>
      <c r="FN579" s="243"/>
      <c r="FO579" s="243"/>
      <c r="FP579" s="243"/>
      <c r="FQ579" s="243"/>
      <c r="FR579" s="243"/>
      <c r="FS579" s="243"/>
      <c r="FT579" s="243"/>
      <c r="FU579" s="243"/>
      <c r="FV579" s="243"/>
      <c r="FW579" s="243"/>
      <c r="FX579" s="243"/>
      <c r="FY579" s="243"/>
      <c r="FZ579" s="243"/>
      <c r="GA579" s="243"/>
      <c r="GB579" s="243"/>
      <c r="GC579" s="243"/>
      <c r="GD579" s="243"/>
      <c r="GE579" s="243"/>
      <c r="GF579" s="243"/>
      <c r="GG579" s="243"/>
      <c r="GH579" s="243"/>
      <c r="GI579" s="243"/>
      <c r="GJ579" s="243"/>
      <c r="GK579" s="243"/>
      <c r="GL579" s="243"/>
      <c r="GM579" s="243"/>
      <c r="GN579" s="243"/>
      <c r="GO579" s="243"/>
      <c r="GP579" s="243"/>
      <c r="GQ579" s="243"/>
      <c r="GR579" s="243"/>
      <c r="GS579" s="243"/>
      <c r="GT579" s="243"/>
      <c r="GU579" s="243"/>
      <c r="GV579" s="243"/>
      <c r="GW579" s="243"/>
      <c r="GX579" s="243"/>
      <c r="GY579" s="243"/>
      <c r="GZ579" s="243"/>
      <c r="HA579" s="243"/>
      <c r="HB579" s="243"/>
      <c r="HC579" s="243"/>
      <c r="HD579" s="243"/>
      <c r="HE579" s="243"/>
      <c r="HF579" s="243"/>
      <c r="HG579" s="243"/>
      <c r="HH579" s="243"/>
      <c r="HI579" s="243"/>
      <c r="HJ579" s="243"/>
      <c r="HK579" s="243"/>
      <c r="HL579" s="243"/>
      <c r="HM579" s="243"/>
      <c r="HN579" s="243"/>
      <c r="HO579" s="243"/>
      <c r="HP579" s="243"/>
      <c r="HQ579" s="243"/>
      <c r="HR579" s="243"/>
      <c r="HS579" s="243"/>
      <c r="HT579" s="243"/>
      <c r="HU579" s="243"/>
      <c r="HV579" s="243"/>
      <c r="HW579" s="243"/>
      <c r="HX579" s="243"/>
      <c r="HY579" s="243"/>
      <c r="HZ579" s="243"/>
      <c r="IA579" s="243"/>
      <c r="IB579" s="243"/>
      <c r="IC579" s="243"/>
      <c r="ID579" s="243"/>
      <c r="IE579" s="243"/>
      <c r="IF579" s="243"/>
      <c r="IG579" s="243"/>
      <c r="IH579" s="243"/>
      <c r="II579" s="243"/>
      <c r="IJ579" s="243"/>
      <c r="IK579" s="243"/>
      <c r="IL579" s="243"/>
      <c r="IM579" s="243"/>
      <c r="IN579" s="243"/>
      <c r="IO579" s="243"/>
      <c r="IP579" s="243"/>
      <c r="IQ579" s="243"/>
      <c r="IR579" s="243"/>
      <c r="IS579" s="243"/>
      <c r="IT579" s="243"/>
      <c r="IU579" s="243"/>
      <c r="IV579" s="243"/>
    </row>
    <row r="580" spans="1:256" ht="80.25" customHeight="1" x14ac:dyDescent="0.15">
      <c r="A580" s="465"/>
      <c r="B580" s="465"/>
      <c r="C580" s="465"/>
      <c r="D580" s="465"/>
      <c r="E580" s="465"/>
      <c r="F580" s="465"/>
      <c r="G580" s="465"/>
      <c r="H580" s="465"/>
      <c r="I580" s="465"/>
      <c r="J580" s="465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  <c r="AJ580" s="243"/>
      <c r="AK580" s="243"/>
      <c r="AL580" s="243"/>
      <c r="AM580" s="243"/>
      <c r="AN580" s="243"/>
      <c r="AO580" s="243"/>
      <c r="AP580" s="243"/>
      <c r="AQ580" s="243"/>
      <c r="AR580" s="243"/>
      <c r="AS580" s="243"/>
      <c r="AT580" s="243"/>
      <c r="AU580" s="243"/>
      <c r="AV580" s="243"/>
      <c r="AW580" s="243"/>
      <c r="AX580" s="243"/>
      <c r="AY580" s="243"/>
      <c r="AZ580" s="243"/>
      <c r="BA580" s="243"/>
      <c r="BB580" s="243"/>
      <c r="BC580" s="243"/>
      <c r="BD580" s="243"/>
      <c r="BE580" s="243"/>
      <c r="BF580" s="243"/>
      <c r="BG580" s="243"/>
      <c r="BH580" s="243"/>
      <c r="BI580" s="243"/>
      <c r="BJ580" s="243"/>
      <c r="BK580" s="243"/>
      <c r="BL580" s="243"/>
      <c r="BM580" s="243"/>
      <c r="BN580" s="243"/>
      <c r="BO580" s="243"/>
      <c r="BP580" s="243"/>
      <c r="BQ580" s="243"/>
      <c r="BR580" s="243"/>
      <c r="BS580" s="243"/>
      <c r="BT580" s="243"/>
      <c r="BU580" s="243"/>
      <c r="BV580" s="243"/>
      <c r="BW580" s="243"/>
      <c r="BX580" s="243"/>
      <c r="BY580" s="243"/>
      <c r="BZ580" s="243"/>
      <c r="CA580" s="243"/>
      <c r="CB580" s="243"/>
      <c r="CC580" s="243"/>
      <c r="CD580" s="243"/>
      <c r="CE580" s="243"/>
      <c r="CF580" s="243"/>
      <c r="CG580" s="243"/>
      <c r="CH580" s="243"/>
      <c r="CI580" s="243"/>
      <c r="CJ580" s="243"/>
      <c r="CK580" s="243"/>
      <c r="CL580" s="243"/>
      <c r="CM580" s="243"/>
      <c r="CN580" s="243"/>
      <c r="CO580" s="243"/>
      <c r="CP580" s="243"/>
      <c r="CQ580" s="243"/>
      <c r="CR580" s="243"/>
      <c r="CS580" s="243"/>
      <c r="CT580" s="243"/>
      <c r="CU580" s="243"/>
      <c r="CV580" s="243"/>
      <c r="CW580" s="243"/>
      <c r="CX580" s="243"/>
      <c r="CY580" s="243"/>
      <c r="CZ580" s="243"/>
      <c r="DA580" s="243"/>
      <c r="DB580" s="243"/>
      <c r="DC580" s="243"/>
      <c r="DD580" s="243"/>
      <c r="DE580" s="243"/>
      <c r="DF580" s="243"/>
      <c r="DG580" s="243"/>
      <c r="DH580" s="243"/>
      <c r="DI580" s="243"/>
      <c r="DJ580" s="243"/>
      <c r="DK580" s="243"/>
      <c r="DL580" s="243"/>
      <c r="DM580" s="243"/>
      <c r="DN580" s="243"/>
      <c r="DO580" s="243"/>
      <c r="DP580" s="243"/>
      <c r="DQ580" s="243"/>
      <c r="DR580" s="243"/>
      <c r="DS580" s="243"/>
      <c r="DT580" s="243"/>
      <c r="DU580" s="243"/>
      <c r="DV580" s="243"/>
      <c r="DW580" s="243"/>
      <c r="DX580" s="243"/>
      <c r="DY580" s="243"/>
      <c r="DZ580" s="243"/>
      <c r="EA580" s="243"/>
      <c r="EB580" s="243"/>
      <c r="EC580" s="243"/>
      <c r="ED580" s="243"/>
      <c r="EE580" s="243"/>
      <c r="EF580" s="243"/>
      <c r="EG580" s="243"/>
      <c r="EH580" s="243"/>
      <c r="EI580" s="243"/>
      <c r="EJ580" s="243"/>
      <c r="EK580" s="243"/>
      <c r="EL580" s="243"/>
      <c r="EM580" s="243"/>
      <c r="EN580" s="243"/>
      <c r="EO580" s="243"/>
      <c r="EP580" s="243"/>
      <c r="EQ580" s="243"/>
      <c r="ER580" s="243"/>
      <c r="ES580" s="243"/>
      <c r="ET580" s="243"/>
      <c r="EU580" s="243"/>
      <c r="EV580" s="243"/>
      <c r="EW580" s="243"/>
      <c r="EX580" s="243"/>
      <c r="EY580" s="243"/>
      <c r="EZ580" s="243"/>
      <c r="FA580" s="243"/>
      <c r="FB580" s="243"/>
      <c r="FC580" s="243"/>
      <c r="FD580" s="243"/>
      <c r="FE580" s="243"/>
      <c r="FF580" s="243"/>
      <c r="FG580" s="243"/>
      <c r="FH580" s="243"/>
      <c r="FI580" s="243"/>
      <c r="FJ580" s="243"/>
      <c r="FK580" s="243"/>
      <c r="FL580" s="243"/>
      <c r="FM580" s="243"/>
      <c r="FN580" s="243"/>
      <c r="FO580" s="243"/>
      <c r="FP580" s="243"/>
      <c r="FQ580" s="243"/>
      <c r="FR580" s="243"/>
      <c r="FS580" s="243"/>
      <c r="FT580" s="243"/>
      <c r="FU580" s="243"/>
      <c r="FV580" s="243"/>
      <c r="FW580" s="243"/>
      <c r="FX580" s="243"/>
      <c r="FY580" s="243"/>
      <c r="FZ580" s="243"/>
      <c r="GA580" s="243"/>
      <c r="GB580" s="243"/>
      <c r="GC580" s="243"/>
      <c r="GD580" s="243"/>
      <c r="GE580" s="243"/>
      <c r="GF580" s="243"/>
      <c r="GG580" s="243"/>
      <c r="GH580" s="243"/>
      <c r="GI580" s="243"/>
      <c r="GJ580" s="243"/>
      <c r="GK580" s="243"/>
      <c r="GL580" s="243"/>
      <c r="GM580" s="243"/>
      <c r="GN580" s="243"/>
      <c r="GO580" s="243"/>
      <c r="GP580" s="243"/>
      <c r="GQ580" s="243"/>
      <c r="GR580" s="243"/>
      <c r="GS580" s="243"/>
      <c r="GT580" s="243"/>
      <c r="GU580" s="243"/>
      <c r="GV580" s="243"/>
      <c r="GW580" s="243"/>
      <c r="GX580" s="243"/>
      <c r="GY580" s="243"/>
      <c r="GZ580" s="243"/>
      <c r="HA580" s="243"/>
      <c r="HB580" s="243"/>
      <c r="HC580" s="243"/>
      <c r="HD580" s="243"/>
      <c r="HE580" s="243"/>
      <c r="HF580" s="243"/>
      <c r="HG580" s="243"/>
      <c r="HH580" s="243"/>
      <c r="HI580" s="243"/>
      <c r="HJ580" s="243"/>
      <c r="HK580" s="243"/>
      <c r="HL580" s="243"/>
      <c r="HM580" s="243"/>
      <c r="HN580" s="243"/>
      <c r="HO580" s="243"/>
      <c r="HP580" s="243"/>
      <c r="HQ580" s="243"/>
      <c r="HR580" s="243"/>
      <c r="HS580" s="243"/>
      <c r="HT580" s="243"/>
      <c r="HU580" s="243"/>
      <c r="HV580" s="243"/>
      <c r="HW580" s="243"/>
      <c r="HX580" s="243"/>
      <c r="HY580" s="243"/>
      <c r="HZ580" s="243"/>
      <c r="IA580" s="243"/>
      <c r="IB580" s="243"/>
      <c r="IC580" s="243"/>
      <c r="ID580" s="243"/>
      <c r="IE580" s="243"/>
      <c r="IF580" s="243"/>
      <c r="IG580" s="243"/>
      <c r="IH580" s="243"/>
      <c r="II580" s="243"/>
      <c r="IJ580" s="243"/>
      <c r="IK580" s="243"/>
      <c r="IL580" s="243"/>
      <c r="IM580" s="243"/>
      <c r="IN580" s="243"/>
      <c r="IO580" s="243"/>
      <c r="IP580" s="243"/>
      <c r="IQ580" s="243"/>
      <c r="IR580" s="243"/>
      <c r="IS580" s="243"/>
      <c r="IT580" s="243"/>
      <c r="IU580" s="243"/>
      <c r="IV580" s="243"/>
    </row>
    <row r="581" spans="1:256" x14ac:dyDescent="0.15">
      <c r="A581" s="243"/>
      <c r="B581" s="243"/>
      <c r="C581" s="243"/>
      <c r="D581" s="243"/>
      <c r="E581" s="243"/>
      <c r="F581" s="243"/>
      <c r="G581" s="243"/>
      <c r="H581" s="243"/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  <c r="AJ581" s="243"/>
      <c r="AK581" s="243"/>
      <c r="AL581" s="243"/>
      <c r="AM581" s="243"/>
      <c r="AN581" s="243"/>
      <c r="AO581" s="243"/>
      <c r="AP581" s="243"/>
      <c r="AQ581" s="243"/>
      <c r="AR581" s="243"/>
      <c r="AS581" s="243"/>
      <c r="AT581" s="243"/>
      <c r="AU581" s="243"/>
      <c r="AV581" s="243"/>
      <c r="AW581" s="243"/>
      <c r="AX581" s="243"/>
      <c r="AY581" s="243"/>
      <c r="AZ581" s="243"/>
      <c r="BA581" s="243"/>
      <c r="BB581" s="243"/>
      <c r="BC581" s="243"/>
      <c r="BD581" s="243"/>
      <c r="BE581" s="243"/>
      <c r="BF581" s="243"/>
      <c r="BG581" s="243"/>
      <c r="BH581" s="243"/>
      <c r="BI581" s="243"/>
      <c r="BJ581" s="243"/>
      <c r="BK581" s="243"/>
      <c r="BL581" s="243"/>
      <c r="BM581" s="243"/>
      <c r="BN581" s="243"/>
      <c r="BO581" s="243"/>
      <c r="BP581" s="243"/>
      <c r="BQ581" s="243"/>
      <c r="BR581" s="243"/>
      <c r="BS581" s="243"/>
      <c r="BT581" s="243"/>
      <c r="BU581" s="243"/>
      <c r="BV581" s="243"/>
      <c r="BW581" s="243"/>
      <c r="BX581" s="243"/>
      <c r="BY581" s="243"/>
      <c r="BZ581" s="243"/>
      <c r="CA581" s="243"/>
      <c r="CB581" s="243"/>
      <c r="CC581" s="243"/>
      <c r="CD581" s="243"/>
      <c r="CE581" s="243"/>
      <c r="CF581" s="243"/>
      <c r="CG581" s="243"/>
      <c r="CH581" s="243"/>
      <c r="CI581" s="243"/>
      <c r="CJ581" s="243"/>
      <c r="CK581" s="243"/>
      <c r="CL581" s="243"/>
      <c r="CM581" s="243"/>
      <c r="CN581" s="243"/>
      <c r="CO581" s="243"/>
      <c r="CP581" s="243"/>
      <c r="CQ581" s="243"/>
      <c r="CR581" s="243"/>
      <c r="CS581" s="243"/>
      <c r="CT581" s="243"/>
      <c r="CU581" s="243"/>
      <c r="CV581" s="243"/>
      <c r="CW581" s="243"/>
      <c r="CX581" s="243"/>
      <c r="CY581" s="243"/>
      <c r="CZ581" s="243"/>
      <c r="DA581" s="243"/>
      <c r="DB581" s="243"/>
      <c r="DC581" s="243"/>
      <c r="DD581" s="243"/>
      <c r="DE581" s="243"/>
      <c r="DF581" s="243"/>
      <c r="DG581" s="243"/>
      <c r="DH581" s="243"/>
      <c r="DI581" s="243"/>
      <c r="DJ581" s="243"/>
      <c r="DK581" s="243"/>
      <c r="DL581" s="243"/>
      <c r="DM581" s="243"/>
      <c r="DN581" s="243"/>
      <c r="DO581" s="243"/>
      <c r="DP581" s="243"/>
      <c r="DQ581" s="243"/>
      <c r="DR581" s="243"/>
      <c r="DS581" s="243"/>
      <c r="DT581" s="243"/>
      <c r="DU581" s="243"/>
      <c r="DV581" s="243"/>
      <c r="DW581" s="243"/>
      <c r="DX581" s="243"/>
      <c r="DY581" s="243"/>
      <c r="DZ581" s="243"/>
      <c r="EA581" s="243"/>
      <c r="EB581" s="243"/>
      <c r="EC581" s="243"/>
      <c r="ED581" s="243"/>
      <c r="EE581" s="243"/>
      <c r="EF581" s="243"/>
      <c r="EG581" s="243"/>
      <c r="EH581" s="243"/>
      <c r="EI581" s="243"/>
      <c r="EJ581" s="243"/>
      <c r="EK581" s="243"/>
      <c r="EL581" s="243"/>
      <c r="EM581" s="243"/>
      <c r="EN581" s="243"/>
      <c r="EO581" s="243"/>
      <c r="EP581" s="243"/>
      <c r="EQ581" s="243"/>
      <c r="ER581" s="243"/>
      <c r="ES581" s="243"/>
      <c r="ET581" s="243"/>
      <c r="EU581" s="243"/>
      <c r="EV581" s="243"/>
      <c r="EW581" s="243"/>
      <c r="EX581" s="243"/>
      <c r="EY581" s="243"/>
      <c r="EZ581" s="243"/>
      <c r="FA581" s="243"/>
      <c r="FB581" s="243"/>
      <c r="FC581" s="243"/>
      <c r="FD581" s="243"/>
      <c r="FE581" s="243"/>
      <c r="FF581" s="243"/>
      <c r="FG581" s="243"/>
      <c r="FH581" s="243"/>
      <c r="FI581" s="243"/>
      <c r="FJ581" s="243"/>
      <c r="FK581" s="243"/>
      <c r="FL581" s="243"/>
      <c r="FM581" s="243"/>
      <c r="FN581" s="243"/>
      <c r="FO581" s="243"/>
      <c r="FP581" s="243"/>
      <c r="FQ581" s="243"/>
      <c r="FR581" s="243"/>
      <c r="FS581" s="243"/>
      <c r="FT581" s="243"/>
      <c r="FU581" s="243"/>
      <c r="FV581" s="243"/>
      <c r="FW581" s="243"/>
      <c r="FX581" s="243"/>
      <c r="FY581" s="243"/>
      <c r="FZ581" s="243"/>
      <c r="GA581" s="243"/>
      <c r="GB581" s="243"/>
      <c r="GC581" s="243"/>
      <c r="GD581" s="243"/>
      <c r="GE581" s="243"/>
      <c r="GF581" s="243"/>
      <c r="GG581" s="243"/>
      <c r="GH581" s="243"/>
      <c r="GI581" s="243"/>
      <c r="GJ581" s="243"/>
      <c r="GK581" s="243"/>
      <c r="GL581" s="243"/>
      <c r="GM581" s="243"/>
      <c r="GN581" s="243"/>
      <c r="GO581" s="243"/>
      <c r="GP581" s="243"/>
      <c r="GQ581" s="243"/>
      <c r="GR581" s="243"/>
      <c r="GS581" s="243"/>
      <c r="GT581" s="243"/>
      <c r="GU581" s="243"/>
      <c r="GV581" s="243"/>
      <c r="GW581" s="243"/>
      <c r="GX581" s="243"/>
      <c r="GY581" s="243"/>
      <c r="GZ581" s="243"/>
      <c r="HA581" s="243"/>
      <c r="HB581" s="243"/>
      <c r="HC581" s="243"/>
      <c r="HD581" s="243"/>
      <c r="HE581" s="243"/>
      <c r="HF581" s="243"/>
      <c r="HG581" s="243"/>
      <c r="HH581" s="243"/>
      <c r="HI581" s="243"/>
      <c r="HJ581" s="243"/>
      <c r="HK581" s="243"/>
      <c r="HL581" s="243"/>
      <c r="HM581" s="243"/>
      <c r="HN581" s="243"/>
      <c r="HO581" s="243"/>
      <c r="HP581" s="243"/>
      <c r="HQ581" s="243"/>
      <c r="HR581" s="243"/>
      <c r="HS581" s="243"/>
      <c r="HT581" s="243"/>
      <c r="HU581" s="243"/>
      <c r="HV581" s="243"/>
      <c r="HW581" s="243"/>
      <c r="HX581" s="243"/>
      <c r="HY581" s="243"/>
      <c r="HZ581" s="243"/>
      <c r="IA581" s="243"/>
      <c r="IB581" s="243"/>
      <c r="IC581" s="243"/>
      <c r="ID581" s="243"/>
      <c r="IE581" s="243"/>
      <c r="IF581" s="243"/>
      <c r="IG581" s="243"/>
      <c r="IH581" s="243"/>
      <c r="II581" s="243"/>
      <c r="IJ581" s="243"/>
      <c r="IK581" s="243"/>
      <c r="IL581" s="243"/>
      <c r="IM581" s="243"/>
      <c r="IN581" s="243"/>
      <c r="IO581" s="243"/>
      <c r="IP581" s="243"/>
      <c r="IQ581" s="243"/>
      <c r="IR581" s="243"/>
      <c r="IS581" s="243"/>
      <c r="IT581" s="243"/>
      <c r="IU581" s="243"/>
      <c r="IV581" s="243"/>
    </row>
    <row r="582" spans="1:256" ht="18" customHeight="1" thickBot="1" x14ac:dyDescent="0.2">
      <c r="A582" s="769" t="s">
        <v>214</v>
      </c>
      <c r="B582" s="769"/>
      <c r="C582" s="243"/>
      <c r="D582" s="243"/>
      <c r="E582" s="243"/>
      <c r="F582" s="243"/>
      <c r="G582" s="243"/>
      <c r="H582" s="243"/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  <c r="AJ582" s="243"/>
      <c r="AK582" s="243"/>
      <c r="AL582" s="243"/>
      <c r="AM582" s="243"/>
      <c r="AN582" s="243"/>
      <c r="AO582" s="243"/>
      <c r="AP582" s="243"/>
      <c r="AQ582" s="243"/>
      <c r="AR582" s="243"/>
      <c r="AS582" s="243"/>
      <c r="AT582" s="243"/>
      <c r="AU582" s="243"/>
      <c r="AV582" s="243"/>
      <c r="AW582" s="243"/>
      <c r="AX582" s="243"/>
      <c r="AY582" s="243"/>
      <c r="AZ582" s="243"/>
      <c r="BA582" s="243"/>
      <c r="BB582" s="243"/>
      <c r="BC582" s="243"/>
      <c r="BD582" s="243"/>
      <c r="BE582" s="243"/>
      <c r="BF582" s="243"/>
      <c r="BG582" s="243"/>
      <c r="BH582" s="243"/>
      <c r="BI582" s="243"/>
      <c r="BJ582" s="243"/>
      <c r="BK582" s="243"/>
      <c r="BL582" s="243"/>
      <c r="BM582" s="243"/>
      <c r="BN582" s="243"/>
      <c r="BO582" s="243"/>
      <c r="BP582" s="243"/>
      <c r="BQ582" s="243"/>
      <c r="BR582" s="243"/>
      <c r="BS582" s="243"/>
      <c r="BT582" s="243"/>
      <c r="BU582" s="243"/>
      <c r="BV582" s="243"/>
      <c r="BW582" s="243"/>
      <c r="BX582" s="243"/>
      <c r="BY582" s="243"/>
      <c r="BZ582" s="243"/>
      <c r="CA582" s="243"/>
      <c r="CB582" s="243"/>
      <c r="CC582" s="243"/>
      <c r="CD582" s="243"/>
      <c r="CE582" s="243"/>
      <c r="CF582" s="243"/>
      <c r="CG582" s="243"/>
      <c r="CH582" s="243"/>
      <c r="CI582" s="243"/>
      <c r="CJ582" s="243"/>
      <c r="CK582" s="243"/>
      <c r="CL582" s="243"/>
      <c r="CM582" s="243"/>
      <c r="CN582" s="243"/>
      <c r="CO582" s="243"/>
      <c r="CP582" s="243"/>
      <c r="CQ582" s="243"/>
      <c r="CR582" s="243"/>
      <c r="CS582" s="243"/>
      <c r="CT582" s="243"/>
      <c r="CU582" s="243"/>
      <c r="CV582" s="243"/>
      <c r="CW582" s="243"/>
      <c r="CX582" s="243"/>
      <c r="CY582" s="243"/>
      <c r="CZ582" s="243"/>
      <c r="DA582" s="243"/>
      <c r="DB582" s="243"/>
      <c r="DC582" s="243"/>
      <c r="DD582" s="243"/>
      <c r="DE582" s="243"/>
      <c r="DF582" s="243"/>
      <c r="DG582" s="243"/>
      <c r="DH582" s="243"/>
      <c r="DI582" s="243"/>
      <c r="DJ582" s="243"/>
      <c r="DK582" s="243"/>
      <c r="DL582" s="243"/>
      <c r="DM582" s="243"/>
      <c r="DN582" s="243"/>
      <c r="DO582" s="243"/>
      <c r="DP582" s="243"/>
      <c r="DQ582" s="243"/>
      <c r="DR582" s="243"/>
      <c r="DS582" s="243"/>
      <c r="DT582" s="243"/>
      <c r="DU582" s="243"/>
      <c r="DV582" s="243"/>
      <c r="DW582" s="243"/>
      <c r="DX582" s="243"/>
      <c r="DY582" s="243"/>
      <c r="DZ582" s="243"/>
      <c r="EA582" s="243"/>
      <c r="EB582" s="243"/>
      <c r="EC582" s="243"/>
      <c r="ED582" s="243"/>
      <c r="EE582" s="243"/>
      <c r="EF582" s="243"/>
      <c r="EG582" s="243"/>
      <c r="EH582" s="243"/>
      <c r="EI582" s="243"/>
      <c r="EJ582" s="243"/>
      <c r="EK582" s="243"/>
      <c r="EL582" s="243"/>
      <c r="EM582" s="243"/>
      <c r="EN582" s="243"/>
      <c r="EO582" s="243"/>
      <c r="EP582" s="243"/>
      <c r="EQ582" s="243"/>
      <c r="ER582" s="243"/>
      <c r="ES582" s="243"/>
      <c r="ET582" s="243"/>
      <c r="EU582" s="243"/>
      <c r="EV582" s="243"/>
      <c r="EW582" s="243"/>
      <c r="EX582" s="243"/>
      <c r="EY582" s="243"/>
      <c r="EZ582" s="243"/>
      <c r="FA582" s="243"/>
      <c r="FB582" s="243"/>
      <c r="FC582" s="243"/>
      <c r="FD582" s="243"/>
      <c r="FE582" s="243"/>
      <c r="FF582" s="243"/>
      <c r="FG582" s="243"/>
      <c r="FH582" s="243"/>
      <c r="FI582" s="243"/>
      <c r="FJ582" s="243"/>
      <c r="FK582" s="243"/>
      <c r="FL582" s="243"/>
      <c r="FM582" s="243"/>
      <c r="FN582" s="243"/>
      <c r="FO582" s="243"/>
      <c r="FP582" s="243"/>
      <c r="FQ582" s="243"/>
      <c r="FR582" s="243"/>
      <c r="FS582" s="243"/>
      <c r="FT582" s="243"/>
      <c r="FU582" s="243"/>
      <c r="FV582" s="243"/>
      <c r="FW582" s="243"/>
      <c r="FX582" s="243"/>
      <c r="FY582" s="243"/>
      <c r="FZ582" s="243"/>
      <c r="GA582" s="243"/>
      <c r="GB582" s="243"/>
      <c r="GC582" s="243"/>
      <c r="GD582" s="243"/>
      <c r="GE582" s="243"/>
      <c r="GF582" s="243"/>
      <c r="GG582" s="243"/>
      <c r="GH582" s="243"/>
      <c r="GI582" s="243"/>
      <c r="GJ582" s="243"/>
      <c r="GK582" s="243"/>
      <c r="GL582" s="243"/>
      <c r="GM582" s="243"/>
      <c r="GN582" s="243"/>
      <c r="GO582" s="243"/>
      <c r="GP582" s="243"/>
      <c r="GQ582" s="243"/>
      <c r="GR582" s="243"/>
      <c r="GS582" s="243"/>
      <c r="GT582" s="243"/>
      <c r="GU582" s="243"/>
      <c r="GV582" s="243"/>
      <c r="GW582" s="243"/>
      <c r="GX582" s="243"/>
      <c r="GY582" s="243"/>
      <c r="GZ582" s="243"/>
      <c r="HA582" s="243"/>
      <c r="HB582" s="243"/>
      <c r="HC582" s="243"/>
      <c r="HD582" s="243"/>
      <c r="HE582" s="243"/>
      <c r="HF582" s="243"/>
      <c r="HG582" s="243"/>
      <c r="HH582" s="243"/>
      <c r="HI582" s="243"/>
      <c r="HJ582" s="243"/>
      <c r="HK582" s="243"/>
      <c r="HL582" s="243"/>
      <c r="HM582" s="243"/>
      <c r="HN582" s="243"/>
      <c r="HO582" s="243"/>
      <c r="HP582" s="243"/>
      <c r="HQ582" s="243"/>
      <c r="HR582" s="243"/>
      <c r="HS582" s="243"/>
      <c r="HT582" s="243"/>
      <c r="HU582" s="243"/>
      <c r="HV582" s="243"/>
      <c r="HW582" s="243"/>
      <c r="HX582" s="243"/>
      <c r="HY582" s="243"/>
      <c r="HZ582" s="243"/>
      <c r="IA582" s="243"/>
      <c r="IB582" s="243"/>
      <c r="IC582" s="243"/>
      <c r="ID582" s="243"/>
      <c r="IE582" s="243"/>
      <c r="IF582" s="243"/>
      <c r="IG582" s="243"/>
      <c r="IH582" s="243"/>
      <c r="II582" s="243"/>
      <c r="IJ582" s="243"/>
      <c r="IK582" s="243"/>
      <c r="IL582" s="243"/>
      <c r="IM582" s="243"/>
      <c r="IN582" s="243"/>
      <c r="IO582" s="243"/>
      <c r="IP582" s="243"/>
      <c r="IQ582" s="243"/>
      <c r="IR582" s="243"/>
      <c r="IS582" s="243"/>
      <c r="IT582" s="243"/>
      <c r="IU582" s="243"/>
      <c r="IV582" s="243"/>
    </row>
    <row r="583" spans="1:256" ht="36" customHeight="1" thickTop="1" thickBot="1" x14ac:dyDescent="0.2">
      <c r="A583" s="909" t="s">
        <v>213</v>
      </c>
      <c r="B583" s="504"/>
      <c r="C583" s="504"/>
      <c r="D583" s="504"/>
      <c r="E583" s="504" t="s">
        <v>6</v>
      </c>
      <c r="F583" s="504"/>
      <c r="G583" s="506"/>
      <c r="H583" s="503" t="s">
        <v>7</v>
      </c>
      <c r="I583" s="504"/>
      <c r="J583" s="505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  <c r="AJ583" s="243"/>
      <c r="AK583" s="243"/>
      <c r="AL583" s="243"/>
      <c r="AM583" s="243"/>
      <c r="AN583" s="243"/>
      <c r="AO583" s="243"/>
      <c r="AP583" s="243"/>
      <c r="AQ583" s="243"/>
      <c r="AR583" s="243"/>
      <c r="AS583" s="243"/>
      <c r="AT583" s="243"/>
      <c r="AU583" s="243"/>
      <c r="AV583" s="243"/>
      <c r="AW583" s="243"/>
      <c r="AX583" s="243"/>
      <c r="AY583" s="243"/>
      <c r="AZ583" s="243"/>
      <c r="BA583" s="243"/>
      <c r="BB583" s="243"/>
      <c r="BC583" s="243"/>
      <c r="BD583" s="243"/>
      <c r="BE583" s="243"/>
      <c r="BF583" s="243"/>
      <c r="BG583" s="243"/>
      <c r="BH583" s="243"/>
      <c r="BI583" s="243"/>
      <c r="BJ583" s="243"/>
      <c r="BK583" s="243"/>
      <c r="BL583" s="243"/>
      <c r="BM583" s="243"/>
      <c r="BN583" s="243"/>
      <c r="BO583" s="243"/>
      <c r="BP583" s="243"/>
      <c r="BQ583" s="243"/>
      <c r="BR583" s="243"/>
      <c r="BS583" s="243"/>
      <c r="BT583" s="243"/>
      <c r="BU583" s="243"/>
      <c r="BV583" s="243"/>
      <c r="BW583" s="243"/>
      <c r="BX583" s="243"/>
      <c r="BY583" s="243"/>
      <c r="BZ583" s="243"/>
      <c r="CA583" s="243"/>
      <c r="CB583" s="243"/>
      <c r="CC583" s="243"/>
      <c r="CD583" s="243"/>
      <c r="CE583" s="243"/>
      <c r="CF583" s="243"/>
      <c r="CG583" s="243"/>
      <c r="CH583" s="243"/>
      <c r="CI583" s="243"/>
      <c r="CJ583" s="243"/>
      <c r="CK583" s="243"/>
      <c r="CL583" s="243"/>
      <c r="CM583" s="243"/>
      <c r="CN583" s="243"/>
      <c r="CO583" s="243"/>
      <c r="CP583" s="243"/>
      <c r="CQ583" s="243"/>
      <c r="CR583" s="243"/>
      <c r="CS583" s="243"/>
      <c r="CT583" s="243"/>
      <c r="CU583" s="243"/>
      <c r="CV583" s="243"/>
      <c r="CW583" s="243"/>
      <c r="CX583" s="243"/>
      <c r="CY583" s="243"/>
      <c r="CZ583" s="243"/>
      <c r="DA583" s="243"/>
      <c r="DB583" s="243"/>
      <c r="DC583" s="243"/>
      <c r="DD583" s="243"/>
      <c r="DE583" s="243"/>
      <c r="DF583" s="243"/>
      <c r="DG583" s="243"/>
      <c r="DH583" s="243"/>
      <c r="DI583" s="243"/>
      <c r="DJ583" s="243"/>
      <c r="DK583" s="243"/>
      <c r="DL583" s="243"/>
      <c r="DM583" s="243"/>
      <c r="DN583" s="243"/>
      <c r="DO583" s="243"/>
      <c r="DP583" s="243"/>
      <c r="DQ583" s="243"/>
      <c r="DR583" s="243"/>
      <c r="DS583" s="243"/>
      <c r="DT583" s="243"/>
      <c r="DU583" s="243"/>
      <c r="DV583" s="243"/>
      <c r="DW583" s="243"/>
      <c r="DX583" s="243"/>
      <c r="DY583" s="243"/>
      <c r="DZ583" s="243"/>
      <c r="EA583" s="243"/>
      <c r="EB583" s="243"/>
      <c r="EC583" s="243"/>
      <c r="ED583" s="243"/>
      <c r="EE583" s="243"/>
      <c r="EF583" s="243"/>
      <c r="EG583" s="243"/>
      <c r="EH583" s="243"/>
      <c r="EI583" s="243"/>
      <c r="EJ583" s="243"/>
      <c r="EK583" s="243"/>
      <c r="EL583" s="243"/>
      <c r="EM583" s="243"/>
      <c r="EN583" s="243"/>
      <c r="EO583" s="243"/>
      <c r="EP583" s="243"/>
      <c r="EQ583" s="243"/>
      <c r="ER583" s="243"/>
      <c r="ES583" s="243"/>
      <c r="ET583" s="243"/>
      <c r="EU583" s="243"/>
      <c r="EV583" s="243"/>
      <c r="EW583" s="243"/>
      <c r="EX583" s="243"/>
      <c r="EY583" s="243"/>
      <c r="EZ583" s="243"/>
      <c r="FA583" s="243"/>
      <c r="FB583" s="243"/>
      <c r="FC583" s="243"/>
      <c r="FD583" s="243"/>
      <c r="FE583" s="243"/>
      <c r="FF583" s="243"/>
      <c r="FG583" s="243"/>
      <c r="FH583" s="243"/>
      <c r="FI583" s="243"/>
      <c r="FJ583" s="243"/>
      <c r="FK583" s="243"/>
      <c r="FL583" s="243"/>
      <c r="FM583" s="243"/>
      <c r="FN583" s="243"/>
      <c r="FO583" s="243"/>
      <c r="FP583" s="243"/>
      <c r="FQ583" s="243"/>
      <c r="FR583" s="243"/>
      <c r="FS583" s="243"/>
      <c r="FT583" s="243"/>
      <c r="FU583" s="243"/>
      <c r="FV583" s="243"/>
      <c r="FW583" s="243"/>
      <c r="FX583" s="243"/>
      <c r="FY583" s="243"/>
      <c r="FZ583" s="243"/>
      <c r="GA583" s="243"/>
      <c r="GB583" s="243"/>
      <c r="GC583" s="243"/>
      <c r="GD583" s="243"/>
      <c r="GE583" s="243"/>
      <c r="GF583" s="243"/>
      <c r="GG583" s="243"/>
      <c r="GH583" s="243"/>
      <c r="GI583" s="243"/>
      <c r="GJ583" s="243"/>
      <c r="GK583" s="243"/>
      <c r="GL583" s="243"/>
      <c r="GM583" s="243"/>
      <c r="GN583" s="243"/>
      <c r="GO583" s="243"/>
      <c r="GP583" s="243"/>
      <c r="GQ583" s="243"/>
      <c r="GR583" s="243"/>
      <c r="GS583" s="243"/>
      <c r="GT583" s="243"/>
      <c r="GU583" s="243"/>
      <c r="GV583" s="243"/>
      <c r="GW583" s="243"/>
      <c r="GX583" s="243"/>
      <c r="GY583" s="243"/>
      <c r="GZ583" s="243"/>
      <c r="HA583" s="243"/>
      <c r="HB583" s="243"/>
      <c r="HC583" s="243"/>
      <c r="HD583" s="243"/>
      <c r="HE583" s="243"/>
      <c r="HF583" s="243"/>
      <c r="HG583" s="243"/>
      <c r="HH583" s="243"/>
      <c r="HI583" s="243"/>
      <c r="HJ583" s="243"/>
      <c r="HK583" s="243"/>
      <c r="HL583" s="243"/>
      <c r="HM583" s="243"/>
      <c r="HN583" s="243"/>
      <c r="HO583" s="243"/>
      <c r="HP583" s="243"/>
      <c r="HQ583" s="243"/>
      <c r="HR583" s="243"/>
      <c r="HS583" s="243"/>
      <c r="HT583" s="243"/>
      <c r="HU583" s="243"/>
      <c r="HV583" s="243"/>
      <c r="HW583" s="243"/>
      <c r="HX583" s="243"/>
      <c r="HY583" s="243"/>
      <c r="HZ583" s="243"/>
      <c r="IA583" s="243"/>
      <c r="IB583" s="243"/>
      <c r="IC583" s="243"/>
      <c r="ID583" s="243"/>
      <c r="IE583" s="243"/>
      <c r="IF583" s="243"/>
      <c r="IG583" s="243"/>
      <c r="IH583" s="243"/>
      <c r="II583" s="243"/>
      <c r="IJ583" s="243"/>
      <c r="IK583" s="243"/>
      <c r="IL583" s="243"/>
      <c r="IM583" s="243"/>
      <c r="IN583" s="243"/>
      <c r="IO583" s="243"/>
      <c r="IP583" s="243"/>
      <c r="IQ583" s="243"/>
      <c r="IR583" s="243"/>
      <c r="IS583" s="243"/>
      <c r="IT583" s="243"/>
      <c r="IU583" s="243"/>
      <c r="IV583" s="243"/>
    </row>
    <row r="584" spans="1:256" ht="16.5" customHeight="1" thickTop="1" x14ac:dyDescent="0.15">
      <c r="A584" s="869" t="s">
        <v>215</v>
      </c>
      <c r="B584" s="870"/>
      <c r="C584" s="870"/>
      <c r="D584" s="1368"/>
      <c r="E584" s="1307">
        <v>34070</v>
      </c>
      <c r="F584" s="1307"/>
      <c r="G584" s="1308"/>
      <c r="H584" s="1309">
        <v>40348</v>
      </c>
      <c r="I584" s="1307"/>
      <c r="J584" s="1310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  <c r="AJ584" s="243"/>
      <c r="AK584" s="243"/>
      <c r="AL584" s="243"/>
      <c r="AM584" s="243"/>
      <c r="AN584" s="243"/>
      <c r="AO584" s="243"/>
      <c r="AP584" s="243"/>
      <c r="AQ584" s="243"/>
      <c r="AR584" s="243"/>
      <c r="AS584" s="243"/>
      <c r="AT584" s="243"/>
      <c r="AU584" s="243"/>
      <c r="AV584" s="243"/>
      <c r="AW584" s="243"/>
      <c r="AX584" s="243"/>
      <c r="AY584" s="243"/>
      <c r="AZ584" s="243"/>
      <c r="BA584" s="243"/>
      <c r="BB584" s="243"/>
      <c r="BC584" s="243"/>
      <c r="BD584" s="243"/>
      <c r="BE584" s="243"/>
      <c r="BF584" s="243"/>
      <c r="BG584" s="243"/>
      <c r="BH584" s="243"/>
      <c r="BI584" s="243"/>
      <c r="BJ584" s="243"/>
      <c r="BK584" s="243"/>
      <c r="BL584" s="243"/>
      <c r="BM584" s="243"/>
      <c r="BN584" s="243"/>
      <c r="BO584" s="243"/>
      <c r="BP584" s="243"/>
      <c r="BQ584" s="243"/>
      <c r="BR584" s="243"/>
      <c r="BS584" s="243"/>
      <c r="BT584" s="243"/>
      <c r="BU584" s="243"/>
      <c r="BV584" s="243"/>
      <c r="BW584" s="243"/>
      <c r="BX584" s="243"/>
      <c r="BY584" s="243"/>
      <c r="BZ584" s="243"/>
      <c r="CA584" s="243"/>
      <c r="CB584" s="243"/>
      <c r="CC584" s="243"/>
      <c r="CD584" s="243"/>
      <c r="CE584" s="243"/>
      <c r="CF584" s="243"/>
      <c r="CG584" s="243"/>
      <c r="CH584" s="243"/>
      <c r="CI584" s="243"/>
      <c r="CJ584" s="243"/>
      <c r="CK584" s="243"/>
      <c r="CL584" s="243"/>
      <c r="CM584" s="243"/>
      <c r="CN584" s="243"/>
      <c r="CO584" s="243"/>
      <c r="CP584" s="243"/>
      <c r="CQ584" s="243"/>
      <c r="CR584" s="243"/>
      <c r="CS584" s="243"/>
      <c r="CT584" s="243"/>
      <c r="CU584" s="243"/>
      <c r="CV584" s="243"/>
      <c r="CW584" s="243"/>
      <c r="CX584" s="243"/>
      <c r="CY584" s="243"/>
      <c r="CZ584" s="243"/>
      <c r="DA584" s="243"/>
      <c r="DB584" s="243"/>
      <c r="DC584" s="243"/>
      <c r="DD584" s="243"/>
      <c r="DE584" s="243"/>
      <c r="DF584" s="243"/>
      <c r="DG584" s="243"/>
      <c r="DH584" s="243"/>
      <c r="DI584" s="243"/>
      <c r="DJ584" s="243"/>
      <c r="DK584" s="243"/>
      <c r="DL584" s="243"/>
      <c r="DM584" s="243"/>
      <c r="DN584" s="243"/>
      <c r="DO584" s="243"/>
      <c r="DP584" s="243"/>
      <c r="DQ584" s="243"/>
      <c r="DR584" s="243"/>
      <c r="DS584" s="243"/>
      <c r="DT584" s="243"/>
      <c r="DU584" s="243"/>
      <c r="DV584" s="243"/>
      <c r="DW584" s="243"/>
      <c r="DX584" s="243"/>
      <c r="DY584" s="243"/>
      <c r="DZ584" s="243"/>
      <c r="EA584" s="243"/>
      <c r="EB584" s="243"/>
      <c r="EC584" s="243"/>
      <c r="ED584" s="243"/>
      <c r="EE584" s="243"/>
      <c r="EF584" s="243"/>
      <c r="EG584" s="243"/>
      <c r="EH584" s="243"/>
      <c r="EI584" s="243"/>
      <c r="EJ584" s="243"/>
      <c r="EK584" s="243"/>
      <c r="EL584" s="243"/>
      <c r="EM584" s="243"/>
      <c r="EN584" s="243"/>
      <c r="EO584" s="243"/>
      <c r="EP584" s="243"/>
      <c r="EQ584" s="243"/>
      <c r="ER584" s="243"/>
      <c r="ES584" s="243"/>
      <c r="ET584" s="243"/>
      <c r="EU584" s="243"/>
      <c r="EV584" s="243"/>
      <c r="EW584" s="243"/>
      <c r="EX584" s="243"/>
      <c r="EY584" s="243"/>
      <c r="EZ584" s="243"/>
      <c r="FA584" s="243"/>
      <c r="FB584" s="243"/>
      <c r="FC584" s="243"/>
      <c r="FD584" s="243"/>
      <c r="FE584" s="243"/>
      <c r="FF584" s="243"/>
      <c r="FG584" s="243"/>
      <c r="FH584" s="243"/>
      <c r="FI584" s="243"/>
      <c r="FJ584" s="243"/>
      <c r="FK584" s="243"/>
      <c r="FL584" s="243"/>
      <c r="FM584" s="243"/>
      <c r="FN584" s="243"/>
      <c r="FO584" s="243"/>
      <c r="FP584" s="243"/>
      <c r="FQ584" s="243"/>
      <c r="FR584" s="243"/>
      <c r="FS584" s="243"/>
      <c r="FT584" s="243"/>
      <c r="FU584" s="243"/>
      <c r="FV584" s="243"/>
      <c r="FW584" s="243"/>
      <c r="FX584" s="243"/>
      <c r="FY584" s="243"/>
      <c r="FZ584" s="243"/>
      <c r="GA584" s="243"/>
      <c r="GB584" s="243"/>
      <c r="GC584" s="243"/>
      <c r="GD584" s="243"/>
      <c r="GE584" s="243"/>
      <c r="GF584" s="243"/>
      <c r="GG584" s="243"/>
      <c r="GH584" s="243"/>
      <c r="GI584" s="243"/>
      <c r="GJ584" s="243"/>
      <c r="GK584" s="243"/>
      <c r="GL584" s="243"/>
      <c r="GM584" s="243"/>
      <c r="GN584" s="243"/>
      <c r="GO584" s="243"/>
      <c r="GP584" s="243"/>
      <c r="GQ584" s="243"/>
      <c r="GR584" s="243"/>
      <c r="GS584" s="243"/>
      <c r="GT584" s="243"/>
      <c r="GU584" s="243"/>
      <c r="GV584" s="243"/>
      <c r="GW584" s="243"/>
      <c r="GX584" s="243"/>
      <c r="GY584" s="243"/>
      <c r="GZ584" s="243"/>
      <c r="HA584" s="243"/>
      <c r="HB584" s="243"/>
      <c r="HC584" s="243"/>
      <c r="HD584" s="243"/>
      <c r="HE584" s="243"/>
      <c r="HF584" s="243"/>
      <c r="HG584" s="243"/>
      <c r="HH584" s="243"/>
      <c r="HI584" s="243"/>
      <c r="HJ584" s="243"/>
      <c r="HK584" s="243"/>
      <c r="HL584" s="243"/>
      <c r="HM584" s="243"/>
      <c r="HN584" s="243"/>
      <c r="HO584" s="243"/>
      <c r="HP584" s="243"/>
      <c r="HQ584" s="243"/>
      <c r="HR584" s="243"/>
      <c r="HS584" s="243"/>
      <c r="HT584" s="243"/>
      <c r="HU584" s="243"/>
      <c r="HV584" s="243"/>
      <c r="HW584" s="243"/>
      <c r="HX584" s="243"/>
      <c r="HY584" s="243"/>
      <c r="HZ584" s="243"/>
      <c r="IA584" s="243"/>
      <c r="IB584" s="243"/>
      <c r="IC584" s="243"/>
      <c r="ID584" s="243"/>
      <c r="IE584" s="243"/>
      <c r="IF584" s="243"/>
      <c r="IG584" s="243"/>
      <c r="IH584" s="243"/>
      <c r="II584" s="243"/>
      <c r="IJ584" s="243"/>
      <c r="IK584" s="243"/>
      <c r="IL584" s="243"/>
      <c r="IM584" s="243"/>
      <c r="IN584" s="243"/>
      <c r="IO584" s="243"/>
      <c r="IP584" s="243"/>
      <c r="IQ584" s="243"/>
      <c r="IR584" s="243"/>
      <c r="IS584" s="243"/>
      <c r="IT584" s="243"/>
      <c r="IU584" s="243"/>
      <c r="IV584" s="243"/>
    </row>
    <row r="585" spans="1:256" ht="30.75" customHeight="1" thickBot="1" x14ac:dyDescent="0.2">
      <c r="A585" s="507" t="s">
        <v>216</v>
      </c>
      <c r="B585" s="508"/>
      <c r="C585" s="508"/>
      <c r="D585" s="508"/>
      <c r="E585" s="1370">
        <v>130334</v>
      </c>
      <c r="F585" s="1370"/>
      <c r="G585" s="1389"/>
      <c r="H585" s="1369">
        <v>91523</v>
      </c>
      <c r="I585" s="1370"/>
      <c r="J585" s="1371"/>
      <c r="K585" s="359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  <c r="AJ585" s="243"/>
      <c r="AK585" s="243"/>
      <c r="AL585" s="243"/>
      <c r="AM585" s="243"/>
      <c r="AN585" s="243"/>
      <c r="AO585" s="243"/>
      <c r="AP585" s="243"/>
      <c r="AQ585" s="243"/>
      <c r="AR585" s="243"/>
      <c r="AS585" s="243"/>
      <c r="AT585" s="243"/>
      <c r="AU585" s="243"/>
      <c r="AV585" s="243"/>
      <c r="AW585" s="243"/>
      <c r="AX585" s="243"/>
      <c r="AY585" s="243"/>
      <c r="AZ585" s="243"/>
      <c r="BA585" s="243"/>
      <c r="BB585" s="243"/>
      <c r="BC585" s="243"/>
      <c r="BD585" s="243"/>
      <c r="BE585" s="243"/>
      <c r="BF585" s="243"/>
      <c r="BG585" s="243"/>
      <c r="BH585" s="243"/>
      <c r="BI585" s="243"/>
      <c r="BJ585" s="243"/>
      <c r="BK585" s="243"/>
      <c r="BL585" s="243"/>
      <c r="BM585" s="243"/>
      <c r="BN585" s="243"/>
      <c r="BO585" s="243"/>
      <c r="BP585" s="243"/>
      <c r="BQ585" s="243"/>
      <c r="BR585" s="243"/>
      <c r="BS585" s="243"/>
      <c r="BT585" s="243"/>
      <c r="BU585" s="243"/>
      <c r="BV585" s="243"/>
      <c r="BW585" s="243"/>
      <c r="BX585" s="243"/>
      <c r="BY585" s="243"/>
      <c r="BZ585" s="243"/>
      <c r="CA585" s="243"/>
      <c r="CB585" s="243"/>
      <c r="CC585" s="243"/>
      <c r="CD585" s="243"/>
      <c r="CE585" s="243"/>
      <c r="CF585" s="243"/>
      <c r="CG585" s="243"/>
      <c r="CH585" s="243"/>
      <c r="CI585" s="243"/>
      <c r="CJ585" s="243"/>
      <c r="CK585" s="243"/>
      <c r="CL585" s="243"/>
      <c r="CM585" s="243"/>
      <c r="CN585" s="243"/>
      <c r="CO585" s="243"/>
      <c r="CP585" s="243"/>
      <c r="CQ585" s="243"/>
      <c r="CR585" s="243"/>
      <c r="CS585" s="243"/>
      <c r="CT585" s="243"/>
      <c r="CU585" s="243"/>
      <c r="CV585" s="243"/>
      <c r="CW585" s="243"/>
      <c r="CX585" s="243"/>
      <c r="CY585" s="243"/>
      <c r="CZ585" s="243"/>
      <c r="DA585" s="243"/>
      <c r="DB585" s="243"/>
      <c r="DC585" s="243"/>
      <c r="DD585" s="243"/>
      <c r="DE585" s="243"/>
      <c r="DF585" s="243"/>
      <c r="DG585" s="243"/>
      <c r="DH585" s="243"/>
      <c r="DI585" s="243"/>
      <c r="DJ585" s="243"/>
      <c r="DK585" s="243"/>
      <c r="DL585" s="243"/>
      <c r="DM585" s="243"/>
      <c r="DN585" s="243"/>
      <c r="DO585" s="243"/>
      <c r="DP585" s="243"/>
      <c r="DQ585" s="243"/>
      <c r="DR585" s="243"/>
      <c r="DS585" s="243"/>
      <c r="DT585" s="243"/>
      <c r="DU585" s="243"/>
      <c r="DV585" s="243"/>
      <c r="DW585" s="243"/>
      <c r="DX585" s="243"/>
      <c r="DY585" s="243"/>
      <c r="DZ585" s="243"/>
      <c r="EA585" s="243"/>
      <c r="EB585" s="243"/>
      <c r="EC585" s="243"/>
      <c r="ED585" s="243"/>
      <c r="EE585" s="243"/>
      <c r="EF585" s="243"/>
      <c r="EG585" s="243"/>
      <c r="EH585" s="243"/>
      <c r="EI585" s="243"/>
      <c r="EJ585" s="243"/>
      <c r="EK585" s="243"/>
      <c r="EL585" s="243"/>
      <c r="EM585" s="243"/>
      <c r="EN585" s="243"/>
      <c r="EO585" s="243"/>
      <c r="EP585" s="243"/>
      <c r="EQ585" s="243"/>
      <c r="ER585" s="243"/>
      <c r="ES585" s="243"/>
      <c r="ET585" s="243"/>
      <c r="EU585" s="243"/>
      <c r="EV585" s="243"/>
      <c r="EW585" s="243"/>
      <c r="EX585" s="243"/>
      <c r="EY585" s="243"/>
      <c r="EZ585" s="243"/>
      <c r="FA585" s="243"/>
      <c r="FB585" s="243"/>
      <c r="FC585" s="243"/>
      <c r="FD585" s="243"/>
      <c r="FE585" s="243"/>
      <c r="FF585" s="243"/>
      <c r="FG585" s="243"/>
      <c r="FH585" s="243"/>
      <c r="FI585" s="243"/>
      <c r="FJ585" s="243"/>
      <c r="FK585" s="243"/>
      <c r="FL585" s="243"/>
      <c r="FM585" s="243"/>
      <c r="FN585" s="243"/>
      <c r="FO585" s="243"/>
      <c r="FP585" s="243"/>
      <c r="FQ585" s="243"/>
      <c r="FR585" s="243"/>
      <c r="FS585" s="243"/>
      <c r="FT585" s="243"/>
      <c r="FU585" s="243"/>
      <c r="FV585" s="243"/>
      <c r="FW585" s="243"/>
      <c r="FX585" s="243"/>
      <c r="FY585" s="243"/>
      <c r="FZ585" s="243"/>
      <c r="GA585" s="243"/>
      <c r="GB585" s="243"/>
      <c r="GC585" s="243"/>
      <c r="GD585" s="243"/>
      <c r="GE585" s="243"/>
      <c r="GF585" s="243"/>
      <c r="GG585" s="243"/>
      <c r="GH585" s="243"/>
      <c r="GI585" s="243"/>
      <c r="GJ585" s="243"/>
      <c r="GK585" s="243"/>
      <c r="GL585" s="243"/>
      <c r="GM585" s="243"/>
      <c r="GN585" s="243"/>
      <c r="GO585" s="243"/>
      <c r="GP585" s="243"/>
      <c r="GQ585" s="243"/>
      <c r="GR585" s="243"/>
      <c r="GS585" s="243"/>
      <c r="GT585" s="243"/>
      <c r="GU585" s="243"/>
      <c r="GV585" s="243"/>
      <c r="GW585" s="243"/>
      <c r="GX585" s="243"/>
      <c r="GY585" s="243"/>
      <c r="GZ585" s="243"/>
      <c r="HA585" s="243"/>
      <c r="HB585" s="243"/>
      <c r="HC585" s="243"/>
      <c r="HD585" s="243"/>
      <c r="HE585" s="243"/>
      <c r="HF585" s="243"/>
      <c r="HG585" s="243"/>
      <c r="HH585" s="243"/>
      <c r="HI585" s="243"/>
      <c r="HJ585" s="243"/>
      <c r="HK585" s="243"/>
      <c r="HL585" s="243"/>
      <c r="HM585" s="243"/>
      <c r="HN585" s="243"/>
      <c r="HO585" s="243"/>
      <c r="HP585" s="243"/>
      <c r="HQ585" s="243"/>
      <c r="HR585" s="243"/>
      <c r="HS585" s="243"/>
      <c r="HT585" s="243"/>
      <c r="HU585" s="243"/>
      <c r="HV585" s="243"/>
      <c r="HW585" s="243"/>
      <c r="HX585" s="243"/>
      <c r="HY585" s="243"/>
      <c r="HZ585" s="243"/>
      <c r="IA585" s="243"/>
      <c r="IB585" s="243"/>
      <c r="IC585" s="243"/>
      <c r="ID585" s="243"/>
      <c r="IE585" s="243"/>
      <c r="IF585" s="243"/>
      <c r="IG585" s="243"/>
      <c r="IH585" s="243"/>
      <c r="II585" s="243"/>
      <c r="IJ585" s="243"/>
      <c r="IK585" s="243"/>
      <c r="IL585" s="243"/>
      <c r="IM585" s="243"/>
      <c r="IN585" s="243"/>
      <c r="IO585" s="243"/>
      <c r="IP585" s="243"/>
      <c r="IQ585" s="243"/>
      <c r="IR585" s="243"/>
      <c r="IS585" s="243"/>
      <c r="IT585" s="243"/>
      <c r="IU585" s="243"/>
      <c r="IV585" s="243"/>
    </row>
    <row r="586" spans="1:256" ht="14.25" customHeight="1" thickBot="1" x14ac:dyDescent="0.2">
      <c r="A586" s="1376" t="s">
        <v>211</v>
      </c>
      <c r="B586" s="1377"/>
      <c r="C586" s="1377"/>
      <c r="D586" s="1377"/>
      <c r="E586" s="1378">
        <f>IF(SUM(E584:G585)=0,"",SUM(E584:G585))</f>
        <v>164404</v>
      </c>
      <c r="F586" s="1378"/>
      <c r="G586" s="1379"/>
      <c r="H586" s="1380">
        <f>IF(SUM(H584:J585)=0,"",SUM(H584:J585))</f>
        <v>131871</v>
      </c>
      <c r="I586" s="1378"/>
      <c r="J586" s="1381"/>
      <c r="K586" s="243"/>
      <c r="L586" s="359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  <c r="AJ586" s="243"/>
      <c r="AK586" s="243"/>
      <c r="AL586" s="243"/>
      <c r="AM586" s="243"/>
      <c r="AN586" s="243"/>
      <c r="AO586" s="243"/>
      <c r="AP586" s="243"/>
      <c r="AQ586" s="243"/>
      <c r="AR586" s="243"/>
      <c r="AS586" s="243"/>
      <c r="AT586" s="243"/>
      <c r="AU586" s="243"/>
      <c r="AV586" s="243"/>
      <c r="AW586" s="243"/>
      <c r="AX586" s="243"/>
      <c r="AY586" s="243"/>
      <c r="AZ586" s="243"/>
      <c r="BA586" s="243"/>
      <c r="BB586" s="243"/>
      <c r="BC586" s="243"/>
      <c r="BD586" s="243"/>
      <c r="BE586" s="243"/>
      <c r="BF586" s="243"/>
      <c r="BG586" s="243"/>
      <c r="BH586" s="243"/>
      <c r="BI586" s="243"/>
      <c r="BJ586" s="243"/>
      <c r="BK586" s="243"/>
      <c r="BL586" s="243"/>
      <c r="BM586" s="243"/>
      <c r="BN586" s="243"/>
      <c r="BO586" s="243"/>
      <c r="BP586" s="243"/>
      <c r="BQ586" s="243"/>
      <c r="BR586" s="243"/>
      <c r="BS586" s="243"/>
      <c r="BT586" s="243"/>
      <c r="BU586" s="243"/>
      <c r="BV586" s="243"/>
      <c r="BW586" s="243"/>
      <c r="BX586" s="243"/>
      <c r="BY586" s="243"/>
      <c r="BZ586" s="243"/>
      <c r="CA586" s="243"/>
      <c r="CB586" s="243"/>
      <c r="CC586" s="243"/>
      <c r="CD586" s="243"/>
      <c r="CE586" s="243"/>
      <c r="CF586" s="243"/>
      <c r="CG586" s="243"/>
      <c r="CH586" s="243"/>
      <c r="CI586" s="243"/>
      <c r="CJ586" s="243"/>
      <c r="CK586" s="243"/>
      <c r="CL586" s="243"/>
      <c r="CM586" s="243"/>
      <c r="CN586" s="243"/>
      <c r="CO586" s="243"/>
      <c r="CP586" s="243"/>
      <c r="CQ586" s="243"/>
      <c r="CR586" s="243"/>
      <c r="CS586" s="243"/>
      <c r="CT586" s="243"/>
      <c r="CU586" s="243"/>
      <c r="CV586" s="243"/>
      <c r="CW586" s="243"/>
      <c r="CX586" s="243"/>
      <c r="CY586" s="243"/>
      <c r="CZ586" s="243"/>
      <c r="DA586" s="243"/>
      <c r="DB586" s="243"/>
      <c r="DC586" s="243"/>
      <c r="DD586" s="243"/>
      <c r="DE586" s="243"/>
      <c r="DF586" s="243"/>
      <c r="DG586" s="243"/>
      <c r="DH586" s="243"/>
      <c r="DI586" s="243"/>
      <c r="DJ586" s="243"/>
      <c r="DK586" s="243"/>
      <c r="DL586" s="243"/>
      <c r="DM586" s="243"/>
      <c r="DN586" s="243"/>
      <c r="DO586" s="243"/>
      <c r="DP586" s="243"/>
      <c r="DQ586" s="243"/>
      <c r="DR586" s="243"/>
      <c r="DS586" s="243"/>
      <c r="DT586" s="243"/>
      <c r="DU586" s="243"/>
      <c r="DV586" s="243"/>
      <c r="DW586" s="243"/>
      <c r="DX586" s="243"/>
      <c r="DY586" s="243"/>
      <c r="DZ586" s="243"/>
      <c r="EA586" s="243"/>
      <c r="EB586" s="243"/>
      <c r="EC586" s="243"/>
      <c r="ED586" s="243"/>
      <c r="EE586" s="243"/>
      <c r="EF586" s="243"/>
      <c r="EG586" s="243"/>
      <c r="EH586" s="243"/>
      <c r="EI586" s="243"/>
      <c r="EJ586" s="243"/>
      <c r="EK586" s="243"/>
      <c r="EL586" s="243"/>
      <c r="EM586" s="243"/>
      <c r="EN586" s="243"/>
      <c r="EO586" s="243"/>
      <c r="EP586" s="243"/>
      <c r="EQ586" s="243"/>
      <c r="ER586" s="243"/>
      <c r="ES586" s="243"/>
      <c r="ET586" s="243"/>
      <c r="EU586" s="243"/>
      <c r="EV586" s="243"/>
      <c r="EW586" s="243"/>
      <c r="EX586" s="243"/>
      <c r="EY586" s="243"/>
      <c r="EZ586" s="243"/>
      <c r="FA586" s="243"/>
      <c r="FB586" s="243"/>
      <c r="FC586" s="243"/>
      <c r="FD586" s="243"/>
      <c r="FE586" s="243"/>
      <c r="FF586" s="243"/>
      <c r="FG586" s="243"/>
      <c r="FH586" s="243"/>
      <c r="FI586" s="243"/>
      <c r="FJ586" s="243"/>
      <c r="FK586" s="243"/>
      <c r="FL586" s="243"/>
      <c r="FM586" s="243"/>
      <c r="FN586" s="243"/>
      <c r="FO586" s="243"/>
      <c r="FP586" s="243"/>
      <c r="FQ586" s="243"/>
      <c r="FR586" s="243"/>
      <c r="FS586" s="243"/>
      <c r="FT586" s="243"/>
      <c r="FU586" s="243"/>
      <c r="FV586" s="243"/>
      <c r="FW586" s="243"/>
      <c r="FX586" s="243"/>
      <c r="FY586" s="243"/>
      <c r="FZ586" s="243"/>
      <c r="GA586" s="243"/>
      <c r="GB586" s="243"/>
      <c r="GC586" s="243"/>
      <c r="GD586" s="243"/>
      <c r="GE586" s="243"/>
      <c r="GF586" s="243"/>
      <c r="GG586" s="243"/>
      <c r="GH586" s="243"/>
      <c r="GI586" s="243"/>
      <c r="GJ586" s="243"/>
      <c r="GK586" s="243"/>
      <c r="GL586" s="243"/>
      <c r="GM586" s="243"/>
      <c r="GN586" s="243"/>
      <c r="GO586" s="243"/>
      <c r="GP586" s="243"/>
      <c r="GQ586" s="243"/>
      <c r="GR586" s="243"/>
      <c r="GS586" s="243"/>
      <c r="GT586" s="243"/>
      <c r="GU586" s="243"/>
      <c r="GV586" s="243"/>
      <c r="GW586" s="243"/>
      <c r="GX586" s="243"/>
      <c r="GY586" s="243"/>
      <c r="GZ586" s="243"/>
      <c r="HA586" s="243"/>
      <c r="HB586" s="243"/>
      <c r="HC586" s="243"/>
      <c r="HD586" s="243"/>
      <c r="HE586" s="243"/>
      <c r="HF586" s="243"/>
      <c r="HG586" s="243"/>
      <c r="HH586" s="243"/>
      <c r="HI586" s="243"/>
      <c r="HJ586" s="243"/>
      <c r="HK586" s="243"/>
      <c r="HL586" s="243"/>
      <c r="HM586" s="243"/>
      <c r="HN586" s="243"/>
      <c r="HO586" s="243"/>
      <c r="HP586" s="243"/>
      <c r="HQ586" s="243"/>
      <c r="HR586" s="243"/>
      <c r="HS586" s="243"/>
      <c r="HT586" s="243"/>
      <c r="HU586" s="243"/>
      <c r="HV586" s="243"/>
      <c r="HW586" s="243"/>
      <c r="HX586" s="243"/>
      <c r="HY586" s="243"/>
      <c r="HZ586" s="243"/>
      <c r="IA586" s="243"/>
      <c r="IB586" s="243"/>
      <c r="IC586" s="243"/>
      <c r="ID586" s="243"/>
      <c r="IE586" s="243"/>
      <c r="IF586" s="243"/>
      <c r="IG586" s="243"/>
      <c r="IH586" s="243"/>
      <c r="II586" s="243"/>
      <c r="IJ586" s="243"/>
      <c r="IK586" s="243"/>
      <c r="IL586" s="243"/>
      <c r="IM586" s="243"/>
      <c r="IN586" s="243"/>
      <c r="IO586" s="243"/>
      <c r="IP586" s="243"/>
      <c r="IQ586" s="243"/>
      <c r="IR586" s="243"/>
      <c r="IS586" s="243"/>
      <c r="IT586" s="243"/>
      <c r="IU586" s="243"/>
      <c r="IV586" s="243"/>
    </row>
    <row r="587" spans="1:256" ht="24.75" customHeight="1" x14ac:dyDescent="0.15">
      <c r="A587" s="1382" t="s">
        <v>217</v>
      </c>
      <c r="B587" s="1383"/>
      <c r="C587" s="1383"/>
      <c r="D587" s="1383"/>
      <c r="E587" s="1311"/>
      <c r="F587" s="1311"/>
      <c r="G587" s="1312"/>
      <c r="H587" s="1366"/>
      <c r="I587" s="1311"/>
      <c r="J587" s="1367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  <c r="AJ587" s="243"/>
      <c r="AK587" s="243"/>
      <c r="AL587" s="243"/>
      <c r="AM587" s="243"/>
      <c r="AN587" s="243"/>
      <c r="AO587" s="243"/>
      <c r="AP587" s="243"/>
      <c r="AQ587" s="243"/>
      <c r="AR587" s="243"/>
      <c r="AS587" s="243"/>
      <c r="AT587" s="243"/>
      <c r="AU587" s="243"/>
      <c r="AV587" s="243"/>
      <c r="AW587" s="243"/>
      <c r="AX587" s="243"/>
      <c r="AY587" s="243"/>
      <c r="AZ587" s="243"/>
      <c r="BA587" s="243"/>
      <c r="BB587" s="243"/>
      <c r="BC587" s="243"/>
      <c r="BD587" s="243"/>
      <c r="BE587" s="243"/>
      <c r="BF587" s="243"/>
      <c r="BG587" s="243"/>
      <c r="BH587" s="243"/>
      <c r="BI587" s="243"/>
      <c r="BJ587" s="243"/>
      <c r="BK587" s="243"/>
      <c r="BL587" s="243"/>
      <c r="BM587" s="243"/>
      <c r="BN587" s="243"/>
      <c r="BO587" s="243"/>
      <c r="BP587" s="243"/>
      <c r="BQ587" s="243"/>
      <c r="BR587" s="243"/>
      <c r="BS587" s="243"/>
      <c r="BT587" s="243"/>
      <c r="BU587" s="243"/>
      <c r="BV587" s="243"/>
      <c r="BW587" s="243"/>
      <c r="BX587" s="243"/>
      <c r="BY587" s="243"/>
      <c r="BZ587" s="243"/>
      <c r="CA587" s="243"/>
      <c r="CB587" s="243"/>
      <c r="CC587" s="243"/>
      <c r="CD587" s="243"/>
      <c r="CE587" s="243"/>
      <c r="CF587" s="243"/>
      <c r="CG587" s="243"/>
      <c r="CH587" s="243"/>
      <c r="CI587" s="243"/>
      <c r="CJ587" s="243"/>
      <c r="CK587" s="243"/>
      <c r="CL587" s="243"/>
      <c r="CM587" s="243"/>
      <c r="CN587" s="243"/>
      <c r="CO587" s="243"/>
      <c r="CP587" s="243"/>
      <c r="CQ587" s="243"/>
      <c r="CR587" s="243"/>
      <c r="CS587" s="243"/>
      <c r="CT587" s="243"/>
      <c r="CU587" s="243"/>
      <c r="CV587" s="243"/>
      <c r="CW587" s="243"/>
      <c r="CX587" s="243"/>
      <c r="CY587" s="243"/>
      <c r="CZ587" s="243"/>
      <c r="DA587" s="243"/>
      <c r="DB587" s="243"/>
      <c r="DC587" s="243"/>
      <c r="DD587" s="243"/>
      <c r="DE587" s="243"/>
      <c r="DF587" s="243"/>
      <c r="DG587" s="243"/>
      <c r="DH587" s="243"/>
      <c r="DI587" s="243"/>
      <c r="DJ587" s="243"/>
      <c r="DK587" s="243"/>
      <c r="DL587" s="243"/>
      <c r="DM587" s="243"/>
      <c r="DN587" s="243"/>
      <c r="DO587" s="243"/>
      <c r="DP587" s="243"/>
      <c r="DQ587" s="243"/>
      <c r="DR587" s="243"/>
      <c r="DS587" s="243"/>
      <c r="DT587" s="243"/>
      <c r="DU587" s="243"/>
      <c r="DV587" s="243"/>
      <c r="DW587" s="243"/>
      <c r="DX587" s="243"/>
      <c r="DY587" s="243"/>
      <c r="DZ587" s="243"/>
      <c r="EA587" s="243"/>
      <c r="EB587" s="243"/>
      <c r="EC587" s="243"/>
      <c r="ED587" s="243"/>
      <c r="EE587" s="243"/>
      <c r="EF587" s="243"/>
      <c r="EG587" s="243"/>
      <c r="EH587" s="243"/>
      <c r="EI587" s="243"/>
      <c r="EJ587" s="243"/>
      <c r="EK587" s="243"/>
      <c r="EL587" s="243"/>
      <c r="EM587" s="243"/>
      <c r="EN587" s="243"/>
      <c r="EO587" s="243"/>
      <c r="EP587" s="243"/>
      <c r="EQ587" s="243"/>
      <c r="ER587" s="243"/>
      <c r="ES587" s="243"/>
      <c r="ET587" s="243"/>
      <c r="EU587" s="243"/>
      <c r="EV587" s="243"/>
      <c r="EW587" s="243"/>
      <c r="EX587" s="243"/>
      <c r="EY587" s="243"/>
      <c r="EZ587" s="243"/>
      <c r="FA587" s="243"/>
      <c r="FB587" s="243"/>
      <c r="FC587" s="243"/>
      <c r="FD587" s="243"/>
      <c r="FE587" s="243"/>
      <c r="FF587" s="243"/>
      <c r="FG587" s="243"/>
      <c r="FH587" s="243"/>
      <c r="FI587" s="243"/>
      <c r="FJ587" s="243"/>
      <c r="FK587" s="243"/>
      <c r="FL587" s="243"/>
      <c r="FM587" s="243"/>
      <c r="FN587" s="243"/>
      <c r="FO587" s="243"/>
      <c r="FP587" s="243"/>
      <c r="FQ587" s="243"/>
      <c r="FR587" s="243"/>
      <c r="FS587" s="243"/>
      <c r="FT587" s="243"/>
      <c r="FU587" s="243"/>
      <c r="FV587" s="243"/>
      <c r="FW587" s="243"/>
      <c r="FX587" s="243"/>
      <c r="FY587" s="243"/>
      <c r="FZ587" s="243"/>
      <c r="GA587" s="243"/>
      <c r="GB587" s="243"/>
      <c r="GC587" s="243"/>
      <c r="GD587" s="243"/>
      <c r="GE587" s="243"/>
      <c r="GF587" s="243"/>
      <c r="GG587" s="243"/>
      <c r="GH587" s="243"/>
      <c r="GI587" s="243"/>
      <c r="GJ587" s="243"/>
      <c r="GK587" s="243"/>
      <c r="GL587" s="243"/>
      <c r="GM587" s="243"/>
      <c r="GN587" s="243"/>
      <c r="GO587" s="243"/>
      <c r="GP587" s="243"/>
      <c r="GQ587" s="243"/>
      <c r="GR587" s="243"/>
      <c r="GS587" s="243"/>
      <c r="GT587" s="243"/>
      <c r="GU587" s="243"/>
      <c r="GV587" s="243"/>
      <c r="GW587" s="243"/>
      <c r="GX587" s="243"/>
      <c r="GY587" s="243"/>
      <c r="GZ587" s="243"/>
      <c r="HA587" s="243"/>
      <c r="HB587" s="243"/>
      <c r="HC587" s="243"/>
      <c r="HD587" s="243"/>
      <c r="HE587" s="243"/>
      <c r="HF587" s="243"/>
      <c r="HG587" s="243"/>
      <c r="HH587" s="243"/>
      <c r="HI587" s="243"/>
      <c r="HJ587" s="243"/>
      <c r="HK587" s="243"/>
      <c r="HL587" s="243"/>
      <c r="HM587" s="243"/>
      <c r="HN587" s="243"/>
      <c r="HO587" s="243"/>
      <c r="HP587" s="243"/>
      <c r="HQ587" s="243"/>
      <c r="HR587" s="243"/>
      <c r="HS587" s="243"/>
      <c r="HT587" s="243"/>
      <c r="HU587" s="243"/>
      <c r="HV587" s="243"/>
      <c r="HW587" s="243"/>
      <c r="HX587" s="243"/>
      <c r="HY587" s="243"/>
      <c r="HZ587" s="243"/>
      <c r="IA587" s="243"/>
      <c r="IB587" s="243"/>
      <c r="IC587" s="243"/>
      <c r="ID587" s="243"/>
      <c r="IE587" s="243"/>
      <c r="IF587" s="243"/>
      <c r="IG587" s="243"/>
      <c r="IH587" s="243"/>
      <c r="II587" s="243"/>
      <c r="IJ587" s="243"/>
      <c r="IK587" s="243"/>
      <c r="IL587" s="243"/>
      <c r="IM587" s="243"/>
      <c r="IN587" s="243"/>
      <c r="IO587" s="243"/>
      <c r="IP587" s="243"/>
      <c r="IQ587" s="243"/>
      <c r="IR587" s="243"/>
      <c r="IS587" s="243"/>
      <c r="IT587" s="243"/>
      <c r="IU587" s="243"/>
      <c r="IV587" s="243"/>
    </row>
    <row r="588" spans="1:256" ht="23.25" customHeight="1" thickBot="1" x14ac:dyDescent="0.2">
      <c r="A588" s="507" t="s">
        <v>218</v>
      </c>
      <c r="B588" s="508"/>
      <c r="C588" s="508"/>
      <c r="D588" s="508"/>
      <c r="E588" s="1370"/>
      <c r="F588" s="1370"/>
      <c r="G588" s="1389"/>
      <c r="H588" s="1369"/>
      <c r="I588" s="1370"/>
      <c r="J588" s="1371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  <c r="AJ588" s="243"/>
      <c r="AK588" s="243"/>
      <c r="AL588" s="243"/>
      <c r="AM588" s="243"/>
      <c r="AN588" s="243"/>
      <c r="AO588" s="243"/>
      <c r="AP588" s="243"/>
      <c r="AQ588" s="243"/>
      <c r="AR588" s="243"/>
      <c r="AS588" s="243"/>
      <c r="AT588" s="243"/>
      <c r="AU588" s="243"/>
      <c r="AV588" s="243"/>
      <c r="AW588" s="243"/>
      <c r="AX588" s="243"/>
      <c r="AY588" s="243"/>
      <c r="AZ588" s="243"/>
      <c r="BA588" s="243"/>
      <c r="BB588" s="243"/>
      <c r="BC588" s="243"/>
      <c r="BD588" s="243"/>
      <c r="BE588" s="243"/>
      <c r="BF588" s="243"/>
      <c r="BG588" s="243"/>
      <c r="BH588" s="243"/>
      <c r="BI588" s="243"/>
      <c r="BJ588" s="243"/>
      <c r="BK588" s="243"/>
      <c r="BL588" s="243"/>
      <c r="BM588" s="243"/>
      <c r="BN588" s="243"/>
      <c r="BO588" s="243"/>
      <c r="BP588" s="243"/>
      <c r="BQ588" s="243"/>
      <c r="BR588" s="243"/>
      <c r="BS588" s="243"/>
      <c r="BT588" s="243"/>
      <c r="BU588" s="243"/>
      <c r="BV588" s="243"/>
      <c r="BW588" s="243"/>
      <c r="BX588" s="243"/>
      <c r="BY588" s="243"/>
      <c r="BZ588" s="243"/>
      <c r="CA588" s="243"/>
      <c r="CB588" s="243"/>
      <c r="CC588" s="243"/>
      <c r="CD588" s="243"/>
      <c r="CE588" s="243"/>
      <c r="CF588" s="243"/>
      <c r="CG588" s="243"/>
      <c r="CH588" s="243"/>
      <c r="CI588" s="243"/>
      <c r="CJ588" s="243"/>
      <c r="CK588" s="243"/>
      <c r="CL588" s="243"/>
      <c r="CM588" s="243"/>
      <c r="CN588" s="243"/>
      <c r="CO588" s="243"/>
      <c r="CP588" s="243"/>
      <c r="CQ588" s="243"/>
      <c r="CR588" s="243"/>
      <c r="CS588" s="243"/>
      <c r="CT588" s="243"/>
      <c r="CU588" s="243"/>
      <c r="CV588" s="243"/>
      <c r="CW588" s="243"/>
      <c r="CX588" s="243"/>
      <c r="CY588" s="243"/>
      <c r="CZ588" s="243"/>
      <c r="DA588" s="243"/>
      <c r="DB588" s="243"/>
      <c r="DC588" s="243"/>
      <c r="DD588" s="243"/>
      <c r="DE588" s="243"/>
      <c r="DF588" s="243"/>
      <c r="DG588" s="243"/>
      <c r="DH588" s="243"/>
      <c r="DI588" s="243"/>
      <c r="DJ588" s="243"/>
      <c r="DK588" s="243"/>
      <c r="DL588" s="243"/>
      <c r="DM588" s="243"/>
      <c r="DN588" s="243"/>
      <c r="DO588" s="243"/>
      <c r="DP588" s="243"/>
      <c r="DQ588" s="243"/>
      <c r="DR588" s="243"/>
      <c r="DS588" s="243"/>
      <c r="DT588" s="243"/>
      <c r="DU588" s="243"/>
      <c r="DV588" s="243"/>
      <c r="DW588" s="243"/>
      <c r="DX588" s="243"/>
      <c r="DY588" s="243"/>
      <c r="DZ588" s="243"/>
      <c r="EA588" s="243"/>
      <c r="EB588" s="243"/>
      <c r="EC588" s="243"/>
      <c r="ED588" s="243"/>
      <c r="EE588" s="243"/>
      <c r="EF588" s="243"/>
      <c r="EG588" s="243"/>
      <c r="EH588" s="243"/>
      <c r="EI588" s="243"/>
      <c r="EJ588" s="243"/>
      <c r="EK588" s="243"/>
      <c r="EL588" s="243"/>
      <c r="EM588" s="243"/>
      <c r="EN588" s="243"/>
      <c r="EO588" s="243"/>
      <c r="EP588" s="243"/>
      <c r="EQ588" s="243"/>
      <c r="ER588" s="243"/>
      <c r="ES588" s="243"/>
      <c r="ET588" s="243"/>
      <c r="EU588" s="243"/>
      <c r="EV588" s="243"/>
      <c r="EW588" s="243"/>
      <c r="EX588" s="243"/>
      <c r="EY588" s="243"/>
      <c r="EZ588" s="243"/>
      <c r="FA588" s="243"/>
      <c r="FB588" s="243"/>
      <c r="FC588" s="243"/>
      <c r="FD588" s="243"/>
      <c r="FE588" s="243"/>
      <c r="FF588" s="243"/>
      <c r="FG588" s="243"/>
      <c r="FH588" s="243"/>
      <c r="FI588" s="243"/>
      <c r="FJ588" s="243"/>
      <c r="FK588" s="243"/>
      <c r="FL588" s="243"/>
      <c r="FM588" s="243"/>
      <c r="FN588" s="243"/>
      <c r="FO588" s="243"/>
      <c r="FP588" s="243"/>
      <c r="FQ588" s="243"/>
      <c r="FR588" s="243"/>
      <c r="FS588" s="243"/>
      <c r="FT588" s="243"/>
      <c r="FU588" s="243"/>
      <c r="FV588" s="243"/>
      <c r="FW588" s="243"/>
      <c r="FX588" s="243"/>
      <c r="FY588" s="243"/>
      <c r="FZ588" s="243"/>
      <c r="GA588" s="243"/>
      <c r="GB588" s="243"/>
      <c r="GC588" s="243"/>
      <c r="GD588" s="243"/>
      <c r="GE588" s="243"/>
      <c r="GF588" s="243"/>
      <c r="GG588" s="243"/>
      <c r="GH588" s="243"/>
      <c r="GI588" s="243"/>
      <c r="GJ588" s="243"/>
      <c r="GK588" s="243"/>
      <c r="GL588" s="243"/>
      <c r="GM588" s="243"/>
      <c r="GN588" s="243"/>
      <c r="GO588" s="243"/>
      <c r="GP588" s="243"/>
      <c r="GQ588" s="243"/>
      <c r="GR588" s="243"/>
      <c r="GS588" s="243"/>
      <c r="GT588" s="243"/>
      <c r="GU588" s="243"/>
      <c r="GV588" s="243"/>
      <c r="GW588" s="243"/>
      <c r="GX588" s="243"/>
      <c r="GY588" s="243"/>
      <c r="GZ588" s="243"/>
      <c r="HA588" s="243"/>
      <c r="HB588" s="243"/>
      <c r="HC588" s="243"/>
      <c r="HD588" s="243"/>
      <c r="HE588" s="243"/>
      <c r="HF588" s="243"/>
      <c r="HG588" s="243"/>
      <c r="HH588" s="243"/>
      <c r="HI588" s="243"/>
      <c r="HJ588" s="243"/>
      <c r="HK588" s="243"/>
      <c r="HL588" s="243"/>
      <c r="HM588" s="243"/>
      <c r="HN588" s="243"/>
      <c r="HO588" s="243"/>
      <c r="HP588" s="243"/>
      <c r="HQ588" s="243"/>
      <c r="HR588" s="243"/>
      <c r="HS588" s="243"/>
      <c r="HT588" s="243"/>
      <c r="HU588" s="243"/>
      <c r="HV588" s="243"/>
      <c r="HW588" s="243"/>
      <c r="HX588" s="243"/>
      <c r="HY588" s="243"/>
      <c r="HZ588" s="243"/>
      <c r="IA588" s="243"/>
      <c r="IB588" s="243"/>
      <c r="IC588" s="243"/>
      <c r="ID588" s="243"/>
      <c r="IE588" s="243"/>
      <c r="IF588" s="243"/>
      <c r="IG588" s="243"/>
      <c r="IH588" s="243"/>
      <c r="II588" s="243"/>
      <c r="IJ588" s="243"/>
      <c r="IK588" s="243"/>
      <c r="IL588" s="243"/>
      <c r="IM588" s="243"/>
      <c r="IN588" s="243"/>
      <c r="IO588" s="243"/>
      <c r="IP588" s="243"/>
      <c r="IQ588" s="243"/>
      <c r="IR588" s="243"/>
      <c r="IS588" s="243"/>
      <c r="IT588" s="243"/>
      <c r="IU588" s="243"/>
      <c r="IV588" s="243"/>
    </row>
    <row r="589" spans="1:256" ht="23.25" customHeight="1" thickBot="1" x14ac:dyDescent="0.2">
      <c r="A589" s="1303" t="s">
        <v>207</v>
      </c>
      <c r="B589" s="1304"/>
      <c r="C589" s="1304"/>
      <c r="D589" s="1304"/>
      <c r="E589" s="1372" t="str">
        <f>IF(SUM(E587:G588)=0,"",SUM(E587:G588))</f>
        <v/>
      </c>
      <c r="F589" s="1372"/>
      <c r="G589" s="1373"/>
      <c r="H589" s="1374" t="str">
        <f>IF(SUM(H587:J588)=0,"",SUM(H587:J588))</f>
        <v/>
      </c>
      <c r="I589" s="1372"/>
      <c r="J589" s="1375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  <c r="AJ589" s="243"/>
      <c r="AK589" s="243"/>
      <c r="AL589" s="243"/>
      <c r="AM589" s="243"/>
      <c r="AN589" s="243"/>
      <c r="AO589" s="243"/>
      <c r="AP589" s="243"/>
      <c r="AQ589" s="243"/>
      <c r="AR589" s="243"/>
      <c r="AS589" s="243"/>
      <c r="AT589" s="243"/>
      <c r="AU589" s="243"/>
      <c r="AV589" s="243"/>
      <c r="AW589" s="243"/>
      <c r="AX589" s="243"/>
      <c r="AY589" s="243"/>
      <c r="AZ589" s="243"/>
      <c r="BA589" s="243"/>
      <c r="BB589" s="243"/>
      <c r="BC589" s="243"/>
      <c r="BD589" s="243"/>
      <c r="BE589" s="243"/>
      <c r="BF589" s="243"/>
      <c r="BG589" s="243"/>
      <c r="BH589" s="243"/>
      <c r="BI589" s="243"/>
      <c r="BJ589" s="243"/>
      <c r="BK589" s="243"/>
      <c r="BL589" s="243"/>
      <c r="BM589" s="243"/>
      <c r="BN589" s="243"/>
      <c r="BO589" s="243"/>
      <c r="BP589" s="243"/>
      <c r="BQ589" s="243"/>
      <c r="BR589" s="243"/>
      <c r="BS589" s="243"/>
      <c r="BT589" s="243"/>
      <c r="BU589" s="243"/>
      <c r="BV589" s="243"/>
      <c r="BW589" s="243"/>
      <c r="BX589" s="243"/>
      <c r="BY589" s="243"/>
      <c r="BZ589" s="243"/>
      <c r="CA589" s="243"/>
      <c r="CB589" s="243"/>
      <c r="CC589" s="243"/>
      <c r="CD589" s="243"/>
      <c r="CE589" s="243"/>
      <c r="CF589" s="243"/>
      <c r="CG589" s="243"/>
      <c r="CH589" s="243"/>
      <c r="CI589" s="243"/>
      <c r="CJ589" s="243"/>
      <c r="CK589" s="243"/>
      <c r="CL589" s="243"/>
      <c r="CM589" s="243"/>
      <c r="CN589" s="243"/>
      <c r="CO589" s="243"/>
      <c r="CP589" s="243"/>
      <c r="CQ589" s="243"/>
      <c r="CR589" s="243"/>
      <c r="CS589" s="243"/>
      <c r="CT589" s="243"/>
      <c r="CU589" s="243"/>
      <c r="CV589" s="243"/>
      <c r="CW589" s="243"/>
      <c r="CX589" s="243"/>
      <c r="CY589" s="243"/>
      <c r="CZ589" s="243"/>
      <c r="DA589" s="243"/>
      <c r="DB589" s="243"/>
      <c r="DC589" s="243"/>
      <c r="DD589" s="243"/>
      <c r="DE589" s="243"/>
      <c r="DF589" s="243"/>
      <c r="DG589" s="243"/>
      <c r="DH589" s="243"/>
      <c r="DI589" s="243"/>
      <c r="DJ589" s="243"/>
      <c r="DK589" s="243"/>
      <c r="DL589" s="243"/>
      <c r="DM589" s="243"/>
      <c r="DN589" s="243"/>
      <c r="DO589" s="243"/>
      <c r="DP589" s="243"/>
      <c r="DQ589" s="243"/>
      <c r="DR589" s="243"/>
      <c r="DS589" s="243"/>
      <c r="DT589" s="243"/>
      <c r="DU589" s="243"/>
      <c r="DV589" s="243"/>
      <c r="DW589" s="243"/>
      <c r="DX589" s="243"/>
      <c r="DY589" s="243"/>
      <c r="DZ589" s="243"/>
      <c r="EA589" s="243"/>
      <c r="EB589" s="243"/>
      <c r="EC589" s="243"/>
      <c r="ED589" s="243"/>
      <c r="EE589" s="243"/>
      <c r="EF589" s="243"/>
      <c r="EG589" s="243"/>
      <c r="EH589" s="243"/>
      <c r="EI589" s="243"/>
      <c r="EJ589" s="243"/>
      <c r="EK589" s="243"/>
      <c r="EL589" s="243"/>
      <c r="EM589" s="243"/>
      <c r="EN589" s="243"/>
      <c r="EO589" s="243"/>
      <c r="EP589" s="243"/>
      <c r="EQ589" s="243"/>
      <c r="ER589" s="243"/>
      <c r="ES589" s="243"/>
      <c r="ET589" s="243"/>
      <c r="EU589" s="243"/>
      <c r="EV589" s="243"/>
      <c r="EW589" s="243"/>
      <c r="EX589" s="243"/>
      <c r="EY589" s="243"/>
      <c r="EZ589" s="243"/>
      <c r="FA589" s="243"/>
      <c r="FB589" s="243"/>
      <c r="FC589" s="243"/>
      <c r="FD589" s="243"/>
      <c r="FE589" s="243"/>
      <c r="FF589" s="243"/>
      <c r="FG589" s="243"/>
      <c r="FH589" s="243"/>
      <c r="FI589" s="243"/>
      <c r="FJ589" s="243"/>
      <c r="FK589" s="243"/>
      <c r="FL589" s="243"/>
      <c r="FM589" s="243"/>
      <c r="FN589" s="243"/>
      <c r="FO589" s="243"/>
      <c r="FP589" s="243"/>
      <c r="FQ589" s="243"/>
      <c r="FR589" s="243"/>
      <c r="FS589" s="243"/>
      <c r="FT589" s="243"/>
      <c r="FU589" s="243"/>
      <c r="FV589" s="243"/>
      <c r="FW589" s="243"/>
      <c r="FX589" s="243"/>
      <c r="FY589" s="243"/>
      <c r="FZ589" s="243"/>
      <c r="GA589" s="243"/>
      <c r="GB589" s="243"/>
      <c r="GC589" s="243"/>
      <c r="GD589" s="243"/>
      <c r="GE589" s="243"/>
      <c r="GF589" s="243"/>
      <c r="GG589" s="243"/>
      <c r="GH589" s="243"/>
      <c r="GI589" s="243"/>
      <c r="GJ589" s="243"/>
      <c r="GK589" s="243"/>
      <c r="GL589" s="243"/>
      <c r="GM589" s="243"/>
      <c r="GN589" s="243"/>
      <c r="GO589" s="243"/>
      <c r="GP589" s="243"/>
      <c r="GQ589" s="243"/>
      <c r="GR589" s="243"/>
      <c r="GS589" s="243"/>
      <c r="GT589" s="243"/>
      <c r="GU589" s="243"/>
      <c r="GV589" s="243"/>
      <c r="GW589" s="243"/>
      <c r="GX589" s="243"/>
      <c r="GY589" s="243"/>
      <c r="GZ589" s="243"/>
      <c r="HA589" s="243"/>
      <c r="HB589" s="243"/>
      <c r="HC589" s="243"/>
      <c r="HD589" s="243"/>
      <c r="HE589" s="243"/>
      <c r="HF589" s="243"/>
      <c r="HG589" s="243"/>
      <c r="HH589" s="243"/>
      <c r="HI589" s="243"/>
      <c r="HJ589" s="243"/>
      <c r="HK589" s="243"/>
      <c r="HL589" s="243"/>
      <c r="HM589" s="243"/>
      <c r="HN589" s="243"/>
      <c r="HO589" s="243"/>
      <c r="HP589" s="243"/>
      <c r="HQ589" s="243"/>
      <c r="HR589" s="243"/>
      <c r="HS589" s="243"/>
      <c r="HT589" s="243"/>
      <c r="HU589" s="243"/>
      <c r="HV589" s="243"/>
      <c r="HW589" s="243"/>
      <c r="HX589" s="243"/>
      <c r="HY589" s="243"/>
      <c r="HZ589" s="243"/>
      <c r="IA589" s="243"/>
      <c r="IB589" s="243"/>
      <c r="IC589" s="243"/>
      <c r="ID589" s="243"/>
      <c r="IE589" s="243"/>
      <c r="IF589" s="243"/>
      <c r="IG589" s="243"/>
      <c r="IH589" s="243"/>
      <c r="II589" s="243"/>
      <c r="IJ589" s="243"/>
      <c r="IK589" s="243"/>
      <c r="IL589" s="243"/>
      <c r="IM589" s="243"/>
      <c r="IN589" s="243"/>
      <c r="IO589" s="243"/>
      <c r="IP589" s="243"/>
      <c r="IQ589" s="243"/>
      <c r="IR589" s="243"/>
      <c r="IS589" s="243"/>
      <c r="IT589" s="243"/>
      <c r="IU589" s="243"/>
      <c r="IV589" s="243"/>
    </row>
    <row r="590" spans="1:256" ht="15.75" customHeight="1" thickTop="1" x14ac:dyDescent="0.15">
      <c r="A590" s="243"/>
      <c r="B590" s="243"/>
      <c r="C590" s="243"/>
      <c r="D590" s="243"/>
      <c r="E590" s="243"/>
      <c r="F590" s="243"/>
      <c r="G590" s="243"/>
      <c r="H590" s="243"/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  <c r="AJ590" s="243"/>
      <c r="AK590" s="243"/>
      <c r="AL590" s="243"/>
      <c r="AM590" s="243"/>
      <c r="AN590" s="243"/>
      <c r="AO590" s="243"/>
      <c r="AP590" s="243"/>
      <c r="AQ590" s="243"/>
      <c r="AR590" s="243"/>
      <c r="AS590" s="243"/>
      <c r="AT590" s="243"/>
      <c r="AU590" s="243"/>
      <c r="AV590" s="243"/>
      <c r="AW590" s="243"/>
      <c r="AX590" s="243"/>
      <c r="AY590" s="243"/>
      <c r="AZ590" s="243"/>
      <c r="BA590" s="243"/>
      <c r="BB590" s="243"/>
      <c r="BC590" s="243"/>
      <c r="BD590" s="243"/>
      <c r="BE590" s="243"/>
      <c r="BF590" s="243"/>
      <c r="BG590" s="243"/>
      <c r="BH590" s="243"/>
      <c r="BI590" s="243"/>
      <c r="BJ590" s="243"/>
      <c r="BK590" s="243"/>
      <c r="BL590" s="243"/>
      <c r="BM590" s="243"/>
      <c r="BN590" s="243"/>
      <c r="BO590" s="243"/>
      <c r="BP590" s="243"/>
      <c r="BQ590" s="243"/>
      <c r="BR590" s="243"/>
      <c r="BS590" s="243"/>
      <c r="BT590" s="243"/>
      <c r="BU590" s="243"/>
      <c r="BV590" s="243"/>
      <c r="BW590" s="243"/>
      <c r="BX590" s="243"/>
      <c r="BY590" s="243"/>
      <c r="BZ590" s="243"/>
      <c r="CA590" s="243"/>
      <c r="CB590" s="243"/>
      <c r="CC590" s="243"/>
      <c r="CD590" s="243"/>
      <c r="CE590" s="243"/>
      <c r="CF590" s="243"/>
      <c r="CG590" s="243"/>
      <c r="CH590" s="243"/>
      <c r="CI590" s="243"/>
      <c r="CJ590" s="243"/>
      <c r="CK590" s="243"/>
      <c r="CL590" s="243"/>
      <c r="CM590" s="243"/>
      <c r="CN590" s="243"/>
      <c r="CO590" s="243"/>
      <c r="CP590" s="243"/>
      <c r="CQ590" s="243"/>
      <c r="CR590" s="243"/>
      <c r="CS590" s="243"/>
      <c r="CT590" s="243"/>
      <c r="CU590" s="243"/>
      <c r="CV590" s="243"/>
      <c r="CW590" s="243"/>
      <c r="CX590" s="243"/>
      <c r="CY590" s="243"/>
      <c r="CZ590" s="243"/>
      <c r="DA590" s="243"/>
      <c r="DB590" s="243"/>
      <c r="DC590" s="243"/>
      <c r="DD590" s="243"/>
      <c r="DE590" s="243"/>
      <c r="DF590" s="243"/>
      <c r="DG590" s="243"/>
      <c r="DH590" s="243"/>
      <c r="DI590" s="243"/>
      <c r="DJ590" s="243"/>
      <c r="DK590" s="243"/>
      <c r="DL590" s="243"/>
      <c r="DM590" s="243"/>
      <c r="DN590" s="243"/>
      <c r="DO590" s="243"/>
      <c r="DP590" s="243"/>
      <c r="DQ590" s="243"/>
      <c r="DR590" s="243"/>
      <c r="DS590" s="243"/>
      <c r="DT590" s="243"/>
      <c r="DU590" s="243"/>
      <c r="DV590" s="243"/>
      <c r="DW590" s="243"/>
      <c r="DX590" s="243"/>
      <c r="DY590" s="243"/>
      <c r="DZ590" s="243"/>
      <c r="EA590" s="243"/>
      <c r="EB590" s="243"/>
      <c r="EC590" s="243"/>
      <c r="ED590" s="243"/>
      <c r="EE590" s="243"/>
      <c r="EF590" s="243"/>
      <c r="EG590" s="243"/>
      <c r="EH590" s="243"/>
      <c r="EI590" s="243"/>
      <c r="EJ590" s="243"/>
      <c r="EK590" s="243"/>
      <c r="EL590" s="243"/>
      <c r="EM590" s="243"/>
      <c r="EN590" s="243"/>
      <c r="EO590" s="243"/>
      <c r="EP590" s="243"/>
      <c r="EQ590" s="243"/>
      <c r="ER590" s="243"/>
      <c r="ES590" s="243"/>
      <c r="ET590" s="243"/>
      <c r="EU590" s="243"/>
      <c r="EV590" s="243"/>
      <c r="EW590" s="243"/>
      <c r="EX590" s="243"/>
      <c r="EY590" s="243"/>
      <c r="EZ590" s="243"/>
      <c r="FA590" s="243"/>
      <c r="FB590" s="243"/>
      <c r="FC590" s="243"/>
      <c r="FD590" s="243"/>
      <c r="FE590" s="243"/>
      <c r="FF590" s="243"/>
      <c r="FG590" s="243"/>
      <c r="FH590" s="243"/>
      <c r="FI590" s="243"/>
      <c r="FJ590" s="243"/>
      <c r="FK590" s="243"/>
      <c r="FL590" s="243"/>
      <c r="FM590" s="243"/>
      <c r="FN590" s="243"/>
      <c r="FO590" s="243"/>
      <c r="FP590" s="243"/>
      <c r="FQ590" s="243"/>
      <c r="FR590" s="243"/>
      <c r="FS590" s="243"/>
      <c r="FT590" s="243"/>
      <c r="FU590" s="243"/>
      <c r="FV590" s="243"/>
      <c r="FW590" s="243"/>
      <c r="FX590" s="243"/>
      <c r="FY590" s="243"/>
      <c r="FZ590" s="243"/>
      <c r="GA590" s="243"/>
      <c r="GB590" s="243"/>
      <c r="GC590" s="243"/>
      <c r="GD590" s="243"/>
      <c r="GE590" s="243"/>
      <c r="GF590" s="243"/>
      <c r="GG590" s="243"/>
      <c r="GH590" s="243"/>
      <c r="GI590" s="243"/>
      <c r="GJ590" s="243"/>
      <c r="GK590" s="243"/>
      <c r="GL590" s="243"/>
      <c r="GM590" s="243"/>
      <c r="GN590" s="243"/>
      <c r="GO590" s="243"/>
      <c r="GP590" s="243"/>
      <c r="GQ590" s="243"/>
      <c r="GR590" s="243"/>
      <c r="GS590" s="243"/>
      <c r="GT590" s="243"/>
      <c r="GU590" s="243"/>
      <c r="GV590" s="243"/>
      <c r="GW590" s="243"/>
      <c r="GX590" s="243"/>
      <c r="GY590" s="243"/>
      <c r="GZ590" s="243"/>
      <c r="HA590" s="243"/>
      <c r="HB590" s="243"/>
      <c r="HC590" s="243"/>
      <c r="HD590" s="243"/>
      <c r="HE590" s="243"/>
      <c r="HF590" s="243"/>
      <c r="HG590" s="243"/>
      <c r="HH590" s="243"/>
      <c r="HI590" s="243"/>
      <c r="HJ590" s="243"/>
      <c r="HK590" s="243"/>
      <c r="HL590" s="243"/>
      <c r="HM590" s="243"/>
      <c r="HN590" s="243"/>
      <c r="HO590" s="243"/>
      <c r="HP590" s="243"/>
      <c r="HQ590" s="243"/>
      <c r="HR590" s="243"/>
      <c r="HS590" s="243"/>
      <c r="HT590" s="243"/>
      <c r="HU590" s="243"/>
      <c r="HV590" s="243"/>
      <c r="HW590" s="243"/>
      <c r="HX590" s="243"/>
      <c r="HY590" s="243"/>
      <c r="HZ590" s="243"/>
      <c r="IA590" s="243"/>
      <c r="IB590" s="243"/>
      <c r="IC590" s="243"/>
      <c r="ID590" s="243"/>
      <c r="IE590" s="243"/>
      <c r="IF590" s="243"/>
      <c r="IG590" s="243"/>
      <c r="IH590" s="243"/>
      <c r="II590" s="243"/>
      <c r="IJ590" s="243"/>
      <c r="IK590" s="243"/>
      <c r="IL590" s="243"/>
      <c r="IM590" s="243"/>
      <c r="IN590" s="243"/>
      <c r="IO590" s="243"/>
      <c r="IP590" s="243"/>
      <c r="IQ590" s="243"/>
      <c r="IR590" s="243"/>
      <c r="IS590" s="243"/>
      <c r="IT590" s="243"/>
      <c r="IU590" s="243"/>
      <c r="IV590" s="243"/>
    </row>
    <row r="591" spans="1:256" ht="18.75" customHeight="1" x14ac:dyDescent="0.15">
      <c r="A591" s="210" t="s">
        <v>703</v>
      </c>
      <c r="B591" s="458" t="s">
        <v>920</v>
      </c>
      <c r="C591" s="458"/>
      <c r="D591" s="458"/>
      <c r="E591" s="458"/>
      <c r="F591" s="458"/>
      <c r="G591" s="458"/>
      <c r="H591" s="458"/>
      <c r="I591" s="458"/>
      <c r="J591" s="458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  <c r="AJ591" s="243"/>
      <c r="AK591" s="243"/>
      <c r="AL591" s="243"/>
      <c r="AM591" s="243"/>
      <c r="AN591" s="243"/>
      <c r="AO591" s="243"/>
      <c r="AP591" s="243"/>
      <c r="AQ591" s="243"/>
      <c r="AR591" s="243"/>
      <c r="AS591" s="243"/>
      <c r="AT591" s="243"/>
      <c r="AU591" s="243"/>
      <c r="AV591" s="243"/>
      <c r="AW591" s="243"/>
      <c r="AX591" s="243"/>
      <c r="AY591" s="243"/>
      <c r="AZ591" s="243"/>
      <c r="BA591" s="243"/>
      <c r="BB591" s="243"/>
      <c r="BC591" s="243"/>
      <c r="BD591" s="243"/>
      <c r="BE591" s="243"/>
      <c r="BF591" s="243"/>
      <c r="BG591" s="243"/>
      <c r="BH591" s="243"/>
      <c r="BI591" s="243"/>
      <c r="BJ591" s="243"/>
      <c r="BK591" s="243"/>
      <c r="BL591" s="243"/>
      <c r="BM591" s="243"/>
      <c r="BN591" s="243"/>
      <c r="BO591" s="243"/>
      <c r="BP591" s="243"/>
      <c r="BQ591" s="243"/>
      <c r="BR591" s="243"/>
      <c r="BS591" s="243"/>
      <c r="BT591" s="243"/>
      <c r="BU591" s="243"/>
      <c r="BV591" s="243"/>
      <c r="BW591" s="243"/>
      <c r="BX591" s="243"/>
      <c r="BY591" s="243"/>
      <c r="BZ591" s="243"/>
      <c r="CA591" s="243"/>
      <c r="CB591" s="243"/>
      <c r="CC591" s="243"/>
      <c r="CD591" s="243"/>
      <c r="CE591" s="243"/>
      <c r="CF591" s="243"/>
      <c r="CG591" s="243"/>
      <c r="CH591" s="243"/>
      <c r="CI591" s="243"/>
      <c r="CJ591" s="243"/>
      <c r="CK591" s="243"/>
      <c r="CL591" s="243"/>
      <c r="CM591" s="243"/>
      <c r="CN591" s="243"/>
      <c r="CO591" s="243"/>
      <c r="CP591" s="243"/>
      <c r="CQ591" s="243"/>
      <c r="CR591" s="243"/>
      <c r="CS591" s="243"/>
      <c r="CT591" s="243"/>
      <c r="CU591" s="243"/>
      <c r="CV591" s="243"/>
      <c r="CW591" s="243"/>
      <c r="CX591" s="243"/>
      <c r="CY591" s="243"/>
      <c r="CZ591" s="243"/>
      <c r="DA591" s="243"/>
      <c r="DB591" s="243"/>
      <c r="DC591" s="243"/>
      <c r="DD591" s="243"/>
      <c r="DE591" s="243"/>
      <c r="DF591" s="243"/>
      <c r="DG591" s="243"/>
      <c r="DH591" s="243"/>
      <c r="DI591" s="243"/>
      <c r="DJ591" s="243"/>
      <c r="DK591" s="243"/>
      <c r="DL591" s="243"/>
      <c r="DM591" s="243"/>
      <c r="DN591" s="243"/>
      <c r="DO591" s="243"/>
      <c r="DP591" s="243"/>
      <c r="DQ591" s="243"/>
      <c r="DR591" s="243"/>
      <c r="DS591" s="243"/>
      <c r="DT591" s="243"/>
      <c r="DU591" s="243"/>
      <c r="DV591" s="243"/>
      <c r="DW591" s="243"/>
      <c r="DX591" s="243"/>
      <c r="DY591" s="243"/>
      <c r="DZ591" s="243"/>
      <c r="EA591" s="243"/>
      <c r="EB591" s="243"/>
      <c r="EC591" s="243"/>
      <c r="ED591" s="243"/>
      <c r="EE591" s="243"/>
      <c r="EF591" s="243"/>
      <c r="EG591" s="243"/>
      <c r="EH591" s="243"/>
      <c r="EI591" s="243"/>
      <c r="EJ591" s="243"/>
      <c r="EK591" s="243"/>
      <c r="EL591" s="243"/>
      <c r="EM591" s="243"/>
      <c r="EN591" s="243"/>
      <c r="EO591" s="243"/>
      <c r="EP591" s="243"/>
      <c r="EQ591" s="243"/>
      <c r="ER591" s="243"/>
      <c r="ES591" s="243"/>
      <c r="ET591" s="243"/>
      <c r="EU591" s="243"/>
      <c r="EV591" s="243"/>
      <c r="EW591" s="243"/>
      <c r="EX591" s="243"/>
      <c r="EY591" s="243"/>
      <c r="EZ591" s="243"/>
      <c r="FA591" s="243"/>
      <c r="FB591" s="243"/>
      <c r="FC591" s="243"/>
      <c r="FD591" s="243"/>
      <c r="FE591" s="243"/>
      <c r="FF591" s="243"/>
      <c r="FG591" s="243"/>
      <c r="FH591" s="243"/>
      <c r="FI591" s="243"/>
      <c r="FJ591" s="243"/>
      <c r="FK591" s="243"/>
      <c r="FL591" s="243"/>
      <c r="FM591" s="243"/>
      <c r="FN591" s="243"/>
      <c r="FO591" s="243"/>
      <c r="FP591" s="243"/>
      <c r="FQ591" s="243"/>
      <c r="FR591" s="243"/>
      <c r="FS591" s="243"/>
      <c r="FT591" s="243"/>
      <c r="FU591" s="243"/>
      <c r="FV591" s="243"/>
      <c r="FW591" s="243"/>
      <c r="FX591" s="243"/>
      <c r="FY591" s="243"/>
      <c r="FZ591" s="243"/>
      <c r="GA591" s="243"/>
      <c r="GB591" s="243"/>
      <c r="GC591" s="243"/>
      <c r="GD591" s="243"/>
      <c r="GE591" s="243"/>
      <c r="GF591" s="243"/>
      <c r="GG591" s="243"/>
      <c r="GH591" s="243"/>
      <c r="GI591" s="243"/>
      <c r="GJ591" s="243"/>
      <c r="GK591" s="243"/>
      <c r="GL591" s="243"/>
      <c r="GM591" s="243"/>
      <c r="GN591" s="243"/>
      <c r="GO591" s="243"/>
      <c r="GP591" s="243"/>
      <c r="GQ591" s="243"/>
      <c r="GR591" s="243"/>
      <c r="GS591" s="243"/>
      <c r="GT591" s="243"/>
      <c r="GU591" s="243"/>
      <c r="GV591" s="243"/>
      <c r="GW591" s="243"/>
      <c r="GX591" s="243"/>
      <c r="GY591" s="243"/>
      <c r="GZ591" s="243"/>
      <c r="HA591" s="243"/>
      <c r="HB591" s="243"/>
      <c r="HC591" s="243"/>
      <c r="HD591" s="243"/>
      <c r="HE591" s="243"/>
      <c r="HF591" s="243"/>
      <c r="HG591" s="243"/>
      <c r="HH591" s="243"/>
      <c r="HI591" s="243"/>
      <c r="HJ591" s="243"/>
      <c r="HK591" s="243"/>
      <c r="HL591" s="243"/>
      <c r="HM591" s="243"/>
      <c r="HN591" s="243"/>
      <c r="HO591" s="243"/>
      <c r="HP591" s="243"/>
      <c r="HQ591" s="243"/>
      <c r="HR591" s="243"/>
      <c r="HS591" s="243"/>
      <c r="HT591" s="243"/>
      <c r="HU591" s="243"/>
      <c r="HV591" s="243"/>
      <c r="HW591" s="243"/>
      <c r="HX591" s="243"/>
      <c r="HY591" s="243"/>
      <c r="HZ591" s="243"/>
      <c r="IA591" s="243"/>
      <c r="IB591" s="243"/>
      <c r="IC591" s="243"/>
      <c r="ID591" s="243"/>
      <c r="IE591" s="243"/>
      <c r="IF591" s="243"/>
      <c r="IG591" s="243"/>
      <c r="IH591" s="243"/>
      <c r="II591" s="243"/>
      <c r="IJ591" s="243"/>
      <c r="IK591" s="243"/>
      <c r="IL591" s="243"/>
      <c r="IM591" s="243"/>
      <c r="IN591" s="243"/>
      <c r="IO591" s="243"/>
      <c r="IP591" s="243"/>
      <c r="IQ591" s="243"/>
      <c r="IR591" s="243"/>
      <c r="IS591" s="243"/>
      <c r="IT591" s="243"/>
      <c r="IU591" s="243"/>
      <c r="IV591" s="243"/>
    </row>
    <row r="592" spans="1:256" ht="11.25" thickBot="1" x14ac:dyDescent="0.2">
      <c r="A592" s="203"/>
      <c r="B592" s="203"/>
      <c r="C592" s="203"/>
      <c r="D592" s="203"/>
      <c r="E592" s="203"/>
      <c r="F592" s="203"/>
      <c r="G592" s="203"/>
      <c r="H592" s="203"/>
      <c r="I592" s="203"/>
      <c r="J592" s="20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  <c r="AJ592" s="243"/>
      <c r="AK592" s="243"/>
      <c r="AL592" s="243"/>
      <c r="AM592" s="243"/>
      <c r="AN592" s="243"/>
      <c r="AO592" s="243"/>
      <c r="AP592" s="243"/>
      <c r="AQ592" s="243"/>
      <c r="AR592" s="243"/>
      <c r="AS592" s="243"/>
      <c r="AT592" s="243"/>
      <c r="AU592" s="243"/>
      <c r="AV592" s="243"/>
      <c r="AW592" s="243"/>
      <c r="AX592" s="243"/>
      <c r="AY592" s="243"/>
      <c r="AZ592" s="243"/>
      <c r="BA592" s="243"/>
      <c r="BB592" s="243"/>
      <c r="BC592" s="243"/>
      <c r="BD592" s="243"/>
      <c r="BE592" s="243"/>
      <c r="BF592" s="243"/>
      <c r="BG592" s="243"/>
      <c r="BH592" s="243"/>
      <c r="BI592" s="243"/>
      <c r="BJ592" s="243"/>
      <c r="BK592" s="243"/>
      <c r="BL592" s="243"/>
      <c r="BM592" s="243"/>
      <c r="BN592" s="243"/>
      <c r="BO592" s="243"/>
      <c r="BP592" s="243"/>
      <c r="BQ592" s="243"/>
      <c r="BR592" s="243"/>
      <c r="BS592" s="243"/>
      <c r="BT592" s="243"/>
      <c r="BU592" s="243"/>
      <c r="BV592" s="243"/>
      <c r="BW592" s="243"/>
      <c r="BX592" s="243"/>
      <c r="BY592" s="243"/>
      <c r="BZ592" s="243"/>
      <c r="CA592" s="243"/>
      <c r="CB592" s="243"/>
      <c r="CC592" s="243"/>
      <c r="CD592" s="243"/>
      <c r="CE592" s="243"/>
      <c r="CF592" s="243"/>
      <c r="CG592" s="243"/>
      <c r="CH592" s="243"/>
      <c r="CI592" s="243"/>
      <c r="CJ592" s="243"/>
      <c r="CK592" s="243"/>
      <c r="CL592" s="243"/>
      <c r="CM592" s="243"/>
      <c r="CN592" s="243"/>
      <c r="CO592" s="243"/>
      <c r="CP592" s="243"/>
      <c r="CQ592" s="243"/>
      <c r="CR592" s="243"/>
      <c r="CS592" s="243"/>
      <c r="CT592" s="243"/>
      <c r="CU592" s="243"/>
      <c r="CV592" s="243"/>
      <c r="CW592" s="243"/>
      <c r="CX592" s="243"/>
      <c r="CY592" s="243"/>
      <c r="CZ592" s="243"/>
      <c r="DA592" s="243"/>
      <c r="DB592" s="243"/>
      <c r="DC592" s="243"/>
      <c r="DD592" s="243"/>
      <c r="DE592" s="243"/>
      <c r="DF592" s="243"/>
      <c r="DG592" s="243"/>
      <c r="DH592" s="243"/>
      <c r="DI592" s="243"/>
      <c r="DJ592" s="243"/>
      <c r="DK592" s="243"/>
      <c r="DL592" s="243"/>
      <c r="DM592" s="243"/>
      <c r="DN592" s="243"/>
      <c r="DO592" s="243"/>
      <c r="DP592" s="243"/>
      <c r="DQ592" s="243"/>
      <c r="DR592" s="243"/>
      <c r="DS592" s="243"/>
      <c r="DT592" s="243"/>
      <c r="DU592" s="243"/>
      <c r="DV592" s="243"/>
      <c r="DW592" s="243"/>
      <c r="DX592" s="243"/>
      <c r="DY592" s="243"/>
      <c r="DZ592" s="243"/>
      <c r="EA592" s="243"/>
      <c r="EB592" s="243"/>
      <c r="EC592" s="243"/>
      <c r="ED592" s="243"/>
      <c r="EE592" s="243"/>
      <c r="EF592" s="243"/>
      <c r="EG592" s="243"/>
      <c r="EH592" s="243"/>
      <c r="EI592" s="243"/>
      <c r="EJ592" s="243"/>
      <c r="EK592" s="243"/>
      <c r="EL592" s="243"/>
      <c r="EM592" s="243"/>
      <c r="EN592" s="243"/>
      <c r="EO592" s="243"/>
      <c r="EP592" s="243"/>
      <c r="EQ592" s="243"/>
      <c r="ER592" s="243"/>
      <c r="ES592" s="243"/>
      <c r="ET592" s="243"/>
      <c r="EU592" s="243"/>
      <c r="EV592" s="243"/>
      <c r="EW592" s="243"/>
      <c r="EX592" s="243"/>
      <c r="EY592" s="243"/>
      <c r="EZ592" s="243"/>
      <c r="FA592" s="243"/>
      <c r="FB592" s="243"/>
      <c r="FC592" s="243"/>
      <c r="FD592" s="243"/>
      <c r="FE592" s="243"/>
      <c r="FF592" s="243"/>
      <c r="FG592" s="243"/>
      <c r="FH592" s="243"/>
      <c r="FI592" s="243"/>
      <c r="FJ592" s="243"/>
      <c r="FK592" s="243"/>
      <c r="FL592" s="243"/>
      <c r="FM592" s="243"/>
      <c r="FN592" s="243"/>
      <c r="FO592" s="243"/>
      <c r="FP592" s="243"/>
      <c r="FQ592" s="243"/>
      <c r="FR592" s="243"/>
      <c r="FS592" s="243"/>
      <c r="FT592" s="243"/>
      <c r="FU592" s="243"/>
      <c r="FV592" s="243"/>
      <c r="FW592" s="243"/>
      <c r="FX592" s="243"/>
      <c r="FY592" s="243"/>
      <c r="FZ592" s="243"/>
      <c r="GA592" s="243"/>
      <c r="GB592" s="243"/>
      <c r="GC592" s="243"/>
      <c r="GD592" s="243"/>
      <c r="GE592" s="243"/>
      <c r="GF592" s="243"/>
      <c r="GG592" s="243"/>
      <c r="GH592" s="243"/>
      <c r="GI592" s="243"/>
      <c r="GJ592" s="243"/>
      <c r="GK592" s="243"/>
      <c r="GL592" s="243"/>
      <c r="GM592" s="243"/>
      <c r="GN592" s="243"/>
      <c r="GO592" s="243"/>
      <c r="GP592" s="243"/>
      <c r="GQ592" s="243"/>
      <c r="GR592" s="243"/>
      <c r="GS592" s="243"/>
      <c r="GT592" s="243"/>
      <c r="GU592" s="243"/>
      <c r="GV592" s="243"/>
      <c r="GW592" s="243"/>
      <c r="GX592" s="243"/>
      <c r="GY592" s="243"/>
      <c r="GZ592" s="243"/>
      <c r="HA592" s="243"/>
      <c r="HB592" s="243"/>
      <c r="HC592" s="243"/>
      <c r="HD592" s="243"/>
      <c r="HE592" s="243"/>
      <c r="HF592" s="243"/>
      <c r="HG592" s="243"/>
      <c r="HH592" s="243"/>
      <c r="HI592" s="243"/>
      <c r="HJ592" s="243"/>
      <c r="HK592" s="243"/>
      <c r="HL592" s="243"/>
      <c r="HM592" s="243"/>
      <c r="HN592" s="243"/>
      <c r="HO592" s="243"/>
      <c r="HP592" s="243"/>
      <c r="HQ592" s="243"/>
      <c r="HR592" s="243"/>
      <c r="HS592" s="243"/>
      <c r="HT592" s="243"/>
      <c r="HU592" s="243"/>
      <c r="HV592" s="243"/>
      <c r="HW592" s="243"/>
      <c r="HX592" s="243"/>
      <c r="HY592" s="243"/>
      <c r="HZ592" s="243"/>
      <c r="IA592" s="243"/>
      <c r="IB592" s="243"/>
      <c r="IC592" s="243"/>
      <c r="ID592" s="243"/>
      <c r="IE592" s="243"/>
      <c r="IF592" s="243"/>
      <c r="IG592" s="243"/>
      <c r="IH592" s="243"/>
      <c r="II592" s="243"/>
      <c r="IJ592" s="243"/>
      <c r="IK592" s="243"/>
      <c r="IL592" s="243"/>
      <c r="IM592" s="243"/>
      <c r="IN592" s="243"/>
      <c r="IO592" s="243"/>
      <c r="IP592" s="243"/>
      <c r="IQ592" s="243"/>
      <c r="IR592" s="243"/>
      <c r="IS592" s="243"/>
      <c r="IT592" s="243"/>
      <c r="IU592" s="243"/>
      <c r="IV592" s="243"/>
    </row>
    <row r="593" spans="1:256" ht="12" thickTop="1" thickBot="1" x14ac:dyDescent="0.2">
      <c r="A593" s="1329" t="s">
        <v>219</v>
      </c>
      <c r="B593" s="1330"/>
      <c r="C593" s="1330"/>
      <c r="D593" s="1330"/>
      <c r="E593" s="1177" t="s">
        <v>6</v>
      </c>
      <c r="F593" s="1177"/>
      <c r="G593" s="1177"/>
      <c r="H593" s="1177"/>
      <c r="I593" s="1177"/>
      <c r="J593" s="1178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  <c r="AJ593" s="243"/>
      <c r="AK593" s="243"/>
      <c r="AL593" s="243"/>
      <c r="AM593" s="243"/>
      <c r="AN593" s="243"/>
      <c r="AO593" s="243"/>
      <c r="AP593" s="243"/>
      <c r="AQ593" s="243"/>
      <c r="AR593" s="243"/>
      <c r="AS593" s="243"/>
      <c r="AT593" s="243"/>
      <c r="AU593" s="243"/>
      <c r="AV593" s="243"/>
      <c r="AW593" s="243"/>
      <c r="AX593" s="243"/>
      <c r="AY593" s="243"/>
      <c r="AZ593" s="243"/>
      <c r="BA593" s="243"/>
      <c r="BB593" s="243"/>
      <c r="BC593" s="243"/>
      <c r="BD593" s="243"/>
      <c r="BE593" s="243"/>
      <c r="BF593" s="243"/>
      <c r="BG593" s="243"/>
      <c r="BH593" s="243"/>
      <c r="BI593" s="243"/>
      <c r="BJ593" s="243"/>
      <c r="BK593" s="243"/>
      <c r="BL593" s="243"/>
      <c r="BM593" s="243"/>
      <c r="BN593" s="243"/>
      <c r="BO593" s="243"/>
      <c r="BP593" s="243"/>
      <c r="BQ593" s="243"/>
      <c r="BR593" s="243"/>
      <c r="BS593" s="243"/>
      <c r="BT593" s="243"/>
      <c r="BU593" s="243"/>
      <c r="BV593" s="243"/>
      <c r="BW593" s="243"/>
      <c r="BX593" s="243"/>
      <c r="BY593" s="243"/>
      <c r="BZ593" s="243"/>
      <c r="CA593" s="243"/>
      <c r="CB593" s="243"/>
      <c r="CC593" s="243"/>
      <c r="CD593" s="243"/>
      <c r="CE593" s="243"/>
      <c r="CF593" s="243"/>
      <c r="CG593" s="243"/>
      <c r="CH593" s="243"/>
      <c r="CI593" s="243"/>
      <c r="CJ593" s="243"/>
      <c r="CK593" s="243"/>
      <c r="CL593" s="243"/>
      <c r="CM593" s="243"/>
      <c r="CN593" s="243"/>
      <c r="CO593" s="243"/>
      <c r="CP593" s="243"/>
      <c r="CQ593" s="243"/>
      <c r="CR593" s="243"/>
      <c r="CS593" s="243"/>
      <c r="CT593" s="243"/>
      <c r="CU593" s="243"/>
      <c r="CV593" s="243"/>
      <c r="CW593" s="243"/>
      <c r="CX593" s="243"/>
      <c r="CY593" s="243"/>
      <c r="CZ593" s="243"/>
      <c r="DA593" s="243"/>
      <c r="DB593" s="243"/>
      <c r="DC593" s="243"/>
      <c r="DD593" s="243"/>
      <c r="DE593" s="243"/>
      <c r="DF593" s="243"/>
      <c r="DG593" s="243"/>
      <c r="DH593" s="243"/>
      <c r="DI593" s="243"/>
      <c r="DJ593" s="243"/>
      <c r="DK593" s="243"/>
      <c r="DL593" s="243"/>
      <c r="DM593" s="243"/>
      <c r="DN593" s="243"/>
      <c r="DO593" s="243"/>
      <c r="DP593" s="243"/>
      <c r="DQ593" s="243"/>
      <c r="DR593" s="243"/>
      <c r="DS593" s="243"/>
      <c r="DT593" s="243"/>
      <c r="DU593" s="243"/>
      <c r="DV593" s="243"/>
      <c r="DW593" s="243"/>
      <c r="DX593" s="243"/>
      <c r="DY593" s="243"/>
      <c r="DZ593" s="243"/>
      <c r="EA593" s="243"/>
      <c r="EB593" s="243"/>
      <c r="EC593" s="243"/>
      <c r="ED593" s="243"/>
      <c r="EE593" s="243"/>
      <c r="EF593" s="243"/>
      <c r="EG593" s="243"/>
      <c r="EH593" s="243"/>
      <c r="EI593" s="243"/>
      <c r="EJ593" s="243"/>
      <c r="EK593" s="243"/>
      <c r="EL593" s="243"/>
      <c r="EM593" s="243"/>
      <c r="EN593" s="243"/>
      <c r="EO593" s="243"/>
      <c r="EP593" s="243"/>
      <c r="EQ593" s="243"/>
      <c r="ER593" s="243"/>
      <c r="ES593" s="243"/>
      <c r="ET593" s="243"/>
      <c r="EU593" s="243"/>
      <c r="EV593" s="243"/>
      <c r="EW593" s="243"/>
      <c r="EX593" s="243"/>
      <c r="EY593" s="243"/>
      <c r="EZ593" s="243"/>
      <c r="FA593" s="243"/>
      <c r="FB593" s="243"/>
      <c r="FC593" s="243"/>
      <c r="FD593" s="243"/>
      <c r="FE593" s="243"/>
      <c r="FF593" s="243"/>
      <c r="FG593" s="243"/>
      <c r="FH593" s="243"/>
      <c r="FI593" s="243"/>
      <c r="FJ593" s="243"/>
      <c r="FK593" s="243"/>
      <c r="FL593" s="243"/>
      <c r="FM593" s="243"/>
      <c r="FN593" s="243"/>
      <c r="FO593" s="243"/>
      <c r="FP593" s="243"/>
      <c r="FQ593" s="243"/>
      <c r="FR593" s="243"/>
      <c r="FS593" s="243"/>
      <c r="FT593" s="243"/>
      <c r="FU593" s="243"/>
      <c r="FV593" s="243"/>
      <c r="FW593" s="243"/>
      <c r="FX593" s="243"/>
      <c r="FY593" s="243"/>
      <c r="FZ593" s="243"/>
      <c r="GA593" s="243"/>
      <c r="GB593" s="243"/>
      <c r="GC593" s="243"/>
      <c r="GD593" s="243"/>
      <c r="GE593" s="243"/>
      <c r="GF593" s="243"/>
      <c r="GG593" s="243"/>
      <c r="GH593" s="243"/>
      <c r="GI593" s="243"/>
      <c r="GJ593" s="243"/>
      <c r="GK593" s="243"/>
      <c r="GL593" s="243"/>
      <c r="GM593" s="243"/>
      <c r="GN593" s="243"/>
      <c r="GO593" s="243"/>
      <c r="GP593" s="243"/>
      <c r="GQ593" s="243"/>
      <c r="GR593" s="243"/>
      <c r="GS593" s="243"/>
      <c r="GT593" s="243"/>
      <c r="GU593" s="243"/>
      <c r="GV593" s="243"/>
      <c r="GW593" s="243"/>
      <c r="GX593" s="243"/>
      <c r="GY593" s="243"/>
      <c r="GZ593" s="243"/>
      <c r="HA593" s="243"/>
      <c r="HB593" s="243"/>
      <c r="HC593" s="243"/>
      <c r="HD593" s="243"/>
      <c r="HE593" s="243"/>
      <c r="HF593" s="243"/>
      <c r="HG593" s="243"/>
      <c r="HH593" s="243"/>
      <c r="HI593" s="243"/>
      <c r="HJ593" s="243"/>
      <c r="HK593" s="243"/>
      <c r="HL593" s="243"/>
      <c r="HM593" s="243"/>
      <c r="HN593" s="243"/>
      <c r="HO593" s="243"/>
      <c r="HP593" s="243"/>
      <c r="HQ593" s="243"/>
      <c r="HR593" s="243"/>
      <c r="HS593" s="243"/>
      <c r="HT593" s="243"/>
      <c r="HU593" s="243"/>
      <c r="HV593" s="243"/>
      <c r="HW593" s="243"/>
      <c r="HX593" s="243"/>
      <c r="HY593" s="243"/>
      <c r="HZ593" s="243"/>
      <c r="IA593" s="243"/>
      <c r="IB593" s="243"/>
      <c r="IC593" s="243"/>
      <c r="ID593" s="243"/>
      <c r="IE593" s="243"/>
      <c r="IF593" s="243"/>
      <c r="IG593" s="243"/>
      <c r="IH593" s="243"/>
      <c r="II593" s="243"/>
      <c r="IJ593" s="243"/>
      <c r="IK593" s="243"/>
      <c r="IL593" s="243"/>
      <c r="IM593" s="243"/>
      <c r="IN593" s="243"/>
      <c r="IO593" s="243"/>
      <c r="IP593" s="243"/>
      <c r="IQ593" s="243"/>
      <c r="IR593" s="243"/>
      <c r="IS593" s="243"/>
      <c r="IT593" s="243"/>
      <c r="IU593" s="243"/>
      <c r="IV593" s="243"/>
    </row>
    <row r="594" spans="1:256" ht="11.25" thickBot="1" x14ac:dyDescent="0.2">
      <c r="A594" s="1331"/>
      <c r="B594" s="1332"/>
      <c r="C594" s="1332"/>
      <c r="D594" s="1332"/>
      <c r="E594" s="1325" t="s">
        <v>220</v>
      </c>
      <c r="F594" s="1325"/>
      <c r="G594" s="1326"/>
      <c r="H594" s="1360" t="s">
        <v>222</v>
      </c>
      <c r="I594" s="1361"/>
      <c r="J594" s="1362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  <c r="AJ594" s="243"/>
      <c r="AK594" s="243"/>
      <c r="AL594" s="243"/>
      <c r="AM594" s="243"/>
      <c r="AN594" s="243"/>
      <c r="AO594" s="243"/>
      <c r="AP594" s="243"/>
      <c r="AQ594" s="243"/>
      <c r="AR594" s="243"/>
      <c r="AS594" s="243"/>
      <c r="AT594" s="243"/>
      <c r="AU594" s="243"/>
      <c r="AV594" s="243"/>
      <c r="AW594" s="243"/>
      <c r="AX594" s="243"/>
      <c r="AY594" s="243"/>
      <c r="AZ594" s="243"/>
      <c r="BA594" s="243"/>
      <c r="BB594" s="243"/>
      <c r="BC594" s="243"/>
      <c r="BD594" s="243"/>
      <c r="BE594" s="243"/>
      <c r="BF594" s="243"/>
      <c r="BG594" s="243"/>
      <c r="BH594" s="243"/>
      <c r="BI594" s="243"/>
      <c r="BJ594" s="243"/>
      <c r="BK594" s="243"/>
      <c r="BL594" s="243"/>
      <c r="BM594" s="243"/>
      <c r="BN594" s="243"/>
      <c r="BO594" s="243"/>
      <c r="BP594" s="243"/>
      <c r="BQ594" s="243"/>
      <c r="BR594" s="243"/>
      <c r="BS594" s="243"/>
      <c r="BT594" s="243"/>
      <c r="BU594" s="243"/>
      <c r="BV594" s="243"/>
      <c r="BW594" s="243"/>
      <c r="BX594" s="243"/>
      <c r="BY594" s="243"/>
      <c r="BZ594" s="243"/>
      <c r="CA594" s="243"/>
      <c r="CB594" s="243"/>
      <c r="CC594" s="243"/>
      <c r="CD594" s="243"/>
      <c r="CE594" s="243"/>
      <c r="CF594" s="243"/>
      <c r="CG594" s="243"/>
      <c r="CH594" s="243"/>
      <c r="CI594" s="243"/>
      <c r="CJ594" s="243"/>
      <c r="CK594" s="243"/>
      <c r="CL594" s="243"/>
      <c r="CM594" s="243"/>
      <c r="CN594" s="243"/>
      <c r="CO594" s="243"/>
      <c r="CP594" s="243"/>
      <c r="CQ594" s="243"/>
      <c r="CR594" s="243"/>
      <c r="CS594" s="243"/>
      <c r="CT594" s="243"/>
      <c r="CU594" s="243"/>
      <c r="CV594" s="243"/>
      <c r="CW594" s="243"/>
      <c r="CX594" s="243"/>
      <c r="CY594" s="243"/>
      <c r="CZ594" s="243"/>
      <c r="DA594" s="243"/>
      <c r="DB594" s="243"/>
      <c r="DC594" s="243"/>
      <c r="DD594" s="243"/>
      <c r="DE594" s="243"/>
      <c r="DF594" s="243"/>
      <c r="DG594" s="243"/>
      <c r="DH594" s="243"/>
      <c r="DI594" s="243"/>
      <c r="DJ594" s="243"/>
      <c r="DK594" s="243"/>
      <c r="DL594" s="243"/>
      <c r="DM594" s="243"/>
      <c r="DN594" s="243"/>
      <c r="DO594" s="243"/>
      <c r="DP594" s="243"/>
      <c r="DQ594" s="243"/>
      <c r="DR594" s="243"/>
      <c r="DS594" s="243"/>
      <c r="DT594" s="243"/>
      <c r="DU594" s="243"/>
      <c r="DV594" s="243"/>
      <c r="DW594" s="243"/>
      <c r="DX594" s="243"/>
      <c r="DY594" s="243"/>
      <c r="DZ594" s="243"/>
      <c r="EA594" s="243"/>
      <c r="EB594" s="243"/>
      <c r="EC594" s="243"/>
      <c r="ED594" s="243"/>
      <c r="EE594" s="243"/>
      <c r="EF594" s="243"/>
      <c r="EG594" s="243"/>
      <c r="EH594" s="243"/>
      <c r="EI594" s="243"/>
      <c r="EJ594" s="243"/>
      <c r="EK594" s="243"/>
      <c r="EL594" s="243"/>
      <c r="EM594" s="243"/>
      <c r="EN594" s="243"/>
      <c r="EO594" s="243"/>
      <c r="EP594" s="243"/>
      <c r="EQ594" s="243"/>
      <c r="ER594" s="243"/>
      <c r="ES594" s="243"/>
      <c r="ET594" s="243"/>
      <c r="EU594" s="243"/>
      <c r="EV594" s="243"/>
      <c r="EW594" s="243"/>
      <c r="EX594" s="243"/>
      <c r="EY594" s="243"/>
      <c r="EZ594" s="243"/>
      <c r="FA594" s="243"/>
      <c r="FB594" s="243"/>
      <c r="FC594" s="243"/>
      <c r="FD594" s="243"/>
      <c r="FE594" s="243"/>
      <c r="FF594" s="243"/>
      <c r="FG594" s="243"/>
      <c r="FH594" s="243"/>
      <c r="FI594" s="243"/>
      <c r="FJ594" s="243"/>
      <c r="FK594" s="243"/>
      <c r="FL594" s="243"/>
      <c r="FM594" s="243"/>
      <c r="FN594" s="243"/>
      <c r="FO594" s="243"/>
      <c r="FP594" s="243"/>
      <c r="FQ594" s="243"/>
      <c r="FR594" s="243"/>
      <c r="FS594" s="243"/>
      <c r="FT594" s="243"/>
      <c r="FU594" s="243"/>
      <c r="FV594" s="243"/>
      <c r="FW594" s="243"/>
      <c r="FX594" s="243"/>
      <c r="FY594" s="243"/>
      <c r="FZ594" s="243"/>
      <c r="GA594" s="243"/>
      <c r="GB594" s="243"/>
      <c r="GC594" s="243"/>
      <c r="GD594" s="243"/>
      <c r="GE594" s="243"/>
      <c r="GF594" s="243"/>
      <c r="GG594" s="243"/>
      <c r="GH594" s="243"/>
      <c r="GI594" s="243"/>
      <c r="GJ594" s="243"/>
      <c r="GK594" s="243"/>
      <c r="GL594" s="243"/>
      <c r="GM594" s="243"/>
      <c r="GN594" s="243"/>
      <c r="GO594" s="243"/>
      <c r="GP594" s="243"/>
      <c r="GQ594" s="243"/>
      <c r="GR594" s="243"/>
      <c r="GS594" s="243"/>
      <c r="GT594" s="243"/>
      <c r="GU594" s="243"/>
      <c r="GV594" s="243"/>
      <c r="GW594" s="243"/>
      <c r="GX594" s="243"/>
      <c r="GY594" s="243"/>
      <c r="GZ594" s="243"/>
      <c r="HA594" s="243"/>
      <c r="HB594" s="243"/>
      <c r="HC594" s="243"/>
      <c r="HD594" s="243"/>
      <c r="HE594" s="243"/>
      <c r="HF594" s="243"/>
      <c r="HG594" s="243"/>
      <c r="HH594" s="243"/>
      <c r="HI594" s="243"/>
      <c r="HJ594" s="243"/>
      <c r="HK594" s="243"/>
      <c r="HL594" s="243"/>
      <c r="HM594" s="243"/>
      <c r="HN594" s="243"/>
      <c r="HO594" s="243"/>
      <c r="HP594" s="243"/>
      <c r="HQ594" s="243"/>
      <c r="HR594" s="243"/>
      <c r="HS594" s="243"/>
      <c r="HT594" s="243"/>
      <c r="HU594" s="243"/>
      <c r="HV594" s="243"/>
      <c r="HW594" s="243"/>
      <c r="HX594" s="243"/>
      <c r="HY594" s="243"/>
      <c r="HZ594" s="243"/>
      <c r="IA594" s="243"/>
      <c r="IB594" s="243"/>
      <c r="IC594" s="243"/>
      <c r="ID594" s="243"/>
      <c r="IE594" s="243"/>
      <c r="IF594" s="243"/>
      <c r="IG594" s="243"/>
      <c r="IH594" s="243"/>
      <c r="II594" s="243"/>
      <c r="IJ594" s="243"/>
      <c r="IK594" s="243"/>
      <c r="IL594" s="243"/>
      <c r="IM594" s="243"/>
      <c r="IN594" s="243"/>
      <c r="IO594" s="243"/>
      <c r="IP594" s="243"/>
      <c r="IQ594" s="243"/>
      <c r="IR594" s="243"/>
      <c r="IS594" s="243"/>
      <c r="IT594" s="243"/>
      <c r="IU594" s="243"/>
      <c r="IV594" s="243"/>
    </row>
    <row r="595" spans="1:256" ht="11.25" thickBot="1" x14ac:dyDescent="0.2">
      <c r="A595" s="1397"/>
      <c r="B595" s="1358"/>
      <c r="C595" s="1358"/>
      <c r="D595" s="1358"/>
      <c r="E595" s="1358"/>
      <c r="F595" s="1358"/>
      <c r="G595" s="1359"/>
      <c r="H595" s="1363"/>
      <c r="I595" s="1358"/>
      <c r="J595" s="1364"/>
      <c r="K595" s="211"/>
      <c r="L595" s="211"/>
      <c r="M595" s="211"/>
      <c r="N595" s="211"/>
      <c r="O595" s="211"/>
      <c r="P595" s="211"/>
      <c r="Q595" s="211"/>
      <c r="R595" s="211"/>
      <c r="S595" s="211"/>
      <c r="T595" s="211"/>
      <c r="U595" s="457"/>
      <c r="V595" s="457"/>
      <c r="W595" s="457"/>
      <c r="X595" s="457"/>
      <c r="Y595" s="457"/>
      <c r="Z595" s="457"/>
      <c r="AA595" s="457"/>
      <c r="AB595" s="457"/>
      <c r="AC595" s="457"/>
      <c r="AD595" s="457"/>
      <c r="AE595" s="457"/>
      <c r="AF595" s="457"/>
      <c r="AG595" s="457"/>
      <c r="AH595" s="457"/>
      <c r="AI595" s="457"/>
      <c r="AJ595" s="457"/>
      <c r="AK595" s="457"/>
      <c r="AL595" s="457"/>
      <c r="AM595" s="457"/>
      <c r="AN595" s="457"/>
      <c r="AO595" s="457"/>
      <c r="AP595" s="457"/>
      <c r="AQ595" s="457"/>
      <c r="AR595" s="457"/>
      <c r="AS595" s="457"/>
      <c r="AT595" s="457"/>
      <c r="AU595" s="457"/>
      <c r="AV595" s="457"/>
      <c r="AW595" s="457"/>
      <c r="AX595" s="457"/>
      <c r="AY595" s="457"/>
      <c r="AZ595" s="457"/>
      <c r="BA595" s="457"/>
      <c r="BB595" s="457"/>
      <c r="BC595" s="457"/>
      <c r="BD595" s="457"/>
      <c r="BE595" s="457"/>
      <c r="BF595" s="457"/>
      <c r="BG595" s="457"/>
      <c r="BH595" s="457"/>
      <c r="BI595" s="457"/>
      <c r="BJ595" s="457"/>
      <c r="BK595" s="457"/>
      <c r="BL595" s="457"/>
      <c r="BM595" s="457"/>
      <c r="BN595" s="457"/>
      <c r="BO595" s="457"/>
      <c r="BP595" s="457"/>
      <c r="BQ595" s="457"/>
      <c r="BR595" s="457"/>
      <c r="BS595" s="457"/>
      <c r="BT595" s="457"/>
      <c r="BU595" s="457"/>
      <c r="BV595" s="457"/>
      <c r="BW595" s="457"/>
      <c r="BX595" s="457"/>
      <c r="BY595" s="457"/>
      <c r="BZ595" s="457"/>
      <c r="CA595" s="457"/>
      <c r="CB595" s="457"/>
      <c r="CC595" s="457"/>
      <c r="CD595" s="457"/>
      <c r="CE595" s="457"/>
      <c r="CF595" s="457"/>
      <c r="CG595" s="457"/>
      <c r="CH595" s="457"/>
      <c r="CI595" s="457"/>
      <c r="CJ595" s="457"/>
      <c r="CK595" s="457"/>
      <c r="CL595" s="457"/>
      <c r="CM595" s="457"/>
      <c r="CN595" s="457"/>
      <c r="CO595" s="457"/>
      <c r="CP595" s="457"/>
      <c r="CQ595" s="457"/>
      <c r="CR595" s="457"/>
      <c r="CS595" s="457"/>
      <c r="CT595" s="457"/>
      <c r="CU595" s="457"/>
      <c r="CV595" s="457"/>
      <c r="CW595" s="457"/>
      <c r="CX595" s="457"/>
      <c r="CY595" s="457"/>
      <c r="CZ595" s="457"/>
      <c r="DA595" s="457"/>
      <c r="DB595" s="457"/>
      <c r="DC595" s="457"/>
      <c r="DD595" s="457"/>
      <c r="DE595" s="457"/>
      <c r="DF595" s="457"/>
      <c r="DG595" s="457"/>
      <c r="DH595" s="457"/>
      <c r="DI595" s="457"/>
      <c r="DJ595" s="457"/>
      <c r="DK595" s="457"/>
      <c r="DL595" s="457"/>
      <c r="DM595" s="457"/>
      <c r="DN595" s="457"/>
      <c r="DO595" s="457"/>
      <c r="DP595" s="457"/>
      <c r="DQ595" s="457"/>
      <c r="DR595" s="457"/>
      <c r="DS595" s="457"/>
      <c r="DT595" s="457"/>
      <c r="DU595" s="457"/>
      <c r="DV595" s="457"/>
      <c r="DW595" s="457"/>
      <c r="DX595" s="457"/>
      <c r="DY595" s="457"/>
      <c r="DZ595" s="457"/>
      <c r="EA595" s="457"/>
      <c r="EB595" s="457"/>
      <c r="EC595" s="457"/>
      <c r="ED595" s="457"/>
      <c r="EE595" s="457"/>
      <c r="EF595" s="457"/>
      <c r="EG595" s="457"/>
      <c r="EH595" s="457"/>
      <c r="EI595" s="457"/>
      <c r="EJ595" s="457"/>
      <c r="EK595" s="457"/>
      <c r="EL595" s="457"/>
      <c r="EM595" s="457"/>
      <c r="EN595" s="457"/>
      <c r="EO595" s="457"/>
      <c r="EP595" s="457"/>
      <c r="EQ595" s="457"/>
      <c r="ER595" s="457"/>
      <c r="ES595" s="457"/>
      <c r="ET595" s="457"/>
      <c r="EU595" s="457"/>
      <c r="EV595" s="457"/>
      <c r="EW595" s="457"/>
      <c r="EX595" s="457"/>
      <c r="EY595" s="457"/>
      <c r="EZ595" s="457"/>
      <c r="FA595" s="457"/>
      <c r="FB595" s="457"/>
      <c r="FC595" s="457"/>
      <c r="FD595" s="457"/>
      <c r="FE595" s="457"/>
      <c r="FF595" s="457"/>
      <c r="FG595" s="457"/>
      <c r="FH595" s="457"/>
      <c r="FI595" s="457"/>
      <c r="FJ595" s="457"/>
      <c r="FK595" s="457"/>
      <c r="FL595" s="457"/>
      <c r="FM595" s="457"/>
      <c r="FN595" s="457"/>
      <c r="FO595" s="457"/>
      <c r="FP595" s="457"/>
      <c r="FQ595" s="457"/>
      <c r="FR595" s="457"/>
      <c r="FS595" s="457"/>
      <c r="FT595" s="457"/>
      <c r="FU595" s="457"/>
      <c r="FV595" s="457"/>
      <c r="FW595" s="457"/>
      <c r="FX595" s="457"/>
      <c r="FY595" s="457"/>
      <c r="FZ595" s="457"/>
      <c r="GA595" s="457"/>
      <c r="GB595" s="457"/>
      <c r="GC595" s="457"/>
      <c r="GD595" s="457"/>
      <c r="GE595" s="457"/>
      <c r="GF595" s="457"/>
      <c r="GG595" s="457"/>
      <c r="GH595" s="457"/>
      <c r="GI595" s="457"/>
      <c r="GJ595" s="457"/>
      <c r="GK595" s="457"/>
      <c r="GL595" s="457"/>
      <c r="GM595" s="457"/>
      <c r="GN595" s="457"/>
      <c r="GO595" s="457"/>
      <c r="GP595" s="457"/>
      <c r="GQ595" s="457"/>
      <c r="GR595" s="457"/>
      <c r="GS595" s="457"/>
      <c r="GT595" s="457"/>
      <c r="GU595" s="457"/>
      <c r="GV595" s="457"/>
      <c r="GW595" s="457"/>
      <c r="GX595" s="457"/>
      <c r="GY595" s="457"/>
      <c r="GZ595" s="457"/>
      <c r="HA595" s="457"/>
      <c r="HB595" s="457"/>
      <c r="HC595" s="457"/>
      <c r="HD595" s="457"/>
      <c r="HE595" s="457"/>
      <c r="HF595" s="457"/>
      <c r="HG595" s="457"/>
      <c r="HH595" s="457"/>
      <c r="HI595" s="457"/>
      <c r="HJ595" s="457"/>
      <c r="HK595" s="457"/>
      <c r="HL595" s="457"/>
      <c r="HM595" s="457"/>
      <c r="HN595" s="457"/>
      <c r="HO595" s="457"/>
      <c r="HP595" s="457"/>
      <c r="HQ595" s="457"/>
      <c r="HR595" s="457"/>
      <c r="HS595" s="457"/>
      <c r="HT595" s="457"/>
      <c r="HU595" s="457"/>
      <c r="HV595" s="457"/>
      <c r="HW595" s="457"/>
      <c r="HX595" s="457"/>
      <c r="HY595" s="457"/>
      <c r="HZ595" s="457"/>
      <c r="IA595" s="457"/>
      <c r="IB595" s="457"/>
      <c r="IC595" s="457"/>
      <c r="ID595" s="457"/>
      <c r="IE595" s="457"/>
      <c r="IF595" s="457"/>
      <c r="IG595" s="457"/>
      <c r="IH595" s="457"/>
      <c r="II595" s="457"/>
      <c r="IJ595" s="457"/>
      <c r="IK595" s="457"/>
      <c r="IL595" s="457"/>
      <c r="IM595" s="457"/>
      <c r="IN595" s="457"/>
      <c r="IO595" s="457"/>
      <c r="IP595" s="457"/>
      <c r="IQ595" s="457"/>
      <c r="IR595" s="457"/>
      <c r="IS595" s="457"/>
      <c r="IT595" s="457"/>
      <c r="IU595" s="457"/>
      <c r="IV595" s="457"/>
    </row>
    <row r="596" spans="1:256" ht="24" customHeight="1" thickTop="1" x14ac:dyDescent="0.15">
      <c r="A596" s="893" t="s">
        <v>221</v>
      </c>
      <c r="B596" s="894"/>
      <c r="C596" s="894"/>
      <c r="D596" s="894"/>
      <c r="E596" s="1354"/>
      <c r="F596" s="1354"/>
      <c r="G596" s="1355"/>
      <c r="H596" s="1356"/>
      <c r="I596" s="1354"/>
      <c r="J596" s="1357"/>
      <c r="K596" s="211"/>
      <c r="L596" s="211"/>
      <c r="M596" s="211"/>
      <c r="N596" s="211"/>
      <c r="O596" s="211"/>
      <c r="P596" s="211"/>
      <c r="Q596" s="211"/>
      <c r="R596" s="211"/>
      <c r="S596" s="211"/>
      <c r="T596" s="211"/>
      <c r="U596" s="457"/>
      <c r="V596" s="457"/>
      <c r="W596" s="457"/>
      <c r="X596" s="457"/>
      <c r="Y596" s="457"/>
      <c r="Z596" s="457"/>
      <c r="AA596" s="457"/>
      <c r="AB596" s="457"/>
      <c r="AC596" s="457"/>
      <c r="AD596" s="457"/>
      <c r="AE596" s="457"/>
      <c r="AF596" s="457"/>
      <c r="AG596" s="457"/>
      <c r="AH596" s="457"/>
      <c r="AI596" s="457"/>
      <c r="AJ596" s="457"/>
      <c r="AK596" s="457"/>
      <c r="AL596" s="457"/>
      <c r="AM596" s="457"/>
      <c r="AN596" s="457"/>
      <c r="AO596" s="457"/>
      <c r="AP596" s="457"/>
      <c r="AQ596" s="457"/>
      <c r="AR596" s="457"/>
      <c r="AS596" s="457"/>
      <c r="AT596" s="457"/>
      <c r="AU596" s="457"/>
      <c r="AV596" s="457"/>
      <c r="AW596" s="457"/>
      <c r="AX596" s="457"/>
      <c r="AY596" s="457"/>
      <c r="AZ596" s="457"/>
      <c r="BA596" s="457"/>
      <c r="BB596" s="457"/>
      <c r="BC596" s="457"/>
      <c r="BD596" s="457"/>
      <c r="BE596" s="457"/>
      <c r="BF596" s="457"/>
      <c r="BG596" s="457"/>
      <c r="BH596" s="457"/>
      <c r="BI596" s="457"/>
      <c r="BJ596" s="457"/>
      <c r="BK596" s="457"/>
      <c r="BL596" s="457"/>
      <c r="BM596" s="457"/>
      <c r="BN596" s="457"/>
      <c r="BO596" s="457"/>
      <c r="BP596" s="457"/>
      <c r="BQ596" s="457"/>
      <c r="BR596" s="457"/>
      <c r="BS596" s="457"/>
      <c r="BT596" s="457"/>
      <c r="BU596" s="457"/>
      <c r="BV596" s="457"/>
      <c r="BW596" s="457"/>
      <c r="BX596" s="457"/>
      <c r="BY596" s="457"/>
      <c r="BZ596" s="457"/>
      <c r="CA596" s="457"/>
      <c r="CB596" s="457"/>
      <c r="CC596" s="457"/>
      <c r="CD596" s="457"/>
      <c r="CE596" s="457"/>
      <c r="CF596" s="457"/>
      <c r="CG596" s="457"/>
      <c r="CH596" s="457"/>
      <c r="CI596" s="457"/>
      <c r="CJ596" s="457"/>
      <c r="CK596" s="457"/>
      <c r="CL596" s="457"/>
      <c r="CM596" s="457"/>
      <c r="CN596" s="457"/>
      <c r="CO596" s="457"/>
      <c r="CP596" s="457"/>
      <c r="CQ596" s="457"/>
      <c r="CR596" s="457"/>
      <c r="CS596" s="457"/>
      <c r="CT596" s="457"/>
      <c r="CU596" s="457"/>
      <c r="CV596" s="457"/>
      <c r="CW596" s="457"/>
      <c r="CX596" s="457"/>
      <c r="CY596" s="457"/>
      <c r="CZ596" s="457"/>
      <c r="DA596" s="457"/>
      <c r="DB596" s="457"/>
      <c r="DC596" s="457"/>
      <c r="DD596" s="457"/>
      <c r="DE596" s="457"/>
      <c r="DF596" s="457"/>
      <c r="DG596" s="457"/>
      <c r="DH596" s="457"/>
      <c r="DI596" s="457"/>
      <c r="DJ596" s="457"/>
      <c r="DK596" s="457"/>
      <c r="DL596" s="457"/>
      <c r="DM596" s="457"/>
      <c r="DN596" s="457"/>
      <c r="DO596" s="457"/>
      <c r="DP596" s="457"/>
      <c r="DQ596" s="457"/>
      <c r="DR596" s="457"/>
      <c r="DS596" s="457"/>
      <c r="DT596" s="457"/>
      <c r="DU596" s="457"/>
      <c r="DV596" s="457"/>
      <c r="DW596" s="457"/>
      <c r="DX596" s="457"/>
      <c r="DY596" s="457"/>
      <c r="DZ596" s="457"/>
      <c r="EA596" s="457"/>
      <c r="EB596" s="457"/>
      <c r="EC596" s="457"/>
      <c r="ED596" s="457"/>
      <c r="EE596" s="457"/>
      <c r="EF596" s="457"/>
      <c r="EG596" s="457"/>
      <c r="EH596" s="457"/>
      <c r="EI596" s="457"/>
      <c r="EJ596" s="457"/>
      <c r="EK596" s="457"/>
      <c r="EL596" s="457"/>
      <c r="EM596" s="457"/>
      <c r="EN596" s="457"/>
      <c r="EO596" s="457"/>
      <c r="EP596" s="457"/>
      <c r="EQ596" s="457"/>
      <c r="ER596" s="457"/>
      <c r="ES596" s="457"/>
      <c r="ET596" s="457"/>
      <c r="EU596" s="457"/>
      <c r="EV596" s="457"/>
      <c r="EW596" s="457"/>
      <c r="EX596" s="457"/>
      <c r="EY596" s="457"/>
      <c r="EZ596" s="457"/>
      <c r="FA596" s="457"/>
      <c r="FB596" s="457"/>
      <c r="FC596" s="457"/>
      <c r="FD596" s="457"/>
      <c r="FE596" s="457"/>
      <c r="FF596" s="457"/>
      <c r="FG596" s="457"/>
      <c r="FH596" s="457"/>
      <c r="FI596" s="457"/>
      <c r="FJ596" s="457"/>
      <c r="FK596" s="457"/>
      <c r="FL596" s="457"/>
      <c r="FM596" s="457"/>
      <c r="FN596" s="457"/>
      <c r="FO596" s="457"/>
      <c r="FP596" s="457"/>
      <c r="FQ596" s="457"/>
      <c r="FR596" s="457"/>
      <c r="FS596" s="457"/>
      <c r="FT596" s="457"/>
      <c r="FU596" s="457"/>
      <c r="FV596" s="457"/>
      <c r="FW596" s="457"/>
      <c r="FX596" s="457"/>
      <c r="FY596" s="457"/>
      <c r="FZ596" s="457"/>
      <c r="GA596" s="457"/>
      <c r="GB596" s="457"/>
      <c r="GC596" s="457"/>
      <c r="GD596" s="457"/>
      <c r="GE596" s="457"/>
      <c r="GF596" s="457"/>
      <c r="GG596" s="457"/>
      <c r="GH596" s="457"/>
      <c r="GI596" s="457"/>
      <c r="GJ596" s="457"/>
      <c r="GK596" s="457"/>
      <c r="GL596" s="457"/>
      <c r="GM596" s="457"/>
      <c r="GN596" s="457"/>
      <c r="GO596" s="457"/>
      <c r="GP596" s="457"/>
      <c r="GQ596" s="457"/>
      <c r="GR596" s="457"/>
      <c r="GS596" s="457"/>
      <c r="GT596" s="457"/>
      <c r="GU596" s="457"/>
      <c r="GV596" s="457"/>
      <c r="GW596" s="457"/>
      <c r="GX596" s="457"/>
      <c r="GY596" s="457"/>
      <c r="GZ596" s="457"/>
      <c r="HA596" s="457"/>
      <c r="HB596" s="457"/>
      <c r="HC596" s="457"/>
      <c r="HD596" s="457"/>
      <c r="HE596" s="457"/>
      <c r="HF596" s="457"/>
      <c r="HG596" s="457"/>
      <c r="HH596" s="457"/>
      <c r="HI596" s="457"/>
      <c r="HJ596" s="457"/>
      <c r="HK596" s="457"/>
      <c r="HL596" s="457"/>
      <c r="HM596" s="457"/>
      <c r="HN596" s="457"/>
      <c r="HO596" s="457"/>
      <c r="HP596" s="457"/>
      <c r="HQ596" s="457"/>
      <c r="HR596" s="457"/>
      <c r="HS596" s="457"/>
      <c r="HT596" s="457"/>
      <c r="HU596" s="457"/>
      <c r="HV596" s="457"/>
      <c r="HW596" s="457"/>
      <c r="HX596" s="457"/>
      <c r="HY596" s="457"/>
      <c r="HZ596" s="457"/>
      <c r="IA596" s="457"/>
      <c r="IB596" s="457"/>
      <c r="IC596" s="457"/>
      <c r="ID596" s="457"/>
      <c r="IE596" s="457"/>
      <c r="IF596" s="457"/>
      <c r="IG596" s="457"/>
      <c r="IH596" s="457"/>
      <c r="II596" s="457"/>
      <c r="IJ596" s="457"/>
      <c r="IK596" s="457"/>
      <c r="IL596" s="457"/>
      <c r="IM596" s="457"/>
      <c r="IN596" s="457"/>
      <c r="IO596" s="457"/>
      <c r="IP596" s="457"/>
      <c r="IQ596" s="457"/>
      <c r="IR596" s="457"/>
      <c r="IS596" s="457"/>
      <c r="IT596" s="457"/>
      <c r="IU596" s="457"/>
      <c r="IV596" s="457"/>
    </row>
    <row r="597" spans="1:256" ht="28.5" customHeight="1" thickBot="1" x14ac:dyDescent="0.2">
      <c r="A597" s="699" t="s">
        <v>705</v>
      </c>
      <c r="B597" s="700"/>
      <c r="C597" s="700"/>
      <c r="D597" s="700"/>
      <c r="E597" s="665" t="s">
        <v>153</v>
      </c>
      <c r="F597" s="665"/>
      <c r="G597" s="666"/>
      <c r="H597" s="938"/>
      <c r="I597" s="936"/>
      <c r="J597" s="939"/>
      <c r="K597" s="211"/>
      <c r="L597" s="211"/>
      <c r="M597" s="211"/>
      <c r="N597" s="211"/>
      <c r="O597" s="211"/>
      <c r="P597" s="211"/>
      <c r="Q597" s="211"/>
      <c r="R597" s="211"/>
      <c r="S597" s="211"/>
      <c r="T597" s="211"/>
      <c r="U597" s="457"/>
      <c r="V597" s="457"/>
      <c r="W597" s="457"/>
      <c r="X597" s="457"/>
      <c r="Y597" s="457"/>
      <c r="Z597" s="457"/>
      <c r="AA597" s="457"/>
      <c r="AB597" s="457"/>
      <c r="AC597" s="457"/>
      <c r="AD597" s="457"/>
      <c r="AE597" s="457"/>
      <c r="AF597" s="457"/>
      <c r="AG597" s="457"/>
      <c r="AH597" s="457"/>
      <c r="AI597" s="457"/>
      <c r="AJ597" s="457"/>
      <c r="AK597" s="457"/>
      <c r="AL597" s="457"/>
      <c r="AM597" s="457"/>
      <c r="AN597" s="457"/>
      <c r="AO597" s="457"/>
      <c r="AP597" s="457"/>
      <c r="AQ597" s="457"/>
      <c r="AR597" s="457"/>
      <c r="AS597" s="457"/>
      <c r="AT597" s="457"/>
      <c r="AU597" s="457"/>
      <c r="AV597" s="457"/>
      <c r="AW597" s="457"/>
      <c r="AX597" s="457"/>
      <c r="AY597" s="457"/>
      <c r="AZ597" s="457"/>
      <c r="BA597" s="457"/>
      <c r="BB597" s="457"/>
      <c r="BC597" s="457"/>
      <c r="BD597" s="457"/>
      <c r="BE597" s="457"/>
      <c r="BF597" s="457"/>
      <c r="BG597" s="457"/>
      <c r="BH597" s="457"/>
      <c r="BI597" s="457"/>
      <c r="BJ597" s="457"/>
      <c r="BK597" s="457"/>
      <c r="BL597" s="457"/>
      <c r="BM597" s="457"/>
      <c r="BN597" s="457"/>
      <c r="BO597" s="457"/>
      <c r="BP597" s="457"/>
      <c r="BQ597" s="457"/>
      <c r="BR597" s="457"/>
      <c r="BS597" s="457"/>
      <c r="BT597" s="457"/>
      <c r="BU597" s="457"/>
      <c r="BV597" s="457"/>
      <c r="BW597" s="457"/>
      <c r="BX597" s="457"/>
      <c r="BY597" s="457"/>
      <c r="BZ597" s="457"/>
      <c r="CA597" s="457"/>
      <c r="CB597" s="457"/>
      <c r="CC597" s="457"/>
      <c r="CD597" s="457"/>
      <c r="CE597" s="457"/>
      <c r="CF597" s="457"/>
      <c r="CG597" s="457"/>
      <c r="CH597" s="457"/>
      <c r="CI597" s="457"/>
      <c r="CJ597" s="457"/>
      <c r="CK597" s="457"/>
      <c r="CL597" s="457"/>
      <c r="CM597" s="457"/>
      <c r="CN597" s="457"/>
      <c r="CO597" s="457"/>
      <c r="CP597" s="457"/>
      <c r="CQ597" s="457"/>
      <c r="CR597" s="457"/>
      <c r="CS597" s="457"/>
      <c r="CT597" s="457"/>
      <c r="CU597" s="457"/>
      <c r="CV597" s="457"/>
      <c r="CW597" s="457"/>
      <c r="CX597" s="457"/>
      <c r="CY597" s="457"/>
      <c r="CZ597" s="457"/>
      <c r="DA597" s="457"/>
      <c r="DB597" s="457"/>
      <c r="DC597" s="457"/>
      <c r="DD597" s="457"/>
      <c r="DE597" s="457"/>
      <c r="DF597" s="457"/>
      <c r="DG597" s="457"/>
      <c r="DH597" s="457"/>
      <c r="DI597" s="457"/>
      <c r="DJ597" s="457"/>
      <c r="DK597" s="457"/>
      <c r="DL597" s="457"/>
      <c r="DM597" s="457"/>
      <c r="DN597" s="457"/>
      <c r="DO597" s="457"/>
      <c r="DP597" s="457"/>
      <c r="DQ597" s="457"/>
      <c r="DR597" s="457"/>
      <c r="DS597" s="457"/>
      <c r="DT597" s="457"/>
      <c r="DU597" s="457"/>
      <c r="DV597" s="457"/>
      <c r="DW597" s="457"/>
      <c r="DX597" s="457"/>
      <c r="DY597" s="457"/>
      <c r="DZ597" s="457"/>
      <c r="EA597" s="457"/>
      <c r="EB597" s="457"/>
      <c r="EC597" s="457"/>
      <c r="ED597" s="457"/>
      <c r="EE597" s="457"/>
      <c r="EF597" s="457"/>
      <c r="EG597" s="457"/>
      <c r="EH597" s="457"/>
      <c r="EI597" s="457"/>
      <c r="EJ597" s="457"/>
      <c r="EK597" s="457"/>
      <c r="EL597" s="457"/>
      <c r="EM597" s="457"/>
      <c r="EN597" s="457"/>
      <c r="EO597" s="457"/>
      <c r="EP597" s="457"/>
      <c r="EQ597" s="457"/>
      <c r="ER597" s="457"/>
      <c r="ES597" s="457"/>
      <c r="ET597" s="457"/>
      <c r="EU597" s="457"/>
      <c r="EV597" s="457"/>
      <c r="EW597" s="457"/>
      <c r="EX597" s="457"/>
      <c r="EY597" s="457"/>
      <c r="EZ597" s="457"/>
      <c r="FA597" s="457"/>
      <c r="FB597" s="457"/>
      <c r="FC597" s="457"/>
      <c r="FD597" s="457"/>
      <c r="FE597" s="457"/>
      <c r="FF597" s="457"/>
      <c r="FG597" s="457"/>
      <c r="FH597" s="457"/>
      <c r="FI597" s="457"/>
      <c r="FJ597" s="457"/>
      <c r="FK597" s="457"/>
      <c r="FL597" s="457"/>
      <c r="FM597" s="457"/>
      <c r="FN597" s="457"/>
      <c r="FO597" s="457"/>
      <c r="FP597" s="457"/>
      <c r="FQ597" s="457"/>
      <c r="FR597" s="457"/>
      <c r="FS597" s="457"/>
      <c r="FT597" s="457"/>
      <c r="FU597" s="457"/>
      <c r="FV597" s="457"/>
      <c r="FW597" s="457"/>
      <c r="FX597" s="457"/>
      <c r="FY597" s="457"/>
      <c r="FZ597" s="457"/>
      <c r="GA597" s="457"/>
      <c r="GB597" s="457"/>
      <c r="GC597" s="457"/>
      <c r="GD597" s="457"/>
      <c r="GE597" s="457"/>
      <c r="GF597" s="457"/>
      <c r="GG597" s="457"/>
      <c r="GH597" s="457"/>
      <c r="GI597" s="457"/>
      <c r="GJ597" s="457"/>
      <c r="GK597" s="457"/>
      <c r="GL597" s="457"/>
      <c r="GM597" s="457"/>
      <c r="GN597" s="457"/>
      <c r="GO597" s="457"/>
      <c r="GP597" s="457"/>
      <c r="GQ597" s="457"/>
      <c r="GR597" s="457"/>
      <c r="GS597" s="457"/>
      <c r="GT597" s="457"/>
      <c r="GU597" s="457"/>
      <c r="GV597" s="457"/>
      <c r="GW597" s="457"/>
      <c r="GX597" s="457"/>
      <c r="GY597" s="457"/>
      <c r="GZ597" s="457"/>
      <c r="HA597" s="457"/>
      <c r="HB597" s="457"/>
      <c r="HC597" s="457"/>
      <c r="HD597" s="457"/>
      <c r="HE597" s="457"/>
      <c r="HF597" s="457"/>
      <c r="HG597" s="457"/>
      <c r="HH597" s="457"/>
      <c r="HI597" s="457"/>
      <c r="HJ597" s="457"/>
      <c r="HK597" s="457"/>
      <c r="HL597" s="457"/>
      <c r="HM597" s="457"/>
      <c r="HN597" s="457"/>
      <c r="HO597" s="457"/>
      <c r="HP597" s="457"/>
      <c r="HQ597" s="457"/>
      <c r="HR597" s="457"/>
      <c r="HS597" s="457"/>
      <c r="HT597" s="457"/>
      <c r="HU597" s="457"/>
      <c r="HV597" s="457"/>
      <c r="HW597" s="457"/>
      <c r="HX597" s="457"/>
      <c r="HY597" s="457"/>
      <c r="HZ597" s="457"/>
      <c r="IA597" s="457"/>
      <c r="IB597" s="457"/>
      <c r="IC597" s="457"/>
      <c r="ID597" s="457"/>
      <c r="IE597" s="457"/>
      <c r="IF597" s="457"/>
      <c r="IG597" s="457"/>
      <c r="IH597" s="457"/>
      <c r="II597" s="457"/>
      <c r="IJ597" s="457"/>
      <c r="IK597" s="457"/>
      <c r="IL597" s="457"/>
      <c r="IM597" s="457"/>
      <c r="IN597" s="457"/>
      <c r="IO597" s="457"/>
      <c r="IP597" s="457"/>
      <c r="IQ597" s="457"/>
      <c r="IR597" s="457"/>
      <c r="IS597" s="457"/>
      <c r="IT597" s="457"/>
      <c r="IU597" s="457"/>
      <c r="IV597" s="457"/>
    </row>
    <row r="598" spans="1:256" ht="11.25" thickTop="1" x14ac:dyDescent="0.15">
      <c r="A598" s="243"/>
      <c r="B598" s="243"/>
      <c r="C598" s="243"/>
      <c r="D598" s="243"/>
      <c r="E598" s="243"/>
      <c r="F598" s="243"/>
      <c r="G598" s="243"/>
      <c r="H598" s="243"/>
      <c r="I598" s="243"/>
      <c r="J598" s="243"/>
      <c r="K598" s="211"/>
      <c r="L598" s="211"/>
      <c r="M598" s="211"/>
      <c r="N598" s="211"/>
      <c r="O598" s="211"/>
      <c r="P598" s="211"/>
      <c r="Q598" s="211"/>
      <c r="R598" s="211"/>
      <c r="S598" s="211"/>
      <c r="T598" s="211"/>
      <c r="U598" s="457"/>
      <c r="V598" s="457"/>
      <c r="W598" s="457"/>
      <c r="X598" s="457"/>
      <c r="Y598" s="457"/>
      <c r="Z598" s="457"/>
      <c r="AA598" s="457"/>
      <c r="AB598" s="457"/>
      <c r="AC598" s="457"/>
      <c r="AD598" s="457"/>
      <c r="AE598" s="457"/>
      <c r="AF598" s="457"/>
      <c r="AG598" s="457"/>
      <c r="AH598" s="457"/>
      <c r="AI598" s="457"/>
      <c r="AJ598" s="457"/>
      <c r="AK598" s="457"/>
      <c r="AL598" s="457"/>
      <c r="AM598" s="457"/>
      <c r="AN598" s="457"/>
      <c r="AO598" s="457"/>
      <c r="AP598" s="457"/>
      <c r="AQ598" s="457"/>
      <c r="AR598" s="457"/>
      <c r="AS598" s="457"/>
      <c r="AT598" s="457"/>
      <c r="AU598" s="457"/>
      <c r="AV598" s="457"/>
      <c r="AW598" s="457"/>
      <c r="AX598" s="457"/>
      <c r="AY598" s="457"/>
      <c r="AZ598" s="457"/>
      <c r="BA598" s="457"/>
      <c r="BB598" s="457"/>
      <c r="BC598" s="457"/>
      <c r="BD598" s="457"/>
      <c r="BE598" s="457"/>
      <c r="BF598" s="457"/>
      <c r="BG598" s="457"/>
      <c r="BH598" s="457"/>
      <c r="BI598" s="457"/>
      <c r="BJ598" s="457"/>
      <c r="BK598" s="457"/>
      <c r="BL598" s="457"/>
      <c r="BM598" s="457"/>
      <c r="BN598" s="457"/>
      <c r="BO598" s="457"/>
      <c r="BP598" s="457"/>
      <c r="BQ598" s="457"/>
      <c r="BR598" s="457"/>
      <c r="BS598" s="457"/>
      <c r="BT598" s="457"/>
      <c r="BU598" s="457"/>
      <c r="BV598" s="457"/>
      <c r="BW598" s="457"/>
      <c r="BX598" s="457"/>
      <c r="BY598" s="457"/>
      <c r="BZ598" s="457"/>
      <c r="CA598" s="457"/>
      <c r="CB598" s="457"/>
      <c r="CC598" s="457"/>
      <c r="CD598" s="457"/>
      <c r="CE598" s="457"/>
      <c r="CF598" s="457"/>
      <c r="CG598" s="457"/>
      <c r="CH598" s="457"/>
      <c r="CI598" s="457"/>
      <c r="CJ598" s="457"/>
      <c r="CK598" s="457"/>
      <c r="CL598" s="457"/>
      <c r="CM598" s="457"/>
      <c r="CN598" s="457"/>
      <c r="CO598" s="457"/>
      <c r="CP598" s="457"/>
      <c r="CQ598" s="457"/>
      <c r="CR598" s="457"/>
      <c r="CS598" s="457"/>
      <c r="CT598" s="457"/>
      <c r="CU598" s="457"/>
      <c r="CV598" s="457"/>
      <c r="CW598" s="457"/>
      <c r="CX598" s="457"/>
      <c r="CY598" s="457"/>
      <c r="CZ598" s="457"/>
      <c r="DA598" s="457"/>
      <c r="DB598" s="457"/>
      <c r="DC598" s="457"/>
      <c r="DD598" s="457"/>
      <c r="DE598" s="457"/>
      <c r="DF598" s="457"/>
      <c r="DG598" s="457"/>
      <c r="DH598" s="457"/>
      <c r="DI598" s="457"/>
      <c r="DJ598" s="457"/>
      <c r="DK598" s="457"/>
      <c r="DL598" s="457"/>
      <c r="DM598" s="457"/>
      <c r="DN598" s="457"/>
      <c r="DO598" s="457"/>
      <c r="DP598" s="457"/>
      <c r="DQ598" s="457"/>
      <c r="DR598" s="457"/>
      <c r="DS598" s="457"/>
      <c r="DT598" s="457"/>
      <c r="DU598" s="457"/>
      <c r="DV598" s="457"/>
      <c r="DW598" s="457"/>
      <c r="DX598" s="457"/>
      <c r="DY598" s="457"/>
      <c r="DZ598" s="457"/>
      <c r="EA598" s="457"/>
      <c r="EB598" s="457"/>
      <c r="EC598" s="457"/>
      <c r="ED598" s="457"/>
      <c r="EE598" s="457"/>
      <c r="EF598" s="457"/>
      <c r="EG598" s="457"/>
      <c r="EH598" s="457"/>
      <c r="EI598" s="457"/>
      <c r="EJ598" s="457"/>
      <c r="EK598" s="457"/>
      <c r="EL598" s="457"/>
      <c r="EM598" s="457"/>
      <c r="EN598" s="457"/>
      <c r="EO598" s="457"/>
      <c r="EP598" s="457"/>
      <c r="EQ598" s="457"/>
      <c r="ER598" s="457"/>
      <c r="ES598" s="457"/>
      <c r="ET598" s="457"/>
      <c r="EU598" s="457"/>
      <c r="EV598" s="457"/>
      <c r="EW598" s="457"/>
      <c r="EX598" s="457"/>
      <c r="EY598" s="457"/>
      <c r="EZ598" s="457"/>
      <c r="FA598" s="457"/>
      <c r="FB598" s="457"/>
      <c r="FC598" s="457"/>
      <c r="FD598" s="457"/>
      <c r="FE598" s="457"/>
      <c r="FF598" s="457"/>
      <c r="FG598" s="457"/>
      <c r="FH598" s="457"/>
      <c r="FI598" s="457"/>
      <c r="FJ598" s="457"/>
      <c r="FK598" s="457"/>
      <c r="FL598" s="457"/>
      <c r="FM598" s="457"/>
      <c r="FN598" s="457"/>
      <c r="FO598" s="457"/>
      <c r="FP598" s="457"/>
      <c r="FQ598" s="457"/>
      <c r="FR598" s="457"/>
      <c r="FS598" s="457"/>
      <c r="FT598" s="457"/>
      <c r="FU598" s="457"/>
      <c r="FV598" s="457"/>
      <c r="FW598" s="457"/>
      <c r="FX598" s="457"/>
      <c r="FY598" s="457"/>
      <c r="FZ598" s="457"/>
      <c r="GA598" s="457"/>
      <c r="GB598" s="457"/>
      <c r="GC598" s="457"/>
      <c r="GD598" s="457"/>
      <c r="GE598" s="457"/>
      <c r="GF598" s="457"/>
      <c r="GG598" s="457"/>
      <c r="GH598" s="457"/>
      <c r="GI598" s="457"/>
      <c r="GJ598" s="457"/>
      <c r="GK598" s="457"/>
      <c r="GL598" s="457"/>
      <c r="GM598" s="457"/>
      <c r="GN598" s="457"/>
      <c r="GO598" s="457"/>
      <c r="GP598" s="457"/>
      <c r="GQ598" s="457"/>
      <c r="GR598" s="457"/>
      <c r="GS598" s="457"/>
      <c r="GT598" s="457"/>
      <c r="GU598" s="457"/>
      <c r="GV598" s="457"/>
      <c r="GW598" s="457"/>
      <c r="GX598" s="457"/>
      <c r="GY598" s="457"/>
      <c r="GZ598" s="457"/>
      <c r="HA598" s="457"/>
      <c r="HB598" s="457"/>
      <c r="HC598" s="457"/>
      <c r="HD598" s="457"/>
      <c r="HE598" s="457"/>
      <c r="HF598" s="457"/>
      <c r="HG598" s="457"/>
      <c r="HH598" s="457"/>
      <c r="HI598" s="457"/>
      <c r="HJ598" s="457"/>
      <c r="HK598" s="457"/>
      <c r="HL598" s="457"/>
      <c r="HM598" s="457"/>
      <c r="HN598" s="457"/>
      <c r="HO598" s="457"/>
      <c r="HP598" s="457"/>
      <c r="HQ598" s="457"/>
      <c r="HR598" s="457"/>
      <c r="HS598" s="457"/>
      <c r="HT598" s="457"/>
      <c r="HU598" s="457"/>
      <c r="HV598" s="457"/>
      <c r="HW598" s="457"/>
      <c r="HX598" s="457"/>
      <c r="HY598" s="457"/>
      <c r="HZ598" s="457"/>
      <c r="IA598" s="457"/>
      <c r="IB598" s="457"/>
      <c r="IC598" s="457"/>
      <c r="ID598" s="457"/>
      <c r="IE598" s="457"/>
      <c r="IF598" s="457"/>
      <c r="IG598" s="457"/>
      <c r="IH598" s="457"/>
      <c r="II598" s="457"/>
      <c r="IJ598" s="457"/>
      <c r="IK598" s="457"/>
      <c r="IL598" s="457"/>
      <c r="IM598" s="457"/>
      <c r="IN598" s="457"/>
      <c r="IO598" s="457"/>
      <c r="IP598" s="457"/>
      <c r="IQ598" s="457"/>
      <c r="IR598" s="457"/>
      <c r="IS598" s="457"/>
      <c r="IT598" s="457"/>
      <c r="IU598" s="457"/>
      <c r="IV598" s="457"/>
    </row>
    <row r="599" spans="1:256" ht="16.5" customHeight="1" x14ac:dyDescent="0.15">
      <c r="A599" s="436" t="s">
        <v>704</v>
      </c>
      <c r="B599" s="436"/>
      <c r="C599" s="436"/>
      <c r="D599" s="436"/>
      <c r="E599" s="436"/>
      <c r="F599" s="436"/>
      <c r="G599" s="436"/>
      <c r="H599" s="436"/>
      <c r="I599" s="436"/>
      <c r="J599" s="436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  <c r="AJ599" s="243"/>
      <c r="AK599" s="243"/>
      <c r="AL599" s="243"/>
      <c r="AM599" s="243"/>
      <c r="AN599" s="243"/>
      <c r="AO599" s="243"/>
      <c r="AP599" s="243"/>
      <c r="AQ599" s="243"/>
      <c r="AR599" s="243"/>
      <c r="AS599" s="243"/>
      <c r="AT599" s="243"/>
      <c r="AU599" s="243"/>
      <c r="AV599" s="243"/>
      <c r="AW599" s="243"/>
      <c r="AX599" s="243"/>
      <c r="AY599" s="243"/>
      <c r="AZ599" s="243"/>
      <c r="BA599" s="243"/>
      <c r="BB599" s="243"/>
      <c r="BC599" s="243"/>
      <c r="BD599" s="243"/>
      <c r="BE599" s="243"/>
      <c r="BF599" s="243"/>
      <c r="BG599" s="243"/>
      <c r="BH599" s="243"/>
      <c r="BI599" s="243"/>
      <c r="BJ599" s="243"/>
      <c r="BK599" s="243"/>
      <c r="BL599" s="243"/>
      <c r="BM599" s="243"/>
      <c r="BN599" s="243"/>
      <c r="BO599" s="243"/>
      <c r="BP599" s="243"/>
      <c r="BQ599" s="243"/>
      <c r="BR599" s="243"/>
      <c r="BS599" s="243"/>
      <c r="BT599" s="243"/>
      <c r="BU599" s="243"/>
      <c r="BV599" s="243"/>
      <c r="BW599" s="243"/>
      <c r="BX599" s="243"/>
      <c r="BY599" s="243"/>
      <c r="BZ599" s="243"/>
      <c r="CA599" s="243"/>
      <c r="CB599" s="243"/>
      <c r="CC599" s="243"/>
      <c r="CD599" s="243"/>
      <c r="CE599" s="243"/>
      <c r="CF599" s="243"/>
      <c r="CG599" s="243"/>
      <c r="CH599" s="243"/>
      <c r="CI599" s="243"/>
      <c r="CJ599" s="243"/>
      <c r="CK599" s="243"/>
      <c r="CL599" s="243"/>
      <c r="CM599" s="243"/>
      <c r="CN599" s="243"/>
      <c r="CO599" s="243"/>
      <c r="CP599" s="243"/>
      <c r="CQ599" s="243"/>
      <c r="CR599" s="243"/>
      <c r="CS599" s="243"/>
      <c r="CT599" s="243"/>
      <c r="CU599" s="243"/>
      <c r="CV599" s="243"/>
      <c r="CW599" s="243"/>
      <c r="CX599" s="243"/>
      <c r="CY599" s="243"/>
      <c r="CZ599" s="243"/>
      <c r="DA599" s="243"/>
      <c r="DB599" s="243"/>
      <c r="DC599" s="243"/>
      <c r="DD599" s="243"/>
      <c r="DE599" s="243"/>
      <c r="DF599" s="243"/>
      <c r="DG599" s="243"/>
      <c r="DH599" s="243"/>
      <c r="DI599" s="243"/>
      <c r="DJ599" s="243"/>
      <c r="DK599" s="243"/>
      <c r="DL599" s="243"/>
      <c r="DM599" s="243"/>
      <c r="DN599" s="243"/>
      <c r="DO599" s="243"/>
      <c r="DP599" s="243"/>
      <c r="DQ599" s="243"/>
      <c r="DR599" s="243"/>
      <c r="DS599" s="243"/>
      <c r="DT599" s="243"/>
      <c r="DU599" s="243"/>
      <c r="DV599" s="243"/>
      <c r="DW599" s="243"/>
      <c r="DX599" s="243"/>
      <c r="DY599" s="243"/>
      <c r="DZ599" s="243"/>
      <c r="EA599" s="243"/>
      <c r="EB599" s="243"/>
      <c r="EC599" s="243"/>
      <c r="ED599" s="243"/>
      <c r="EE599" s="243"/>
      <c r="EF599" s="243"/>
      <c r="EG599" s="243"/>
      <c r="EH599" s="243"/>
      <c r="EI599" s="243"/>
      <c r="EJ599" s="243"/>
      <c r="EK599" s="243"/>
      <c r="EL599" s="243"/>
      <c r="EM599" s="243"/>
      <c r="EN599" s="243"/>
      <c r="EO599" s="243"/>
      <c r="EP599" s="243"/>
      <c r="EQ599" s="243"/>
      <c r="ER599" s="243"/>
      <c r="ES599" s="243"/>
      <c r="ET599" s="243"/>
      <c r="EU599" s="243"/>
      <c r="EV599" s="243"/>
      <c r="EW599" s="243"/>
      <c r="EX599" s="243"/>
      <c r="EY599" s="243"/>
      <c r="EZ599" s="243"/>
      <c r="FA599" s="243"/>
      <c r="FB599" s="243"/>
      <c r="FC599" s="243"/>
      <c r="FD599" s="243"/>
      <c r="FE599" s="243"/>
      <c r="FF599" s="243"/>
      <c r="FG599" s="243"/>
      <c r="FH599" s="243"/>
      <c r="FI599" s="243"/>
      <c r="FJ599" s="243"/>
      <c r="FK599" s="243"/>
      <c r="FL599" s="243"/>
      <c r="FM599" s="243"/>
      <c r="FN599" s="243"/>
      <c r="FO599" s="243"/>
      <c r="FP599" s="243"/>
      <c r="FQ599" s="243"/>
      <c r="FR599" s="243"/>
      <c r="FS599" s="243"/>
      <c r="FT599" s="243"/>
      <c r="FU599" s="243"/>
      <c r="FV599" s="243"/>
      <c r="FW599" s="243"/>
      <c r="FX599" s="243"/>
      <c r="FY599" s="243"/>
      <c r="FZ599" s="243"/>
      <c r="GA599" s="243"/>
      <c r="GB599" s="243"/>
      <c r="GC599" s="243"/>
      <c r="GD599" s="243"/>
      <c r="GE599" s="243"/>
      <c r="GF599" s="243"/>
      <c r="GG599" s="243"/>
      <c r="GH599" s="243"/>
      <c r="GI599" s="243"/>
      <c r="GJ599" s="243"/>
      <c r="GK599" s="243"/>
      <c r="GL599" s="243"/>
      <c r="GM599" s="243"/>
      <c r="GN599" s="243"/>
      <c r="GO599" s="243"/>
      <c r="GP599" s="243"/>
      <c r="GQ599" s="243"/>
      <c r="GR599" s="243"/>
      <c r="GS599" s="243"/>
      <c r="GT599" s="243"/>
      <c r="GU599" s="243"/>
      <c r="GV599" s="243"/>
      <c r="GW599" s="243"/>
      <c r="GX599" s="243"/>
      <c r="GY599" s="243"/>
      <c r="GZ599" s="243"/>
      <c r="HA599" s="243"/>
      <c r="HB599" s="243"/>
      <c r="HC599" s="243"/>
      <c r="HD599" s="243"/>
      <c r="HE599" s="243"/>
      <c r="HF599" s="243"/>
      <c r="HG599" s="243"/>
      <c r="HH599" s="243"/>
      <c r="HI599" s="243"/>
      <c r="HJ599" s="243"/>
      <c r="HK599" s="243"/>
      <c r="HL599" s="243"/>
      <c r="HM599" s="243"/>
      <c r="HN599" s="243"/>
      <c r="HO599" s="243"/>
      <c r="HP599" s="243"/>
      <c r="HQ599" s="243"/>
      <c r="HR599" s="243"/>
      <c r="HS599" s="243"/>
      <c r="HT599" s="243"/>
      <c r="HU599" s="243"/>
      <c r="HV599" s="243"/>
      <c r="HW599" s="243"/>
      <c r="HX599" s="243"/>
      <c r="HY599" s="243"/>
      <c r="HZ599" s="243"/>
      <c r="IA599" s="243"/>
      <c r="IB599" s="243"/>
      <c r="IC599" s="243"/>
      <c r="ID599" s="243"/>
      <c r="IE599" s="243"/>
      <c r="IF599" s="243"/>
      <c r="IG599" s="243"/>
      <c r="IH599" s="243"/>
      <c r="II599" s="243"/>
      <c r="IJ599" s="243"/>
      <c r="IK599" s="243"/>
      <c r="IL599" s="243"/>
      <c r="IM599" s="243"/>
      <c r="IN599" s="243"/>
      <c r="IO599" s="243"/>
      <c r="IP599" s="243"/>
      <c r="IQ599" s="243"/>
      <c r="IR599" s="243"/>
      <c r="IS599" s="243"/>
      <c r="IT599" s="243"/>
      <c r="IU599" s="243"/>
      <c r="IV599" s="243"/>
    </row>
    <row r="600" spans="1:256" ht="16.5" customHeight="1" x14ac:dyDescent="0.15">
      <c r="A600" s="716"/>
      <c r="B600" s="716"/>
      <c r="C600" s="716"/>
      <c r="D600" s="716"/>
      <c r="E600" s="716"/>
      <c r="F600" s="716"/>
      <c r="G600" s="716"/>
      <c r="H600" s="716"/>
      <c r="I600" s="716"/>
      <c r="J600" s="716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  <c r="AJ600" s="243"/>
      <c r="AK600" s="243"/>
      <c r="AL600" s="243"/>
      <c r="AM600" s="243"/>
      <c r="AN600" s="243"/>
      <c r="AO600" s="243"/>
      <c r="AP600" s="243"/>
      <c r="AQ600" s="243"/>
      <c r="AR600" s="243"/>
      <c r="AS600" s="243"/>
      <c r="AT600" s="243"/>
      <c r="AU600" s="243"/>
      <c r="AV600" s="243"/>
      <c r="AW600" s="243"/>
      <c r="AX600" s="243"/>
      <c r="AY600" s="243"/>
      <c r="AZ600" s="243"/>
      <c r="BA600" s="243"/>
      <c r="BB600" s="243"/>
      <c r="BC600" s="243"/>
      <c r="BD600" s="243"/>
      <c r="BE600" s="243"/>
      <c r="BF600" s="243"/>
      <c r="BG600" s="243"/>
      <c r="BH600" s="243"/>
      <c r="BI600" s="243"/>
      <c r="BJ600" s="243"/>
      <c r="BK600" s="243"/>
      <c r="BL600" s="243"/>
      <c r="BM600" s="243"/>
      <c r="BN600" s="243"/>
      <c r="BO600" s="243"/>
      <c r="BP600" s="243"/>
      <c r="BQ600" s="243"/>
      <c r="BR600" s="243"/>
      <c r="BS600" s="243"/>
      <c r="BT600" s="243"/>
      <c r="BU600" s="243"/>
      <c r="BV600" s="243"/>
      <c r="BW600" s="243"/>
      <c r="BX600" s="243"/>
      <c r="BY600" s="243"/>
      <c r="BZ600" s="243"/>
      <c r="CA600" s="243"/>
      <c r="CB600" s="243"/>
      <c r="CC600" s="243"/>
      <c r="CD600" s="243"/>
      <c r="CE600" s="243"/>
      <c r="CF600" s="243"/>
      <c r="CG600" s="243"/>
      <c r="CH600" s="243"/>
      <c r="CI600" s="243"/>
      <c r="CJ600" s="243"/>
      <c r="CK600" s="243"/>
      <c r="CL600" s="243"/>
      <c r="CM600" s="243"/>
      <c r="CN600" s="243"/>
      <c r="CO600" s="243"/>
      <c r="CP600" s="243"/>
      <c r="CQ600" s="243"/>
      <c r="CR600" s="243"/>
      <c r="CS600" s="243"/>
      <c r="CT600" s="243"/>
      <c r="CU600" s="243"/>
      <c r="CV600" s="243"/>
      <c r="CW600" s="243"/>
      <c r="CX600" s="243"/>
      <c r="CY600" s="243"/>
      <c r="CZ600" s="243"/>
      <c r="DA600" s="243"/>
      <c r="DB600" s="243"/>
      <c r="DC600" s="243"/>
      <c r="DD600" s="243"/>
      <c r="DE600" s="243"/>
      <c r="DF600" s="243"/>
      <c r="DG600" s="243"/>
      <c r="DH600" s="243"/>
      <c r="DI600" s="243"/>
      <c r="DJ600" s="243"/>
      <c r="DK600" s="243"/>
      <c r="DL600" s="243"/>
      <c r="DM600" s="243"/>
      <c r="DN600" s="243"/>
      <c r="DO600" s="243"/>
      <c r="DP600" s="243"/>
      <c r="DQ600" s="243"/>
      <c r="DR600" s="243"/>
      <c r="DS600" s="243"/>
      <c r="DT600" s="243"/>
      <c r="DU600" s="243"/>
      <c r="DV600" s="243"/>
      <c r="DW600" s="243"/>
      <c r="DX600" s="243"/>
      <c r="DY600" s="243"/>
      <c r="DZ600" s="243"/>
      <c r="EA600" s="243"/>
      <c r="EB600" s="243"/>
      <c r="EC600" s="243"/>
      <c r="ED600" s="243"/>
      <c r="EE600" s="243"/>
      <c r="EF600" s="243"/>
      <c r="EG600" s="243"/>
      <c r="EH600" s="243"/>
      <c r="EI600" s="243"/>
      <c r="EJ600" s="243"/>
      <c r="EK600" s="243"/>
      <c r="EL600" s="243"/>
      <c r="EM600" s="243"/>
      <c r="EN600" s="243"/>
      <c r="EO600" s="243"/>
      <c r="EP600" s="243"/>
      <c r="EQ600" s="243"/>
      <c r="ER600" s="243"/>
      <c r="ES600" s="243"/>
      <c r="ET600" s="243"/>
      <c r="EU600" s="243"/>
      <c r="EV600" s="243"/>
      <c r="EW600" s="243"/>
      <c r="EX600" s="243"/>
      <c r="EY600" s="243"/>
      <c r="EZ600" s="243"/>
      <c r="FA600" s="243"/>
      <c r="FB600" s="243"/>
      <c r="FC600" s="243"/>
      <c r="FD600" s="243"/>
      <c r="FE600" s="243"/>
      <c r="FF600" s="243"/>
      <c r="FG600" s="243"/>
      <c r="FH600" s="243"/>
      <c r="FI600" s="243"/>
      <c r="FJ600" s="243"/>
      <c r="FK600" s="243"/>
      <c r="FL600" s="243"/>
      <c r="FM600" s="243"/>
      <c r="FN600" s="243"/>
      <c r="FO600" s="243"/>
      <c r="FP600" s="243"/>
      <c r="FQ600" s="243"/>
      <c r="FR600" s="243"/>
      <c r="FS600" s="243"/>
      <c r="FT600" s="243"/>
      <c r="FU600" s="243"/>
      <c r="FV600" s="243"/>
      <c r="FW600" s="243"/>
      <c r="FX600" s="243"/>
      <c r="FY600" s="243"/>
      <c r="FZ600" s="243"/>
      <c r="GA600" s="243"/>
      <c r="GB600" s="243"/>
      <c r="GC600" s="243"/>
      <c r="GD600" s="243"/>
      <c r="GE600" s="243"/>
      <c r="GF600" s="243"/>
      <c r="GG600" s="243"/>
      <c r="GH600" s="243"/>
      <c r="GI600" s="243"/>
      <c r="GJ600" s="243"/>
      <c r="GK600" s="243"/>
      <c r="GL600" s="243"/>
      <c r="GM600" s="243"/>
      <c r="GN600" s="243"/>
      <c r="GO600" s="243"/>
      <c r="GP600" s="243"/>
      <c r="GQ600" s="243"/>
      <c r="GR600" s="243"/>
      <c r="GS600" s="243"/>
      <c r="GT600" s="243"/>
      <c r="GU600" s="243"/>
      <c r="GV600" s="243"/>
      <c r="GW600" s="243"/>
      <c r="GX600" s="243"/>
      <c r="GY600" s="243"/>
      <c r="GZ600" s="243"/>
      <c r="HA600" s="243"/>
      <c r="HB600" s="243"/>
      <c r="HC600" s="243"/>
      <c r="HD600" s="243"/>
      <c r="HE600" s="243"/>
      <c r="HF600" s="243"/>
      <c r="HG600" s="243"/>
      <c r="HH600" s="243"/>
      <c r="HI600" s="243"/>
      <c r="HJ600" s="243"/>
      <c r="HK600" s="243"/>
      <c r="HL600" s="243"/>
      <c r="HM600" s="243"/>
      <c r="HN600" s="243"/>
      <c r="HO600" s="243"/>
      <c r="HP600" s="243"/>
      <c r="HQ600" s="243"/>
      <c r="HR600" s="243"/>
      <c r="HS600" s="243"/>
      <c r="HT600" s="243"/>
      <c r="HU600" s="243"/>
      <c r="HV600" s="243"/>
      <c r="HW600" s="243"/>
      <c r="HX600" s="243"/>
      <c r="HY600" s="243"/>
      <c r="HZ600" s="243"/>
      <c r="IA600" s="243"/>
      <c r="IB600" s="243"/>
      <c r="IC600" s="243"/>
      <c r="ID600" s="243"/>
      <c r="IE600" s="243"/>
      <c r="IF600" s="243"/>
      <c r="IG600" s="243"/>
      <c r="IH600" s="243"/>
      <c r="II600" s="243"/>
      <c r="IJ600" s="243"/>
      <c r="IK600" s="243"/>
      <c r="IL600" s="243"/>
      <c r="IM600" s="243"/>
      <c r="IN600" s="243"/>
      <c r="IO600" s="243"/>
      <c r="IP600" s="243"/>
      <c r="IQ600" s="243"/>
      <c r="IR600" s="243"/>
      <c r="IS600" s="243"/>
      <c r="IT600" s="243"/>
      <c r="IU600" s="243"/>
      <c r="IV600" s="243"/>
    </row>
    <row r="601" spans="1:256" ht="14.25" customHeight="1" x14ac:dyDescent="0.15">
      <c r="A601" s="179"/>
      <c r="B601" s="179"/>
      <c r="C601" s="179"/>
      <c r="D601" s="179"/>
      <c r="E601" s="179"/>
      <c r="F601" s="179"/>
      <c r="G601" s="179"/>
      <c r="H601" s="179"/>
      <c r="I601" s="179"/>
      <c r="J601" s="179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  <c r="AJ601" s="243"/>
      <c r="AK601" s="243"/>
      <c r="AL601" s="243"/>
      <c r="AM601" s="243"/>
      <c r="AN601" s="243"/>
      <c r="AO601" s="243"/>
      <c r="AP601" s="243"/>
      <c r="AQ601" s="243"/>
      <c r="AR601" s="243"/>
      <c r="AS601" s="243"/>
      <c r="AT601" s="243"/>
      <c r="AU601" s="243"/>
      <c r="AV601" s="243"/>
      <c r="AW601" s="243"/>
      <c r="AX601" s="243"/>
      <c r="AY601" s="243"/>
      <c r="AZ601" s="243"/>
      <c r="BA601" s="243"/>
      <c r="BB601" s="243"/>
      <c r="BC601" s="243"/>
      <c r="BD601" s="243"/>
      <c r="BE601" s="243"/>
      <c r="BF601" s="243"/>
      <c r="BG601" s="243"/>
      <c r="BH601" s="243"/>
      <c r="BI601" s="243"/>
      <c r="BJ601" s="243"/>
      <c r="BK601" s="243"/>
      <c r="BL601" s="243"/>
      <c r="BM601" s="243"/>
      <c r="BN601" s="243"/>
      <c r="BO601" s="243"/>
      <c r="BP601" s="243"/>
      <c r="BQ601" s="243"/>
      <c r="BR601" s="243"/>
      <c r="BS601" s="243"/>
      <c r="BT601" s="243"/>
      <c r="BU601" s="243"/>
      <c r="BV601" s="243"/>
      <c r="BW601" s="243"/>
      <c r="BX601" s="243"/>
      <c r="BY601" s="243"/>
      <c r="BZ601" s="243"/>
      <c r="CA601" s="243"/>
      <c r="CB601" s="243"/>
      <c r="CC601" s="243"/>
      <c r="CD601" s="243"/>
      <c r="CE601" s="243"/>
      <c r="CF601" s="243"/>
      <c r="CG601" s="243"/>
      <c r="CH601" s="243"/>
      <c r="CI601" s="243"/>
      <c r="CJ601" s="243"/>
      <c r="CK601" s="243"/>
      <c r="CL601" s="243"/>
      <c r="CM601" s="243"/>
      <c r="CN601" s="243"/>
      <c r="CO601" s="243"/>
      <c r="CP601" s="243"/>
      <c r="CQ601" s="243"/>
      <c r="CR601" s="243"/>
      <c r="CS601" s="243"/>
      <c r="CT601" s="243"/>
      <c r="CU601" s="243"/>
      <c r="CV601" s="243"/>
      <c r="CW601" s="243"/>
      <c r="CX601" s="243"/>
      <c r="CY601" s="243"/>
      <c r="CZ601" s="243"/>
      <c r="DA601" s="243"/>
      <c r="DB601" s="243"/>
      <c r="DC601" s="243"/>
      <c r="DD601" s="243"/>
      <c r="DE601" s="243"/>
      <c r="DF601" s="243"/>
      <c r="DG601" s="243"/>
      <c r="DH601" s="243"/>
      <c r="DI601" s="243"/>
      <c r="DJ601" s="243"/>
      <c r="DK601" s="243"/>
      <c r="DL601" s="243"/>
      <c r="DM601" s="243"/>
      <c r="DN601" s="243"/>
      <c r="DO601" s="243"/>
      <c r="DP601" s="243"/>
      <c r="DQ601" s="243"/>
      <c r="DR601" s="243"/>
      <c r="DS601" s="243"/>
      <c r="DT601" s="243"/>
      <c r="DU601" s="243"/>
      <c r="DV601" s="243"/>
      <c r="DW601" s="243"/>
      <c r="DX601" s="243"/>
      <c r="DY601" s="243"/>
      <c r="DZ601" s="243"/>
      <c r="EA601" s="243"/>
      <c r="EB601" s="243"/>
      <c r="EC601" s="243"/>
      <c r="ED601" s="243"/>
      <c r="EE601" s="243"/>
      <c r="EF601" s="243"/>
      <c r="EG601" s="243"/>
      <c r="EH601" s="243"/>
      <c r="EI601" s="243"/>
      <c r="EJ601" s="243"/>
      <c r="EK601" s="243"/>
      <c r="EL601" s="243"/>
      <c r="EM601" s="243"/>
      <c r="EN601" s="243"/>
      <c r="EO601" s="243"/>
      <c r="EP601" s="243"/>
      <c r="EQ601" s="243"/>
      <c r="ER601" s="243"/>
      <c r="ES601" s="243"/>
      <c r="ET601" s="243"/>
      <c r="EU601" s="243"/>
      <c r="EV601" s="243"/>
      <c r="EW601" s="243"/>
      <c r="EX601" s="243"/>
      <c r="EY601" s="243"/>
      <c r="EZ601" s="243"/>
      <c r="FA601" s="243"/>
      <c r="FB601" s="243"/>
      <c r="FC601" s="243"/>
      <c r="FD601" s="243"/>
      <c r="FE601" s="243"/>
      <c r="FF601" s="243"/>
      <c r="FG601" s="243"/>
      <c r="FH601" s="243"/>
      <c r="FI601" s="243"/>
      <c r="FJ601" s="243"/>
      <c r="FK601" s="243"/>
      <c r="FL601" s="243"/>
      <c r="FM601" s="243"/>
      <c r="FN601" s="243"/>
      <c r="FO601" s="243"/>
      <c r="FP601" s="243"/>
      <c r="FQ601" s="243"/>
      <c r="FR601" s="243"/>
      <c r="FS601" s="243"/>
      <c r="FT601" s="243"/>
      <c r="FU601" s="243"/>
      <c r="FV601" s="243"/>
      <c r="FW601" s="243"/>
      <c r="FX601" s="243"/>
      <c r="FY601" s="243"/>
      <c r="FZ601" s="243"/>
      <c r="GA601" s="243"/>
      <c r="GB601" s="243"/>
      <c r="GC601" s="243"/>
      <c r="GD601" s="243"/>
      <c r="GE601" s="243"/>
      <c r="GF601" s="243"/>
      <c r="GG601" s="243"/>
      <c r="GH601" s="243"/>
      <c r="GI601" s="243"/>
      <c r="GJ601" s="243"/>
      <c r="GK601" s="243"/>
      <c r="GL601" s="243"/>
      <c r="GM601" s="243"/>
      <c r="GN601" s="243"/>
      <c r="GO601" s="243"/>
      <c r="GP601" s="243"/>
      <c r="GQ601" s="243"/>
      <c r="GR601" s="243"/>
      <c r="GS601" s="243"/>
      <c r="GT601" s="243"/>
      <c r="GU601" s="243"/>
      <c r="GV601" s="243"/>
      <c r="GW601" s="243"/>
      <c r="GX601" s="243"/>
      <c r="GY601" s="243"/>
      <c r="GZ601" s="243"/>
      <c r="HA601" s="243"/>
      <c r="HB601" s="243"/>
      <c r="HC601" s="243"/>
      <c r="HD601" s="243"/>
      <c r="HE601" s="243"/>
      <c r="HF601" s="243"/>
      <c r="HG601" s="243"/>
      <c r="HH601" s="243"/>
      <c r="HI601" s="243"/>
      <c r="HJ601" s="243"/>
      <c r="HK601" s="243"/>
      <c r="HL601" s="243"/>
      <c r="HM601" s="243"/>
      <c r="HN601" s="243"/>
      <c r="HO601" s="243"/>
      <c r="HP601" s="243"/>
      <c r="HQ601" s="243"/>
      <c r="HR601" s="243"/>
      <c r="HS601" s="243"/>
      <c r="HT601" s="243"/>
      <c r="HU601" s="243"/>
      <c r="HV601" s="243"/>
      <c r="HW601" s="243"/>
      <c r="HX601" s="243"/>
      <c r="HY601" s="243"/>
      <c r="HZ601" s="243"/>
      <c r="IA601" s="243"/>
      <c r="IB601" s="243"/>
      <c r="IC601" s="243"/>
      <c r="ID601" s="243"/>
      <c r="IE601" s="243"/>
      <c r="IF601" s="243"/>
      <c r="IG601" s="243"/>
      <c r="IH601" s="243"/>
      <c r="II601" s="243"/>
      <c r="IJ601" s="243"/>
      <c r="IK601" s="243"/>
      <c r="IL601" s="243"/>
      <c r="IM601" s="243"/>
      <c r="IN601" s="243"/>
      <c r="IO601" s="243"/>
      <c r="IP601" s="243"/>
      <c r="IQ601" s="243"/>
      <c r="IR601" s="243"/>
      <c r="IS601" s="243"/>
      <c r="IT601" s="243"/>
      <c r="IU601" s="243"/>
      <c r="IV601" s="243"/>
    </row>
    <row r="602" spans="1:256" ht="14.25" customHeight="1" x14ac:dyDescent="0.15">
      <c r="A602" s="210" t="s">
        <v>706</v>
      </c>
      <c r="B602" s="458" t="s">
        <v>707</v>
      </c>
      <c r="C602" s="458"/>
      <c r="D602" s="458"/>
      <c r="E602" s="458"/>
      <c r="F602" s="458"/>
      <c r="G602" s="458"/>
      <c r="H602" s="458"/>
      <c r="I602" s="458"/>
      <c r="J602" s="458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  <c r="AJ602" s="243"/>
      <c r="AK602" s="243"/>
      <c r="AL602" s="243"/>
      <c r="AM602" s="243"/>
      <c r="AN602" s="243"/>
      <c r="AO602" s="243"/>
      <c r="AP602" s="243"/>
      <c r="AQ602" s="243"/>
      <c r="AR602" s="243"/>
      <c r="AS602" s="243"/>
      <c r="AT602" s="243"/>
      <c r="AU602" s="243"/>
      <c r="AV602" s="243"/>
      <c r="AW602" s="243"/>
      <c r="AX602" s="243"/>
      <c r="AY602" s="243"/>
      <c r="AZ602" s="243"/>
      <c r="BA602" s="243"/>
      <c r="BB602" s="243"/>
      <c r="BC602" s="243"/>
      <c r="BD602" s="243"/>
      <c r="BE602" s="243"/>
      <c r="BF602" s="243"/>
      <c r="BG602" s="243"/>
      <c r="BH602" s="243"/>
      <c r="BI602" s="243"/>
      <c r="BJ602" s="243"/>
      <c r="BK602" s="243"/>
      <c r="BL602" s="243"/>
      <c r="BM602" s="243"/>
      <c r="BN602" s="243"/>
      <c r="BO602" s="243"/>
      <c r="BP602" s="243"/>
      <c r="BQ602" s="243"/>
      <c r="BR602" s="243"/>
      <c r="BS602" s="243"/>
      <c r="BT602" s="243"/>
      <c r="BU602" s="243"/>
      <c r="BV602" s="243"/>
      <c r="BW602" s="243"/>
      <c r="BX602" s="243"/>
      <c r="BY602" s="243"/>
      <c r="BZ602" s="243"/>
      <c r="CA602" s="243"/>
      <c r="CB602" s="243"/>
      <c r="CC602" s="243"/>
      <c r="CD602" s="243"/>
      <c r="CE602" s="243"/>
      <c r="CF602" s="243"/>
      <c r="CG602" s="243"/>
      <c r="CH602" s="243"/>
      <c r="CI602" s="243"/>
      <c r="CJ602" s="243"/>
      <c r="CK602" s="243"/>
      <c r="CL602" s="243"/>
      <c r="CM602" s="243"/>
      <c r="CN602" s="243"/>
      <c r="CO602" s="243"/>
      <c r="CP602" s="243"/>
      <c r="CQ602" s="243"/>
      <c r="CR602" s="243"/>
      <c r="CS602" s="243"/>
      <c r="CT602" s="243"/>
      <c r="CU602" s="243"/>
      <c r="CV602" s="243"/>
      <c r="CW602" s="243"/>
      <c r="CX602" s="243"/>
      <c r="CY602" s="243"/>
      <c r="CZ602" s="243"/>
      <c r="DA602" s="243"/>
      <c r="DB602" s="243"/>
      <c r="DC602" s="243"/>
      <c r="DD602" s="243"/>
      <c r="DE602" s="243"/>
      <c r="DF602" s="243"/>
      <c r="DG602" s="243"/>
      <c r="DH602" s="243"/>
      <c r="DI602" s="243"/>
      <c r="DJ602" s="243"/>
      <c r="DK602" s="243"/>
      <c r="DL602" s="243"/>
      <c r="DM602" s="243"/>
      <c r="DN602" s="243"/>
      <c r="DO602" s="243"/>
      <c r="DP602" s="243"/>
      <c r="DQ602" s="243"/>
      <c r="DR602" s="243"/>
      <c r="DS602" s="243"/>
      <c r="DT602" s="243"/>
      <c r="DU602" s="243"/>
      <c r="DV602" s="243"/>
      <c r="DW602" s="243"/>
      <c r="DX602" s="243"/>
      <c r="DY602" s="243"/>
      <c r="DZ602" s="243"/>
      <c r="EA602" s="243"/>
      <c r="EB602" s="243"/>
      <c r="EC602" s="243"/>
      <c r="ED602" s="243"/>
      <c r="EE602" s="243"/>
      <c r="EF602" s="243"/>
      <c r="EG602" s="243"/>
      <c r="EH602" s="243"/>
      <c r="EI602" s="243"/>
      <c r="EJ602" s="243"/>
      <c r="EK602" s="243"/>
      <c r="EL602" s="243"/>
      <c r="EM602" s="243"/>
      <c r="EN602" s="243"/>
      <c r="EO602" s="243"/>
      <c r="EP602" s="243"/>
      <c r="EQ602" s="243"/>
      <c r="ER602" s="243"/>
      <c r="ES602" s="243"/>
      <c r="ET602" s="243"/>
      <c r="EU602" s="243"/>
      <c r="EV602" s="243"/>
      <c r="EW602" s="243"/>
      <c r="EX602" s="243"/>
      <c r="EY602" s="243"/>
      <c r="EZ602" s="243"/>
      <c r="FA602" s="243"/>
      <c r="FB602" s="243"/>
      <c r="FC602" s="243"/>
      <c r="FD602" s="243"/>
      <c r="FE602" s="243"/>
      <c r="FF602" s="243"/>
      <c r="FG602" s="243"/>
      <c r="FH602" s="243"/>
      <c r="FI602" s="243"/>
      <c r="FJ602" s="243"/>
      <c r="FK602" s="243"/>
      <c r="FL602" s="243"/>
      <c r="FM602" s="243"/>
      <c r="FN602" s="243"/>
      <c r="FO602" s="243"/>
      <c r="FP602" s="243"/>
      <c r="FQ602" s="243"/>
      <c r="FR602" s="243"/>
      <c r="FS602" s="243"/>
      <c r="FT602" s="243"/>
      <c r="FU602" s="243"/>
      <c r="FV602" s="243"/>
      <c r="FW602" s="243"/>
      <c r="FX602" s="243"/>
      <c r="FY602" s="243"/>
      <c r="FZ602" s="243"/>
      <c r="GA602" s="243"/>
      <c r="GB602" s="243"/>
      <c r="GC602" s="243"/>
      <c r="GD602" s="243"/>
      <c r="GE602" s="243"/>
      <c r="GF602" s="243"/>
      <c r="GG602" s="243"/>
      <c r="GH602" s="243"/>
      <c r="GI602" s="243"/>
      <c r="GJ602" s="243"/>
      <c r="GK602" s="243"/>
      <c r="GL602" s="243"/>
      <c r="GM602" s="243"/>
      <c r="GN602" s="243"/>
      <c r="GO602" s="243"/>
      <c r="GP602" s="243"/>
      <c r="GQ602" s="243"/>
      <c r="GR602" s="243"/>
      <c r="GS602" s="243"/>
      <c r="GT602" s="243"/>
      <c r="GU602" s="243"/>
      <c r="GV602" s="243"/>
      <c r="GW602" s="243"/>
      <c r="GX602" s="243"/>
      <c r="GY602" s="243"/>
      <c r="GZ602" s="243"/>
      <c r="HA602" s="243"/>
      <c r="HB602" s="243"/>
      <c r="HC602" s="243"/>
      <c r="HD602" s="243"/>
      <c r="HE602" s="243"/>
      <c r="HF602" s="243"/>
      <c r="HG602" s="243"/>
      <c r="HH602" s="243"/>
      <c r="HI602" s="243"/>
      <c r="HJ602" s="243"/>
      <c r="HK602" s="243"/>
      <c r="HL602" s="243"/>
      <c r="HM602" s="243"/>
      <c r="HN602" s="243"/>
      <c r="HO602" s="243"/>
      <c r="HP602" s="243"/>
      <c r="HQ602" s="243"/>
      <c r="HR602" s="243"/>
      <c r="HS602" s="243"/>
      <c r="HT602" s="243"/>
      <c r="HU602" s="243"/>
      <c r="HV602" s="243"/>
      <c r="HW602" s="243"/>
      <c r="HX602" s="243"/>
      <c r="HY602" s="243"/>
      <c r="HZ602" s="243"/>
      <c r="IA602" s="243"/>
      <c r="IB602" s="243"/>
      <c r="IC602" s="243"/>
      <c r="ID602" s="243"/>
      <c r="IE602" s="243"/>
      <c r="IF602" s="243"/>
      <c r="IG602" s="243"/>
      <c r="IH602" s="243"/>
      <c r="II602" s="243"/>
      <c r="IJ602" s="243"/>
      <c r="IK602" s="243"/>
      <c r="IL602" s="243"/>
      <c r="IM602" s="243"/>
      <c r="IN602" s="243"/>
      <c r="IO602" s="243"/>
      <c r="IP602" s="243"/>
      <c r="IQ602" s="243"/>
      <c r="IR602" s="243"/>
      <c r="IS602" s="243"/>
      <c r="IT602" s="243"/>
      <c r="IU602" s="243"/>
      <c r="IV602" s="243"/>
    </row>
    <row r="603" spans="1:256" ht="16.5" customHeight="1" thickBot="1" x14ac:dyDescent="0.2">
      <c r="A603" s="210"/>
      <c r="B603" s="242"/>
      <c r="C603" s="242"/>
      <c r="D603" s="242"/>
      <c r="E603" s="242"/>
      <c r="F603" s="242"/>
      <c r="G603" s="242"/>
      <c r="H603" s="242"/>
      <c r="I603" s="242"/>
      <c r="J603" s="242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  <c r="AJ603" s="243"/>
      <c r="AK603" s="243"/>
      <c r="AL603" s="243"/>
      <c r="AM603" s="243"/>
      <c r="AN603" s="243"/>
      <c r="AO603" s="243"/>
      <c r="AP603" s="243"/>
      <c r="AQ603" s="243"/>
      <c r="AR603" s="243"/>
      <c r="AS603" s="243"/>
      <c r="AT603" s="243"/>
      <c r="AU603" s="243"/>
      <c r="AV603" s="243"/>
      <c r="AW603" s="243"/>
      <c r="AX603" s="243"/>
      <c r="AY603" s="243"/>
      <c r="AZ603" s="243"/>
      <c r="BA603" s="243"/>
      <c r="BB603" s="243"/>
      <c r="BC603" s="243"/>
      <c r="BD603" s="243"/>
      <c r="BE603" s="243"/>
      <c r="BF603" s="243"/>
      <c r="BG603" s="243"/>
      <c r="BH603" s="243"/>
      <c r="BI603" s="243"/>
      <c r="BJ603" s="243"/>
      <c r="BK603" s="243"/>
      <c r="BL603" s="243"/>
      <c r="BM603" s="243"/>
      <c r="BN603" s="243"/>
      <c r="BO603" s="243"/>
      <c r="BP603" s="243"/>
      <c r="BQ603" s="243"/>
      <c r="BR603" s="243"/>
      <c r="BS603" s="243"/>
      <c r="BT603" s="243"/>
      <c r="BU603" s="243"/>
      <c r="BV603" s="243"/>
      <c r="BW603" s="243"/>
      <c r="BX603" s="243"/>
      <c r="BY603" s="243"/>
      <c r="BZ603" s="243"/>
      <c r="CA603" s="243"/>
      <c r="CB603" s="243"/>
      <c r="CC603" s="243"/>
      <c r="CD603" s="243"/>
      <c r="CE603" s="243"/>
      <c r="CF603" s="243"/>
      <c r="CG603" s="243"/>
      <c r="CH603" s="243"/>
      <c r="CI603" s="243"/>
      <c r="CJ603" s="243"/>
      <c r="CK603" s="243"/>
      <c r="CL603" s="243"/>
      <c r="CM603" s="243"/>
      <c r="CN603" s="243"/>
      <c r="CO603" s="243"/>
      <c r="CP603" s="243"/>
      <c r="CQ603" s="243"/>
      <c r="CR603" s="243"/>
      <c r="CS603" s="243"/>
      <c r="CT603" s="243"/>
      <c r="CU603" s="243"/>
      <c r="CV603" s="243"/>
      <c r="CW603" s="243"/>
      <c r="CX603" s="243"/>
      <c r="CY603" s="243"/>
      <c r="CZ603" s="243"/>
      <c r="DA603" s="243"/>
      <c r="DB603" s="243"/>
      <c r="DC603" s="243"/>
      <c r="DD603" s="243"/>
      <c r="DE603" s="243"/>
      <c r="DF603" s="243"/>
      <c r="DG603" s="243"/>
      <c r="DH603" s="243"/>
      <c r="DI603" s="243"/>
      <c r="DJ603" s="243"/>
      <c r="DK603" s="243"/>
      <c r="DL603" s="243"/>
      <c r="DM603" s="243"/>
      <c r="DN603" s="243"/>
      <c r="DO603" s="243"/>
      <c r="DP603" s="243"/>
      <c r="DQ603" s="243"/>
      <c r="DR603" s="243"/>
      <c r="DS603" s="243"/>
      <c r="DT603" s="243"/>
      <c r="DU603" s="243"/>
      <c r="DV603" s="243"/>
      <c r="DW603" s="243"/>
      <c r="DX603" s="243"/>
      <c r="DY603" s="243"/>
      <c r="DZ603" s="243"/>
      <c r="EA603" s="243"/>
      <c r="EB603" s="243"/>
      <c r="EC603" s="243"/>
      <c r="ED603" s="243"/>
      <c r="EE603" s="243"/>
      <c r="EF603" s="243"/>
      <c r="EG603" s="243"/>
      <c r="EH603" s="243"/>
      <c r="EI603" s="243"/>
      <c r="EJ603" s="243"/>
      <c r="EK603" s="243"/>
      <c r="EL603" s="243"/>
      <c r="EM603" s="243"/>
      <c r="EN603" s="243"/>
      <c r="EO603" s="243"/>
      <c r="EP603" s="243"/>
      <c r="EQ603" s="243"/>
      <c r="ER603" s="243"/>
      <c r="ES603" s="243"/>
      <c r="ET603" s="243"/>
      <c r="EU603" s="243"/>
      <c r="EV603" s="243"/>
      <c r="EW603" s="243"/>
      <c r="EX603" s="243"/>
      <c r="EY603" s="243"/>
      <c r="EZ603" s="243"/>
      <c r="FA603" s="243"/>
      <c r="FB603" s="243"/>
      <c r="FC603" s="243"/>
      <c r="FD603" s="243"/>
      <c r="FE603" s="243"/>
      <c r="FF603" s="243"/>
      <c r="FG603" s="243"/>
      <c r="FH603" s="243"/>
      <c r="FI603" s="243"/>
      <c r="FJ603" s="243"/>
      <c r="FK603" s="243"/>
      <c r="FL603" s="243"/>
      <c r="FM603" s="243"/>
      <c r="FN603" s="243"/>
      <c r="FO603" s="243"/>
      <c r="FP603" s="243"/>
      <c r="FQ603" s="243"/>
      <c r="FR603" s="243"/>
      <c r="FS603" s="243"/>
      <c r="FT603" s="243"/>
      <c r="FU603" s="243"/>
      <c r="FV603" s="243"/>
      <c r="FW603" s="243"/>
      <c r="FX603" s="243"/>
      <c r="FY603" s="243"/>
      <c r="FZ603" s="243"/>
      <c r="GA603" s="243"/>
      <c r="GB603" s="243"/>
      <c r="GC603" s="243"/>
      <c r="GD603" s="243"/>
      <c r="GE603" s="243"/>
      <c r="GF603" s="243"/>
      <c r="GG603" s="243"/>
      <c r="GH603" s="243"/>
      <c r="GI603" s="243"/>
      <c r="GJ603" s="243"/>
      <c r="GK603" s="243"/>
      <c r="GL603" s="243"/>
      <c r="GM603" s="243"/>
      <c r="GN603" s="243"/>
      <c r="GO603" s="243"/>
      <c r="GP603" s="243"/>
      <c r="GQ603" s="243"/>
      <c r="GR603" s="243"/>
      <c r="GS603" s="243"/>
      <c r="GT603" s="243"/>
      <c r="GU603" s="243"/>
      <c r="GV603" s="243"/>
      <c r="GW603" s="243"/>
      <c r="GX603" s="243"/>
      <c r="GY603" s="243"/>
      <c r="GZ603" s="243"/>
      <c r="HA603" s="243"/>
      <c r="HB603" s="243"/>
      <c r="HC603" s="243"/>
      <c r="HD603" s="243"/>
      <c r="HE603" s="243"/>
      <c r="HF603" s="243"/>
      <c r="HG603" s="243"/>
      <c r="HH603" s="243"/>
      <c r="HI603" s="243"/>
      <c r="HJ603" s="243"/>
      <c r="HK603" s="243"/>
      <c r="HL603" s="243"/>
      <c r="HM603" s="243"/>
      <c r="HN603" s="243"/>
      <c r="HO603" s="243"/>
      <c r="HP603" s="243"/>
      <c r="HQ603" s="243"/>
      <c r="HR603" s="243"/>
      <c r="HS603" s="243"/>
      <c r="HT603" s="243"/>
      <c r="HU603" s="243"/>
      <c r="HV603" s="243"/>
      <c r="HW603" s="243"/>
      <c r="HX603" s="243"/>
      <c r="HY603" s="243"/>
      <c r="HZ603" s="243"/>
      <c r="IA603" s="243"/>
      <c r="IB603" s="243"/>
      <c r="IC603" s="243"/>
      <c r="ID603" s="243"/>
      <c r="IE603" s="243"/>
      <c r="IF603" s="243"/>
      <c r="IG603" s="243"/>
      <c r="IH603" s="243"/>
      <c r="II603" s="243"/>
      <c r="IJ603" s="243"/>
      <c r="IK603" s="243"/>
      <c r="IL603" s="243"/>
      <c r="IM603" s="243"/>
      <c r="IN603" s="243"/>
      <c r="IO603" s="243"/>
      <c r="IP603" s="243"/>
      <c r="IQ603" s="243"/>
      <c r="IR603" s="243"/>
      <c r="IS603" s="243"/>
      <c r="IT603" s="243"/>
      <c r="IU603" s="243"/>
      <c r="IV603" s="243"/>
    </row>
    <row r="604" spans="1:256" ht="24" customHeight="1" thickTop="1" thickBot="1" x14ac:dyDescent="0.2">
      <c r="A604" s="909" t="s">
        <v>5</v>
      </c>
      <c r="B604" s="504"/>
      <c r="C604" s="504"/>
      <c r="D604" s="504"/>
      <c r="E604" s="504" t="s">
        <v>6</v>
      </c>
      <c r="F604" s="504"/>
      <c r="G604" s="506"/>
      <c r="H604" s="503" t="s">
        <v>7</v>
      </c>
      <c r="I604" s="504"/>
      <c r="J604" s="505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  <c r="AJ604" s="243"/>
      <c r="AK604" s="243"/>
      <c r="AL604" s="243"/>
      <c r="AM604" s="243"/>
      <c r="AN604" s="243"/>
      <c r="AO604" s="243"/>
      <c r="AP604" s="243"/>
      <c r="AQ604" s="243"/>
      <c r="AR604" s="243"/>
      <c r="AS604" s="243"/>
      <c r="AT604" s="243"/>
      <c r="AU604" s="243"/>
      <c r="AV604" s="243"/>
      <c r="AW604" s="243"/>
      <c r="AX604" s="243"/>
      <c r="AY604" s="243"/>
      <c r="AZ604" s="243"/>
      <c r="BA604" s="243"/>
      <c r="BB604" s="243"/>
      <c r="BC604" s="243"/>
      <c r="BD604" s="243"/>
      <c r="BE604" s="243"/>
      <c r="BF604" s="243"/>
      <c r="BG604" s="243"/>
      <c r="BH604" s="243"/>
      <c r="BI604" s="243"/>
      <c r="BJ604" s="243"/>
      <c r="BK604" s="243"/>
      <c r="BL604" s="243"/>
      <c r="BM604" s="243"/>
      <c r="BN604" s="243"/>
      <c r="BO604" s="243"/>
      <c r="BP604" s="243"/>
      <c r="BQ604" s="243"/>
      <c r="BR604" s="243"/>
      <c r="BS604" s="243"/>
      <c r="BT604" s="243"/>
      <c r="BU604" s="243"/>
      <c r="BV604" s="243"/>
      <c r="BW604" s="243"/>
      <c r="BX604" s="243"/>
      <c r="BY604" s="243"/>
      <c r="BZ604" s="243"/>
      <c r="CA604" s="243"/>
      <c r="CB604" s="243"/>
      <c r="CC604" s="243"/>
      <c r="CD604" s="243"/>
      <c r="CE604" s="243"/>
      <c r="CF604" s="243"/>
      <c r="CG604" s="243"/>
      <c r="CH604" s="243"/>
      <c r="CI604" s="243"/>
      <c r="CJ604" s="243"/>
      <c r="CK604" s="243"/>
      <c r="CL604" s="243"/>
      <c r="CM604" s="243"/>
      <c r="CN604" s="243"/>
      <c r="CO604" s="243"/>
      <c r="CP604" s="243"/>
      <c r="CQ604" s="243"/>
      <c r="CR604" s="243"/>
      <c r="CS604" s="243"/>
      <c r="CT604" s="243"/>
      <c r="CU604" s="243"/>
      <c r="CV604" s="243"/>
      <c r="CW604" s="243"/>
      <c r="CX604" s="243"/>
      <c r="CY604" s="243"/>
      <c r="CZ604" s="243"/>
      <c r="DA604" s="243"/>
      <c r="DB604" s="243"/>
      <c r="DC604" s="243"/>
      <c r="DD604" s="243"/>
      <c r="DE604" s="243"/>
      <c r="DF604" s="243"/>
      <c r="DG604" s="243"/>
      <c r="DH604" s="243"/>
      <c r="DI604" s="243"/>
      <c r="DJ604" s="243"/>
      <c r="DK604" s="243"/>
      <c r="DL604" s="243"/>
      <c r="DM604" s="243"/>
      <c r="DN604" s="243"/>
      <c r="DO604" s="243"/>
      <c r="DP604" s="243"/>
      <c r="DQ604" s="243"/>
      <c r="DR604" s="243"/>
      <c r="DS604" s="243"/>
      <c r="DT604" s="243"/>
      <c r="DU604" s="243"/>
      <c r="DV604" s="243"/>
      <c r="DW604" s="243"/>
      <c r="DX604" s="243"/>
      <c r="DY604" s="243"/>
      <c r="DZ604" s="243"/>
      <c r="EA604" s="243"/>
      <c r="EB604" s="243"/>
      <c r="EC604" s="243"/>
      <c r="ED604" s="243"/>
      <c r="EE604" s="243"/>
      <c r="EF604" s="243"/>
      <c r="EG604" s="243"/>
      <c r="EH604" s="243"/>
      <c r="EI604" s="243"/>
      <c r="EJ604" s="243"/>
      <c r="EK604" s="243"/>
      <c r="EL604" s="243"/>
      <c r="EM604" s="243"/>
      <c r="EN604" s="243"/>
      <c r="EO604" s="243"/>
      <c r="EP604" s="243"/>
      <c r="EQ604" s="243"/>
      <c r="ER604" s="243"/>
      <c r="ES604" s="243"/>
      <c r="ET604" s="243"/>
      <c r="EU604" s="243"/>
      <c r="EV604" s="243"/>
      <c r="EW604" s="243"/>
      <c r="EX604" s="243"/>
      <c r="EY604" s="243"/>
      <c r="EZ604" s="243"/>
      <c r="FA604" s="243"/>
      <c r="FB604" s="243"/>
      <c r="FC604" s="243"/>
      <c r="FD604" s="243"/>
      <c r="FE604" s="243"/>
      <c r="FF604" s="243"/>
      <c r="FG604" s="243"/>
      <c r="FH604" s="243"/>
      <c r="FI604" s="243"/>
      <c r="FJ604" s="243"/>
      <c r="FK604" s="243"/>
      <c r="FL604" s="243"/>
      <c r="FM604" s="243"/>
      <c r="FN604" s="243"/>
      <c r="FO604" s="243"/>
      <c r="FP604" s="243"/>
      <c r="FQ604" s="243"/>
      <c r="FR604" s="243"/>
      <c r="FS604" s="243"/>
      <c r="FT604" s="243"/>
      <c r="FU604" s="243"/>
      <c r="FV604" s="243"/>
      <c r="FW604" s="243"/>
      <c r="FX604" s="243"/>
      <c r="FY604" s="243"/>
      <c r="FZ604" s="243"/>
      <c r="GA604" s="243"/>
      <c r="GB604" s="243"/>
      <c r="GC604" s="243"/>
      <c r="GD604" s="243"/>
      <c r="GE604" s="243"/>
      <c r="GF604" s="243"/>
      <c r="GG604" s="243"/>
      <c r="GH604" s="243"/>
      <c r="GI604" s="243"/>
      <c r="GJ604" s="243"/>
      <c r="GK604" s="243"/>
      <c r="GL604" s="243"/>
      <c r="GM604" s="243"/>
      <c r="GN604" s="243"/>
      <c r="GO604" s="243"/>
      <c r="GP604" s="243"/>
      <c r="GQ604" s="243"/>
      <c r="GR604" s="243"/>
      <c r="GS604" s="243"/>
      <c r="GT604" s="243"/>
      <c r="GU604" s="243"/>
      <c r="GV604" s="243"/>
      <c r="GW604" s="243"/>
      <c r="GX604" s="243"/>
      <c r="GY604" s="243"/>
      <c r="GZ604" s="243"/>
      <c r="HA604" s="243"/>
      <c r="HB604" s="243"/>
      <c r="HC604" s="243"/>
      <c r="HD604" s="243"/>
      <c r="HE604" s="243"/>
      <c r="HF604" s="243"/>
      <c r="HG604" s="243"/>
      <c r="HH604" s="243"/>
      <c r="HI604" s="243"/>
      <c r="HJ604" s="243"/>
      <c r="HK604" s="243"/>
      <c r="HL604" s="243"/>
      <c r="HM604" s="243"/>
      <c r="HN604" s="243"/>
      <c r="HO604" s="243"/>
      <c r="HP604" s="243"/>
      <c r="HQ604" s="243"/>
      <c r="HR604" s="243"/>
      <c r="HS604" s="243"/>
      <c r="HT604" s="243"/>
      <c r="HU604" s="243"/>
      <c r="HV604" s="243"/>
      <c r="HW604" s="243"/>
      <c r="HX604" s="243"/>
      <c r="HY604" s="243"/>
      <c r="HZ604" s="243"/>
      <c r="IA604" s="243"/>
      <c r="IB604" s="243"/>
      <c r="IC604" s="243"/>
      <c r="ID604" s="243"/>
      <c r="IE604" s="243"/>
      <c r="IF604" s="243"/>
      <c r="IG604" s="243"/>
      <c r="IH604" s="243"/>
      <c r="II604" s="243"/>
      <c r="IJ604" s="243"/>
      <c r="IK604" s="243"/>
      <c r="IL604" s="243"/>
      <c r="IM604" s="243"/>
      <c r="IN604" s="243"/>
      <c r="IO604" s="243"/>
      <c r="IP604" s="243"/>
      <c r="IQ604" s="243"/>
      <c r="IR604" s="243"/>
      <c r="IS604" s="243"/>
      <c r="IT604" s="243"/>
      <c r="IU604" s="243"/>
      <c r="IV604" s="243"/>
    </row>
    <row r="605" spans="1:256" ht="11.25" thickTop="1" x14ac:dyDescent="0.15">
      <c r="A605" s="893" t="s">
        <v>223</v>
      </c>
      <c r="B605" s="894"/>
      <c r="C605" s="894"/>
      <c r="D605" s="894"/>
      <c r="E605" s="1354">
        <v>179680</v>
      </c>
      <c r="F605" s="1354"/>
      <c r="G605" s="1355"/>
      <c r="H605" s="1356">
        <v>32756</v>
      </c>
      <c r="I605" s="1354"/>
      <c r="J605" s="1357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  <c r="AJ605" s="243"/>
      <c r="AK605" s="243"/>
      <c r="AL605" s="243"/>
      <c r="AM605" s="243"/>
      <c r="AN605" s="243"/>
      <c r="AO605" s="243"/>
      <c r="AP605" s="243"/>
      <c r="AQ605" s="243"/>
      <c r="AR605" s="243"/>
      <c r="AS605" s="243"/>
      <c r="AT605" s="243"/>
      <c r="AU605" s="243"/>
      <c r="AV605" s="243"/>
      <c r="AW605" s="243"/>
      <c r="AX605" s="243"/>
      <c r="AY605" s="243"/>
      <c r="AZ605" s="243"/>
      <c r="BA605" s="243"/>
      <c r="BB605" s="243"/>
      <c r="BC605" s="243"/>
      <c r="BD605" s="243"/>
      <c r="BE605" s="243"/>
      <c r="BF605" s="243"/>
      <c r="BG605" s="243"/>
      <c r="BH605" s="243"/>
      <c r="BI605" s="243"/>
      <c r="BJ605" s="243"/>
      <c r="BK605" s="243"/>
      <c r="BL605" s="243"/>
      <c r="BM605" s="243"/>
      <c r="BN605" s="243"/>
      <c r="BO605" s="243"/>
      <c r="BP605" s="243"/>
      <c r="BQ605" s="243"/>
      <c r="BR605" s="243"/>
      <c r="BS605" s="243"/>
      <c r="BT605" s="243"/>
      <c r="BU605" s="243"/>
      <c r="BV605" s="243"/>
      <c r="BW605" s="243"/>
      <c r="BX605" s="243"/>
      <c r="BY605" s="243"/>
      <c r="BZ605" s="243"/>
      <c r="CA605" s="243"/>
      <c r="CB605" s="243"/>
      <c r="CC605" s="243"/>
      <c r="CD605" s="243"/>
      <c r="CE605" s="243"/>
      <c r="CF605" s="243"/>
      <c r="CG605" s="243"/>
      <c r="CH605" s="243"/>
      <c r="CI605" s="243"/>
      <c r="CJ605" s="243"/>
      <c r="CK605" s="243"/>
      <c r="CL605" s="243"/>
      <c r="CM605" s="243"/>
      <c r="CN605" s="243"/>
      <c r="CO605" s="243"/>
      <c r="CP605" s="243"/>
      <c r="CQ605" s="243"/>
      <c r="CR605" s="243"/>
      <c r="CS605" s="243"/>
      <c r="CT605" s="243"/>
      <c r="CU605" s="243"/>
      <c r="CV605" s="243"/>
      <c r="CW605" s="243"/>
      <c r="CX605" s="243"/>
      <c r="CY605" s="243"/>
      <c r="CZ605" s="243"/>
      <c r="DA605" s="243"/>
      <c r="DB605" s="243"/>
      <c r="DC605" s="243"/>
      <c r="DD605" s="243"/>
      <c r="DE605" s="243"/>
      <c r="DF605" s="243"/>
      <c r="DG605" s="243"/>
      <c r="DH605" s="243"/>
      <c r="DI605" s="243"/>
      <c r="DJ605" s="243"/>
      <c r="DK605" s="243"/>
      <c r="DL605" s="243"/>
      <c r="DM605" s="243"/>
      <c r="DN605" s="243"/>
      <c r="DO605" s="243"/>
      <c r="DP605" s="243"/>
      <c r="DQ605" s="243"/>
      <c r="DR605" s="243"/>
      <c r="DS605" s="243"/>
      <c r="DT605" s="243"/>
      <c r="DU605" s="243"/>
      <c r="DV605" s="243"/>
      <c r="DW605" s="243"/>
      <c r="DX605" s="243"/>
      <c r="DY605" s="243"/>
      <c r="DZ605" s="243"/>
      <c r="EA605" s="243"/>
      <c r="EB605" s="243"/>
      <c r="EC605" s="243"/>
      <c r="ED605" s="243"/>
      <c r="EE605" s="243"/>
      <c r="EF605" s="243"/>
      <c r="EG605" s="243"/>
      <c r="EH605" s="243"/>
      <c r="EI605" s="243"/>
      <c r="EJ605" s="243"/>
      <c r="EK605" s="243"/>
      <c r="EL605" s="243"/>
      <c r="EM605" s="243"/>
      <c r="EN605" s="243"/>
      <c r="EO605" s="243"/>
      <c r="EP605" s="243"/>
      <c r="EQ605" s="243"/>
      <c r="ER605" s="243"/>
      <c r="ES605" s="243"/>
      <c r="ET605" s="243"/>
      <c r="EU605" s="243"/>
      <c r="EV605" s="243"/>
      <c r="EW605" s="243"/>
      <c r="EX605" s="243"/>
      <c r="EY605" s="243"/>
      <c r="EZ605" s="243"/>
      <c r="FA605" s="243"/>
      <c r="FB605" s="243"/>
      <c r="FC605" s="243"/>
      <c r="FD605" s="243"/>
      <c r="FE605" s="243"/>
      <c r="FF605" s="243"/>
      <c r="FG605" s="243"/>
      <c r="FH605" s="243"/>
      <c r="FI605" s="243"/>
      <c r="FJ605" s="243"/>
      <c r="FK605" s="243"/>
      <c r="FL605" s="243"/>
      <c r="FM605" s="243"/>
      <c r="FN605" s="243"/>
      <c r="FO605" s="243"/>
      <c r="FP605" s="243"/>
      <c r="FQ605" s="243"/>
      <c r="FR605" s="243"/>
      <c r="FS605" s="243"/>
      <c r="FT605" s="243"/>
      <c r="FU605" s="243"/>
      <c r="FV605" s="243"/>
      <c r="FW605" s="243"/>
      <c r="FX605" s="243"/>
      <c r="FY605" s="243"/>
      <c r="FZ605" s="243"/>
      <c r="GA605" s="243"/>
      <c r="GB605" s="243"/>
      <c r="GC605" s="243"/>
      <c r="GD605" s="243"/>
      <c r="GE605" s="243"/>
      <c r="GF605" s="243"/>
      <c r="GG605" s="243"/>
      <c r="GH605" s="243"/>
      <c r="GI605" s="243"/>
      <c r="GJ605" s="243"/>
      <c r="GK605" s="243"/>
      <c r="GL605" s="243"/>
      <c r="GM605" s="243"/>
      <c r="GN605" s="243"/>
      <c r="GO605" s="243"/>
      <c r="GP605" s="243"/>
      <c r="GQ605" s="243"/>
      <c r="GR605" s="243"/>
      <c r="GS605" s="243"/>
      <c r="GT605" s="243"/>
      <c r="GU605" s="243"/>
      <c r="GV605" s="243"/>
      <c r="GW605" s="243"/>
      <c r="GX605" s="243"/>
      <c r="GY605" s="243"/>
      <c r="GZ605" s="243"/>
      <c r="HA605" s="243"/>
      <c r="HB605" s="243"/>
      <c r="HC605" s="243"/>
      <c r="HD605" s="243"/>
      <c r="HE605" s="243"/>
      <c r="HF605" s="243"/>
      <c r="HG605" s="243"/>
      <c r="HH605" s="243"/>
      <c r="HI605" s="243"/>
      <c r="HJ605" s="243"/>
      <c r="HK605" s="243"/>
      <c r="HL605" s="243"/>
      <c r="HM605" s="243"/>
      <c r="HN605" s="243"/>
      <c r="HO605" s="243"/>
      <c r="HP605" s="243"/>
      <c r="HQ605" s="243"/>
      <c r="HR605" s="243"/>
      <c r="HS605" s="243"/>
      <c r="HT605" s="243"/>
      <c r="HU605" s="243"/>
      <c r="HV605" s="243"/>
      <c r="HW605" s="243"/>
      <c r="HX605" s="243"/>
      <c r="HY605" s="243"/>
      <c r="HZ605" s="243"/>
      <c r="IA605" s="243"/>
      <c r="IB605" s="243"/>
      <c r="IC605" s="243"/>
      <c r="ID605" s="243"/>
      <c r="IE605" s="243"/>
      <c r="IF605" s="243"/>
      <c r="IG605" s="243"/>
      <c r="IH605" s="243"/>
      <c r="II605" s="243"/>
      <c r="IJ605" s="243"/>
      <c r="IK605" s="243"/>
      <c r="IL605" s="243"/>
      <c r="IM605" s="243"/>
      <c r="IN605" s="243"/>
      <c r="IO605" s="243"/>
      <c r="IP605" s="243"/>
      <c r="IQ605" s="243"/>
      <c r="IR605" s="243"/>
      <c r="IS605" s="243"/>
      <c r="IT605" s="243"/>
      <c r="IU605" s="243"/>
      <c r="IV605" s="243"/>
    </row>
    <row r="606" spans="1:256" ht="22.5" customHeight="1" x14ac:dyDescent="0.15">
      <c r="A606" s="476" t="s">
        <v>224</v>
      </c>
      <c r="B606" s="477"/>
      <c r="C606" s="477"/>
      <c r="D606" s="477"/>
      <c r="E606" s="1320">
        <v>206480</v>
      </c>
      <c r="F606" s="1320"/>
      <c r="G606" s="1321"/>
      <c r="H606" s="1322">
        <v>259370</v>
      </c>
      <c r="I606" s="1320"/>
      <c r="J606" s="132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  <c r="AJ606" s="243"/>
      <c r="AK606" s="243"/>
      <c r="AL606" s="243"/>
      <c r="AM606" s="243"/>
      <c r="AN606" s="243"/>
      <c r="AO606" s="243"/>
      <c r="AP606" s="243"/>
      <c r="AQ606" s="243"/>
      <c r="AR606" s="243"/>
      <c r="AS606" s="243"/>
      <c r="AT606" s="243"/>
      <c r="AU606" s="243"/>
      <c r="AV606" s="243"/>
      <c r="AW606" s="243"/>
      <c r="AX606" s="243"/>
      <c r="AY606" s="243"/>
      <c r="AZ606" s="243"/>
      <c r="BA606" s="243"/>
      <c r="BB606" s="243"/>
      <c r="BC606" s="243"/>
      <c r="BD606" s="243"/>
      <c r="BE606" s="243"/>
      <c r="BF606" s="243"/>
      <c r="BG606" s="243"/>
      <c r="BH606" s="243"/>
      <c r="BI606" s="243"/>
      <c r="BJ606" s="243"/>
      <c r="BK606" s="243"/>
      <c r="BL606" s="243"/>
      <c r="BM606" s="243"/>
      <c r="BN606" s="243"/>
      <c r="BO606" s="243"/>
      <c r="BP606" s="243"/>
      <c r="BQ606" s="243"/>
      <c r="BR606" s="243"/>
      <c r="BS606" s="243"/>
      <c r="BT606" s="243"/>
      <c r="BU606" s="243"/>
      <c r="BV606" s="243"/>
      <c r="BW606" s="243"/>
      <c r="BX606" s="243"/>
      <c r="BY606" s="243"/>
      <c r="BZ606" s="243"/>
      <c r="CA606" s="243"/>
      <c r="CB606" s="243"/>
      <c r="CC606" s="243"/>
      <c r="CD606" s="243"/>
      <c r="CE606" s="243"/>
      <c r="CF606" s="243"/>
      <c r="CG606" s="243"/>
      <c r="CH606" s="243"/>
      <c r="CI606" s="243"/>
      <c r="CJ606" s="243"/>
      <c r="CK606" s="243"/>
      <c r="CL606" s="243"/>
      <c r="CM606" s="243"/>
      <c r="CN606" s="243"/>
      <c r="CO606" s="243"/>
      <c r="CP606" s="243"/>
      <c r="CQ606" s="243"/>
      <c r="CR606" s="243"/>
      <c r="CS606" s="243"/>
      <c r="CT606" s="243"/>
      <c r="CU606" s="243"/>
      <c r="CV606" s="243"/>
      <c r="CW606" s="243"/>
      <c r="CX606" s="243"/>
      <c r="CY606" s="243"/>
      <c r="CZ606" s="243"/>
      <c r="DA606" s="243"/>
      <c r="DB606" s="243"/>
      <c r="DC606" s="243"/>
      <c r="DD606" s="243"/>
      <c r="DE606" s="243"/>
      <c r="DF606" s="243"/>
      <c r="DG606" s="243"/>
      <c r="DH606" s="243"/>
      <c r="DI606" s="243"/>
      <c r="DJ606" s="243"/>
      <c r="DK606" s="243"/>
      <c r="DL606" s="243"/>
      <c r="DM606" s="243"/>
      <c r="DN606" s="243"/>
      <c r="DO606" s="243"/>
      <c r="DP606" s="243"/>
      <c r="DQ606" s="243"/>
      <c r="DR606" s="243"/>
      <c r="DS606" s="243"/>
      <c r="DT606" s="243"/>
      <c r="DU606" s="243"/>
      <c r="DV606" s="243"/>
      <c r="DW606" s="243"/>
      <c r="DX606" s="243"/>
      <c r="DY606" s="243"/>
      <c r="DZ606" s="243"/>
      <c r="EA606" s="243"/>
      <c r="EB606" s="243"/>
      <c r="EC606" s="243"/>
      <c r="ED606" s="243"/>
      <c r="EE606" s="243"/>
      <c r="EF606" s="243"/>
      <c r="EG606" s="243"/>
      <c r="EH606" s="243"/>
      <c r="EI606" s="243"/>
      <c r="EJ606" s="243"/>
      <c r="EK606" s="243"/>
      <c r="EL606" s="243"/>
      <c r="EM606" s="243"/>
      <c r="EN606" s="243"/>
      <c r="EO606" s="243"/>
      <c r="EP606" s="243"/>
      <c r="EQ606" s="243"/>
      <c r="ER606" s="243"/>
      <c r="ES606" s="243"/>
      <c r="ET606" s="243"/>
      <c r="EU606" s="243"/>
      <c r="EV606" s="243"/>
      <c r="EW606" s="243"/>
      <c r="EX606" s="243"/>
      <c r="EY606" s="243"/>
      <c r="EZ606" s="243"/>
      <c r="FA606" s="243"/>
      <c r="FB606" s="243"/>
      <c r="FC606" s="243"/>
      <c r="FD606" s="243"/>
      <c r="FE606" s="243"/>
      <c r="FF606" s="243"/>
      <c r="FG606" s="243"/>
      <c r="FH606" s="243"/>
      <c r="FI606" s="243"/>
      <c r="FJ606" s="243"/>
      <c r="FK606" s="243"/>
      <c r="FL606" s="243"/>
      <c r="FM606" s="243"/>
      <c r="FN606" s="243"/>
      <c r="FO606" s="243"/>
      <c r="FP606" s="243"/>
      <c r="FQ606" s="243"/>
      <c r="FR606" s="243"/>
      <c r="FS606" s="243"/>
      <c r="FT606" s="243"/>
      <c r="FU606" s="243"/>
      <c r="FV606" s="243"/>
      <c r="FW606" s="243"/>
      <c r="FX606" s="243"/>
      <c r="FY606" s="243"/>
      <c r="FZ606" s="243"/>
      <c r="GA606" s="243"/>
      <c r="GB606" s="243"/>
      <c r="GC606" s="243"/>
      <c r="GD606" s="243"/>
      <c r="GE606" s="243"/>
      <c r="GF606" s="243"/>
      <c r="GG606" s="243"/>
      <c r="GH606" s="243"/>
      <c r="GI606" s="243"/>
      <c r="GJ606" s="243"/>
      <c r="GK606" s="243"/>
      <c r="GL606" s="243"/>
      <c r="GM606" s="243"/>
      <c r="GN606" s="243"/>
      <c r="GO606" s="243"/>
      <c r="GP606" s="243"/>
      <c r="GQ606" s="243"/>
      <c r="GR606" s="243"/>
      <c r="GS606" s="243"/>
      <c r="GT606" s="243"/>
      <c r="GU606" s="243"/>
      <c r="GV606" s="243"/>
      <c r="GW606" s="243"/>
      <c r="GX606" s="243"/>
      <c r="GY606" s="243"/>
      <c r="GZ606" s="243"/>
      <c r="HA606" s="243"/>
      <c r="HB606" s="243"/>
      <c r="HC606" s="243"/>
      <c r="HD606" s="243"/>
      <c r="HE606" s="243"/>
      <c r="HF606" s="243"/>
      <c r="HG606" s="243"/>
      <c r="HH606" s="243"/>
      <c r="HI606" s="243"/>
      <c r="HJ606" s="243"/>
      <c r="HK606" s="243"/>
      <c r="HL606" s="243"/>
      <c r="HM606" s="243"/>
      <c r="HN606" s="243"/>
      <c r="HO606" s="243"/>
      <c r="HP606" s="243"/>
      <c r="HQ606" s="243"/>
      <c r="HR606" s="243"/>
      <c r="HS606" s="243"/>
      <c r="HT606" s="243"/>
      <c r="HU606" s="243"/>
      <c r="HV606" s="243"/>
      <c r="HW606" s="243"/>
      <c r="HX606" s="243"/>
      <c r="HY606" s="243"/>
      <c r="HZ606" s="243"/>
      <c r="IA606" s="243"/>
      <c r="IB606" s="243"/>
      <c r="IC606" s="243"/>
      <c r="ID606" s="243"/>
      <c r="IE606" s="243"/>
      <c r="IF606" s="243"/>
      <c r="IG606" s="243"/>
      <c r="IH606" s="243"/>
      <c r="II606" s="243"/>
      <c r="IJ606" s="243"/>
      <c r="IK606" s="243"/>
      <c r="IL606" s="243"/>
      <c r="IM606" s="243"/>
      <c r="IN606" s="243"/>
      <c r="IO606" s="243"/>
      <c r="IP606" s="243"/>
      <c r="IQ606" s="243"/>
      <c r="IR606" s="243"/>
      <c r="IS606" s="243"/>
      <c r="IT606" s="243"/>
      <c r="IU606" s="243"/>
      <c r="IV606" s="243"/>
    </row>
    <row r="607" spans="1:256" x14ac:dyDescent="0.15">
      <c r="A607" s="476" t="s">
        <v>225</v>
      </c>
      <c r="B607" s="477"/>
      <c r="C607" s="477"/>
      <c r="D607" s="477"/>
      <c r="E607" s="1320"/>
      <c r="F607" s="1320"/>
      <c r="G607" s="1321"/>
      <c r="H607" s="1322"/>
      <c r="I607" s="1320"/>
      <c r="J607" s="132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  <c r="AJ607" s="243"/>
      <c r="AK607" s="243"/>
      <c r="AL607" s="243"/>
      <c r="AM607" s="243"/>
      <c r="AN607" s="243"/>
      <c r="AO607" s="243"/>
      <c r="AP607" s="243"/>
      <c r="AQ607" s="243"/>
      <c r="AR607" s="243"/>
      <c r="AS607" s="243"/>
      <c r="AT607" s="243"/>
      <c r="AU607" s="243"/>
      <c r="AV607" s="243"/>
      <c r="AW607" s="243"/>
      <c r="AX607" s="243"/>
      <c r="AY607" s="243"/>
      <c r="AZ607" s="243"/>
      <c r="BA607" s="243"/>
      <c r="BB607" s="243"/>
      <c r="BC607" s="243"/>
      <c r="BD607" s="243"/>
      <c r="BE607" s="243"/>
      <c r="BF607" s="243"/>
      <c r="BG607" s="243"/>
      <c r="BH607" s="243"/>
      <c r="BI607" s="243"/>
      <c r="BJ607" s="243"/>
      <c r="BK607" s="243"/>
      <c r="BL607" s="243"/>
      <c r="BM607" s="243"/>
      <c r="BN607" s="243"/>
      <c r="BO607" s="243"/>
      <c r="BP607" s="243"/>
      <c r="BQ607" s="243"/>
      <c r="BR607" s="243"/>
      <c r="BS607" s="243"/>
      <c r="BT607" s="243"/>
      <c r="BU607" s="243"/>
      <c r="BV607" s="243"/>
      <c r="BW607" s="243"/>
      <c r="BX607" s="243"/>
      <c r="BY607" s="243"/>
      <c r="BZ607" s="243"/>
      <c r="CA607" s="243"/>
      <c r="CB607" s="243"/>
      <c r="CC607" s="243"/>
      <c r="CD607" s="243"/>
      <c r="CE607" s="243"/>
      <c r="CF607" s="243"/>
      <c r="CG607" s="243"/>
      <c r="CH607" s="243"/>
      <c r="CI607" s="243"/>
      <c r="CJ607" s="243"/>
      <c r="CK607" s="243"/>
      <c r="CL607" s="243"/>
      <c r="CM607" s="243"/>
      <c r="CN607" s="243"/>
      <c r="CO607" s="243"/>
      <c r="CP607" s="243"/>
      <c r="CQ607" s="243"/>
      <c r="CR607" s="243"/>
      <c r="CS607" s="243"/>
      <c r="CT607" s="243"/>
      <c r="CU607" s="243"/>
      <c r="CV607" s="243"/>
      <c r="CW607" s="243"/>
      <c r="CX607" s="243"/>
      <c r="CY607" s="243"/>
      <c r="CZ607" s="243"/>
      <c r="DA607" s="243"/>
      <c r="DB607" s="243"/>
      <c r="DC607" s="243"/>
      <c r="DD607" s="243"/>
      <c r="DE607" s="243"/>
      <c r="DF607" s="243"/>
      <c r="DG607" s="243"/>
      <c r="DH607" s="243"/>
      <c r="DI607" s="243"/>
      <c r="DJ607" s="243"/>
      <c r="DK607" s="243"/>
      <c r="DL607" s="243"/>
      <c r="DM607" s="243"/>
      <c r="DN607" s="243"/>
      <c r="DO607" s="243"/>
      <c r="DP607" s="243"/>
      <c r="DQ607" s="243"/>
      <c r="DR607" s="243"/>
      <c r="DS607" s="243"/>
      <c r="DT607" s="243"/>
      <c r="DU607" s="243"/>
      <c r="DV607" s="243"/>
      <c r="DW607" s="243"/>
      <c r="DX607" s="243"/>
      <c r="DY607" s="243"/>
      <c r="DZ607" s="243"/>
      <c r="EA607" s="243"/>
      <c r="EB607" s="243"/>
      <c r="EC607" s="243"/>
      <c r="ED607" s="243"/>
      <c r="EE607" s="243"/>
      <c r="EF607" s="243"/>
      <c r="EG607" s="243"/>
      <c r="EH607" s="243"/>
      <c r="EI607" s="243"/>
      <c r="EJ607" s="243"/>
      <c r="EK607" s="243"/>
      <c r="EL607" s="243"/>
      <c r="EM607" s="243"/>
      <c r="EN607" s="243"/>
      <c r="EO607" s="243"/>
      <c r="EP607" s="243"/>
      <c r="EQ607" s="243"/>
      <c r="ER607" s="243"/>
      <c r="ES607" s="243"/>
      <c r="ET607" s="243"/>
      <c r="EU607" s="243"/>
      <c r="EV607" s="243"/>
      <c r="EW607" s="243"/>
      <c r="EX607" s="243"/>
      <c r="EY607" s="243"/>
      <c r="EZ607" s="243"/>
      <c r="FA607" s="243"/>
      <c r="FB607" s="243"/>
      <c r="FC607" s="243"/>
      <c r="FD607" s="243"/>
      <c r="FE607" s="243"/>
      <c r="FF607" s="243"/>
      <c r="FG607" s="243"/>
      <c r="FH607" s="243"/>
      <c r="FI607" s="243"/>
      <c r="FJ607" s="243"/>
      <c r="FK607" s="243"/>
      <c r="FL607" s="243"/>
      <c r="FM607" s="243"/>
      <c r="FN607" s="243"/>
      <c r="FO607" s="243"/>
      <c r="FP607" s="243"/>
      <c r="FQ607" s="243"/>
      <c r="FR607" s="243"/>
      <c r="FS607" s="243"/>
      <c r="FT607" s="243"/>
      <c r="FU607" s="243"/>
      <c r="FV607" s="243"/>
      <c r="FW607" s="243"/>
      <c r="FX607" s="243"/>
      <c r="FY607" s="243"/>
      <c r="FZ607" s="243"/>
      <c r="GA607" s="243"/>
      <c r="GB607" s="243"/>
      <c r="GC607" s="243"/>
      <c r="GD607" s="243"/>
      <c r="GE607" s="243"/>
      <c r="GF607" s="243"/>
      <c r="GG607" s="243"/>
      <c r="GH607" s="243"/>
      <c r="GI607" s="243"/>
      <c r="GJ607" s="243"/>
      <c r="GK607" s="243"/>
      <c r="GL607" s="243"/>
      <c r="GM607" s="243"/>
      <c r="GN607" s="243"/>
      <c r="GO607" s="243"/>
      <c r="GP607" s="243"/>
      <c r="GQ607" s="243"/>
      <c r="GR607" s="243"/>
      <c r="GS607" s="243"/>
      <c r="GT607" s="243"/>
      <c r="GU607" s="243"/>
      <c r="GV607" s="243"/>
      <c r="GW607" s="243"/>
      <c r="GX607" s="243"/>
      <c r="GY607" s="243"/>
      <c r="GZ607" s="243"/>
      <c r="HA607" s="243"/>
      <c r="HB607" s="243"/>
      <c r="HC607" s="243"/>
      <c r="HD607" s="243"/>
      <c r="HE607" s="243"/>
      <c r="HF607" s="243"/>
      <c r="HG607" s="243"/>
      <c r="HH607" s="243"/>
      <c r="HI607" s="243"/>
      <c r="HJ607" s="243"/>
      <c r="HK607" s="243"/>
      <c r="HL607" s="243"/>
      <c r="HM607" s="243"/>
      <c r="HN607" s="243"/>
      <c r="HO607" s="243"/>
      <c r="HP607" s="243"/>
      <c r="HQ607" s="243"/>
      <c r="HR607" s="243"/>
      <c r="HS607" s="243"/>
      <c r="HT607" s="243"/>
      <c r="HU607" s="243"/>
      <c r="HV607" s="243"/>
      <c r="HW607" s="243"/>
      <c r="HX607" s="243"/>
      <c r="HY607" s="243"/>
      <c r="HZ607" s="243"/>
      <c r="IA607" s="243"/>
      <c r="IB607" s="243"/>
      <c r="IC607" s="243"/>
      <c r="ID607" s="243"/>
      <c r="IE607" s="243"/>
      <c r="IF607" s="243"/>
      <c r="IG607" s="243"/>
      <c r="IH607" s="243"/>
      <c r="II607" s="243"/>
      <c r="IJ607" s="243"/>
      <c r="IK607" s="243"/>
      <c r="IL607" s="243"/>
      <c r="IM607" s="243"/>
      <c r="IN607" s="243"/>
      <c r="IO607" s="243"/>
      <c r="IP607" s="243"/>
      <c r="IQ607" s="243"/>
      <c r="IR607" s="243"/>
      <c r="IS607" s="243"/>
      <c r="IT607" s="243"/>
      <c r="IU607" s="243"/>
      <c r="IV607" s="243"/>
    </row>
    <row r="608" spans="1:256" ht="11.25" thickBot="1" x14ac:dyDescent="0.2">
      <c r="A608" s="1313" t="s">
        <v>226</v>
      </c>
      <c r="B608" s="617"/>
      <c r="C608" s="617"/>
      <c r="D608" s="617"/>
      <c r="E608" s="511"/>
      <c r="F608" s="511"/>
      <c r="G608" s="512"/>
      <c r="H608" s="513"/>
      <c r="I608" s="511"/>
      <c r="J608" s="514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  <c r="AJ608" s="243"/>
      <c r="AK608" s="243"/>
      <c r="AL608" s="243"/>
      <c r="AM608" s="243"/>
      <c r="AN608" s="243"/>
      <c r="AO608" s="243"/>
      <c r="AP608" s="243"/>
      <c r="AQ608" s="243"/>
      <c r="AR608" s="243"/>
      <c r="AS608" s="243"/>
      <c r="AT608" s="243"/>
      <c r="AU608" s="243"/>
      <c r="AV608" s="243"/>
      <c r="AW608" s="243"/>
      <c r="AX608" s="243"/>
      <c r="AY608" s="243"/>
      <c r="AZ608" s="243"/>
      <c r="BA608" s="243"/>
      <c r="BB608" s="243"/>
      <c r="BC608" s="243"/>
      <c r="BD608" s="243"/>
      <c r="BE608" s="243"/>
      <c r="BF608" s="243"/>
      <c r="BG608" s="243"/>
      <c r="BH608" s="243"/>
      <c r="BI608" s="243"/>
      <c r="BJ608" s="243"/>
      <c r="BK608" s="243"/>
      <c r="BL608" s="243"/>
      <c r="BM608" s="243"/>
      <c r="BN608" s="243"/>
      <c r="BO608" s="243"/>
      <c r="BP608" s="243"/>
      <c r="BQ608" s="243"/>
      <c r="BR608" s="243"/>
      <c r="BS608" s="243"/>
      <c r="BT608" s="243"/>
      <c r="BU608" s="243"/>
      <c r="BV608" s="243"/>
      <c r="BW608" s="243"/>
      <c r="BX608" s="243"/>
      <c r="BY608" s="243"/>
      <c r="BZ608" s="243"/>
      <c r="CA608" s="243"/>
      <c r="CB608" s="243"/>
      <c r="CC608" s="243"/>
      <c r="CD608" s="243"/>
      <c r="CE608" s="243"/>
      <c r="CF608" s="243"/>
      <c r="CG608" s="243"/>
      <c r="CH608" s="243"/>
      <c r="CI608" s="243"/>
      <c r="CJ608" s="243"/>
      <c r="CK608" s="243"/>
      <c r="CL608" s="243"/>
      <c r="CM608" s="243"/>
      <c r="CN608" s="243"/>
      <c r="CO608" s="243"/>
      <c r="CP608" s="243"/>
      <c r="CQ608" s="243"/>
      <c r="CR608" s="243"/>
      <c r="CS608" s="243"/>
      <c r="CT608" s="243"/>
      <c r="CU608" s="243"/>
      <c r="CV608" s="243"/>
      <c r="CW608" s="243"/>
      <c r="CX608" s="243"/>
      <c r="CY608" s="243"/>
      <c r="CZ608" s="243"/>
      <c r="DA608" s="243"/>
      <c r="DB608" s="243"/>
      <c r="DC608" s="243"/>
      <c r="DD608" s="243"/>
      <c r="DE608" s="243"/>
      <c r="DF608" s="243"/>
      <c r="DG608" s="243"/>
      <c r="DH608" s="243"/>
      <c r="DI608" s="243"/>
      <c r="DJ608" s="243"/>
      <c r="DK608" s="243"/>
      <c r="DL608" s="243"/>
      <c r="DM608" s="243"/>
      <c r="DN608" s="243"/>
      <c r="DO608" s="243"/>
      <c r="DP608" s="243"/>
      <c r="DQ608" s="243"/>
      <c r="DR608" s="243"/>
      <c r="DS608" s="243"/>
      <c r="DT608" s="243"/>
      <c r="DU608" s="243"/>
      <c r="DV608" s="243"/>
      <c r="DW608" s="243"/>
      <c r="DX608" s="243"/>
      <c r="DY608" s="243"/>
      <c r="DZ608" s="243"/>
      <c r="EA608" s="243"/>
      <c r="EB608" s="243"/>
      <c r="EC608" s="243"/>
      <c r="ED608" s="243"/>
      <c r="EE608" s="243"/>
      <c r="EF608" s="243"/>
      <c r="EG608" s="243"/>
      <c r="EH608" s="243"/>
      <c r="EI608" s="243"/>
      <c r="EJ608" s="243"/>
      <c r="EK608" s="243"/>
      <c r="EL608" s="243"/>
      <c r="EM608" s="243"/>
      <c r="EN608" s="243"/>
      <c r="EO608" s="243"/>
      <c r="EP608" s="243"/>
      <c r="EQ608" s="243"/>
      <c r="ER608" s="243"/>
      <c r="ES608" s="243"/>
      <c r="ET608" s="243"/>
      <c r="EU608" s="243"/>
      <c r="EV608" s="243"/>
      <c r="EW608" s="243"/>
      <c r="EX608" s="243"/>
      <c r="EY608" s="243"/>
      <c r="EZ608" s="243"/>
      <c r="FA608" s="243"/>
      <c r="FB608" s="243"/>
      <c r="FC608" s="243"/>
      <c r="FD608" s="243"/>
      <c r="FE608" s="243"/>
      <c r="FF608" s="243"/>
      <c r="FG608" s="243"/>
      <c r="FH608" s="243"/>
      <c r="FI608" s="243"/>
      <c r="FJ608" s="243"/>
      <c r="FK608" s="243"/>
      <c r="FL608" s="243"/>
      <c r="FM608" s="243"/>
      <c r="FN608" s="243"/>
      <c r="FO608" s="243"/>
      <c r="FP608" s="243"/>
      <c r="FQ608" s="243"/>
      <c r="FR608" s="243"/>
      <c r="FS608" s="243"/>
      <c r="FT608" s="243"/>
      <c r="FU608" s="243"/>
      <c r="FV608" s="243"/>
      <c r="FW608" s="243"/>
      <c r="FX608" s="243"/>
      <c r="FY608" s="243"/>
      <c r="FZ608" s="243"/>
      <c r="GA608" s="243"/>
      <c r="GB608" s="243"/>
      <c r="GC608" s="243"/>
      <c r="GD608" s="243"/>
      <c r="GE608" s="243"/>
      <c r="GF608" s="243"/>
      <c r="GG608" s="243"/>
      <c r="GH608" s="243"/>
      <c r="GI608" s="243"/>
      <c r="GJ608" s="243"/>
      <c r="GK608" s="243"/>
      <c r="GL608" s="243"/>
      <c r="GM608" s="243"/>
      <c r="GN608" s="243"/>
      <c r="GO608" s="243"/>
      <c r="GP608" s="243"/>
      <c r="GQ608" s="243"/>
      <c r="GR608" s="243"/>
      <c r="GS608" s="243"/>
      <c r="GT608" s="243"/>
      <c r="GU608" s="243"/>
      <c r="GV608" s="243"/>
      <c r="GW608" s="243"/>
      <c r="GX608" s="243"/>
      <c r="GY608" s="243"/>
      <c r="GZ608" s="243"/>
      <c r="HA608" s="243"/>
      <c r="HB608" s="243"/>
      <c r="HC608" s="243"/>
      <c r="HD608" s="243"/>
      <c r="HE608" s="243"/>
      <c r="HF608" s="243"/>
      <c r="HG608" s="243"/>
      <c r="HH608" s="243"/>
      <c r="HI608" s="243"/>
      <c r="HJ608" s="243"/>
      <c r="HK608" s="243"/>
      <c r="HL608" s="243"/>
      <c r="HM608" s="243"/>
      <c r="HN608" s="243"/>
      <c r="HO608" s="243"/>
      <c r="HP608" s="243"/>
      <c r="HQ608" s="243"/>
      <c r="HR608" s="243"/>
      <c r="HS608" s="243"/>
      <c r="HT608" s="243"/>
      <c r="HU608" s="243"/>
      <c r="HV608" s="243"/>
      <c r="HW608" s="243"/>
      <c r="HX608" s="243"/>
      <c r="HY608" s="243"/>
      <c r="HZ608" s="243"/>
      <c r="IA608" s="243"/>
      <c r="IB608" s="243"/>
      <c r="IC608" s="243"/>
      <c r="ID608" s="243"/>
      <c r="IE608" s="243"/>
      <c r="IF608" s="243"/>
      <c r="IG608" s="243"/>
      <c r="IH608" s="243"/>
      <c r="II608" s="243"/>
      <c r="IJ608" s="243"/>
      <c r="IK608" s="243"/>
      <c r="IL608" s="243"/>
      <c r="IM608" s="243"/>
      <c r="IN608" s="243"/>
      <c r="IO608" s="243"/>
      <c r="IP608" s="243"/>
      <c r="IQ608" s="243"/>
      <c r="IR608" s="243"/>
      <c r="IS608" s="243"/>
      <c r="IT608" s="243"/>
      <c r="IU608" s="243"/>
      <c r="IV608" s="243"/>
    </row>
    <row r="609" spans="1:256" ht="11.25" thickBot="1" x14ac:dyDescent="0.2">
      <c r="A609" s="515" t="s">
        <v>109</v>
      </c>
      <c r="B609" s="516">
        <v>9194</v>
      </c>
      <c r="C609" s="516">
        <v>5000</v>
      </c>
      <c r="D609" s="516"/>
      <c r="E609" s="517">
        <f>IF(SUM(E605:G608)=0,"",SUM(E605:G608))</f>
        <v>386160</v>
      </c>
      <c r="F609" s="517"/>
      <c r="G609" s="518"/>
      <c r="H609" s="519">
        <f>IF(SUM(H605:J608)=0,"",SUM(H605:J608))</f>
        <v>292126</v>
      </c>
      <c r="I609" s="517"/>
      <c r="J609" s="520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  <c r="AJ609" s="243"/>
      <c r="AK609" s="243"/>
      <c r="AL609" s="243"/>
      <c r="AM609" s="243"/>
      <c r="AN609" s="243"/>
      <c r="AO609" s="243"/>
      <c r="AP609" s="243"/>
      <c r="AQ609" s="243"/>
      <c r="AR609" s="243"/>
      <c r="AS609" s="243"/>
      <c r="AT609" s="243"/>
      <c r="AU609" s="243"/>
      <c r="AV609" s="243"/>
      <c r="AW609" s="243"/>
      <c r="AX609" s="243"/>
      <c r="AY609" s="243"/>
      <c r="AZ609" s="243"/>
      <c r="BA609" s="243"/>
      <c r="BB609" s="243"/>
      <c r="BC609" s="243"/>
      <c r="BD609" s="243"/>
      <c r="BE609" s="243"/>
      <c r="BF609" s="243"/>
      <c r="BG609" s="243"/>
      <c r="BH609" s="243"/>
      <c r="BI609" s="243"/>
      <c r="BJ609" s="243"/>
      <c r="BK609" s="243"/>
      <c r="BL609" s="243"/>
      <c r="BM609" s="243"/>
      <c r="BN609" s="243"/>
      <c r="BO609" s="243"/>
      <c r="BP609" s="243"/>
      <c r="BQ609" s="243"/>
      <c r="BR609" s="243"/>
      <c r="BS609" s="243"/>
      <c r="BT609" s="243"/>
      <c r="BU609" s="243"/>
      <c r="BV609" s="243"/>
      <c r="BW609" s="243"/>
      <c r="BX609" s="243"/>
      <c r="BY609" s="243"/>
      <c r="BZ609" s="243"/>
      <c r="CA609" s="243"/>
      <c r="CB609" s="243"/>
      <c r="CC609" s="243"/>
      <c r="CD609" s="243"/>
      <c r="CE609" s="243"/>
      <c r="CF609" s="243"/>
      <c r="CG609" s="243"/>
      <c r="CH609" s="243"/>
      <c r="CI609" s="243"/>
      <c r="CJ609" s="243"/>
      <c r="CK609" s="243"/>
      <c r="CL609" s="243"/>
      <c r="CM609" s="243"/>
      <c r="CN609" s="243"/>
      <c r="CO609" s="243"/>
      <c r="CP609" s="243"/>
      <c r="CQ609" s="243"/>
      <c r="CR609" s="243"/>
      <c r="CS609" s="243"/>
      <c r="CT609" s="243"/>
      <c r="CU609" s="243"/>
      <c r="CV609" s="243"/>
      <c r="CW609" s="243"/>
      <c r="CX609" s="243"/>
      <c r="CY609" s="243"/>
      <c r="CZ609" s="243"/>
      <c r="DA609" s="243"/>
      <c r="DB609" s="243"/>
      <c r="DC609" s="243"/>
      <c r="DD609" s="243"/>
      <c r="DE609" s="243"/>
      <c r="DF609" s="243"/>
      <c r="DG609" s="243"/>
      <c r="DH609" s="243"/>
      <c r="DI609" s="243"/>
      <c r="DJ609" s="243"/>
      <c r="DK609" s="243"/>
      <c r="DL609" s="243"/>
      <c r="DM609" s="243"/>
      <c r="DN609" s="243"/>
      <c r="DO609" s="243"/>
      <c r="DP609" s="243"/>
      <c r="DQ609" s="243"/>
      <c r="DR609" s="243"/>
      <c r="DS609" s="243"/>
      <c r="DT609" s="243"/>
      <c r="DU609" s="243"/>
      <c r="DV609" s="243"/>
      <c r="DW609" s="243"/>
      <c r="DX609" s="243"/>
      <c r="DY609" s="243"/>
      <c r="DZ609" s="243"/>
      <c r="EA609" s="243"/>
      <c r="EB609" s="243"/>
      <c r="EC609" s="243"/>
      <c r="ED609" s="243"/>
      <c r="EE609" s="243"/>
      <c r="EF609" s="243"/>
      <c r="EG609" s="243"/>
      <c r="EH609" s="243"/>
      <c r="EI609" s="243"/>
      <c r="EJ609" s="243"/>
      <c r="EK609" s="243"/>
      <c r="EL609" s="243"/>
      <c r="EM609" s="243"/>
      <c r="EN609" s="243"/>
      <c r="EO609" s="243"/>
      <c r="EP609" s="243"/>
      <c r="EQ609" s="243"/>
      <c r="ER609" s="243"/>
      <c r="ES609" s="243"/>
      <c r="ET609" s="243"/>
      <c r="EU609" s="243"/>
      <c r="EV609" s="243"/>
      <c r="EW609" s="243"/>
      <c r="EX609" s="243"/>
      <c r="EY609" s="243"/>
      <c r="EZ609" s="243"/>
      <c r="FA609" s="243"/>
      <c r="FB609" s="243"/>
      <c r="FC609" s="243"/>
      <c r="FD609" s="243"/>
      <c r="FE609" s="243"/>
      <c r="FF609" s="243"/>
      <c r="FG609" s="243"/>
      <c r="FH609" s="243"/>
      <c r="FI609" s="243"/>
      <c r="FJ609" s="243"/>
      <c r="FK609" s="243"/>
      <c r="FL609" s="243"/>
      <c r="FM609" s="243"/>
      <c r="FN609" s="243"/>
      <c r="FO609" s="243"/>
      <c r="FP609" s="243"/>
      <c r="FQ609" s="243"/>
      <c r="FR609" s="243"/>
      <c r="FS609" s="243"/>
      <c r="FT609" s="243"/>
      <c r="FU609" s="243"/>
      <c r="FV609" s="243"/>
      <c r="FW609" s="243"/>
      <c r="FX609" s="243"/>
      <c r="FY609" s="243"/>
      <c r="FZ609" s="243"/>
      <c r="GA609" s="243"/>
      <c r="GB609" s="243"/>
      <c r="GC609" s="243"/>
      <c r="GD609" s="243"/>
      <c r="GE609" s="243"/>
      <c r="GF609" s="243"/>
      <c r="GG609" s="243"/>
      <c r="GH609" s="243"/>
      <c r="GI609" s="243"/>
      <c r="GJ609" s="243"/>
      <c r="GK609" s="243"/>
      <c r="GL609" s="243"/>
      <c r="GM609" s="243"/>
      <c r="GN609" s="243"/>
      <c r="GO609" s="243"/>
      <c r="GP609" s="243"/>
      <c r="GQ609" s="243"/>
      <c r="GR609" s="243"/>
      <c r="GS609" s="243"/>
      <c r="GT609" s="243"/>
      <c r="GU609" s="243"/>
      <c r="GV609" s="243"/>
      <c r="GW609" s="243"/>
      <c r="GX609" s="243"/>
      <c r="GY609" s="243"/>
      <c r="GZ609" s="243"/>
      <c r="HA609" s="243"/>
      <c r="HB609" s="243"/>
      <c r="HC609" s="243"/>
      <c r="HD609" s="243"/>
      <c r="HE609" s="243"/>
      <c r="HF609" s="243"/>
      <c r="HG609" s="243"/>
      <c r="HH609" s="243"/>
      <c r="HI609" s="243"/>
      <c r="HJ609" s="243"/>
      <c r="HK609" s="243"/>
      <c r="HL609" s="243"/>
      <c r="HM609" s="243"/>
      <c r="HN609" s="243"/>
      <c r="HO609" s="243"/>
      <c r="HP609" s="243"/>
      <c r="HQ609" s="243"/>
      <c r="HR609" s="243"/>
      <c r="HS609" s="243"/>
      <c r="HT609" s="243"/>
      <c r="HU609" s="243"/>
      <c r="HV609" s="243"/>
      <c r="HW609" s="243"/>
      <c r="HX609" s="243"/>
      <c r="HY609" s="243"/>
      <c r="HZ609" s="243"/>
      <c r="IA609" s="243"/>
      <c r="IB609" s="243"/>
      <c r="IC609" s="243"/>
      <c r="ID609" s="243"/>
      <c r="IE609" s="243"/>
      <c r="IF609" s="243"/>
      <c r="IG609" s="243"/>
      <c r="IH609" s="243"/>
      <c r="II609" s="243"/>
      <c r="IJ609" s="243"/>
      <c r="IK609" s="243"/>
      <c r="IL609" s="243"/>
      <c r="IM609" s="243"/>
      <c r="IN609" s="243"/>
      <c r="IO609" s="243"/>
      <c r="IP609" s="243"/>
      <c r="IQ609" s="243"/>
      <c r="IR609" s="243"/>
      <c r="IS609" s="243"/>
      <c r="IT609" s="243"/>
      <c r="IU609" s="243"/>
      <c r="IV609" s="243"/>
    </row>
    <row r="610" spans="1:256" ht="11.25" thickTop="1" x14ac:dyDescent="0.15">
      <c r="A610" s="183"/>
      <c r="B610" s="183"/>
      <c r="C610" s="183"/>
      <c r="D610" s="183"/>
      <c r="E610" s="183"/>
      <c r="F610" s="183"/>
      <c r="G610" s="183"/>
      <c r="H610" s="183"/>
      <c r="I610" s="183"/>
      <c r="J610" s="18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  <c r="AJ610" s="243"/>
      <c r="AK610" s="243"/>
      <c r="AL610" s="243"/>
      <c r="AM610" s="243"/>
      <c r="AN610" s="243"/>
      <c r="AO610" s="243"/>
      <c r="AP610" s="243"/>
      <c r="AQ610" s="243"/>
      <c r="AR610" s="243"/>
      <c r="AS610" s="243"/>
      <c r="AT610" s="243"/>
      <c r="AU610" s="243"/>
      <c r="AV610" s="243"/>
      <c r="AW610" s="243"/>
      <c r="AX610" s="243"/>
      <c r="AY610" s="243"/>
      <c r="AZ610" s="243"/>
      <c r="BA610" s="243"/>
      <c r="BB610" s="243"/>
      <c r="BC610" s="243"/>
      <c r="BD610" s="243"/>
      <c r="BE610" s="243"/>
      <c r="BF610" s="243"/>
      <c r="BG610" s="243"/>
      <c r="BH610" s="243"/>
      <c r="BI610" s="243"/>
      <c r="BJ610" s="243"/>
      <c r="BK610" s="243"/>
      <c r="BL610" s="243"/>
      <c r="BM610" s="243"/>
      <c r="BN610" s="243"/>
      <c r="BO610" s="243"/>
      <c r="BP610" s="243"/>
      <c r="BQ610" s="243"/>
      <c r="BR610" s="243"/>
      <c r="BS610" s="243"/>
      <c r="BT610" s="243"/>
      <c r="BU610" s="243"/>
      <c r="BV610" s="243"/>
      <c r="BW610" s="243"/>
      <c r="BX610" s="243"/>
      <c r="BY610" s="243"/>
      <c r="BZ610" s="243"/>
      <c r="CA610" s="243"/>
      <c r="CB610" s="243"/>
      <c r="CC610" s="243"/>
      <c r="CD610" s="243"/>
      <c r="CE610" s="243"/>
      <c r="CF610" s="243"/>
      <c r="CG610" s="243"/>
      <c r="CH610" s="243"/>
      <c r="CI610" s="243"/>
      <c r="CJ610" s="243"/>
      <c r="CK610" s="243"/>
      <c r="CL610" s="243"/>
      <c r="CM610" s="243"/>
      <c r="CN610" s="243"/>
      <c r="CO610" s="243"/>
      <c r="CP610" s="243"/>
      <c r="CQ610" s="243"/>
      <c r="CR610" s="243"/>
      <c r="CS610" s="243"/>
      <c r="CT610" s="243"/>
      <c r="CU610" s="243"/>
      <c r="CV610" s="243"/>
      <c r="CW610" s="243"/>
      <c r="CX610" s="243"/>
      <c r="CY610" s="243"/>
      <c r="CZ610" s="243"/>
      <c r="DA610" s="243"/>
      <c r="DB610" s="243"/>
      <c r="DC610" s="243"/>
      <c r="DD610" s="243"/>
      <c r="DE610" s="243"/>
      <c r="DF610" s="243"/>
      <c r="DG610" s="243"/>
      <c r="DH610" s="243"/>
      <c r="DI610" s="243"/>
      <c r="DJ610" s="243"/>
      <c r="DK610" s="243"/>
      <c r="DL610" s="243"/>
      <c r="DM610" s="243"/>
      <c r="DN610" s="243"/>
      <c r="DO610" s="243"/>
      <c r="DP610" s="243"/>
      <c r="DQ610" s="243"/>
      <c r="DR610" s="243"/>
      <c r="DS610" s="243"/>
      <c r="DT610" s="243"/>
      <c r="DU610" s="243"/>
      <c r="DV610" s="243"/>
      <c r="DW610" s="243"/>
      <c r="DX610" s="243"/>
      <c r="DY610" s="243"/>
      <c r="DZ610" s="243"/>
      <c r="EA610" s="243"/>
      <c r="EB610" s="243"/>
      <c r="EC610" s="243"/>
      <c r="ED610" s="243"/>
      <c r="EE610" s="243"/>
      <c r="EF610" s="243"/>
      <c r="EG610" s="243"/>
      <c r="EH610" s="243"/>
      <c r="EI610" s="243"/>
      <c r="EJ610" s="243"/>
      <c r="EK610" s="243"/>
      <c r="EL610" s="243"/>
      <c r="EM610" s="243"/>
      <c r="EN610" s="243"/>
      <c r="EO610" s="243"/>
      <c r="EP610" s="243"/>
      <c r="EQ610" s="243"/>
      <c r="ER610" s="243"/>
      <c r="ES610" s="243"/>
      <c r="ET610" s="243"/>
      <c r="EU610" s="243"/>
      <c r="EV610" s="243"/>
      <c r="EW610" s="243"/>
      <c r="EX610" s="243"/>
      <c r="EY610" s="243"/>
      <c r="EZ610" s="243"/>
      <c r="FA610" s="243"/>
      <c r="FB610" s="243"/>
      <c r="FC610" s="243"/>
      <c r="FD610" s="243"/>
      <c r="FE610" s="243"/>
      <c r="FF610" s="243"/>
      <c r="FG610" s="243"/>
      <c r="FH610" s="243"/>
      <c r="FI610" s="243"/>
      <c r="FJ610" s="243"/>
      <c r="FK610" s="243"/>
      <c r="FL610" s="243"/>
      <c r="FM610" s="243"/>
      <c r="FN610" s="243"/>
      <c r="FO610" s="243"/>
      <c r="FP610" s="243"/>
      <c r="FQ610" s="243"/>
      <c r="FR610" s="243"/>
      <c r="FS610" s="243"/>
      <c r="FT610" s="243"/>
      <c r="FU610" s="243"/>
      <c r="FV610" s="243"/>
      <c r="FW610" s="243"/>
      <c r="FX610" s="243"/>
      <c r="FY610" s="243"/>
      <c r="FZ610" s="243"/>
      <c r="GA610" s="243"/>
      <c r="GB610" s="243"/>
      <c r="GC610" s="243"/>
      <c r="GD610" s="243"/>
      <c r="GE610" s="243"/>
      <c r="GF610" s="243"/>
      <c r="GG610" s="243"/>
      <c r="GH610" s="243"/>
      <c r="GI610" s="243"/>
      <c r="GJ610" s="243"/>
      <c r="GK610" s="243"/>
      <c r="GL610" s="243"/>
      <c r="GM610" s="243"/>
      <c r="GN610" s="243"/>
      <c r="GO610" s="243"/>
      <c r="GP610" s="243"/>
      <c r="GQ610" s="243"/>
      <c r="GR610" s="243"/>
      <c r="GS610" s="243"/>
      <c r="GT610" s="243"/>
      <c r="GU610" s="243"/>
      <c r="GV610" s="243"/>
      <c r="GW610" s="243"/>
      <c r="GX610" s="243"/>
      <c r="GY610" s="243"/>
      <c r="GZ610" s="243"/>
      <c r="HA610" s="243"/>
      <c r="HB610" s="243"/>
      <c r="HC610" s="243"/>
      <c r="HD610" s="243"/>
      <c r="HE610" s="243"/>
      <c r="HF610" s="243"/>
      <c r="HG610" s="243"/>
      <c r="HH610" s="243"/>
      <c r="HI610" s="243"/>
      <c r="HJ610" s="243"/>
      <c r="HK610" s="243"/>
      <c r="HL610" s="243"/>
      <c r="HM610" s="243"/>
      <c r="HN610" s="243"/>
      <c r="HO610" s="243"/>
      <c r="HP610" s="243"/>
      <c r="HQ610" s="243"/>
      <c r="HR610" s="243"/>
      <c r="HS610" s="243"/>
      <c r="HT610" s="243"/>
      <c r="HU610" s="243"/>
      <c r="HV610" s="243"/>
      <c r="HW610" s="243"/>
      <c r="HX610" s="243"/>
      <c r="HY610" s="243"/>
      <c r="HZ610" s="243"/>
      <c r="IA610" s="243"/>
      <c r="IB610" s="243"/>
      <c r="IC610" s="243"/>
      <c r="ID610" s="243"/>
      <c r="IE610" s="243"/>
      <c r="IF610" s="243"/>
      <c r="IG610" s="243"/>
      <c r="IH610" s="243"/>
      <c r="II610" s="243"/>
      <c r="IJ610" s="243"/>
      <c r="IK610" s="243"/>
      <c r="IL610" s="243"/>
      <c r="IM610" s="243"/>
      <c r="IN610" s="243"/>
      <c r="IO610" s="243"/>
      <c r="IP610" s="243"/>
      <c r="IQ610" s="243"/>
      <c r="IR610" s="243"/>
      <c r="IS610" s="243"/>
      <c r="IT610" s="243"/>
      <c r="IU610" s="243"/>
      <c r="IV610" s="243"/>
    </row>
    <row r="611" spans="1:256" x14ac:dyDescent="0.15">
      <c r="A611" s="436" t="s">
        <v>708</v>
      </c>
      <c r="B611" s="436"/>
      <c r="C611" s="436"/>
      <c r="D611" s="436"/>
      <c r="E611" s="436"/>
      <c r="F611" s="436"/>
      <c r="G611" s="436"/>
      <c r="H611" s="436"/>
      <c r="I611" s="436"/>
      <c r="J611" s="436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  <c r="AJ611" s="243"/>
      <c r="AK611" s="243"/>
      <c r="AL611" s="243"/>
      <c r="AM611" s="243"/>
      <c r="AN611" s="243"/>
      <c r="AO611" s="243"/>
      <c r="AP611" s="243"/>
      <c r="AQ611" s="243"/>
      <c r="AR611" s="243"/>
      <c r="AS611" s="243"/>
      <c r="AT611" s="243"/>
      <c r="AU611" s="243"/>
      <c r="AV611" s="243"/>
      <c r="AW611" s="243"/>
      <c r="AX611" s="243"/>
      <c r="AY611" s="243"/>
      <c r="AZ611" s="243"/>
      <c r="BA611" s="243"/>
      <c r="BB611" s="243"/>
      <c r="BC611" s="243"/>
      <c r="BD611" s="243"/>
      <c r="BE611" s="243"/>
      <c r="BF611" s="243"/>
      <c r="BG611" s="243"/>
      <c r="BH611" s="243"/>
      <c r="BI611" s="243"/>
      <c r="BJ611" s="243"/>
      <c r="BK611" s="243"/>
      <c r="BL611" s="243"/>
      <c r="BM611" s="243"/>
      <c r="BN611" s="243"/>
      <c r="BO611" s="243"/>
      <c r="BP611" s="243"/>
      <c r="BQ611" s="243"/>
      <c r="BR611" s="243"/>
      <c r="BS611" s="243"/>
      <c r="BT611" s="243"/>
      <c r="BU611" s="243"/>
      <c r="BV611" s="243"/>
      <c r="BW611" s="243"/>
      <c r="BX611" s="243"/>
      <c r="BY611" s="243"/>
      <c r="BZ611" s="243"/>
      <c r="CA611" s="243"/>
      <c r="CB611" s="243"/>
      <c r="CC611" s="243"/>
      <c r="CD611" s="243"/>
      <c r="CE611" s="243"/>
      <c r="CF611" s="243"/>
      <c r="CG611" s="243"/>
      <c r="CH611" s="243"/>
      <c r="CI611" s="243"/>
      <c r="CJ611" s="243"/>
      <c r="CK611" s="243"/>
      <c r="CL611" s="243"/>
      <c r="CM611" s="243"/>
      <c r="CN611" s="243"/>
      <c r="CO611" s="243"/>
      <c r="CP611" s="243"/>
      <c r="CQ611" s="243"/>
      <c r="CR611" s="243"/>
      <c r="CS611" s="243"/>
      <c r="CT611" s="243"/>
      <c r="CU611" s="243"/>
      <c r="CV611" s="243"/>
      <c r="CW611" s="243"/>
      <c r="CX611" s="243"/>
      <c r="CY611" s="243"/>
      <c r="CZ611" s="243"/>
      <c r="DA611" s="243"/>
      <c r="DB611" s="243"/>
      <c r="DC611" s="243"/>
      <c r="DD611" s="243"/>
      <c r="DE611" s="243"/>
      <c r="DF611" s="243"/>
      <c r="DG611" s="243"/>
      <c r="DH611" s="243"/>
      <c r="DI611" s="243"/>
      <c r="DJ611" s="243"/>
      <c r="DK611" s="243"/>
      <c r="DL611" s="243"/>
      <c r="DM611" s="243"/>
      <c r="DN611" s="243"/>
      <c r="DO611" s="243"/>
      <c r="DP611" s="243"/>
      <c r="DQ611" s="243"/>
      <c r="DR611" s="243"/>
      <c r="DS611" s="243"/>
      <c r="DT611" s="243"/>
      <c r="DU611" s="243"/>
      <c r="DV611" s="243"/>
      <c r="DW611" s="243"/>
      <c r="DX611" s="243"/>
      <c r="DY611" s="243"/>
      <c r="DZ611" s="243"/>
      <c r="EA611" s="243"/>
      <c r="EB611" s="243"/>
      <c r="EC611" s="243"/>
      <c r="ED611" s="243"/>
      <c r="EE611" s="243"/>
      <c r="EF611" s="243"/>
      <c r="EG611" s="243"/>
      <c r="EH611" s="243"/>
      <c r="EI611" s="243"/>
      <c r="EJ611" s="243"/>
      <c r="EK611" s="243"/>
      <c r="EL611" s="243"/>
      <c r="EM611" s="243"/>
      <c r="EN611" s="243"/>
      <c r="EO611" s="243"/>
      <c r="EP611" s="243"/>
      <c r="EQ611" s="243"/>
      <c r="ER611" s="243"/>
      <c r="ES611" s="243"/>
      <c r="ET611" s="243"/>
      <c r="EU611" s="243"/>
      <c r="EV611" s="243"/>
      <c r="EW611" s="243"/>
      <c r="EX611" s="243"/>
      <c r="EY611" s="243"/>
      <c r="EZ611" s="243"/>
      <c r="FA611" s="243"/>
      <c r="FB611" s="243"/>
      <c r="FC611" s="243"/>
      <c r="FD611" s="243"/>
      <c r="FE611" s="243"/>
      <c r="FF611" s="243"/>
      <c r="FG611" s="243"/>
      <c r="FH611" s="243"/>
      <c r="FI611" s="243"/>
      <c r="FJ611" s="243"/>
      <c r="FK611" s="243"/>
      <c r="FL611" s="243"/>
      <c r="FM611" s="243"/>
      <c r="FN611" s="243"/>
      <c r="FO611" s="243"/>
      <c r="FP611" s="243"/>
      <c r="FQ611" s="243"/>
      <c r="FR611" s="243"/>
      <c r="FS611" s="243"/>
      <c r="FT611" s="243"/>
      <c r="FU611" s="243"/>
      <c r="FV611" s="243"/>
      <c r="FW611" s="243"/>
      <c r="FX611" s="243"/>
      <c r="FY611" s="243"/>
      <c r="FZ611" s="243"/>
      <c r="GA611" s="243"/>
      <c r="GB611" s="243"/>
      <c r="GC611" s="243"/>
      <c r="GD611" s="243"/>
      <c r="GE611" s="243"/>
      <c r="GF611" s="243"/>
      <c r="GG611" s="243"/>
      <c r="GH611" s="243"/>
      <c r="GI611" s="243"/>
      <c r="GJ611" s="243"/>
      <c r="GK611" s="243"/>
      <c r="GL611" s="243"/>
      <c r="GM611" s="243"/>
      <c r="GN611" s="243"/>
      <c r="GO611" s="243"/>
      <c r="GP611" s="243"/>
      <c r="GQ611" s="243"/>
      <c r="GR611" s="243"/>
      <c r="GS611" s="243"/>
      <c r="GT611" s="243"/>
      <c r="GU611" s="243"/>
      <c r="GV611" s="243"/>
      <c r="GW611" s="243"/>
      <c r="GX611" s="243"/>
      <c r="GY611" s="243"/>
      <c r="GZ611" s="243"/>
      <c r="HA611" s="243"/>
      <c r="HB611" s="243"/>
      <c r="HC611" s="243"/>
      <c r="HD611" s="243"/>
      <c r="HE611" s="243"/>
      <c r="HF611" s="243"/>
      <c r="HG611" s="243"/>
      <c r="HH611" s="243"/>
      <c r="HI611" s="243"/>
      <c r="HJ611" s="243"/>
      <c r="HK611" s="243"/>
      <c r="HL611" s="243"/>
      <c r="HM611" s="243"/>
      <c r="HN611" s="243"/>
      <c r="HO611" s="243"/>
      <c r="HP611" s="243"/>
      <c r="HQ611" s="243"/>
      <c r="HR611" s="243"/>
      <c r="HS611" s="243"/>
      <c r="HT611" s="243"/>
      <c r="HU611" s="243"/>
      <c r="HV611" s="243"/>
      <c r="HW611" s="243"/>
      <c r="HX611" s="243"/>
      <c r="HY611" s="243"/>
      <c r="HZ611" s="243"/>
      <c r="IA611" s="243"/>
      <c r="IB611" s="243"/>
      <c r="IC611" s="243"/>
      <c r="ID611" s="243"/>
      <c r="IE611" s="243"/>
      <c r="IF611" s="243"/>
      <c r="IG611" s="243"/>
      <c r="IH611" s="243"/>
      <c r="II611" s="243"/>
      <c r="IJ611" s="243"/>
      <c r="IK611" s="243"/>
      <c r="IL611" s="243"/>
      <c r="IM611" s="243"/>
      <c r="IN611" s="243"/>
      <c r="IO611" s="243"/>
      <c r="IP611" s="243"/>
      <c r="IQ611" s="243"/>
      <c r="IR611" s="243"/>
      <c r="IS611" s="243"/>
      <c r="IT611" s="243"/>
      <c r="IU611" s="243"/>
      <c r="IV611" s="243"/>
    </row>
    <row r="612" spans="1:256" x14ac:dyDescent="0.15">
      <c r="A612" s="1342"/>
      <c r="B612" s="1342"/>
      <c r="C612" s="1342"/>
      <c r="D612" s="1342"/>
      <c r="E612" s="1342"/>
      <c r="F612" s="1342"/>
      <c r="G612" s="1342"/>
      <c r="H612" s="1342"/>
      <c r="I612" s="1342"/>
      <c r="J612" s="1342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  <c r="AJ612" s="243"/>
      <c r="AK612" s="243"/>
      <c r="AL612" s="243"/>
      <c r="AM612" s="243"/>
      <c r="AN612" s="243"/>
      <c r="AO612" s="243"/>
      <c r="AP612" s="243"/>
      <c r="AQ612" s="243"/>
      <c r="AR612" s="243"/>
      <c r="AS612" s="243"/>
      <c r="AT612" s="243"/>
      <c r="AU612" s="243"/>
      <c r="AV612" s="243"/>
      <c r="AW612" s="243"/>
      <c r="AX612" s="243"/>
      <c r="AY612" s="243"/>
      <c r="AZ612" s="243"/>
      <c r="BA612" s="243"/>
      <c r="BB612" s="243"/>
      <c r="BC612" s="243"/>
      <c r="BD612" s="243"/>
      <c r="BE612" s="243"/>
      <c r="BF612" s="243"/>
      <c r="BG612" s="243"/>
      <c r="BH612" s="243"/>
      <c r="BI612" s="243"/>
      <c r="BJ612" s="243"/>
      <c r="BK612" s="243"/>
      <c r="BL612" s="243"/>
      <c r="BM612" s="243"/>
      <c r="BN612" s="243"/>
      <c r="BO612" s="243"/>
      <c r="BP612" s="243"/>
      <c r="BQ612" s="243"/>
      <c r="BR612" s="243"/>
      <c r="BS612" s="243"/>
      <c r="BT612" s="243"/>
      <c r="BU612" s="243"/>
      <c r="BV612" s="243"/>
      <c r="BW612" s="243"/>
      <c r="BX612" s="243"/>
      <c r="BY612" s="243"/>
      <c r="BZ612" s="243"/>
      <c r="CA612" s="243"/>
      <c r="CB612" s="243"/>
      <c r="CC612" s="243"/>
      <c r="CD612" s="243"/>
      <c r="CE612" s="243"/>
      <c r="CF612" s="243"/>
      <c r="CG612" s="243"/>
      <c r="CH612" s="243"/>
      <c r="CI612" s="243"/>
      <c r="CJ612" s="243"/>
      <c r="CK612" s="243"/>
      <c r="CL612" s="243"/>
      <c r="CM612" s="243"/>
      <c r="CN612" s="243"/>
      <c r="CO612" s="243"/>
      <c r="CP612" s="243"/>
      <c r="CQ612" s="243"/>
      <c r="CR612" s="243"/>
      <c r="CS612" s="243"/>
      <c r="CT612" s="243"/>
      <c r="CU612" s="243"/>
      <c r="CV612" s="243"/>
      <c r="CW612" s="243"/>
      <c r="CX612" s="243"/>
      <c r="CY612" s="243"/>
      <c r="CZ612" s="243"/>
      <c r="DA612" s="243"/>
      <c r="DB612" s="243"/>
      <c r="DC612" s="243"/>
      <c r="DD612" s="243"/>
      <c r="DE612" s="243"/>
      <c r="DF612" s="243"/>
      <c r="DG612" s="243"/>
      <c r="DH612" s="243"/>
      <c r="DI612" s="243"/>
      <c r="DJ612" s="243"/>
      <c r="DK612" s="243"/>
      <c r="DL612" s="243"/>
      <c r="DM612" s="243"/>
      <c r="DN612" s="243"/>
      <c r="DO612" s="243"/>
      <c r="DP612" s="243"/>
      <c r="DQ612" s="243"/>
      <c r="DR612" s="243"/>
      <c r="DS612" s="243"/>
      <c r="DT612" s="243"/>
      <c r="DU612" s="243"/>
      <c r="DV612" s="243"/>
      <c r="DW612" s="243"/>
      <c r="DX612" s="243"/>
      <c r="DY612" s="243"/>
      <c r="DZ612" s="243"/>
      <c r="EA612" s="243"/>
      <c r="EB612" s="243"/>
      <c r="EC612" s="243"/>
      <c r="ED612" s="243"/>
      <c r="EE612" s="243"/>
      <c r="EF612" s="243"/>
      <c r="EG612" s="243"/>
      <c r="EH612" s="243"/>
      <c r="EI612" s="243"/>
      <c r="EJ612" s="243"/>
      <c r="EK612" s="243"/>
      <c r="EL612" s="243"/>
      <c r="EM612" s="243"/>
      <c r="EN612" s="243"/>
      <c r="EO612" s="243"/>
      <c r="EP612" s="243"/>
      <c r="EQ612" s="243"/>
      <c r="ER612" s="243"/>
      <c r="ES612" s="243"/>
      <c r="ET612" s="243"/>
      <c r="EU612" s="243"/>
      <c r="EV612" s="243"/>
      <c r="EW612" s="243"/>
      <c r="EX612" s="243"/>
      <c r="EY612" s="243"/>
      <c r="EZ612" s="243"/>
      <c r="FA612" s="243"/>
      <c r="FB612" s="243"/>
      <c r="FC612" s="243"/>
      <c r="FD612" s="243"/>
      <c r="FE612" s="243"/>
      <c r="FF612" s="243"/>
      <c r="FG612" s="243"/>
      <c r="FH612" s="243"/>
      <c r="FI612" s="243"/>
      <c r="FJ612" s="243"/>
      <c r="FK612" s="243"/>
      <c r="FL612" s="243"/>
      <c r="FM612" s="243"/>
      <c r="FN612" s="243"/>
      <c r="FO612" s="243"/>
      <c r="FP612" s="243"/>
      <c r="FQ612" s="243"/>
      <c r="FR612" s="243"/>
      <c r="FS612" s="243"/>
      <c r="FT612" s="243"/>
      <c r="FU612" s="243"/>
      <c r="FV612" s="243"/>
      <c r="FW612" s="243"/>
      <c r="FX612" s="243"/>
      <c r="FY612" s="243"/>
      <c r="FZ612" s="243"/>
      <c r="GA612" s="243"/>
      <c r="GB612" s="243"/>
      <c r="GC612" s="243"/>
      <c r="GD612" s="243"/>
      <c r="GE612" s="243"/>
      <c r="GF612" s="243"/>
      <c r="GG612" s="243"/>
      <c r="GH612" s="243"/>
      <c r="GI612" s="243"/>
      <c r="GJ612" s="243"/>
      <c r="GK612" s="243"/>
      <c r="GL612" s="243"/>
      <c r="GM612" s="243"/>
      <c r="GN612" s="243"/>
      <c r="GO612" s="243"/>
      <c r="GP612" s="243"/>
      <c r="GQ612" s="243"/>
      <c r="GR612" s="243"/>
      <c r="GS612" s="243"/>
      <c r="GT612" s="243"/>
      <c r="GU612" s="243"/>
      <c r="GV612" s="243"/>
      <c r="GW612" s="243"/>
      <c r="GX612" s="243"/>
      <c r="GY612" s="243"/>
      <c r="GZ612" s="243"/>
      <c r="HA612" s="243"/>
      <c r="HB612" s="243"/>
      <c r="HC612" s="243"/>
      <c r="HD612" s="243"/>
      <c r="HE612" s="243"/>
      <c r="HF612" s="243"/>
      <c r="HG612" s="243"/>
      <c r="HH612" s="243"/>
      <c r="HI612" s="243"/>
      <c r="HJ612" s="243"/>
      <c r="HK612" s="243"/>
      <c r="HL612" s="243"/>
      <c r="HM612" s="243"/>
      <c r="HN612" s="243"/>
      <c r="HO612" s="243"/>
      <c r="HP612" s="243"/>
      <c r="HQ612" s="243"/>
      <c r="HR612" s="243"/>
      <c r="HS612" s="243"/>
      <c r="HT612" s="243"/>
      <c r="HU612" s="243"/>
      <c r="HV612" s="243"/>
      <c r="HW612" s="243"/>
      <c r="HX612" s="243"/>
      <c r="HY612" s="243"/>
      <c r="HZ612" s="243"/>
      <c r="IA612" s="243"/>
      <c r="IB612" s="243"/>
      <c r="IC612" s="243"/>
      <c r="ID612" s="243"/>
      <c r="IE612" s="243"/>
      <c r="IF612" s="243"/>
      <c r="IG612" s="243"/>
      <c r="IH612" s="243"/>
      <c r="II612" s="243"/>
      <c r="IJ612" s="243"/>
      <c r="IK612" s="243"/>
      <c r="IL612" s="243"/>
      <c r="IM612" s="243"/>
      <c r="IN612" s="243"/>
      <c r="IO612" s="243"/>
      <c r="IP612" s="243"/>
      <c r="IQ612" s="243"/>
      <c r="IR612" s="243"/>
      <c r="IS612" s="243"/>
      <c r="IT612" s="243"/>
      <c r="IU612" s="243"/>
      <c r="IV612" s="243"/>
    </row>
    <row r="613" spans="1:256" x14ac:dyDescent="0.15">
      <c r="A613" s="1342"/>
      <c r="B613" s="1342"/>
      <c r="C613" s="1342"/>
      <c r="D613" s="1342"/>
      <c r="E613" s="1342"/>
      <c r="F613" s="1342"/>
      <c r="G613" s="1342"/>
      <c r="H613" s="1342"/>
      <c r="I613" s="1342"/>
      <c r="J613" s="1342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  <c r="AJ613" s="243"/>
      <c r="AK613" s="243"/>
      <c r="AL613" s="243"/>
      <c r="AM613" s="243"/>
      <c r="AN613" s="243"/>
      <c r="AO613" s="243"/>
      <c r="AP613" s="243"/>
      <c r="AQ613" s="243"/>
      <c r="AR613" s="243"/>
      <c r="AS613" s="243"/>
      <c r="AT613" s="243"/>
      <c r="AU613" s="243"/>
      <c r="AV613" s="243"/>
      <c r="AW613" s="243"/>
      <c r="AX613" s="243"/>
      <c r="AY613" s="243"/>
      <c r="AZ613" s="243"/>
      <c r="BA613" s="243"/>
      <c r="BB613" s="243"/>
      <c r="BC613" s="243"/>
      <c r="BD613" s="243"/>
      <c r="BE613" s="243"/>
      <c r="BF613" s="243"/>
      <c r="BG613" s="243"/>
      <c r="BH613" s="243"/>
      <c r="BI613" s="243"/>
      <c r="BJ613" s="243"/>
      <c r="BK613" s="243"/>
      <c r="BL613" s="243"/>
      <c r="BM613" s="243"/>
      <c r="BN613" s="243"/>
      <c r="BO613" s="243"/>
      <c r="BP613" s="243"/>
      <c r="BQ613" s="243"/>
      <c r="BR613" s="243"/>
      <c r="BS613" s="243"/>
      <c r="BT613" s="243"/>
      <c r="BU613" s="243"/>
      <c r="BV613" s="243"/>
      <c r="BW613" s="243"/>
      <c r="BX613" s="243"/>
      <c r="BY613" s="243"/>
      <c r="BZ613" s="243"/>
      <c r="CA613" s="243"/>
      <c r="CB613" s="243"/>
      <c r="CC613" s="243"/>
      <c r="CD613" s="243"/>
      <c r="CE613" s="243"/>
      <c r="CF613" s="243"/>
      <c r="CG613" s="243"/>
      <c r="CH613" s="243"/>
      <c r="CI613" s="243"/>
      <c r="CJ613" s="243"/>
      <c r="CK613" s="243"/>
      <c r="CL613" s="243"/>
      <c r="CM613" s="243"/>
      <c r="CN613" s="243"/>
      <c r="CO613" s="243"/>
      <c r="CP613" s="243"/>
      <c r="CQ613" s="243"/>
      <c r="CR613" s="243"/>
      <c r="CS613" s="243"/>
      <c r="CT613" s="243"/>
      <c r="CU613" s="243"/>
      <c r="CV613" s="243"/>
      <c r="CW613" s="243"/>
      <c r="CX613" s="243"/>
      <c r="CY613" s="243"/>
      <c r="CZ613" s="243"/>
      <c r="DA613" s="243"/>
      <c r="DB613" s="243"/>
      <c r="DC613" s="243"/>
      <c r="DD613" s="243"/>
      <c r="DE613" s="243"/>
      <c r="DF613" s="243"/>
      <c r="DG613" s="243"/>
      <c r="DH613" s="243"/>
      <c r="DI613" s="243"/>
      <c r="DJ613" s="243"/>
      <c r="DK613" s="243"/>
      <c r="DL613" s="243"/>
      <c r="DM613" s="243"/>
      <c r="DN613" s="243"/>
      <c r="DO613" s="243"/>
      <c r="DP613" s="243"/>
      <c r="DQ613" s="243"/>
      <c r="DR613" s="243"/>
      <c r="DS613" s="243"/>
      <c r="DT613" s="243"/>
      <c r="DU613" s="243"/>
      <c r="DV613" s="243"/>
      <c r="DW613" s="243"/>
      <c r="DX613" s="243"/>
      <c r="DY613" s="243"/>
      <c r="DZ613" s="243"/>
      <c r="EA613" s="243"/>
      <c r="EB613" s="243"/>
      <c r="EC613" s="243"/>
      <c r="ED613" s="243"/>
      <c r="EE613" s="243"/>
      <c r="EF613" s="243"/>
      <c r="EG613" s="243"/>
      <c r="EH613" s="243"/>
      <c r="EI613" s="243"/>
      <c r="EJ613" s="243"/>
      <c r="EK613" s="243"/>
      <c r="EL613" s="243"/>
      <c r="EM613" s="243"/>
      <c r="EN613" s="243"/>
      <c r="EO613" s="243"/>
      <c r="EP613" s="243"/>
      <c r="EQ613" s="243"/>
      <c r="ER613" s="243"/>
      <c r="ES613" s="243"/>
      <c r="ET613" s="243"/>
      <c r="EU613" s="243"/>
      <c r="EV613" s="243"/>
      <c r="EW613" s="243"/>
      <c r="EX613" s="243"/>
      <c r="EY613" s="243"/>
      <c r="EZ613" s="243"/>
      <c r="FA613" s="243"/>
      <c r="FB613" s="243"/>
      <c r="FC613" s="243"/>
      <c r="FD613" s="243"/>
      <c r="FE613" s="243"/>
      <c r="FF613" s="243"/>
      <c r="FG613" s="243"/>
      <c r="FH613" s="243"/>
      <c r="FI613" s="243"/>
      <c r="FJ613" s="243"/>
      <c r="FK613" s="243"/>
      <c r="FL613" s="243"/>
      <c r="FM613" s="243"/>
      <c r="FN613" s="243"/>
      <c r="FO613" s="243"/>
      <c r="FP613" s="243"/>
      <c r="FQ613" s="243"/>
      <c r="FR613" s="243"/>
      <c r="FS613" s="243"/>
      <c r="FT613" s="243"/>
      <c r="FU613" s="243"/>
      <c r="FV613" s="243"/>
      <c r="FW613" s="243"/>
      <c r="FX613" s="243"/>
      <c r="FY613" s="243"/>
      <c r="FZ613" s="243"/>
      <c r="GA613" s="243"/>
      <c r="GB613" s="243"/>
      <c r="GC613" s="243"/>
      <c r="GD613" s="243"/>
      <c r="GE613" s="243"/>
      <c r="GF613" s="243"/>
      <c r="GG613" s="243"/>
      <c r="GH613" s="243"/>
      <c r="GI613" s="243"/>
      <c r="GJ613" s="243"/>
      <c r="GK613" s="243"/>
      <c r="GL613" s="243"/>
      <c r="GM613" s="243"/>
      <c r="GN613" s="243"/>
      <c r="GO613" s="243"/>
      <c r="GP613" s="243"/>
      <c r="GQ613" s="243"/>
      <c r="GR613" s="243"/>
      <c r="GS613" s="243"/>
      <c r="GT613" s="243"/>
      <c r="GU613" s="243"/>
      <c r="GV613" s="243"/>
      <c r="GW613" s="243"/>
      <c r="GX613" s="243"/>
      <c r="GY613" s="243"/>
      <c r="GZ613" s="243"/>
      <c r="HA613" s="243"/>
      <c r="HB613" s="243"/>
      <c r="HC613" s="243"/>
      <c r="HD613" s="243"/>
      <c r="HE613" s="243"/>
      <c r="HF613" s="243"/>
      <c r="HG613" s="243"/>
      <c r="HH613" s="243"/>
      <c r="HI613" s="243"/>
      <c r="HJ613" s="243"/>
      <c r="HK613" s="243"/>
      <c r="HL613" s="243"/>
      <c r="HM613" s="243"/>
      <c r="HN613" s="243"/>
      <c r="HO613" s="243"/>
      <c r="HP613" s="243"/>
      <c r="HQ613" s="243"/>
      <c r="HR613" s="243"/>
      <c r="HS613" s="243"/>
      <c r="HT613" s="243"/>
      <c r="HU613" s="243"/>
      <c r="HV613" s="243"/>
      <c r="HW613" s="243"/>
      <c r="HX613" s="243"/>
      <c r="HY613" s="243"/>
      <c r="HZ613" s="243"/>
      <c r="IA613" s="243"/>
      <c r="IB613" s="243"/>
      <c r="IC613" s="243"/>
      <c r="ID613" s="243"/>
      <c r="IE613" s="243"/>
      <c r="IF613" s="243"/>
      <c r="IG613" s="243"/>
      <c r="IH613" s="243"/>
      <c r="II613" s="243"/>
      <c r="IJ613" s="243"/>
      <c r="IK613" s="243"/>
      <c r="IL613" s="243"/>
      <c r="IM613" s="243"/>
      <c r="IN613" s="243"/>
      <c r="IO613" s="243"/>
      <c r="IP613" s="243"/>
      <c r="IQ613" s="243"/>
      <c r="IR613" s="243"/>
      <c r="IS613" s="243"/>
      <c r="IT613" s="243"/>
      <c r="IU613" s="243"/>
      <c r="IV613" s="243"/>
    </row>
    <row r="614" spans="1:256" ht="18" customHeight="1" thickBot="1" x14ac:dyDescent="0.2">
      <c r="A614" s="1432" t="s">
        <v>125</v>
      </c>
      <c r="B614" s="1432"/>
      <c r="C614" s="357" t="s">
        <v>863</v>
      </c>
      <c r="D614" s="183"/>
      <c r="E614" s="183"/>
      <c r="F614" s="183"/>
      <c r="G614" s="183"/>
      <c r="H614" s="183"/>
      <c r="I614" s="183"/>
      <c r="J614" s="18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  <c r="AJ614" s="243"/>
      <c r="AK614" s="243"/>
      <c r="AL614" s="243"/>
      <c r="AM614" s="243"/>
      <c r="AN614" s="243"/>
      <c r="AO614" s="243"/>
      <c r="AP614" s="243"/>
      <c r="AQ614" s="243"/>
      <c r="AR614" s="243"/>
      <c r="AS614" s="243"/>
      <c r="AT614" s="243"/>
      <c r="AU614" s="243"/>
      <c r="AV614" s="243"/>
      <c r="AW614" s="243"/>
      <c r="AX614" s="243"/>
      <c r="AY614" s="243"/>
      <c r="AZ614" s="243"/>
      <c r="BA614" s="243"/>
      <c r="BB614" s="243"/>
      <c r="BC614" s="243"/>
      <c r="BD614" s="243"/>
      <c r="BE614" s="243"/>
      <c r="BF614" s="243"/>
      <c r="BG614" s="243"/>
      <c r="BH614" s="243"/>
      <c r="BI614" s="243"/>
      <c r="BJ614" s="243"/>
      <c r="BK614" s="243"/>
      <c r="BL614" s="243"/>
      <c r="BM614" s="243"/>
      <c r="BN614" s="243"/>
      <c r="BO614" s="243"/>
      <c r="BP614" s="243"/>
      <c r="BQ614" s="243"/>
      <c r="BR614" s="243"/>
      <c r="BS614" s="243"/>
      <c r="BT614" s="243"/>
      <c r="BU614" s="243"/>
      <c r="BV614" s="243"/>
      <c r="BW614" s="243"/>
      <c r="BX614" s="243"/>
      <c r="BY614" s="243"/>
      <c r="BZ614" s="243"/>
      <c r="CA614" s="243"/>
      <c r="CB614" s="243"/>
      <c r="CC614" s="243"/>
      <c r="CD614" s="243"/>
      <c r="CE614" s="243"/>
      <c r="CF614" s="243"/>
      <c r="CG614" s="243"/>
      <c r="CH614" s="243"/>
      <c r="CI614" s="243"/>
      <c r="CJ614" s="243"/>
      <c r="CK614" s="243"/>
      <c r="CL614" s="243"/>
      <c r="CM614" s="243"/>
      <c r="CN614" s="243"/>
      <c r="CO614" s="243"/>
      <c r="CP614" s="243"/>
      <c r="CQ614" s="243"/>
      <c r="CR614" s="243"/>
      <c r="CS614" s="243"/>
      <c r="CT614" s="243"/>
      <c r="CU614" s="243"/>
      <c r="CV614" s="243"/>
      <c r="CW614" s="243"/>
      <c r="CX614" s="243"/>
      <c r="CY614" s="243"/>
      <c r="CZ614" s="243"/>
      <c r="DA614" s="243"/>
      <c r="DB614" s="243"/>
      <c r="DC614" s="243"/>
      <c r="DD614" s="243"/>
      <c r="DE614" s="243"/>
      <c r="DF614" s="243"/>
      <c r="DG614" s="243"/>
      <c r="DH614" s="243"/>
      <c r="DI614" s="243"/>
      <c r="DJ614" s="243"/>
      <c r="DK614" s="243"/>
      <c r="DL614" s="243"/>
      <c r="DM614" s="243"/>
      <c r="DN614" s="243"/>
      <c r="DO614" s="243"/>
      <c r="DP614" s="243"/>
      <c r="DQ614" s="243"/>
      <c r="DR614" s="243"/>
      <c r="DS614" s="243"/>
      <c r="DT614" s="243"/>
      <c r="DU614" s="243"/>
      <c r="DV614" s="243"/>
      <c r="DW614" s="243"/>
      <c r="DX614" s="243"/>
      <c r="DY614" s="243"/>
      <c r="DZ614" s="243"/>
      <c r="EA614" s="243"/>
      <c r="EB614" s="243"/>
      <c r="EC614" s="243"/>
      <c r="ED614" s="243"/>
      <c r="EE614" s="243"/>
      <c r="EF614" s="243"/>
      <c r="EG614" s="243"/>
      <c r="EH614" s="243"/>
      <c r="EI614" s="243"/>
      <c r="EJ614" s="243"/>
      <c r="EK614" s="243"/>
      <c r="EL614" s="243"/>
      <c r="EM614" s="243"/>
      <c r="EN614" s="243"/>
      <c r="EO614" s="243"/>
      <c r="EP614" s="243"/>
      <c r="EQ614" s="243"/>
      <c r="ER614" s="243"/>
      <c r="ES614" s="243"/>
      <c r="ET614" s="243"/>
      <c r="EU614" s="243"/>
      <c r="EV614" s="243"/>
      <c r="EW614" s="243"/>
      <c r="EX614" s="243"/>
      <c r="EY614" s="243"/>
      <c r="EZ614" s="243"/>
      <c r="FA614" s="243"/>
      <c r="FB614" s="243"/>
      <c r="FC614" s="243"/>
      <c r="FD614" s="243"/>
      <c r="FE614" s="243"/>
      <c r="FF614" s="243"/>
      <c r="FG614" s="243"/>
      <c r="FH614" s="243"/>
      <c r="FI614" s="243"/>
      <c r="FJ614" s="243"/>
      <c r="FK614" s="243"/>
      <c r="FL614" s="243"/>
      <c r="FM614" s="243"/>
      <c r="FN614" s="243"/>
      <c r="FO614" s="243"/>
      <c r="FP614" s="243"/>
      <c r="FQ614" s="243"/>
      <c r="FR614" s="243"/>
      <c r="FS614" s="243"/>
      <c r="FT614" s="243"/>
      <c r="FU614" s="243"/>
      <c r="FV614" s="243"/>
      <c r="FW614" s="243"/>
      <c r="FX614" s="243"/>
      <c r="FY614" s="243"/>
      <c r="FZ614" s="243"/>
      <c r="GA614" s="243"/>
      <c r="GB614" s="243"/>
      <c r="GC614" s="243"/>
      <c r="GD614" s="243"/>
      <c r="GE614" s="243"/>
      <c r="GF614" s="243"/>
      <c r="GG614" s="243"/>
      <c r="GH614" s="243"/>
      <c r="GI614" s="243"/>
      <c r="GJ614" s="243"/>
      <c r="GK614" s="243"/>
      <c r="GL614" s="243"/>
      <c r="GM614" s="243"/>
      <c r="GN614" s="243"/>
      <c r="GO614" s="243"/>
      <c r="GP614" s="243"/>
      <c r="GQ614" s="243"/>
      <c r="GR614" s="243"/>
      <c r="GS614" s="243"/>
      <c r="GT614" s="243"/>
      <c r="GU614" s="243"/>
      <c r="GV614" s="243"/>
      <c r="GW614" s="243"/>
      <c r="GX614" s="243"/>
      <c r="GY614" s="243"/>
      <c r="GZ614" s="243"/>
      <c r="HA614" s="243"/>
      <c r="HB614" s="243"/>
      <c r="HC614" s="243"/>
      <c r="HD614" s="243"/>
      <c r="HE614" s="243"/>
      <c r="HF614" s="243"/>
      <c r="HG614" s="243"/>
      <c r="HH614" s="243"/>
      <c r="HI614" s="243"/>
      <c r="HJ614" s="243"/>
      <c r="HK614" s="243"/>
      <c r="HL614" s="243"/>
      <c r="HM614" s="243"/>
      <c r="HN614" s="243"/>
      <c r="HO614" s="243"/>
      <c r="HP614" s="243"/>
      <c r="HQ614" s="243"/>
      <c r="HR614" s="243"/>
      <c r="HS614" s="243"/>
      <c r="HT614" s="243"/>
      <c r="HU614" s="243"/>
      <c r="HV614" s="243"/>
      <c r="HW614" s="243"/>
      <c r="HX614" s="243"/>
      <c r="HY614" s="243"/>
      <c r="HZ614" s="243"/>
      <c r="IA614" s="243"/>
      <c r="IB614" s="243"/>
      <c r="IC614" s="243"/>
      <c r="ID614" s="243"/>
      <c r="IE614" s="243"/>
      <c r="IF614" s="243"/>
      <c r="IG614" s="243"/>
      <c r="IH614" s="243"/>
      <c r="II614" s="243"/>
      <c r="IJ614" s="243"/>
      <c r="IK614" s="243"/>
      <c r="IL614" s="243"/>
      <c r="IM614" s="243"/>
      <c r="IN614" s="243"/>
      <c r="IO614" s="243"/>
      <c r="IP614" s="243"/>
      <c r="IQ614" s="243"/>
      <c r="IR614" s="243"/>
      <c r="IS614" s="243"/>
      <c r="IT614" s="243"/>
      <c r="IU614" s="243"/>
      <c r="IV614" s="243"/>
    </row>
    <row r="615" spans="1:256" ht="31.5" customHeight="1" thickTop="1" thickBot="1" x14ac:dyDescent="0.2">
      <c r="A615" s="1329" t="s">
        <v>15</v>
      </c>
      <c r="B615" s="1330"/>
      <c r="C615" s="1330"/>
      <c r="D615" s="662" t="s">
        <v>6</v>
      </c>
      <c r="E615" s="662"/>
      <c r="F615" s="662"/>
      <c r="G615" s="662"/>
      <c r="H615" s="662"/>
      <c r="I615" s="662"/>
      <c r="J615" s="66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  <c r="AJ615" s="243"/>
      <c r="AK615" s="243"/>
      <c r="AL615" s="243"/>
      <c r="AM615" s="243"/>
      <c r="AN615" s="243"/>
      <c r="AO615" s="243"/>
      <c r="AP615" s="243"/>
      <c r="AQ615" s="243"/>
      <c r="AR615" s="243"/>
      <c r="AS615" s="243"/>
      <c r="AT615" s="243"/>
      <c r="AU615" s="243"/>
      <c r="AV615" s="243"/>
      <c r="AW615" s="243"/>
      <c r="AX615" s="243"/>
      <c r="AY615" s="243"/>
      <c r="AZ615" s="243"/>
      <c r="BA615" s="243"/>
      <c r="BB615" s="243"/>
      <c r="BC615" s="243"/>
      <c r="BD615" s="243"/>
      <c r="BE615" s="243"/>
      <c r="BF615" s="243"/>
      <c r="BG615" s="243"/>
      <c r="BH615" s="243"/>
      <c r="BI615" s="243"/>
      <c r="BJ615" s="243"/>
      <c r="BK615" s="243"/>
      <c r="BL615" s="243"/>
      <c r="BM615" s="243"/>
      <c r="BN615" s="243"/>
      <c r="BO615" s="243"/>
      <c r="BP615" s="243"/>
      <c r="BQ615" s="243"/>
      <c r="BR615" s="243"/>
      <c r="BS615" s="243"/>
      <c r="BT615" s="243"/>
      <c r="BU615" s="243"/>
      <c r="BV615" s="243"/>
      <c r="BW615" s="243"/>
      <c r="BX615" s="243"/>
      <c r="BY615" s="243"/>
      <c r="BZ615" s="243"/>
      <c r="CA615" s="243"/>
      <c r="CB615" s="243"/>
      <c r="CC615" s="243"/>
      <c r="CD615" s="243"/>
      <c r="CE615" s="243"/>
      <c r="CF615" s="243"/>
      <c r="CG615" s="243"/>
      <c r="CH615" s="243"/>
      <c r="CI615" s="243"/>
      <c r="CJ615" s="243"/>
      <c r="CK615" s="243"/>
      <c r="CL615" s="243"/>
      <c r="CM615" s="243"/>
      <c r="CN615" s="243"/>
      <c r="CO615" s="243"/>
      <c r="CP615" s="243"/>
      <c r="CQ615" s="243"/>
      <c r="CR615" s="243"/>
      <c r="CS615" s="243"/>
      <c r="CT615" s="243"/>
      <c r="CU615" s="243"/>
      <c r="CV615" s="243"/>
      <c r="CW615" s="243"/>
      <c r="CX615" s="243"/>
      <c r="CY615" s="243"/>
      <c r="CZ615" s="243"/>
      <c r="DA615" s="243"/>
      <c r="DB615" s="243"/>
      <c r="DC615" s="243"/>
      <c r="DD615" s="243"/>
      <c r="DE615" s="243"/>
      <c r="DF615" s="243"/>
      <c r="DG615" s="243"/>
      <c r="DH615" s="243"/>
      <c r="DI615" s="243"/>
      <c r="DJ615" s="243"/>
      <c r="DK615" s="243"/>
      <c r="DL615" s="243"/>
      <c r="DM615" s="243"/>
      <c r="DN615" s="243"/>
      <c r="DO615" s="243"/>
      <c r="DP615" s="243"/>
      <c r="DQ615" s="243"/>
      <c r="DR615" s="243"/>
      <c r="DS615" s="243"/>
      <c r="DT615" s="243"/>
      <c r="DU615" s="243"/>
      <c r="DV615" s="243"/>
      <c r="DW615" s="243"/>
      <c r="DX615" s="243"/>
      <c r="DY615" s="243"/>
      <c r="DZ615" s="243"/>
      <c r="EA615" s="243"/>
      <c r="EB615" s="243"/>
      <c r="EC615" s="243"/>
      <c r="ED615" s="243"/>
      <c r="EE615" s="243"/>
      <c r="EF615" s="243"/>
      <c r="EG615" s="243"/>
      <c r="EH615" s="243"/>
      <c r="EI615" s="243"/>
      <c r="EJ615" s="243"/>
      <c r="EK615" s="243"/>
      <c r="EL615" s="243"/>
      <c r="EM615" s="243"/>
      <c r="EN615" s="243"/>
      <c r="EO615" s="243"/>
      <c r="EP615" s="243"/>
      <c r="EQ615" s="243"/>
      <c r="ER615" s="243"/>
      <c r="ES615" s="243"/>
      <c r="ET615" s="243"/>
      <c r="EU615" s="243"/>
      <c r="EV615" s="243"/>
      <c r="EW615" s="243"/>
      <c r="EX615" s="243"/>
      <c r="EY615" s="243"/>
      <c r="EZ615" s="243"/>
      <c r="FA615" s="243"/>
      <c r="FB615" s="243"/>
      <c r="FC615" s="243"/>
      <c r="FD615" s="243"/>
      <c r="FE615" s="243"/>
      <c r="FF615" s="243"/>
      <c r="FG615" s="243"/>
      <c r="FH615" s="243"/>
      <c r="FI615" s="243"/>
      <c r="FJ615" s="243"/>
      <c r="FK615" s="243"/>
      <c r="FL615" s="243"/>
      <c r="FM615" s="243"/>
      <c r="FN615" s="243"/>
      <c r="FO615" s="243"/>
      <c r="FP615" s="243"/>
      <c r="FQ615" s="243"/>
      <c r="FR615" s="243"/>
      <c r="FS615" s="243"/>
      <c r="FT615" s="243"/>
      <c r="FU615" s="243"/>
      <c r="FV615" s="243"/>
      <c r="FW615" s="243"/>
      <c r="FX615" s="243"/>
      <c r="FY615" s="243"/>
      <c r="FZ615" s="243"/>
      <c r="GA615" s="243"/>
      <c r="GB615" s="243"/>
      <c r="GC615" s="243"/>
      <c r="GD615" s="243"/>
      <c r="GE615" s="243"/>
      <c r="GF615" s="243"/>
      <c r="GG615" s="243"/>
      <c r="GH615" s="243"/>
      <c r="GI615" s="243"/>
      <c r="GJ615" s="243"/>
      <c r="GK615" s="243"/>
      <c r="GL615" s="243"/>
      <c r="GM615" s="243"/>
      <c r="GN615" s="243"/>
      <c r="GO615" s="243"/>
      <c r="GP615" s="243"/>
      <c r="GQ615" s="243"/>
      <c r="GR615" s="243"/>
      <c r="GS615" s="243"/>
      <c r="GT615" s="243"/>
      <c r="GU615" s="243"/>
      <c r="GV615" s="243"/>
      <c r="GW615" s="243"/>
      <c r="GX615" s="243"/>
      <c r="GY615" s="243"/>
      <c r="GZ615" s="243"/>
      <c r="HA615" s="243"/>
      <c r="HB615" s="243"/>
      <c r="HC615" s="243"/>
      <c r="HD615" s="243"/>
      <c r="HE615" s="243"/>
      <c r="HF615" s="243"/>
      <c r="HG615" s="243"/>
      <c r="HH615" s="243"/>
      <c r="HI615" s="243"/>
      <c r="HJ615" s="243"/>
      <c r="HK615" s="243"/>
      <c r="HL615" s="243"/>
      <c r="HM615" s="243"/>
      <c r="HN615" s="243"/>
      <c r="HO615" s="243"/>
      <c r="HP615" s="243"/>
      <c r="HQ615" s="243"/>
      <c r="HR615" s="243"/>
      <c r="HS615" s="243"/>
      <c r="HT615" s="243"/>
      <c r="HU615" s="243"/>
      <c r="HV615" s="243"/>
      <c r="HW615" s="243"/>
      <c r="HX615" s="243"/>
      <c r="HY615" s="243"/>
      <c r="HZ615" s="243"/>
      <c r="IA615" s="243"/>
      <c r="IB615" s="243"/>
      <c r="IC615" s="243"/>
      <c r="ID615" s="243"/>
      <c r="IE615" s="243"/>
      <c r="IF615" s="243"/>
      <c r="IG615" s="243"/>
      <c r="IH615" s="243"/>
      <c r="II615" s="243"/>
      <c r="IJ615" s="243"/>
      <c r="IK615" s="243"/>
      <c r="IL615" s="243"/>
      <c r="IM615" s="243"/>
      <c r="IN615" s="243"/>
      <c r="IO615" s="243"/>
      <c r="IP615" s="243"/>
      <c r="IQ615" s="243"/>
      <c r="IR615" s="243"/>
      <c r="IS615" s="243"/>
      <c r="IT615" s="243"/>
      <c r="IU615" s="243"/>
      <c r="IV615" s="243"/>
    </row>
    <row r="616" spans="1:256" ht="11.25" thickBot="1" x14ac:dyDescent="0.2">
      <c r="A616" s="1331"/>
      <c r="B616" s="1332"/>
      <c r="C616" s="1332"/>
      <c r="D616" s="1325" t="s">
        <v>234</v>
      </c>
      <c r="E616" s="1326"/>
      <c r="F616" s="1890" t="s">
        <v>32</v>
      </c>
      <c r="G616" s="1897" t="s">
        <v>33</v>
      </c>
      <c r="H616" s="1890" t="s">
        <v>120</v>
      </c>
      <c r="I616" s="1360" t="s">
        <v>121</v>
      </c>
      <c r="J616" s="1362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  <c r="AJ616" s="243"/>
      <c r="AK616" s="243"/>
      <c r="AL616" s="243"/>
      <c r="AM616" s="243"/>
      <c r="AN616" s="243"/>
      <c r="AO616" s="243"/>
      <c r="AP616" s="243"/>
      <c r="AQ616" s="243"/>
      <c r="AR616" s="243"/>
      <c r="AS616" s="243"/>
      <c r="AT616" s="243"/>
      <c r="AU616" s="243"/>
      <c r="AV616" s="243"/>
      <c r="AW616" s="243"/>
      <c r="AX616" s="243"/>
      <c r="AY616" s="243"/>
      <c r="AZ616" s="243"/>
      <c r="BA616" s="243"/>
      <c r="BB616" s="243"/>
      <c r="BC616" s="243"/>
      <c r="BD616" s="243"/>
      <c r="BE616" s="243"/>
      <c r="BF616" s="243"/>
      <c r="BG616" s="243"/>
      <c r="BH616" s="243"/>
      <c r="BI616" s="243"/>
      <c r="BJ616" s="243"/>
      <c r="BK616" s="243"/>
      <c r="BL616" s="243"/>
      <c r="BM616" s="243"/>
      <c r="BN616" s="243"/>
      <c r="BO616" s="243"/>
      <c r="BP616" s="243"/>
      <c r="BQ616" s="243"/>
      <c r="BR616" s="243"/>
      <c r="BS616" s="243"/>
      <c r="BT616" s="243"/>
      <c r="BU616" s="243"/>
      <c r="BV616" s="243"/>
      <c r="BW616" s="243"/>
      <c r="BX616" s="243"/>
      <c r="BY616" s="243"/>
      <c r="BZ616" s="243"/>
      <c r="CA616" s="243"/>
      <c r="CB616" s="243"/>
      <c r="CC616" s="243"/>
      <c r="CD616" s="243"/>
      <c r="CE616" s="243"/>
      <c r="CF616" s="243"/>
      <c r="CG616" s="243"/>
      <c r="CH616" s="243"/>
      <c r="CI616" s="243"/>
      <c r="CJ616" s="243"/>
      <c r="CK616" s="243"/>
      <c r="CL616" s="243"/>
      <c r="CM616" s="243"/>
      <c r="CN616" s="243"/>
      <c r="CO616" s="243"/>
      <c r="CP616" s="243"/>
      <c r="CQ616" s="243"/>
      <c r="CR616" s="243"/>
      <c r="CS616" s="243"/>
      <c r="CT616" s="243"/>
      <c r="CU616" s="243"/>
      <c r="CV616" s="243"/>
      <c r="CW616" s="243"/>
      <c r="CX616" s="243"/>
      <c r="CY616" s="243"/>
      <c r="CZ616" s="243"/>
      <c r="DA616" s="243"/>
      <c r="DB616" s="243"/>
      <c r="DC616" s="243"/>
      <c r="DD616" s="243"/>
      <c r="DE616" s="243"/>
      <c r="DF616" s="243"/>
      <c r="DG616" s="243"/>
      <c r="DH616" s="243"/>
      <c r="DI616" s="243"/>
      <c r="DJ616" s="243"/>
      <c r="DK616" s="243"/>
      <c r="DL616" s="243"/>
      <c r="DM616" s="243"/>
      <c r="DN616" s="243"/>
      <c r="DO616" s="243"/>
      <c r="DP616" s="243"/>
      <c r="DQ616" s="243"/>
      <c r="DR616" s="243"/>
      <c r="DS616" s="243"/>
      <c r="DT616" s="243"/>
      <c r="DU616" s="243"/>
      <c r="DV616" s="243"/>
      <c r="DW616" s="243"/>
      <c r="DX616" s="243"/>
      <c r="DY616" s="243"/>
      <c r="DZ616" s="243"/>
      <c r="EA616" s="243"/>
      <c r="EB616" s="243"/>
      <c r="EC616" s="243"/>
      <c r="ED616" s="243"/>
      <c r="EE616" s="243"/>
      <c r="EF616" s="243"/>
      <c r="EG616" s="243"/>
      <c r="EH616" s="243"/>
      <c r="EI616" s="243"/>
      <c r="EJ616" s="243"/>
      <c r="EK616" s="243"/>
      <c r="EL616" s="243"/>
      <c r="EM616" s="243"/>
      <c r="EN616" s="243"/>
      <c r="EO616" s="243"/>
      <c r="EP616" s="243"/>
      <c r="EQ616" s="243"/>
      <c r="ER616" s="243"/>
      <c r="ES616" s="243"/>
      <c r="ET616" s="243"/>
      <c r="EU616" s="243"/>
      <c r="EV616" s="243"/>
      <c r="EW616" s="243"/>
      <c r="EX616" s="243"/>
      <c r="EY616" s="243"/>
      <c r="EZ616" s="243"/>
      <c r="FA616" s="243"/>
      <c r="FB616" s="243"/>
      <c r="FC616" s="243"/>
      <c r="FD616" s="243"/>
      <c r="FE616" s="243"/>
      <c r="FF616" s="243"/>
      <c r="FG616" s="243"/>
      <c r="FH616" s="243"/>
      <c r="FI616" s="243"/>
      <c r="FJ616" s="243"/>
      <c r="FK616" s="243"/>
      <c r="FL616" s="243"/>
      <c r="FM616" s="243"/>
      <c r="FN616" s="243"/>
      <c r="FO616" s="243"/>
      <c r="FP616" s="243"/>
      <c r="FQ616" s="243"/>
      <c r="FR616" s="243"/>
      <c r="FS616" s="243"/>
      <c r="FT616" s="243"/>
      <c r="FU616" s="243"/>
      <c r="FV616" s="243"/>
      <c r="FW616" s="243"/>
      <c r="FX616" s="243"/>
      <c r="FY616" s="243"/>
      <c r="FZ616" s="243"/>
      <c r="GA616" s="243"/>
      <c r="GB616" s="243"/>
      <c r="GC616" s="243"/>
      <c r="GD616" s="243"/>
      <c r="GE616" s="243"/>
      <c r="GF616" s="243"/>
      <c r="GG616" s="243"/>
      <c r="GH616" s="243"/>
      <c r="GI616" s="243"/>
      <c r="GJ616" s="243"/>
      <c r="GK616" s="243"/>
      <c r="GL616" s="243"/>
      <c r="GM616" s="243"/>
      <c r="GN616" s="243"/>
      <c r="GO616" s="243"/>
      <c r="GP616" s="243"/>
      <c r="GQ616" s="243"/>
      <c r="GR616" s="243"/>
      <c r="GS616" s="243"/>
      <c r="GT616" s="243"/>
      <c r="GU616" s="243"/>
      <c r="GV616" s="243"/>
      <c r="GW616" s="243"/>
      <c r="GX616" s="243"/>
      <c r="GY616" s="243"/>
      <c r="GZ616" s="243"/>
      <c r="HA616" s="243"/>
      <c r="HB616" s="243"/>
      <c r="HC616" s="243"/>
      <c r="HD616" s="243"/>
      <c r="HE616" s="243"/>
      <c r="HF616" s="243"/>
      <c r="HG616" s="243"/>
      <c r="HH616" s="243"/>
      <c r="HI616" s="243"/>
      <c r="HJ616" s="243"/>
      <c r="HK616" s="243"/>
      <c r="HL616" s="243"/>
      <c r="HM616" s="243"/>
      <c r="HN616" s="243"/>
      <c r="HO616" s="243"/>
      <c r="HP616" s="243"/>
      <c r="HQ616" s="243"/>
      <c r="HR616" s="243"/>
      <c r="HS616" s="243"/>
      <c r="HT616" s="243"/>
      <c r="HU616" s="243"/>
      <c r="HV616" s="243"/>
      <c r="HW616" s="243"/>
      <c r="HX616" s="243"/>
      <c r="HY616" s="243"/>
      <c r="HZ616" s="243"/>
      <c r="IA616" s="243"/>
      <c r="IB616" s="243"/>
      <c r="IC616" s="243"/>
      <c r="ID616" s="243"/>
      <c r="IE616" s="243"/>
      <c r="IF616" s="243"/>
      <c r="IG616" s="243"/>
      <c r="IH616" s="243"/>
      <c r="II616" s="243"/>
      <c r="IJ616" s="243"/>
      <c r="IK616" s="243"/>
      <c r="IL616" s="243"/>
      <c r="IM616" s="243"/>
      <c r="IN616" s="243"/>
      <c r="IO616" s="243"/>
      <c r="IP616" s="243"/>
      <c r="IQ616" s="243"/>
      <c r="IR616" s="243"/>
      <c r="IS616" s="243"/>
      <c r="IT616" s="243"/>
      <c r="IU616" s="243"/>
      <c r="IV616" s="243"/>
    </row>
    <row r="617" spans="1:256" ht="30" customHeight="1" x14ac:dyDescent="0.15">
      <c r="A617" s="1333"/>
      <c r="B617" s="1327"/>
      <c r="C617" s="1327"/>
      <c r="D617" s="1327"/>
      <c r="E617" s="1328"/>
      <c r="F617" s="1430"/>
      <c r="G617" s="492"/>
      <c r="H617" s="1430"/>
      <c r="I617" s="1891"/>
      <c r="J617" s="1892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  <c r="AJ617" s="243"/>
      <c r="AK617" s="243"/>
      <c r="AL617" s="243"/>
      <c r="AM617" s="243"/>
      <c r="AN617" s="243"/>
      <c r="AO617" s="243"/>
      <c r="AP617" s="243"/>
      <c r="AQ617" s="243"/>
      <c r="AR617" s="243"/>
      <c r="AS617" s="243"/>
      <c r="AT617" s="243"/>
      <c r="AU617" s="243"/>
      <c r="AV617" s="243"/>
      <c r="AW617" s="243"/>
      <c r="AX617" s="243"/>
      <c r="AY617" s="243"/>
      <c r="AZ617" s="243"/>
      <c r="BA617" s="243"/>
      <c r="BB617" s="243"/>
      <c r="BC617" s="243"/>
      <c r="BD617" s="243"/>
      <c r="BE617" s="243"/>
      <c r="BF617" s="243"/>
      <c r="BG617" s="243"/>
      <c r="BH617" s="243"/>
      <c r="BI617" s="243"/>
      <c r="BJ617" s="243"/>
      <c r="BK617" s="243"/>
      <c r="BL617" s="243"/>
      <c r="BM617" s="243"/>
      <c r="BN617" s="243"/>
      <c r="BO617" s="243"/>
      <c r="BP617" s="243"/>
      <c r="BQ617" s="243"/>
      <c r="BR617" s="243"/>
      <c r="BS617" s="243"/>
      <c r="BT617" s="243"/>
      <c r="BU617" s="243"/>
      <c r="BV617" s="243"/>
      <c r="BW617" s="243"/>
      <c r="BX617" s="243"/>
      <c r="BY617" s="243"/>
      <c r="BZ617" s="243"/>
      <c r="CA617" s="243"/>
      <c r="CB617" s="243"/>
      <c r="CC617" s="243"/>
      <c r="CD617" s="243"/>
      <c r="CE617" s="243"/>
      <c r="CF617" s="243"/>
      <c r="CG617" s="243"/>
      <c r="CH617" s="243"/>
      <c r="CI617" s="243"/>
      <c r="CJ617" s="243"/>
      <c r="CK617" s="243"/>
      <c r="CL617" s="243"/>
      <c r="CM617" s="243"/>
      <c r="CN617" s="243"/>
      <c r="CO617" s="243"/>
      <c r="CP617" s="243"/>
      <c r="CQ617" s="243"/>
      <c r="CR617" s="243"/>
      <c r="CS617" s="243"/>
      <c r="CT617" s="243"/>
      <c r="CU617" s="243"/>
      <c r="CV617" s="243"/>
      <c r="CW617" s="243"/>
      <c r="CX617" s="243"/>
      <c r="CY617" s="243"/>
      <c r="CZ617" s="243"/>
      <c r="DA617" s="243"/>
      <c r="DB617" s="243"/>
      <c r="DC617" s="243"/>
      <c r="DD617" s="243"/>
      <c r="DE617" s="243"/>
      <c r="DF617" s="243"/>
      <c r="DG617" s="243"/>
      <c r="DH617" s="243"/>
      <c r="DI617" s="243"/>
      <c r="DJ617" s="243"/>
      <c r="DK617" s="243"/>
      <c r="DL617" s="243"/>
      <c r="DM617" s="243"/>
      <c r="DN617" s="243"/>
      <c r="DO617" s="243"/>
      <c r="DP617" s="243"/>
      <c r="DQ617" s="243"/>
      <c r="DR617" s="243"/>
      <c r="DS617" s="243"/>
      <c r="DT617" s="243"/>
      <c r="DU617" s="243"/>
      <c r="DV617" s="243"/>
      <c r="DW617" s="243"/>
      <c r="DX617" s="243"/>
      <c r="DY617" s="243"/>
      <c r="DZ617" s="243"/>
      <c r="EA617" s="243"/>
      <c r="EB617" s="243"/>
      <c r="EC617" s="243"/>
      <c r="ED617" s="243"/>
      <c r="EE617" s="243"/>
      <c r="EF617" s="243"/>
      <c r="EG617" s="243"/>
      <c r="EH617" s="243"/>
      <c r="EI617" s="243"/>
      <c r="EJ617" s="243"/>
      <c r="EK617" s="243"/>
      <c r="EL617" s="243"/>
      <c r="EM617" s="243"/>
      <c r="EN617" s="243"/>
      <c r="EO617" s="243"/>
      <c r="EP617" s="243"/>
      <c r="EQ617" s="243"/>
      <c r="ER617" s="243"/>
      <c r="ES617" s="243"/>
      <c r="ET617" s="243"/>
      <c r="EU617" s="243"/>
      <c r="EV617" s="243"/>
      <c r="EW617" s="243"/>
      <c r="EX617" s="243"/>
      <c r="EY617" s="243"/>
      <c r="EZ617" s="243"/>
      <c r="FA617" s="243"/>
      <c r="FB617" s="243"/>
      <c r="FC617" s="243"/>
      <c r="FD617" s="243"/>
      <c r="FE617" s="243"/>
      <c r="FF617" s="243"/>
      <c r="FG617" s="243"/>
      <c r="FH617" s="243"/>
      <c r="FI617" s="243"/>
      <c r="FJ617" s="243"/>
      <c r="FK617" s="243"/>
      <c r="FL617" s="243"/>
      <c r="FM617" s="243"/>
      <c r="FN617" s="243"/>
      <c r="FO617" s="243"/>
      <c r="FP617" s="243"/>
      <c r="FQ617" s="243"/>
      <c r="FR617" s="243"/>
      <c r="FS617" s="243"/>
      <c r="FT617" s="243"/>
      <c r="FU617" s="243"/>
      <c r="FV617" s="243"/>
      <c r="FW617" s="243"/>
      <c r="FX617" s="243"/>
      <c r="FY617" s="243"/>
      <c r="FZ617" s="243"/>
      <c r="GA617" s="243"/>
      <c r="GB617" s="243"/>
      <c r="GC617" s="243"/>
      <c r="GD617" s="243"/>
      <c r="GE617" s="243"/>
      <c r="GF617" s="243"/>
      <c r="GG617" s="243"/>
      <c r="GH617" s="243"/>
      <c r="GI617" s="243"/>
      <c r="GJ617" s="243"/>
      <c r="GK617" s="243"/>
      <c r="GL617" s="243"/>
      <c r="GM617" s="243"/>
      <c r="GN617" s="243"/>
      <c r="GO617" s="243"/>
      <c r="GP617" s="243"/>
      <c r="GQ617" s="243"/>
      <c r="GR617" s="243"/>
      <c r="GS617" s="243"/>
      <c r="GT617" s="243"/>
      <c r="GU617" s="243"/>
      <c r="GV617" s="243"/>
      <c r="GW617" s="243"/>
      <c r="GX617" s="243"/>
      <c r="GY617" s="243"/>
      <c r="GZ617" s="243"/>
      <c r="HA617" s="243"/>
      <c r="HB617" s="243"/>
      <c r="HC617" s="243"/>
      <c r="HD617" s="243"/>
      <c r="HE617" s="243"/>
      <c r="HF617" s="243"/>
      <c r="HG617" s="243"/>
      <c r="HH617" s="243"/>
      <c r="HI617" s="243"/>
      <c r="HJ617" s="243"/>
      <c r="HK617" s="243"/>
      <c r="HL617" s="243"/>
      <c r="HM617" s="243"/>
      <c r="HN617" s="243"/>
      <c r="HO617" s="243"/>
      <c r="HP617" s="243"/>
      <c r="HQ617" s="243"/>
      <c r="HR617" s="243"/>
      <c r="HS617" s="243"/>
      <c r="HT617" s="243"/>
      <c r="HU617" s="243"/>
      <c r="HV617" s="243"/>
      <c r="HW617" s="243"/>
      <c r="HX617" s="243"/>
      <c r="HY617" s="243"/>
      <c r="HZ617" s="243"/>
      <c r="IA617" s="243"/>
      <c r="IB617" s="243"/>
      <c r="IC617" s="243"/>
      <c r="ID617" s="243"/>
      <c r="IE617" s="243"/>
      <c r="IF617" s="243"/>
      <c r="IG617" s="243"/>
      <c r="IH617" s="243"/>
      <c r="II617" s="243"/>
      <c r="IJ617" s="243"/>
      <c r="IK617" s="243"/>
      <c r="IL617" s="243"/>
      <c r="IM617" s="243"/>
      <c r="IN617" s="243"/>
      <c r="IO617" s="243"/>
      <c r="IP617" s="243"/>
      <c r="IQ617" s="243"/>
      <c r="IR617" s="243"/>
      <c r="IS617" s="243"/>
      <c r="IT617" s="243"/>
      <c r="IU617" s="243"/>
      <c r="IV617" s="243"/>
    </row>
    <row r="618" spans="1:256" ht="31.5" customHeight="1" thickBot="1" x14ac:dyDescent="0.2">
      <c r="A618" s="1334" t="s">
        <v>110</v>
      </c>
      <c r="B618" s="1335"/>
      <c r="C618" s="1335"/>
      <c r="D618" s="1335" t="s">
        <v>111</v>
      </c>
      <c r="E618" s="497"/>
      <c r="F618" s="219" t="s">
        <v>112</v>
      </c>
      <c r="G618" s="219" t="s">
        <v>113</v>
      </c>
      <c r="H618" s="219" t="s">
        <v>114</v>
      </c>
      <c r="I618" s="1336" t="s">
        <v>115</v>
      </c>
      <c r="J618" s="1337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  <c r="AJ618" s="243"/>
      <c r="AK618" s="243"/>
      <c r="AL618" s="243"/>
      <c r="AM618" s="243"/>
      <c r="AN618" s="243"/>
      <c r="AO618" s="243"/>
      <c r="AP618" s="243"/>
      <c r="AQ618" s="243"/>
      <c r="AR618" s="243"/>
      <c r="AS618" s="243"/>
      <c r="AT618" s="243"/>
      <c r="AU618" s="243"/>
      <c r="AV618" s="243"/>
      <c r="AW618" s="243"/>
      <c r="AX618" s="243"/>
      <c r="AY618" s="243"/>
      <c r="AZ618" s="243"/>
      <c r="BA618" s="243"/>
      <c r="BB618" s="243"/>
      <c r="BC618" s="243"/>
      <c r="BD618" s="243"/>
      <c r="BE618" s="243"/>
      <c r="BF618" s="243"/>
      <c r="BG618" s="243"/>
      <c r="BH618" s="243"/>
      <c r="BI618" s="243"/>
      <c r="BJ618" s="243"/>
      <c r="BK618" s="243"/>
      <c r="BL618" s="243"/>
      <c r="BM618" s="243"/>
      <c r="BN618" s="243"/>
      <c r="BO618" s="243"/>
      <c r="BP618" s="243"/>
      <c r="BQ618" s="243"/>
      <c r="BR618" s="243"/>
      <c r="BS618" s="243"/>
      <c r="BT618" s="243"/>
      <c r="BU618" s="243"/>
      <c r="BV618" s="243"/>
      <c r="BW618" s="243"/>
      <c r="BX618" s="243"/>
      <c r="BY618" s="243"/>
      <c r="BZ618" s="243"/>
      <c r="CA618" s="243"/>
      <c r="CB618" s="243"/>
      <c r="CC618" s="243"/>
      <c r="CD618" s="243"/>
      <c r="CE618" s="243"/>
      <c r="CF618" s="243"/>
      <c r="CG618" s="243"/>
      <c r="CH618" s="243"/>
      <c r="CI618" s="243"/>
      <c r="CJ618" s="243"/>
      <c r="CK618" s="243"/>
      <c r="CL618" s="243"/>
      <c r="CM618" s="243"/>
      <c r="CN618" s="243"/>
      <c r="CO618" s="243"/>
      <c r="CP618" s="243"/>
      <c r="CQ618" s="243"/>
      <c r="CR618" s="243"/>
      <c r="CS618" s="243"/>
      <c r="CT618" s="243"/>
      <c r="CU618" s="243"/>
      <c r="CV618" s="243"/>
      <c r="CW618" s="243"/>
      <c r="CX618" s="243"/>
      <c r="CY618" s="243"/>
      <c r="CZ618" s="243"/>
      <c r="DA618" s="243"/>
      <c r="DB618" s="243"/>
      <c r="DC618" s="243"/>
      <c r="DD618" s="243"/>
      <c r="DE618" s="243"/>
      <c r="DF618" s="243"/>
      <c r="DG618" s="243"/>
      <c r="DH618" s="243"/>
      <c r="DI618" s="243"/>
      <c r="DJ618" s="243"/>
      <c r="DK618" s="243"/>
      <c r="DL618" s="243"/>
      <c r="DM618" s="243"/>
      <c r="DN618" s="243"/>
      <c r="DO618" s="243"/>
      <c r="DP618" s="243"/>
      <c r="DQ618" s="243"/>
      <c r="DR618" s="243"/>
      <c r="DS618" s="243"/>
      <c r="DT618" s="243"/>
      <c r="DU618" s="243"/>
      <c r="DV618" s="243"/>
      <c r="DW618" s="243"/>
      <c r="DX618" s="243"/>
      <c r="DY618" s="243"/>
      <c r="DZ618" s="243"/>
      <c r="EA618" s="243"/>
      <c r="EB618" s="243"/>
      <c r="EC618" s="243"/>
      <c r="ED618" s="243"/>
      <c r="EE618" s="243"/>
      <c r="EF618" s="243"/>
      <c r="EG618" s="243"/>
      <c r="EH618" s="243"/>
      <c r="EI618" s="243"/>
      <c r="EJ618" s="243"/>
      <c r="EK618" s="243"/>
      <c r="EL618" s="243"/>
      <c r="EM618" s="243"/>
      <c r="EN618" s="243"/>
      <c r="EO618" s="243"/>
      <c r="EP618" s="243"/>
      <c r="EQ618" s="243"/>
      <c r="ER618" s="243"/>
      <c r="ES618" s="243"/>
      <c r="ET618" s="243"/>
      <c r="EU618" s="243"/>
      <c r="EV618" s="243"/>
      <c r="EW618" s="243"/>
      <c r="EX618" s="243"/>
      <c r="EY618" s="243"/>
      <c r="EZ618" s="243"/>
      <c r="FA618" s="243"/>
      <c r="FB618" s="243"/>
      <c r="FC618" s="243"/>
      <c r="FD618" s="243"/>
      <c r="FE618" s="243"/>
      <c r="FF618" s="243"/>
      <c r="FG618" s="243"/>
      <c r="FH618" s="243"/>
      <c r="FI618" s="243"/>
      <c r="FJ618" s="243"/>
      <c r="FK618" s="243"/>
      <c r="FL618" s="243"/>
      <c r="FM618" s="243"/>
      <c r="FN618" s="243"/>
      <c r="FO618" s="243"/>
      <c r="FP618" s="243"/>
      <c r="FQ618" s="243"/>
      <c r="FR618" s="243"/>
      <c r="FS618" s="243"/>
      <c r="FT618" s="243"/>
      <c r="FU618" s="243"/>
      <c r="FV618" s="243"/>
      <c r="FW618" s="243"/>
      <c r="FX618" s="243"/>
      <c r="FY618" s="243"/>
      <c r="FZ618" s="243"/>
      <c r="GA618" s="243"/>
      <c r="GB618" s="243"/>
      <c r="GC618" s="243"/>
      <c r="GD618" s="243"/>
      <c r="GE618" s="243"/>
      <c r="GF618" s="243"/>
      <c r="GG618" s="243"/>
      <c r="GH618" s="243"/>
      <c r="GI618" s="243"/>
      <c r="GJ618" s="243"/>
      <c r="GK618" s="243"/>
      <c r="GL618" s="243"/>
      <c r="GM618" s="243"/>
      <c r="GN618" s="243"/>
      <c r="GO618" s="243"/>
      <c r="GP618" s="243"/>
      <c r="GQ618" s="243"/>
      <c r="GR618" s="243"/>
      <c r="GS618" s="243"/>
      <c r="GT618" s="243"/>
      <c r="GU618" s="243"/>
      <c r="GV618" s="243"/>
      <c r="GW618" s="243"/>
      <c r="GX618" s="243"/>
      <c r="GY618" s="243"/>
      <c r="GZ618" s="243"/>
      <c r="HA618" s="243"/>
      <c r="HB618" s="243"/>
      <c r="HC618" s="243"/>
      <c r="HD618" s="243"/>
      <c r="HE618" s="243"/>
      <c r="HF618" s="243"/>
      <c r="HG618" s="243"/>
      <c r="HH618" s="243"/>
      <c r="HI618" s="243"/>
      <c r="HJ618" s="243"/>
      <c r="HK618" s="243"/>
      <c r="HL618" s="243"/>
      <c r="HM618" s="243"/>
      <c r="HN618" s="243"/>
      <c r="HO618" s="243"/>
      <c r="HP618" s="243"/>
      <c r="HQ618" s="243"/>
      <c r="HR618" s="243"/>
      <c r="HS618" s="243"/>
      <c r="HT618" s="243"/>
      <c r="HU618" s="243"/>
      <c r="HV618" s="243"/>
      <c r="HW618" s="243"/>
      <c r="HX618" s="243"/>
      <c r="HY618" s="243"/>
      <c r="HZ618" s="243"/>
      <c r="IA618" s="243"/>
      <c r="IB618" s="243"/>
      <c r="IC618" s="243"/>
      <c r="ID618" s="243"/>
      <c r="IE618" s="243"/>
      <c r="IF618" s="243"/>
      <c r="IG618" s="243"/>
      <c r="IH618" s="243"/>
      <c r="II618" s="243"/>
      <c r="IJ618" s="243"/>
      <c r="IK618" s="243"/>
      <c r="IL618" s="243"/>
      <c r="IM618" s="243"/>
      <c r="IN618" s="243"/>
      <c r="IO618" s="243"/>
      <c r="IP618" s="243"/>
      <c r="IQ618" s="243"/>
      <c r="IR618" s="243"/>
      <c r="IS618" s="243"/>
      <c r="IT618" s="243"/>
      <c r="IU618" s="243"/>
      <c r="IV618" s="243"/>
    </row>
    <row r="619" spans="1:256" ht="11.25" thickTop="1" x14ac:dyDescent="0.15">
      <c r="A619" s="893" t="s">
        <v>709</v>
      </c>
      <c r="B619" s="894"/>
      <c r="C619" s="894"/>
      <c r="D619" s="1338"/>
      <c r="E619" s="1339"/>
      <c r="F619" s="67"/>
      <c r="G619" s="67"/>
      <c r="H619" s="67"/>
      <c r="I619" s="1340" t="str">
        <f t="shared" ref="I619:I624" si="38">IF(D619+F619-G619+H619=0,"",D619+F619-G619+H619)</f>
        <v/>
      </c>
      <c r="J619" s="1341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  <c r="AJ619" s="243"/>
      <c r="AK619" s="243"/>
      <c r="AL619" s="243"/>
      <c r="AM619" s="243"/>
      <c r="AN619" s="243"/>
      <c r="AO619" s="243"/>
      <c r="AP619" s="243"/>
      <c r="AQ619" s="243"/>
      <c r="AR619" s="243"/>
      <c r="AS619" s="243"/>
      <c r="AT619" s="243"/>
      <c r="AU619" s="243"/>
      <c r="AV619" s="243"/>
      <c r="AW619" s="243"/>
      <c r="AX619" s="243"/>
      <c r="AY619" s="243"/>
      <c r="AZ619" s="243"/>
      <c r="BA619" s="243"/>
      <c r="BB619" s="243"/>
      <c r="BC619" s="243"/>
      <c r="BD619" s="243"/>
      <c r="BE619" s="243"/>
      <c r="BF619" s="243"/>
      <c r="BG619" s="243"/>
      <c r="BH619" s="243"/>
      <c r="BI619" s="243"/>
      <c r="BJ619" s="243"/>
      <c r="BK619" s="243"/>
      <c r="BL619" s="243"/>
      <c r="BM619" s="243"/>
      <c r="BN619" s="243"/>
      <c r="BO619" s="243"/>
      <c r="BP619" s="243"/>
      <c r="BQ619" s="243"/>
      <c r="BR619" s="243"/>
      <c r="BS619" s="243"/>
      <c r="BT619" s="243"/>
      <c r="BU619" s="243"/>
      <c r="BV619" s="243"/>
      <c r="BW619" s="243"/>
      <c r="BX619" s="243"/>
      <c r="BY619" s="243"/>
      <c r="BZ619" s="243"/>
      <c r="CA619" s="243"/>
      <c r="CB619" s="243"/>
      <c r="CC619" s="243"/>
      <c r="CD619" s="243"/>
      <c r="CE619" s="243"/>
      <c r="CF619" s="243"/>
      <c r="CG619" s="243"/>
      <c r="CH619" s="243"/>
      <c r="CI619" s="243"/>
      <c r="CJ619" s="243"/>
      <c r="CK619" s="243"/>
      <c r="CL619" s="243"/>
      <c r="CM619" s="243"/>
      <c r="CN619" s="243"/>
      <c r="CO619" s="243"/>
      <c r="CP619" s="243"/>
      <c r="CQ619" s="243"/>
      <c r="CR619" s="243"/>
      <c r="CS619" s="243"/>
      <c r="CT619" s="243"/>
      <c r="CU619" s="243"/>
      <c r="CV619" s="243"/>
      <c r="CW619" s="243"/>
      <c r="CX619" s="243"/>
      <c r="CY619" s="243"/>
      <c r="CZ619" s="243"/>
      <c r="DA619" s="243"/>
      <c r="DB619" s="243"/>
      <c r="DC619" s="243"/>
      <c r="DD619" s="243"/>
      <c r="DE619" s="243"/>
      <c r="DF619" s="243"/>
      <c r="DG619" s="243"/>
      <c r="DH619" s="243"/>
      <c r="DI619" s="243"/>
      <c r="DJ619" s="243"/>
      <c r="DK619" s="243"/>
      <c r="DL619" s="243"/>
      <c r="DM619" s="243"/>
      <c r="DN619" s="243"/>
      <c r="DO619" s="243"/>
      <c r="DP619" s="243"/>
      <c r="DQ619" s="243"/>
      <c r="DR619" s="243"/>
      <c r="DS619" s="243"/>
      <c r="DT619" s="243"/>
      <c r="DU619" s="243"/>
      <c r="DV619" s="243"/>
      <c r="DW619" s="243"/>
      <c r="DX619" s="243"/>
      <c r="DY619" s="243"/>
      <c r="DZ619" s="243"/>
      <c r="EA619" s="243"/>
      <c r="EB619" s="243"/>
      <c r="EC619" s="243"/>
      <c r="ED619" s="243"/>
      <c r="EE619" s="243"/>
      <c r="EF619" s="243"/>
      <c r="EG619" s="243"/>
      <c r="EH619" s="243"/>
      <c r="EI619" s="243"/>
      <c r="EJ619" s="243"/>
      <c r="EK619" s="243"/>
      <c r="EL619" s="243"/>
      <c r="EM619" s="243"/>
      <c r="EN619" s="243"/>
      <c r="EO619" s="243"/>
      <c r="EP619" s="243"/>
      <c r="EQ619" s="243"/>
      <c r="ER619" s="243"/>
      <c r="ES619" s="243"/>
      <c r="ET619" s="243"/>
      <c r="EU619" s="243"/>
      <c r="EV619" s="243"/>
      <c r="EW619" s="243"/>
      <c r="EX619" s="243"/>
      <c r="EY619" s="243"/>
      <c r="EZ619" s="243"/>
      <c r="FA619" s="243"/>
      <c r="FB619" s="243"/>
      <c r="FC619" s="243"/>
      <c r="FD619" s="243"/>
      <c r="FE619" s="243"/>
      <c r="FF619" s="243"/>
      <c r="FG619" s="243"/>
      <c r="FH619" s="243"/>
      <c r="FI619" s="243"/>
      <c r="FJ619" s="243"/>
      <c r="FK619" s="243"/>
      <c r="FL619" s="243"/>
      <c r="FM619" s="243"/>
      <c r="FN619" s="243"/>
      <c r="FO619" s="243"/>
      <c r="FP619" s="243"/>
      <c r="FQ619" s="243"/>
      <c r="FR619" s="243"/>
      <c r="FS619" s="243"/>
      <c r="FT619" s="243"/>
      <c r="FU619" s="243"/>
      <c r="FV619" s="243"/>
      <c r="FW619" s="243"/>
      <c r="FX619" s="243"/>
      <c r="FY619" s="243"/>
      <c r="FZ619" s="243"/>
      <c r="GA619" s="243"/>
      <c r="GB619" s="243"/>
      <c r="GC619" s="243"/>
      <c r="GD619" s="243"/>
      <c r="GE619" s="243"/>
      <c r="GF619" s="243"/>
      <c r="GG619" s="243"/>
      <c r="GH619" s="243"/>
      <c r="GI619" s="243"/>
      <c r="GJ619" s="243"/>
      <c r="GK619" s="243"/>
      <c r="GL619" s="243"/>
      <c r="GM619" s="243"/>
      <c r="GN619" s="243"/>
      <c r="GO619" s="243"/>
      <c r="GP619" s="243"/>
      <c r="GQ619" s="243"/>
      <c r="GR619" s="243"/>
      <c r="GS619" s="243"/>
      <c r="GT619" s="243"/>
      <c r="GU619" s="243"/>
      <c r="GV619" s="243"/>
      <c r="GW619" s="243"/>
      <c r="GX619" s="243"/>
      <c r="GY619" s="243"/>
      <c r="GZ619" s="243"/>
      <c r="HA619" s="243"/>
      <c r="HB619" s="243"/>
      <c r="HC619" s="243"/>
      <c r="HD619" s="243"/>
      <c r="HE619" s="243"/>
      <c r="HF619" s="243"/>
      <c r="HG619" s="243"/>
      <c r="HH619" s="243"/>
      <c r="HI619" s="243"/>
      <c r="HJ619" s="243"/>
      <c r="HK619" s="243"/>
      <c r="HL619" s="243"/>
      <c r="HM619" s="243"/>
      <c r="HN619" s="243"/>
      <c r="HO619" s="243"/>
      <c r="HP619" s="243"/>
      <c r="HQ619" s="243"/>
      <c r="HR619" s="243"/>
      <c r="HS619" s="243"/>
      <c r="HT619" s="243"/>
      <c r="HU619" s="243"/>
      <c r="HV619" s="243"/>
      <c r="HW619" s="243"/>
      <c r="HX619" s="243"/>
      <c r="HY619" s="243"/>
      <c r="HZ619" s="243"/>
      <c r="IA619" s="243"/>
      <c r="IB619" s="243"/>
      <c r="IC619" s="243"/>
      <c r="ID619" s="243"/>
      <c r="IE619" s="243"/>
      <c r="IF619" s="243"/>
      <c r="IG619" s="243"/>
      <c r="IH619" s="243"/>
      <c r="II619" s="243"/>
      <c r="IJ619" s="243"/>
      <c r="IK619" s="243"/>
      <c r="IL619" s="243"/>
      <c r="IM619" s="243"/>
      <c r="IN619" s="243"/>
      <c r="IO619" s="243"/>
      <c r="IP619" s="243"/>
      <c r="IQ619" s="243"/>
      <c r="IR619" s="243"/>
      <c r="IS619" s="243"/>
      <c r="IT619" s="243"/>
      <c r="IU619" s="243"/>
      <c r="IV619" s="243"/>
    </row>
    <row r="620" spans="1:256" x14ac:dyDescent="0.15">
      <c r="A620" s="476" t="s">
        <v>228</v>
      </c>
      <c r="B620" s="477"/>
      <c r="C620" s="477"/>
      <c r="D620" s="1324"/>
      <c r="E620" s="605"/>
      <c r="F620" s="9"/>
      <c r="G620" s="9"/>
      <c r="H620" s="9"/>
      <c r="I620" s="474" t="str">
        <f t="shared" si="38"/>
        <v/>
      </c>
      <c r="J620" s="475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  <c r="AJ620" s="243"/>
      <c r="AK620" s="243"/>
      <c r="AL620" s="243"/>
      <c r="AM620" s="243"/>
      <c r="AN620" s="243"/>
      <c r="AO620" s="243"/>
      <c r="AP620" s="243"/>
      <c r="AQ620" s="243"/>
      <c r="AR620" s="243"/>
      <c r="AS620" s="243"/>
      <c r="AT620" s="243"/>
      <c r="AU620" s="243"/>
      <c r="AV620" s="243"/>
      <c r="AW620" s="243"/>
      <c r="AX620" s="243"/>
      <c r="AY620" s="243"/>
      <c r="AZ620" s="243"/>
      <c r="BA620" s="243"/>
      <c r="BB620" s="243"/>
      <c r="BC620" s="243"/>
      <c r="BD620" s="243"/>
      <c r="BE620" s="243"/>
      <c r="BF620" s="243"/>
      <c r="BG620" s="243"/>
      <c r="BH620" s="243"/>
      <c r="BI620" s="243"/>
      <c r="BJ620" s="243"/>
      <c r="BK620" s="243"/>
      <c r="BL620" s="243"/>
      <c r="BM620" s="243"/>
      <c r="BN620" s="243"/>
      <c r="BO620" s="243"/>
      <c r="BP620" s="243"/>
      <c r="BQ620" s="243"/>
      <c r="BR620" s="243"/>
      <c r="BS620" s="243"/>
      <c r="BT620" s="243"/>
      <c r="BU620" s="243"/>
      <c r="BV620" s="243"/>
      <c r="BW620" s="243"/>
      <c r="BX620" s="243"/>
      <c r="BY620" s="243"/>
      <c r="BZ620" s="243"/>
      <c r="CA620" s="243"/>
      <c r="CB620" s="243"/>
      <c r="CC620" s="243"/>
      <c r="CD620" s="243"/>
      <c r="CE620" s="243"/>
      <c r="CF620" s="243"/>
      <c r="CG620" s="243"/>
      <c r="CH620" s="243"/>
      <c r="CI620" s="243"/>
      <c r="CJ620" s="243"/>
      <c r="CK620" s="243"/>
      <c r="CL620" s="243"/>
      <c r="CM620" s="243"/>
      <c r="CN620" s="243"/>
      <c r="CO620" s="243"/>
      <c r="CP620" s="243"/>
      <c r="CQ620" s="243"/>
      <c r="CR620" s="243"/>
      <c r="CS620" s="243"/>
      <c r="CT620" s="243"/>
      <c r="CU620" s="243"/>
      <c r="CV620" s="243"/>
      <c r="CW620" s="243"/>
      <c r="CX620" s="243"/>
      <c r="CY620" s="243"/>
      <c r="CZ620" s="243"/>
      <c r="DA620" s="243"/>
      <c r="DB620" s="243"/>
      <c r="DC620" s="243"/>
      <c r="DD620" s="243"/>
      <c r="DE620" s="243"/>
      <c r="DF620" s="243"/>
      <c r="DG620" s="243"/>
      <c r="DH620" s="243"/>
      <c r="DI620" s="243"/>
      <c r="DJ620" s="243"/>
      <c r="DK620" s="243"/>
      <c r="DL620" s="243"/>
      <c r="DM620" s="243"/>
      <c r="DN620" s="243"/>
      <c r="DO620" s="243"/>
      <c r="DP620" s="243"/>
      <c r="DQ620" s="243"/>
      <c r="DR620" s="243"/>
      <c r="DS620" s="243"/>
      <c r="DT620" s="243"/>
      <c r="DU620" s="243"/>
      <c r="DV620" s="243"/>
      <c r="DW620" s="243"/>
      <c r="DX620" s="243"/>
      <c r="DY620" s="243"/>
      <c r="DZ620" s="243"/>
      <c r="EA620" s="243"/>
      <c r="EB620" s="243"/>
      <c r="EC620" s="243"/>
      <c r="ED620" s="243"/>
      <c r="EE620" s="243"/>
      <c r="EF620" s="243"/>
      <c r="EG620" s="243"/>
      <c r="EH620" s="243"/>
      <c r="EI620" s="243"/>
      <c r="EJ620" s="243"/>
      <c r="EK620" s="243"/>
      <c r="EL620" s="243"/>
      <c r="EM620" s="243"/>
      <c r="EN620" s="243"/>
      <c r="EO620" s="243"/>
      <c r="EP620" s="243"/>
      <c r="EQ620" s="243"/>
      <c r="ER620" s="243"/>
      <c r="ES620" s="243"/>
      <c r="ET620" s="243"/>
      <c r="EU620" s="243"/>
      <c r="EV620" s="243"/>
      <c r="EW620" s="243"/>
      <c r="EX620" s="243"/>
      <c r="EY620" s="243"/>
      <c r="EZ620" s="243"/>
      <c r="FA620" s="243"/>
      <c r="FB620" s="243"/>
      <c r="FC620" s="243"/>
      <c r="FD620" s="243"/>
      <c r="FE620" s="243"/>
      <c r="FF620" s="243"/>
      <c r="FG620" s="243"/>
      <c r="FH620" s="243"/>
      <c r="FI620" s="243"/>
      <c r="FJ620" s="243"/>
      <c r="FK620" s="243"/>
      <c r="FL620" s="243"/>
      <c r="FM620" s="243"/>
      <c r="FN620" s="243"/>
      <c r="FO620" s="243"/>
      <c r="FP620" s="243"/>
      <c r="FQ620" s="243"/>
      <c r="FR620" s="243"/>
      <c r="FS620" s="243"/>
      <c r="FT620" s="243"/>
      <c r="FU620" s="243"/>
      <c r="FV620" s="243"/>
      <c r="FW620" s="243"/>
      <c r="FX620" s="243"/>
      <c r="FY620" s="243"/>
      <c r="FZ620" s="243"/>
      <c r="GA620" s="243"/>
      <c r="GB620" s="243"/>
      <c r="GC620" s="243"/>
      <c r="GD620" s="243"/>
      <c r="GE620" s="243"/>
      <c r="GF620" s="243"/>
      <c r="GG620" s="243"/>
      <c r="GH620" s="243"/>
      <c r="GI620" s="243"/>
      <c r="GJ620" s="243"/>
      <c r="GK620" s="243"/>
      <c r="GL620" s="243"/>
      <c r="GM620" s="243"/>
      <c r="GN620" s="243"/>
      <c r="GO620" s="243"/>
      <c r="GP620" s="243"/>
      <c r="GQ620" s="243"/>
      <c r="GR620" s="243"/>
      <c r="GS620" s="243"/>
      <c r="GT620" s="243"/>
      <c r="GU620" s="243"/>
      <c r="GV620" s="243"/>
      <c r="GW620" s="243"/>
      <c r="GX620" s="243"/>
      <c r="GY620" s="243"/>
      <c r="GZ620" s="243"/>
      <c r="HA620" s="243"/>
      <c r="HB620" s="243"/>
      <c r="HC620" s="243"/>
      <c r="HD620" s="243"/>
      <c r="HE620" s="243"/>
      <c r="HF620" s="243"/>
      <c r="HG620" s="243"/>
      <c r="HH620" s="243"/>
      <c r="HI620" s="243"/>
      <c r="HJ620" s="243"/>
      <c r="HK620" s="243"/>
      <c r="HL620" s="243"/>
      <c r="HM620" s="243"/>
      <c r="HN620" s="243"/>
      <c r="HO620" s="243"/>
      <c r="HP620" s="243"/>
      <c r="HQ620" s="243"/>
      <c r="HR620" s="243"/>
      <c r="HS620" s="243"/>
      <c r="HT620" s="243"/>
      <c r="HU620" s="243"/>
      <c r="HV620" s="243"/>
      <c r="HW620" s="243"/>
      <c r="HX620" s="243"/>
      <c r="HY620" s="243"/>
      <c r="HZ620" s="243"/>
      <c r="IA620" s="243"/>
      <c r="IB620" s="243"/>
      <c r="IC620" s="243"/>
      <c r="ID620" s="243"/>
      <c r="IE620" s="243"/>
      <c r="IF620" s="243"/>
      <c r="IG620" s="243"/>
      <c r="IH620" s="243"/>
      <c r="II620" s="243"/>
      <c r="IJ620" s="243"/>
      <c r="IK620" s="243"/>
      <c r="IL620" s="243"/>
      <c r="IM620" s="243"/>
      <c r="IN620" s="243"/>
      <c r="IO620" s="243"/>
      <c r="IP620" s="243"/>
      <c r="IQ620" s="243"/>
      <c r="IR620" s="243"/>
      <c r="IS620" s="243"/>
      <c r="IT620" s="243"/>
      <c r="IU620" s="243"/>
      <c r="IV620" s="243"/>
    </row>
    <row r="621" spans="1:256" x14ac:dyDescent="0.15">
      <c r="A621" s="705" t="s">
        <v>229</v>
      </c>
      <c r="B621" s="597"/>
      <c r="C621" s="597"/>
      <c r="D621" s="1485"/>
      <c r="E621" s="600"/>
      <c r="F621" s="6"/>
      <c r="G621" s="6"/>
      <c r="H621" s="6"/>
      <c r="I621" s="1483" t="str">
        <f t="shared" si="38"/>
        <v/>
      </c>
      <c r="J621" s="1484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  <c r="AJ621" s="243"/>
      <c r="AK621" s="243"/>
      <c r="AL621" s="243"/>
      <c r="AM621" s="243"/>
      <c r="AN621" s="243"/>
      <c r="AO621" s="243"/>
      <c r="AP621" s="243"/>
      <c r="AQ621" s="243"/>
      <c r="AR621" s="243"/>
      <c r="AS621" s="243"/>
      <c r="AT621" s="243"/>
      <c r="AU621" s="243"/>
      <c r="AV621" s="243"/>
      <c r="AW621" s="243"/>
      <c r="AX621" s="243"/>
      <c r="AY621" s="243"/>
      <c r="AZ621" s="243"/>
      <c r="BA621" s="243"/>
      <c r="BB621" s="243"/>
      <c r="BC621" s="243"/>
      <c r="BD621" s="243"/>
      <c r="BE621" s="243"/>
      <c r="BF621" s="243"/>
      <c r="BG621" s="243"/>
      <c r="BH621" s="243"/>
      <c r="BI621" s="243"/>
      <c r="BJ621" s="243"/>
      <c r="BK621" s="243"/>
      <c r="BL621" s="243"/>
      <c r="BM621" s="243"/>
      <c r="BN621" s="243"/>
      <c r="BO621" s="243"/>
      <c r="BP621" s="243"/>
      <c r="BQ621" s="243"/>
      <c r="BR621" s="243"/>
      <c r="BS621" s="243"/>
      <c r="BT621" s="243"/>
      <c r="BU621" s="243"/>
      <c r="BV621" s="243"/>
      <c r="BW621" s="243"/>
      <c r="BX621" s="243"/>
      <c r="BY621" s="243"/>
      <c r="BZ621" s="243"/>
      <c r="CA621" s="243"/>
      <c r="CB621" s="243"/>
      <c r="CC621" s="243"/>
      <c r="CD621" s="243"/>
      <c r="CE621" s="243"/>
      <c r="CF621" s="243"/>
      <c r="CG621" s="243"/>
      <c r="CH621" s="243"/>
      <c r="CI621" s="243"/>
      <c r="CJ621" s="243"/>
      <c r="CK621" s="243"/>
      <c r="CL621" s="243"/>
      <c r="CM621" s="243"/>
      <c r="CN621" s="243"/>
      <c r="CO621" s="243"/>
      <c r="CP621" s="243"/>
      <c r="CQ621" s="243"/>
      <c r="CR621" s="243"/>
      <c r="CS621" s="243"/>
      <c r="CT621" s="243"/>
      <c r="CU621" s="243"/>
      <c r="CV621" s="243"/>
      <c r="CW621" s="243"/>
      <c r="CX621" s="243"/>
      <c r="CY621" s="243"/>
      <c r="CZ621" s="243"/>
      <c r="DA621" s="243"/>
      <c r="DB621" s="243"/>
      <c r="DC621" s="243"/>
      <c r="DD621" s="243"/>
      <c r="DE621" s="243"/>
      <c r="DF621" s="243"/>
      <c r="DG621" s="243"/>
      <c r="DH621" s="243"/>
      <c r="DI621" s="243"/>
      <c r="DJ621" s="243"/>
      <c r="DK621" s="243"/>
      <c r="DL621" s="243"/>
      <c r="DM621" s="243"/>
      <c r="DN621" s="243"/>
      <c r="DO621" s="243"/>
      <c r="DP621" s="243"/>
      <c r="DQ621" s="243"/>
      <c r="DR621" s="243"/>
      <c r="DS621" s="243"/>
      <c r="DT621" s="243"/>
      <c r="DU621" s="243"/>
      <c r="DV621" s="243"/>
      <c r="DW621" s="243"/>
      <c r="DX621" s="243"/>
      <c r="DY621" s="243"/>
      <c r="DZ621" s="243"/>
      <c r="EA621" s="243"/>
      <c r="EB621" s="243"/>
      <c r="EC621" s="243"/>
      <c r="ED621" s="243"/>
      <c r="EE621" s="243"/>
      <c r="EF621" s="243"/>
      <c r="EG621" s="243"/>
      <c r="EH621" s="243"/>
      <c r="EI621" s="243"/>
      <c r="EJ621" s="243"/>
      <c r="EK621" s="243"/>
      <c r="EL621" s="243"/>
      <c r="EM621" s="243"/>
      <c r="EN621" s="243"/>
      <c r="EO621" s="243"/>
      <c r="EP621" s="243"/>
      <c r="EQ621" s="243"/>
      <c r="ER621" s="243"/>
      <c r="ES621" s="243"/>
      <c r="ET621" s="243"/>
      <c r="EU621" s="243"/>
      <c r="EV621" s="243"/>
      <c r="EW621" s="243"/>
      <c r="EX621" s="243"/>
      <c r="EY621" s="243"/>
      <c r="EZ621" s="243"/>
      <c r="FA621" s="243"/>
      <c r="FB621" s="243"/>
      <c r="FC621" s="243"/>
      <c r="FD621" s="243"/>
      <c r="FE621" s="243"/>
      <c r="FF621" s="243"/>
      <c r="FG621" s="243"/>
      <c r="FH621" s="243"/>
      <c r="FI621" s="243"/>
      <c r="FJ621" s="243"/>
      <c r="FK621" s="243"/>
      <c r="FL621" s="243"/>
      <c r="FM621" s="243"/>
      <c r="FN621" s="243"/>
      <c r="FO621" s="243"/>
      <c r="FP621" s="243"/>
      <c r="FQ621" s="243"/>
      <c r="FR621" s="243"/>
      <c r="FS621" s="243"/>
      <c r="FT621" s="243"/>
      <c r="FU621" s="243"/>
      <c r="FV621" s="243"/>
      <c r="FW621" s="243"/>
      <c r="FX621" s="243"/>
      <c r="FY621" s="243"/>
      <c r="FZ621" s="243"/>
      <c r="GA621" s="243"/>
      <c r="GB621" s="243"/>
      <c r="GC621" s="243"/>
      <c r="GD621" s="243"/>
      <c r="GE621" s="243"/>
      <c r="GF621" s="243"/>
      <c r="GG621" s="243"/>
      <c r="GH621" s="243"/>
      <c r="GI621" s="243"/>
      <c r="GJ621" s="243"/>
      <c r="GK621" s="243"/>
      <c r="GL621" s="243"/>
      <c r="GM621" s="243"/>
      <c r="GN621" s="243"/>
      <c r="GO621" s="243"/>
      <c r="GP621" s="243"/>
      <c r="GQ621" s="243"/>
      <c r="GR621" s="243"/>
      <c r="GS621" s="243"/>
      <c r="GT621" s="243"/>
      <c r="GU621" s="243"/>
      <c r="GV621" s="243"/>
      <c r="GW621" s="243"/>
      <c r="GX621" s="243"/>
      <c r="GY621" s="243"/>
      <c r="GZ621" s="243"/>
      <c r="HA621" s="243"/>
      <c r="HB621" s="243"/>
      <c r="HC621" s="243"/>
      <c r="HD621" s="243"/>
      <c r="HE621" s="243"/>
      <c r="HF621" s="243"/>
      <c r="HG621" s="243"/>
      <c r="HH621" s="243"/>
      <c r="HI621" s="243"/>
      <c r="HJ621" s="243"/>
      <c r="HK621" s="243"/>
      <c r="HL621" s="243"/>
      <c r="HM621" s="243"/>
      <c r="HN621" s="243"/>
      <c r="HO621" s="243"/>
      <c r="HP621" s="243"/>
      <c r="HQ621" s="243"/>
      <c r="HR621" s="243"/>
      <c r="HS621" s="243"/>
      <c r="HT621" s="243"/>
      <c r="HU621" s="243"/>
      <c r="HV621" s="243"/>
      <c r="HW621" s="243"/>
      <c r="HX621" s="243"/>
      <c r="HY621" s="243"/>
      <c r="HZ621" s="243"/>
      <c r="IA621" s="243"/>
      <c r="IB621" s="243"/>
      <c r="IC621" s="243"/>
      <c r="ID621" s="243"/>
      <c r="IE621" s="243"/>
      <c r="IF621" s="243"/>
      <c r="IG621" s="243"/>
      <c r="IH621" s="243"/>
      <c r="II621" s="243"/>
      <c r="IJ621" s="243"/>
      <c r="IK621" s="243"/>
      <c r="IL621" s="243"/>
      <c r="IM621" s="243"/>
      <c r="IN621" s="243"/>
      <c r="IO621" s="243"/>
      <c r="IP621" s="243"/>
      <c r="IQ621" s="243"/>
      <c r="IR621" s="243"/>
      <c r="IS621" s="243"/>
      <c r="IT621" s="243"/>
      <c r="IU621" s="243"/>
      <c r="IV621" s="243"/>
    </row>
    <row r="622" spans="1:256" ht="30.75" customHeight="1" x14ac:dyDescent="0.15">
      <c r="A622" s="476" t="s">
        <v>230</v>
      </c>
      <c r="B622" s="477"/>
      <c r="C622" s="477"/>
      <c r="D622" s="1324"/>
      <c r="E622" s="605"/>
      <c r="F622" s="9"/>
      <c r="G622" s="9"/>
      <c r="H622" s="9"/>
      <c r="I622" s="474" t="str">
        <f t="shared" si="38"/>
        <v/>
      </c>
      <c r="J622" s="475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  <c r="AJ622" s="243"/>
      <c r="AK622" s="243"/>
      <c r="AL622" s="243"/>
      <c r="AM622" s="243"/>
      <c r="AN622" s="243"/>
      <c r="AO622" s="243"/>
      <c r="AP622" s="243"/>
      <c r="AQ622" s="243"/>
      <c r="AR622" s="243"/>
      <c r="AS622" s="243"/>
      <c r="AT622" s="243"/>
      <c r="AU622" s="243"/>
      <c r="AV622" s="243"/>
      <c r="AW622" s="243"/>
      <c r="AX622" s="243"/>
      <c r="AY622" s="243"/>
      <c r="AZ622" s="243"/>
      <c r="BA622" s="243"/>
      <c r="BB622" s="243"/>
      <c r="BC622" s="243"/>
      <c r="BD622" s="243"/>
      <c r="BE622" s="243"/>
      <c r="BF622" s="243"/>
      <c r="BG622" s="243"/>
      <c r="BH622" s="243"/>
      <c r="BI622" s="243"/>
      <c r="BJ622" s="243"/>
      <c r="BK622" s="243"/>
      <c r="BL622" s="243"/>
      <c r="BM622" s="243"/>
      <c r="BN622" s="243"/>
      <c r="BO622" s="243"/>
      <c r="BP622" s="243"/>
      <c r="BQ622" s="243"/>
      <c r="BR622" s="243"/>
      <c r="BS622" s="243"/>
      <c r="BT622" s="243"/>
      <c r="BU622" s="243"/>
      <c r="BV622" s="243"/>
      <c r="BW622" s="243"/>
      <c r="BX622" s="243"/>
      <c r="BY622" s="243"/>
      <c r="BZ622" s="243"/>
      <c r="CA622" s="243"/>
      <c r="CB622" s="243"/>
      <c r="CC622" s="243"/>
      <c r="CD622" s="243"/>
      <c r="CE622" s="243"/>
      <c r="CF622" s="243"/>
      <c r="CG622" s="243"/>
      <c r="CH622" s="243"/>
      <c r="CI622" s="243"/>
      <c r="CJ622" s="243"/>
      <c r="CK622" s="243"/>
      <c r="CL622" s="243"/>
      <c r="CM622" s="243"/>
      <c r="CN622" s="243"/>
      <c r="CO622" s="243"/>
      <c r="CP622" s="243"/>
      <c r="CQ622" s="243"/>
      <c r="CR622" s="243"/>
      <c r="CS622" s="243"/>
      <c r="CT622" s="243"/>
      <c r="CU622" s="243"/>
      <c r="CV622" s="243"/>
      <c r="CW622" s="243"/>
      <c r="CX622" s="243"/>
      <c r="CY622" s="243"/>
      <c r="CZ622" s="243"/>
      <c r="DA622" s="243"/>
      <c r="DB622" s="243"/>
      <c r="DC622" s="243"/>
      <c r="DD622" s="243"/>
      <c r="DE622" s="243"/>
      <c r="DF622" s="243"/>
      <c r="DG622" s="243"/>
      <c r="DH622" s="243"/>
      <c r="DI622" s="243"/>
      <c r="DJ622" s="243"/>
      <c r="DK622" s="243"/>
      <c r="DL622" s="243"/>
      <c r="DM622" s="243"/>
      <c r="DN622" s="243"/>
      <c r="DO622" s="243"/>
      <c r="DP622" s="243"/>
      <c r="DQ622" s="243"/>
      <c r="DR622" s="243"/>
      <c r="DS622" s="243"/>
      <c r="DT622" s="243"/>
      <c r="DU622" s="243"/>
      <c r="DV622" s="243"/>
      <c r="DW622" s="243"/>
      <c r="DX622" s="243"/>
      <c r="DY622" s="243"/>
      <c r="DZ622" s="243"/>
      <c r="EA622" s="243"/>
      <c r="EB622" s="243"/>
      <c r="EC622" s="243"/>
      <c r="ED622" s="243"/>
      <c r="EE622" s="243"/>
      <c r="EF622" s="243"/>
      <c r="EG622" s="243"/>
      <c r="EH622" s="243"/>
      <c r="EI622" s="243"/>
      <c r="EJ622" s="243"/>
      <c r="EK622" s="243"/>
      <c r="EL622" s="243"/>
      <c r="EM622" s="243"/>
      <c r="EN622" s="243"/>
      <c r="EO622" s="243"/>
      <c r="EP622" s="243"/>
      <c r="EQ622" s="243"/>
      <c r="ER622" s="243"/>
      <c r="ES622" s="243"/>
      <c r="ET622" s="243"/>
      <c r="EU622" s="243"/>
      <c r="EV622" s="243"/>
      <c r="EW622" s="243"/>
      <c r="EX622" s="243"/>
      <c r="EY622" s="243"/>
      <c r="EZ622" s="243"/>
      <c r="FA622" s="243"/>
      <c r="FB622" s="243"/>
      <c r="FC622" s="243"/>
      <c r="FD622" s="243"/>
      <c r="FE622" s="243"/>
      <c r="FF622" s="243"/>
      <c r="FG622" s="243"/>
      <c r="FH622" s="243"/>
      <c r="FI622" s="243"/>
      <c r="FJ622" s="243"/>
      <c r="FK622" s="243"/>
      <c r="FL622" s="243"/>
      <c r="FM622" s="243"/>
      <c r="FN622" s="243"/>
      <c r="FO622" s="243"/>
      <c r="FP622" s="243"/>
      <c r="FQ622" s="243"/>
      <c r="FR622" s="243"/>
      <c r="FS622" s="243"/>
      <c r="FT622" s="243"/>
      <c r="FU622" s="243"/>
      <c r="FV622" s="243"/>
      <c r="FW622" s="243"/>
      <c r="FX622" s="243"/>
      <c r="FY622" s="243"/>
      <c r="FZ622" s="243"/>
      <c r="GA622" s="243"/>
      <c r="GB622" s="243"/>
      <c r="GC622" s="243"/>
      <c r="GD622" s="243"/>
      <c r="GE622" s="243"/>
      <c r="GF622" s="243"/>
      <c r="GG622" s="243"/>
      <c r="GH622" s="243"/>
      <c r="GI622" s="243"/>
      <c r="GJ622" s="243"/>
      <c r="GK622" s="243"/>
      <c r="GL622" s="243"/>
      <c r="GM622" s="243"/>
      <c r="GN622" s="243"/>
      <c r="GO622" s="243"/>
      <c r="GP622" s="243"/>
      <c r="GQ622" s="243"/>
      <c r="GR622" s="243"/>
      <c r="GS622" s="243"/>
      <c r="GT622" s="243"/>
      <c r="GU622" s="243"/>
      <c r="GV622" s="243"/>
      <c r="GW622" s="243"/>
      <c r="GX622" s="243"/>
      <c r="GY622" s="243"/>
      <c r="GZ622" s="243"/>
      <c r="HA622" s="243"/>
      <c r="HB622" s="243"/>
      <c r="HC622" s="243"/>
      <c r="HD622" s="243"/>
      <c r="HE622" s="243"/>
      <c r="HF622" s="243"/>
      <c r="HG622" s="243"/>
      <c r="HH622" s="243"/>
      <c r="HI622" s="243"/>
      <c r="HJ622" s="243"/>
      <c r="HK622" s="243"/>
      <c r="HL622" s="243"/>
      <c r="HM622" s="243"/>
      <c r="HN622" s="243"/>
      <c r="HO622" s="243"/>
      <c r="HP622" s="243"/>
      <c r="HQ622" s="243"/>
      <c r="HR622" s="243"/>
      <c r="HS622" s="243"/>
      <c r="HT622" s="243"/>
      <c r="HU622" s="243"/>
      <c r="HV622" s="243"/>
      <c r="HW622" s="243"/>
      <c r="HX622" s="243"/>
      <c r="HY622" s="243"/>
      <c r="HZ622" s="243"/>
      <c r="IA622" s="243"/>
      <c r="IB622" s="243"/>
      <c r="IC622" s="243"/>
      <c r="ID622" s="243"/>
      <c r="IE622" s="243"/>
      <c r="IF622" s="243"/>
      <c r="IG622" s="243"/>
      <c r="IH622" s="243"/>
      <c r="II622" s="243"/>
      <c r="IJ622" s="243"/>
      <c r="IK622" s="243"/>
      <c r="IL622" s="243"/>
      <c r="IM622" s="243"/>
      <c r="IN622" s="243"/>
      <c r="IO622" s="243"/>
      <c r="IP622" s="243"/>
      <c r="IQ622" s="243"/>
      <c r="IR622" s="243"/>
      <c r="IS622" s="243"/>
      <c r="IT622" s="243"/>
      <c r="IU622" s="243"/>
      <c r="IV622" s="243"/>
    </row>
    <row r="623" spans="1:256" ht="14.25" customHeight="1" x14ac:dyDescent="0.15">
      <c r="A623" s="476" t="s">
        <v>231</v>
      </c>
      <c r="B623" s="477"/>
      <c r="C623" s="477"/>
      <c r="D623" s="1324"/>
      <c r="E623" s="605"/>
      <c r="F623" s="9"/>
      <c r="G623" s="9"/>
      <c r="H623" s="9"/>
      <c r="I623" s="474" t="str">
        <f t="shared" si="38"/>
        <v/>
      </c>
      <c r="J623" s="475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  <c r="AJ623" s="243"/>
      <c r="AK623" s="243"/>
      <c r="AL623" s="243"/>
      <c r="AM623" s="243"/>
      <c r="AN623" s="243"/>
      <c r="AO623" s="243"/>
      <c r="AP623" s="243"/>
      <c r="AQ623" s="243"/>
      <c r="AR623" s="243"/>
      <c r="AS623" s="243"/>
      <c r="AT623" s="243"/>
      <c r="AU623" s="243"/>
      <c r="AV623" s="243"/>
      <c r="AW623" s="243"/>
      <c r="AX623" s="243"/>
      <c r="AY623" s="243"/>
      <c r="AZ623" s="243"/>
      <c r="BA623" s="243"/>
      <c r="BB623" s="243"/>
      <c r="BC623" s="243"/>
      <c r="BD623" s="243"/>
      <c r="BE623" s="243"/>
      <c r="BF623" s="243"/>
      <c r="BG623" s="243"/>
      <c r="BH623" s="243"/>
      <c r="BI623" s="243"/>
      <c r="BJ623" s="243"/>
      <c r="BK623" s="243"/>
      <c r="BL623" s="243"/>
      <c r="BM623" s="243"/>
      <c r="BN623" s="243"/>
      <c r="BO623" s="243"/>
      <c r="BP623" s="243"/>
      <c r="BQ623" s="243"/>
      <c r="BR623" s="243"/>
      <c r="BS623" s="243"/>
      <c r="BT623" s="243"/>
      <c r="BU623" s="243"/>
      <c r="BV623" s="243"/>
      <c r="BW623" s="243"/>
      <c r="BX623" s="243"/>
      <c r="BY623" s="243"/>
      <c r="BZ623" s="243"/>
      <c r="CA623" s="243"/>
      <c r="CB623" s="243"/>
      <c r="CC623" s="243"/>
      <c r="CD623" s="243"/>
      <c r="CE623" s="243"/>
      <c r="CF623" s="243"/>
      <c r="CG623" s="243"/>
      <c r="CH623" s="243"/>
      <c r="CI623" s="243"/>
      <c r="CJ623" s="243"/>
      <c r="CK623" s="243"/>
      <c r="CL623" s="243"/>
      <c r="CM623" s="243"/>
      <c r="CN623" s="243"/>
      <c r="CO623" s="243"/>
      <c r="CP623" s="243"/>
      <c r="CQ623" s="243"/>
      <c r="CR623" s="243"/>
      <c r="CS623" s="243"/>
      <c r="CT623" s="243"/>
      <c r="CU623" s="243"/>
      <c r="CV623" s="243"/>
      <c r="CW623" s="243"/>
      <c r="CX623" s="243"/>
      <c r="CY623" s="243"/>
      <c r="CZ623" s="243"/>
      <c r="DA623" s="243"/>
      <c r="DB623" s="243"/>
      <c r="DC623" s="243"/>
      <c r="DD623" s="243"/>
      <c r="DE623" s="243"/>
      <c r="DF623" s="243"/>
      <c r="DG623" s="243"/>
      <c r="DH623" s="243"/>
      <c r="DI623" s="243"/>
      <c r="DJ623" s="243"/>
      <c r="DK623" s="243"/>
      <c r="DL623" s="243"/>
      <c r="DM623" s="243"/>
      <c r="DN623" s="243"/>
      <c r="DO623" s="243"/>
      <c r="DP623" s="243"/>
      <c r="DQ623" s="243"/>
      <c r="DR623" s="243"/>
      <c r="DS623" s="243"/>
      <c r="DT623" s="243"/>
      <c r="DU623" s="243"/>
      <c r="DV623" s="243"/>
      <c r="DW623" s="243"/>
      <c r="DX623" s="243"/>
      <c r="DY623" s="243"/>
      <c r="DZ623" s="243"/>
      <c r="EA623" s="243"/>
      <c r="EB623" s="243"/>
      <c r="EC623" s="243"/>
      <c r="ED623" s="243"/>
      <c r="EE623" s="243"/>
      <c r="EF623" s="243"/>
      <c r="EG623" s="243"/>
      <c r="EH623" s="243"/>
      <c r="EI623" s="243"/>
      <c r="EJ623" s="243"/>
      <c r="EK623" s="243"/>
      <c r="EL623" s="243"/>
      <c r="EM623" s="243"/>
      <c r="EN623" s="243"/>
      <c r="EO623" s="243"/>
      <c r="EP623" s="243"/>
      <c r="EQ623" s="243"/>
      <c r="ER623" s="243"/>
      <c r="ES623" s="243"/>
      <c r="ET623" s="243"/>
      <c r="EU623" s="243"/>
      <c r="EV623" s="243"/>
      <c r="EW623" s="243"/>
      <c r="EX623" s="243"/>
      <c r="EY623" s="243"/>
      <c r="EZ623" s="243"/>
      <c r="FA623" s="243"/>
      <c r="FB623" s="243"/>
      <c r="FC623" s="243"/>
      <c r="FD623" s="243"/>
      <c r="FE623" s="243"/>
      <c r="FF623" s="243"/>
      <c r="FG623" s="243"/>
      <c r="FH623" s="243"/>
      <c r="FI623" s="243"/>
      <c r="FJ623" s="243"/>
      <c r="FK623" s="243"/>
      <c r="FL623" s="243"/>
      <c r="FM623" s="243"/>
      <c r="FN623" s="243"/>
      <c r="FO623" s="243"/>
      <c r="FP623" s="243"/>
      <c r="FQ623" s="243"/>
      <c r="FR623" s="243"/>
      <c r="FS623" s="243"/>
      <c r="FT623" s="243"/>
      <c r="FU623" s="243"/>
      <c r="FV623" s="243"/>
      <c r="FW623" s="243"/>
      <c r="FX623" s="243"/>
      <c r="FY623" s="243"/>
      <c r="FZ623" s="243"/>
      <c r="GA623" s="243"/>
      <c r="GB623" s="243"/>
      <c r="GC623" s="243"/>
      <c r="GD623" s="243"/>
      <c r="GE623" s="243"/>
      <c r="GF623" s="243"/>
      <c r="GG623" s="243"/>
      <c r="GH623" s="243"/>
      <c r="GI623" s="243"/>
      <c r="GJ623" s="243"/>
      <c r="GK623" s="243"/>
      <c r="GL623" s="243"/>
      <c r="GM623" s="243"/>
      <c r="GN623" s="243"/>
      <c r="GO623" s="243"/>
      <c r="GP623" s="243"/>
      <c r="GQ623" s="243"/>
      <c r="GR623" s="243"/>
      <c r="GS623" s="243"/>
      <c r="GT623" s="243"/>
      <c r="GU623" s="243"/>
      <c r="GV623" s="243"/>
      <c r="GW623" s="243"/>
      <c r="GX623" s="243"/>
      <c r="GY623" s="243"/>
      <c r="GZ623" s="243"/>
      <c r="HA623" s="243"/>
      <c r="HB623" s="243"/>
      <c r="HC623" s="243"/>
      <c r="HD623" s="243"/>
      <c r="HE623" s="243"/>
      <c r="HF623" s="243"/>
      <c r="HG623" s="243"/>
      <c r="HH623" s="243"/>
      <c r="HI623" s="243"/>
      <c r="HJ623" s="243"/>
      <c r="HK623" s="243"/>
      <c r="HL623" s="243"/>
      <c r="HM623" s="243"/>
      <c r="HN623" s="243"/>
      <c r="HO623" s="243"/>
      <c r="HP623" s="243"/>
      <c r="HQ623" s="243"/>
      <c r="HR623" s="243"/>
      <c r="HS623" s="243"/>
      <c r="HT623" s="243"/>
      <c r="HU623" s="243"/>
      <c r="HV623" s="243"/>
      <c r="HW623" s="243"/>
      <c r="HX623" s="243"/>
      <c r="HY623" s="243"/>
      <c r="HZ623" s="243"/>
      <c r="IA623" s="243"/>
      <c r="IB623" s="243"/>
      <c r="IC623" s="243"/>
      <c r="ID623" s="243"/>
      <c r="IE623" s="243"/>
      <c r="IF623" s="243"/>
      <c r="IG623" s="243"/>
      <c r="IH623" s="243"/>
      <c r="II623" s="243"/>
      <c r="IJ623" s="243"/>
      <c r="IK623" s="243"/>
      <c r="IL623" s="243"/>
      <c r="IM623" s="243"/>
      <c r="IN623" s="243"/>
      <c r="IO623" s="243"/>
      <c r="IP623" s="243"/>
      <c r="IQ623" s="243"/>
      <c r="IR623" s="243"/>
      <c r="IS623" s="243"/>
      <c r="IT623" s="243"/>
      <c r="IU623" s="243"/>
      <c r="IV623" s="243"/>
    </row>
    <row r="624" spans="1:256" ht="29.25" customHeight="1" thickBot="1" x14ac:dyDescent="0.2">
      <c r="A624" s="1313" t="s">
        <v>232</v>
      </c>
      <c r="B624" s="617"/>
      <c r="C624" s="617"/>
      <c r="D624" s="1166"/>
      <c r="E624" s="620"/>
      <c r="F624" s="70"/>
      <c r="G624" s="70"/>
      <c r="H624" s="70"/>
      <c r="I624" s="1314" t="str">
        <f t="shared" si="38"/>
        <v/>
      </c>
      <c r="J624" s="1315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  <c r="AJ624" s="243"/>
      <c r="AK624" s="243"/>
      <c r="AL624" s="243"/>
      <c r="AM624" s="243"/>
      <c r="AN624" s="243"/>
      <c r="AO624" s="243"/>
      <c r="AP624" s="243"/>
      <c r="AQ624" s="243"/>
      <c r="AR624" s="243"/>
      <c r="AS624" s="243"/>
      <c r="AT624" s="243"/>
      <c r="AU624" s="243"/>
      <c r="AV624" s="243"/>
      <c r="AW624" s="243"/>
      <c r="AX624" s="243"/>
      <c r="AY624" s="243"/>
      <c r="AZ624" s="243"/>
      <c r="BA624" s="243"/>
      <c r="BB624" s="243"/>
      <c r="BC624" s="243"/>
      <c r="BD624" s="243"/>
      <c r="BE624" s="243"/>
      <c r="BF624" s="243"/>
      <c r="BG624" s="243"/>
      <c r="BH624" s="243"/>
      <c r="BI624" s="243"/>
      <c r="BJ624" s="243"/>
      <c r="BK624" s="243"/>
      <c r="BL624" s="243"/>
      <c r="BM624" s="243"/>
      <c r="BN624" s="243"/>
      <c r="BO624" s="243"/>
      <c r="BP624" s="243"/>
      <c r="BQ624" s="243"/>
      <c r="BR624" s="243"/>
      <c r="BS624" s="243"/>
      <c r="BT624" s="243"/>
      <c r="BU624" s="243"/>
      <c r="BV624" s="243"/>
      <c r="BW624" s="243"/>
      <c r="BX624" s="243"/>
      <c r="BY624" s="243"/>
      <c r="BZ624" s="243"/>
      <c r="CA624" s="243"/>
      <c r="CB624" s="243"/>
      <c r="CC624" s="243"/>
      <c r="CD624" s="243"/>
      <c r="CE624" s="243"/>
      <c r="CF624" s="243"/>
      <c r="CG624" s="243"/>
      <c r="CH624" s="243"/>
      <c r="CI624" s="243"/>
      <c r="CJ624" s="243"/>
      <c r="CK624" s="243"/>
      <c r="CL624" s="243"/>
      <c r="CM624" s="243"/>
      <c r="CN624" s="243"/>
      <c r="CO624" s="243"/>
      <c r="CP624" s="243"/>
      <c r="CQ624" s="243"/>
      <c r="CR624" s="243"/>
      <c r="CS624" s="243"/>
      <c r="CT624" s="243"/>
      <c r="CU624" s="243"/>
      <c r="CV624" s="243"/>
      <c r="CW624" s="243"/>
      <c r="CX624" s="243"/>
      <c r="CY624" s="243"/>
      <c r="CZ624" s="243"/>
      <c r="DA624" s="243"/>
      <c r="DB624" s="243"/>
      <c r="DC624" s="243"/>
      <c r="DD624" s="243"/>
      <c r="DE624" s="243"/>
      <c r="DF624" s="243"/>
      <c r="DG624" s="243"/>
      <c r="DH624" s="243"/>
      <c r="DI624" s="243"/>
      <c r="DJ624" s="243"/>
      <c r="DK624" s="243"/>
      <c r="DL624" s="243"/>
      <c r="DM624" s="243"/>
      <c r="DN624" s="243"/>
      <c r="DO624" s="243"/>
      <c r="DP624" s="243"/>
      <c r="DQ624" s="243"/>
      <c r="DR624" s="243"/>
      <c r="DS624" s="243"/>
      <c r="DT624" s="243"/>
      <c r="DU624" s="243"/>
      <c r="DV624" s="243"/>
      <c r="DW624" s="243"/>
      <c r="DX624" s="243"/>
      <c r="DY624" s="243"/>
      <c r="DZ624" s="243"/>
      <c r="EA624" s="243"/>
      <c r="EB624" s="243"/>
      <c r="EC624" s="243"/>
      <c r="ED624" s="243"/>
      <c r="EE624" s="243"/>
      <c r="EF624" s="243"/>
      <c r="EG624" s="243"/>
      <c r="EH624" s="243"/>
      <c r="EI624" s="243"/>
      <c r="EJ624" s="243"/>
      <c r="EK624" s="243"/>
      <c r="EL624" s="243"/>
      <c r="EM624" s="243"/>
      <c r="EN624" s="243"/>
      <c r="EO624" s="243"/>
      <c r="EP624" s="243"/>
      <c r="EQ624" s="243"/>
      <c r="ER624" s="243"/>
      <c r="ES624" s="243"/>
      <c r="ET624" s="243"/>
      <c r="EU624" s="243"/>
      <c r="EV624" s="243"/>
      <c r="EW624" s="243"/>
      <c r="EX624" s="243"/>
      <c r="EY624" s="243"/>
      <c r="EZ624" s="243"/>
      <c r="FA624" s="243"/>
      <c r="FB624" s="243"/>
      <c r="FC624" s="243"/>
      <c r="FD624" s="243"/>
      <c r="FE624" s="243"/>
      <c r="FF624" s="243"/>
      <c r="FG624" s="243"/>
      <c r="FH624" s="243"/>
      <c r="FI624" s="243"/>
      <c r="FJ624" s="243"/>
      <c r="FK624" s="243"/>
      <c r="FL624" s="243"/>
      <c r="FM624" s="243"/>
      <c r="FN624" s="243"/>
      <c r="FO624" s="243"/>
      <c r="FP624" s="243"/>
      <c r="FQ624" s="243"/>
      <c r="FR624" s="243"/>
      <c r="FS624" s="243"/>
      <c r="FT624" s="243"/>
      <c r="FU624" s="243"/>
      <c r="FV624" s="243"/>
      <c r="FW624" s="243"/>
      <c r="FX624" s="243"/>
      <c r="FY624" s="243"/>
      <c r="FZ624" s="243"/>
      <c r="GA624" s="243"/>
      <c r="GB624" s="243"/>
      <c r="GC624" s="243"/>
      <c r="GD624" s="243"/>
      <c r="GE624" s="243"/>
      <c r="GF624" s="243"/>
      <c r="GG624" s="243"/>
      <c r="GH624" s="243"/>
      <c r="GI624" s="243"/>
      <c r="GJ624" s="243"/>
      <c r="GK624" s="243"/>
      <c r="GL624" s="243"/>
      <c r="GM624" s="243"/>
      <c r="GN624" s="243"/>
      <c r="GO624" s="243"/>
      <c r="GP624" s="243"/>
      <c r="GQ624" s="243"/>
      <c r="GR624" s="243"/>
      <c r="GS624" s="243"/>
      <c r="GT624" s="243"/>
      <c r="GU624" s="243"/>
      <c r="GV624" s="243"/>
      <c r="GW624" s="243"/>
      <c r="GX624" s="243"/>
      <c r="GY624" s="243"/>
      <c r="GZ624" s="243"/>
      <c r="HA624" s="243"/>
      <c r="HB624" s="243"/>
      <c r="HC624" s="243"/>
      <c r="HD624" s="243"/>
      <c r="HE624" s="243"/>
      <c r="HF624" s="243"/>
      <c r="HG624" s="243"/>
      <c r="HH624" s="243"/>
      <c r="HI624" s="243"/>
      <c r="HJ624" s="243"/>
      <c r="HK624" s="243"/>
      <c r="HL624" s="243"/>
      <c r="HM624" s="243"/>
      <c r="HN624" s="243"/>
      <c r="HO624" s="243"/>
      <c r="HP624" s="243"/>
      <c r="HQ624" s="243"/>
      <c r="HR624" s="243"/>
      <c r="HS624" s="243"/>
      <c r="HT624" s="243"/>
      <c r="HU624" s="243"/>
      <c r="HV624" s="243"/>
      <c r="HW624" s="243"/>
      <c r="HX624" s="243"/>
      <c r="HY624" s="243"/>
      <c r="HZ624" s="243"/>
      <c r="IA624" s="243"/>
      <c r="IB624" s="243"/>
      <c r="IC624" s="243"/>
      <c r="ID624" s="243"/>
      <c r="IE624" s="243"/>
      <c r="IF624" s="243"/>
      <c r="IG624" s="243"/>
      <c r="IH624" s="243"/>
      <c r="II624" s="243"/>
      <c r="IJ624" s="243"/>
      <c r="IK624" s="243"/>
      <c r="IL624" s="243"/>
      <c r="IM624" s="243"/>
      <c r="IN624" s="243"/>
      <c r="IO624" s="243"/>
      <c r="IP624" s="243"/>
      <c r="IQ624" s="243"/>
      <c r="IR624" s="243"/>
      <c r="IS624" s="243"/>
      <c r="IT624" s="243"/>
      <c r="IU624" s="243"/>
      <c r="IV624" s="243"/>
    </row>
    <row r="625" spans="1:256" ht="27" customHeight="1" thickBot="1" x14ac:dyDescent="0.2">
      <c r="A625" s="515" t="s">
        <v>233</v>
      </c>
      <c r="B625" s="516"/>
      <c r="C625" s="516"/>
      <c r="D625" s="1305" t="str">
        <f>IF(SUM(D619:E624)=0,"",SUM(D619:E624))</f>
        <v/>
      </c>
      <c r="E625" s="1306"/>
      <c r="F625" s="16" t="str">
        <f>IF(SUM(F619:F624)=0,"",SUM(F619:F624))</f>
        <v/>
      </c>
      <c r="G625" s="16" t="str">
        <f>IF(SUM(G619:G624)=0,"",SUM(G619:G624))</f>
        <v/>
      </c>
      <c r="H625" s="16" t="str">
        <f>IF(SUM(H619:H624)=0,"",SUM(H619:H624))</f>
        <v/>
      </c>
      <c r="I625" s="703" t="str">
        <f>IF(IF(I619="",0,I619)+IF(I620="",0,I620)+IF(I621="",0,I621)+IF(I622="",0,I622)+IF(I623="",0,I623)+IF(I624="",0,I624)=0,"",IF(I619="",0,I619)+IF(I620="",0,I620)+IF(I621="",0,I621)+IF(I622="",0,I622)+IF(I623="",0,I623)+IF(I624="",0,I624))</f>
        <v/>
      </c>
      <c r="J625" s="704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  <c r="AJ625" s="243"/>
      <c r="AK625" s="243"/>
      <c r="AL625" s="243"/>
      <c r="AM625" s="243"/>
      <c r="AN625" s="243"/>
      <c r="AO625" s="243"/>
      <c r="AP625" s="243"/>
      <c r="AQ625" s="243"/>
      <c r="AR625" s="243"/>
      <c r="AS625" s="243"/>
      <c r="AT625" s="243"/>
      <c r="AU625" s="243"/>
      <c r="AV625" s="243"/>
      <c r="AW625" s="243"/>
      <c r="AX625" s="243"/>
      <c r="AY625" s="243"/>
      <c r="AZ625" s="243"/>
      <c r="BA625" s="243"/>
      <c r="BB625" s="243"/>
      <c r="BC625" s="243"/>
      <c r="BD625" s="243"/>
      <c r="BE625" s="243"/>
      <c r="BF625" s="243"/>
      <c r="BG625" s="243"/>
      <c r="BH625" s="243"/>
      <c r="BI625" s="243"/>
      <c r="BJ625" s="243"/>
      <c r="BK625" s="243"/>
      <c r="BL625" s="243"/>
      <c r="BM625" s="243"/>
      <c r="BN625" s="243"/>
      <c r="BO625" s="243"/>
      <c r="BP625" s="243"/>
      <c r="BQ625" s="243"/>
      <c r="BR625" s="243"/>
      <c r="BS625" s="243"/>
      <c r="BT625" s="243"/>
      <c r="BU625" s="243"/>
      <c r="BV625" s="243"/>
      <c r="BW625" s="243"/>
      <c r="BX625" s="243"/>
      <c r="BY625" s="243"/>
      <c r="BZ625" s="243"/>
      <c r="CA625" s="243"/>
      <c r="CB625" s="243"/>
      <c r="CC625" s="243"/>
      <c r="CD625" s="243"/>
      <c r="CE625" s="243"/>
      <c r="CF625" s="243"/>
      <c r="CG625" s="243"/>
      <c r="CH625" s="243"/>
      <c r="CI625" s="243"/>
      <c r="CJ625" s="243"/>
      <c r="CK625" s="243"/>
      <c r="CL625" s="243"/>
      <c r="CM625" s="243"/>
      <c r="CN625" s="243"/>
      <c r="CO625" s="243"/>
      <c r="CP625" s="243"/>
      <c r="CQ625" s="243"/>
      <c r="CR625" s="243"/>
      <c r="CS625" s="243"/>
      <c r="CT625" s="243"/>
      <c r="CU625" s="243"/>
      <c r="CV625" s="243"/>
      <c r="CW625" s="243"/>
      <c r="CX625" s="243"/>
      <c r="CY625" s="243"/>
      <c r="CZ625" s="243"/>
      <c r="DA625" s="243"/>
      <c r="DB625" s="243"/>
      <c r="DC625" s="243"/>
      <c r="DD625" s="243"/>
      <c r="DE625" s="243"/>
      <c r="DF625" s="243"/>
      <c r="DG625" s="243"/>
      <c r="DH625" s="243"/>
      <c r="DI625" s="243"/>
      <c r="DJ625" s="243"/>
      <c r="DK625" s="243"/>
      <c r="DL625" s="243"/>
      <c r="DM625" s="243"/>
      <c r="DN625" s="243"/>
      <c r="DO625" s="243"/>
      <c r="DP625" s="243"/>
      <c r="DQ625" s="243"/>
      <c r="DR625" s="243"/>
      <c r="DS625" s="243"/>
      <c r="DT625" s="243"/>
      <c r="DU625" s="243"/>
      <c r="DV625" s="243"/>
      <c r="DW625" s="243"/>
      <c r="DX625" s="243"/>
      <c r="DY625" s="243"/>
      <c r="DZ625" s="243"/>
      <c r="EA625" s="243"/>
      <c r="EB625" s="243"/>
      <c r="EC625" s="243"/>
      <c r="ED625" s="243"/>
      <c r="EE625" s="243"/>
      <c r="EF625" s="243"/>
      <c r="EG625" s="243"/>
      <c r="EH625" s="243"/>
      <c r="EI625" s="243"/>
      <c r="EJ625" s="243"/>
      <c r="EK625" s="243"/>
      <c r="EL625" s="243"/>
      <c r="EM625" s="243"/>
      <c r="EN625" s="243"/>
      <c r="EO625" s="243"/>
      <c r="EP625" s="243"/>
      <c r="EQ625" s="243"/>
      <c r="ER625" s="243"/>
      <c r="ES625" s="243"/>
      <c r="ET625" s="243"/>
      <c r="EU625" s="243"/>
      <c r="EV625" s="243"/>
      <c r="EW625" s="243"/>
      <c r="EX625" s="243"/>
      <c r="EY625" s="243"/>
      <c r="EZ625" s="243"/>
      <c r="FA625" s="243"/>
      <c r="FB625" s="243"/>
      <c r="FC625" s="243"/>
      <c r="FD625" s="243"/>
      <c r="FE625" s="243"/>
      <c r="FF625" s="243"/>
      <c r="FG625" s="243"/>
      <c r="FH625" s="243"/>
      <c r="FI625" s="243"/>
      <c r="FJ625" s="243"/>
      <c r="FK625" s="243"/>
      <c r="FL625" s="243"/>
      <c r="FM625" s="243"/>
      <c r="FN625" s="243"/>
      <c r="FO625" s="243"/>
      <c r="FP625" s="243"/>
      <c r="FQ625" s="243"/>
      <c r="FR625" s="243"/>
      <c r="FS625" s="243"/>
      <c r="FT625" s="243"/>
      <c r="FU625" s="243"/>
      <c r="FV625" s="243"/>
      <c r="FW625" s="243"/>
      <c r="FX625" s="243"/>
      <c r="FY625" s="243"/>
      <c r="FZ625" s="243"/>
      <c r="GA625" s="243"/>
      <c r="GB625" s="243"/>
      <c r="GC625" s="243"/>
      <c r="GD625" s="243"/>
      <c r="GE625" s="243"/>
      <c r="GF625" s="243"/>
      <c r="GG625" s="243"/>
      <c r="GH625" s="243"/>
      <c r="GI625" s="243"/>
      <c r="GJ625" s="243"/>
      <c r="GK625" s="243"/>
      <c r="GL625" s="243"/>
      <c r="GM625" s="243"/>
      <c r="GN625" s="243"/>
      <c r="GO625" s="243"/>
      <c r="GP625" s="243"/>
      <c r="GQ625" s="243"/>
      <c r="GR625" s="243"/>
      <c r="GS625" s="243"/>
      <c r="GT625" s="243"/>
      <c r="GU625" s="243"/>
      <c r="GV625" s="243"/>
      <c r="GW625" s="243"/>
      <c r="GX625" s="243"/>
      <c r="GY625" s="243"/>
      <c r="GZ625" s="243"/>
      <c r="HA625" s="243"/>
      <c r="HB625" s="243"/>
      <c r="HC625" s="243"/>
      <c r="HD625" s="243"/>
      <c r="HE625" s="243"/>
      <c r="HF625" s="243"/>
      <c r="HG625" s="243"/>
      <c r="HH625" s="243"/>
      <c r="HI625" s="243"/>
      <c r="HJ625" s="243"/>
      <c r="HK625" s="243"/>
      <c r="HL625" s="243"/>
      <c r="HM625" s="243"/>
      <c r="HN625" s="243"/>
      <c r="HO625" s="243"/>
      <c r="HP625" s="243"/>
      <c r="HQ625" s="243"/>
      <c r="HR625" s="243"/>
      <c r="HS625" s="243"/>
      <c r="HT625" s="243"/>
      <c r="HU625" s="243"/>
      <c r="HV625" s="243"/>
      <c r="HW625" s="243"/>
      <c r="HX625" s="243"/>
      <c r="HY625" s="243"/>
      <c r="HZ625" s="243"/>
      <c r="IA625" s="243"/>
      <c r="IB625" s="243"/>
      <c r="IC625" s="243"/>
      <c r="ID625" s="243"/>
      <c r="IE625" s="243"/>
      <c r="IF625" s="243"/>
      <c r="IG625" s="243"/>
      <c r="IH625" s="243"/>
      <c r="II625" s="243"/>
      <c r="IJ625" s="243"/>
      <c r="IK625" s="243"/>
      <c r="IL625" s="243"/>
      <c r="IM625" s="243"/>
      <c r="IN625" s="243"/>
      <c r="IO625" s="243"/>
      <c r="IP625" s="243"/>
      <c r="IQ625" s="243"/>
      <c r="IR625" s="243"/>
      <c r="IS625" s="243"/>
      <c r="IT625" s="243"/>
      <c r="IU625" s="243"/>
      <c r="IV625" s="243"/>
    </row>
    <row r="626" spans="1:256" ht="6.75" customHeight="1" thickTop="1" x14ac:dyDescent="0.15">
      <c r="A626" s="192"/>
      <c r="B626" s="192"/>
      <c r="C626" s="192"/>
      <c r="D626" s="240"/>
      <c r="E626" s="240"/>
      <c r="F626" s="202"/>
      <c r="G626" s="202"/>
      <c r="H626" s="202"/>
      <c r="I626" s="240"/>
      <c r="J626" s="240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  <c r="AJ626" s="243"/>
      <c r="AK626" s="243"/>
      <c r="AL626" s="243"/>
      <c r="AM626" s="243"/>
      <c r="AN626" s="243"/>
      <c r="AO626" s="243"/>
      <c r="AP626" s="243"/>
      <c r="AQ626" s="243"/>
      <c r="AR626" s="243"/>
      <c r="AS626" s="243"/>
      <c r="AT626" s="243"/>
      <c r="AU626" s="243"/>
      <c r="AV626" s="243"/>
      <c r="AW626" s="243"/>
      <c r="AX626" s="243"/>
      <c r="AY626" s="243"/>
      <c r="AZ626" s="243"/>
      <c r="BA626" s="243"/>
      <c r="BB626" s="243"/>
      <c r="BC626" s="243"/>
      <c r="BD626" s="243"/>
      <c r="BE626" s="243"/>
      <c r="BF626" s="243"/>
      <c r="BG626" s="243"/>
      <c r="BH626" s="243"/>
      <c r="BI626" s="243"/>
      <c r="BJ626" s="243"/>
      <c r="BK626" s="243"/>
      <c r="BL626" s="243"/>
      <c r="BM626" s="243"/>
      <c r="BN626" s="243"/>
      <c r="BO626" s="243"/>
      <c r="BP626" s="243"/>
      <c r="BQ626" s="243"/>
      <c r="BR626" s="243"/>
      <c r="BS626" s="243"/>
      <c r="BT626" s="243"/>
      <c r="BU626" s="243"/>
      <c r="BV626" s="243"/>
      <c r="BW626" s="243"/>
      <c r="BX626" s="243"/>
      <c r="BY626" s="243"/>
      <c r="BZ626" s="243"/>
      <c r="CA626" s="243"/>
      <c r="CB626" s="243"/>
      <c r="CC626" s="243"/>
      <c r="CD626" s="243"/>
      <c r="CE626" s="243"/>
      <c r="CF626" s="243"/>
      <c r="CG626" s="243"/>
      <c r="CH626" s="243"/>
      <c r="CI626" s="243"/>
      <c r="CJ626" s="243"/>
      <c r="CK626" s="243"/>
      <c r="CL626" s="243"/>
      <c r="CM626" s="243"/>
      <c r="CN626" s="243"/>
      <c r="CO626" s="243"/>
      <c r="CP626" s="243"/>
      <c r="CQ626" s="243"/>
      <c r="CR626" s="243"/>
      <c r="CS626" s="243"/>
      <c r="CT626" s="243"/>
      <c r="CU626" s="243"/>
      <c r="CV626" s="243"/>
      <c r="CW626" s="243"/>
      <c r="CX626" s="243"/>
      <c r="CY626" s="243"/>
      <c r="CZ626" s="243"/>
      <c r="DA626" s="243"/>
      <c r="DB626" s="243"/>
      <c r="DC626" s="243"/>
      <c r="DD626" s="243"/>
      <c r="DE626" s="243"/>
      <c r="DF626" s="243"/>
      <c r="DG626" s="243"/>
      <c r="DH626" s="243"/>
      <c r="DI626" s="243"/>
      <c r="DJ626" s="243"/>
      <c r="DK626" s="243"/>
      <c r="DL626" s="243"/>
      <c r="DM626" s="243"/>
      <c r="DN626" s="243"/>
      <c r="DO626" s="243"/>
      <c r="DP626" s="243"/>
      <c r="DQ626" s="243"/>
      <c r="DR626" s="243"/>
      <c r="DS626" s="243"/>
      <c r="DT626" s="243"/>
      <c r="DU626" s="243"/>
      <c r="DV626" s="243"/>
      <c r="DW626" s="243"/>
      <c r="DX626" s="243"/>
      <c r="DY626" s="243"/>
      <c r="DZ626" s="243"/>
      <c r="EA626" s="243"/>
      <c r="EB626" s="243"/>
      <c r="EC626" s="243"/>
      <c r="ED626" s="243"/>
      <c r="EE626" s="243"/>
      <c r="EF626" s="243"/>
      <c r="EG626" s="243"/>
      <c r="EH626" s="243"/>
      <c r="EI626" s="243"/>
      <c r="EJ626" s="243"/>
      <c r="EK626" s="243"/>
      <c r="EL626" s="243"/>
      <c r="EM626" s="243"/>
      <c r="EN626" s="243"/>
      <c r="EO626" s="243"/>
      <c r="EP626" s="243"/>
      <c r="EQ626" s="243"/>
      <c r="ER626" s="243"/>
      <c r="ES626" s="243"/>
      <c r="ET626" s="243"/>
      <c r="EU626" s="243"/>
      <c r="EV626" s="243"/>
      <c r="EW626" s="243"/>
      <c r="EX626" s="243"/>
      <c r="EY626" s="243"/>
      <c r="EZ626" s="243"/>
      <c r="FA626" s="243"/>
      <c r="FB626" s="243"/>
      <c r="FC626" s="243"/>
      <c r="FD626" s="243"/>
      <c r="FE626" s="243"/>
      <c r="FF626" s="243"/>
      <c r="FG626" s="243"/>
      <c r="FH626" s="243"/>
      <c r="FI626" s="243"/>
      <c r="FJ626" s="243"/>
      <c r="FK626" s="243"/>
      <c r="FL626" s="243"/>
      <c r="FM626" s="243"/>
      <c r="FN626" s="243"/>
      <c r="FO626" s="243"/>
      <c r="FP626" s="243"/>
      <c r="FQ626" s="243"/>
      <c r="FR626" s="243"/>
      <c r="FS626" s="243"/>
      <c r="FT626" s="243"/>
      <c r="FU626" s="243"/>
      <c r="FV626" s="243"/>
      <c r="FW626" s="243"/>
      <c r="FX626" s="243"/>
      <c r="FY626" s="243"/>
      <c r="FZ626" s="243"/>
      <c r="GA626" s="243"/>
      <c r="GB626" s="243"/>
      <c r="GC626" s="243"/>
      <c r="GD626" s="243"/>
      <c r="GE626" s="243"/>
      <c r="GF626" s="243"/>
      <c r="GG626" s="243"/>
      <c r="GH626" s="243"/>
      <c r="GI626" s="243"/>
      <c r="GJ626" s="243"/>
      <c r="GK626" s="243"/>
      <c r="GL626" s="243"/>
      <c r="GM626" s="243"/>
      <c r="GN626" s="243"/>
      <c r="GO626" s="243"/>
      <c r="GP626" s="243"/>
      <c r="GQ626" s="243"/>
      <c r="GR626" s="243"/>
      <c r="GS626" s="243"/>
      <c r="GT626" s="243"/>
      <c r="GU626" s="243"/>
      <c r="GV626" s="243"/>
      <c r="GW626" s="243"/>
      <c r="GX626" s="243"/>
      <c r="GY626" s="243"/>
      <c r="GZ626" s="243"/>
      <c r="HA626" s="243"/>
      <c r="HB626" s="243"/>
      <c r="HC626" s="243"/>
      <c r="HD626" s="243"/>
      <c r="HE626" s="243"/>
      <c r="HF626" s="243"/>
      <c r="HG626" s="243"/>
      <c r="HH626" s="243"/>
      <c r="HI626" s="243"/>
      <c r="HJ626" s="243"/>
      <c r="HK626" s="243"/>
      <c r="HL626" s="243"/>
      <c r="HM626" s="243"/>
      <c r="HN626" s="243"/>
      <c r="HO626" s="243"/>
      <c r="HP626" s="243"/>
      <c r="HQ626" s="243"/>
      <c r="HR626" s="243"/>
      <c r="HS626" s="243"/>
      <c r="HT626" s="243"/>
      <c r="HU626" s="243"/>
      <c r="HV626" s="243"/>
      <c r="HW626" s="243"/>
      <c r="HX626" s="243"/>
      <c r="HY626" s="243"/>
      <c r="HZ626" s="243"/>
      <c r="IA626" s="243"/>
      <c r="IB626" s="243"/>
      <c r="IC626" s="243"/>
      <c r="ID626" s="243"/>
      <c r="IE626" s="243"/>
      <c r="IF626" s="243"/>
      <c r="IG626" s="243"/>
      <c r="IH626" s="243"/>
      <c r="II626" s="243"/>
      <c r="IJ626" s="243"/>
      <c r="IK626" s="243"/>
      <c r="IL626" s="243"/>
      <c r="IM626" s="243"/>
      <c r="IN626" s="243"/>
      <c r="IO626" s="243"/>
      <c r="IP626" s="243"/>
      <c r="IQ626" s="243"/>
      <c r="IR626" s="243"/>
      <c r="IS626" s="243"/>
      <c r="IT626" s="243"/>
      <c r="IU626" s="243"/>
      <c r="IV626" s="243"/>
    </row>
    <row r="627" spans="1:256" ht="37.5" customHeight="1" x14ac:dyDescent="0.15">
      <c r="A627" s="436" t="s">
        <v>708</v>
      </c>
      <c r="B627" s="436"/>
      <c r="C627" s="436"/>
      <c r="D627" s="436"/>
      <c r="E627" s="436"/>
      <c r="F627" s="436"/>
      <c r="G627" s="436"/>
      <c r="H627" s="436"/>
      <c r="I627" s="436"/>
      <c r="J627" s="436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  <c r="AJ627" s="243"/>
      <c r="AK627" s="243"/>
      <c r="AL627" s="243"/>
      <c r="AM627" s="243"/>
      <c r="AN627" s="243"/>
      <c r="AO627" s="243"/>
      <c r="AP627" s="243"/>
      <c r="AQ627" s="243"/>
      <c r="AR627" s="243"/>
      <c r="AS627" s="243"/>
      <c r="AT627" s="243"/>
      <c r="AU627" s="243"/>
      <c r="AV627" s="243"/>
      <c r="AW627" s="243"/>
      <c r="AX627" s="243"/>
      <c r="AY627" s="243"/>
      <c r="AZ627" s="243"/>
      <c r="BA627" s="243"/>
      <c r="BB627" s="243"/>
      <c r="BC627" s="243"/>
      <c r="BD627" s="243"/>
      <c r="BE627" s="243"/>
      <c r="BF627" s="243"/>
      <c r="BG627" s="243"/>
      <c r="BH627" s="243"/>
      <c r="BI627" s="243"/>
      <c r="BJ627" s="243"/>
      <c r="BK627" s="243"/>
      <c r="BL627" s="243"/>
      <c r="BM627" s="243"/>
      <c r="BN627" s="243"/>
      <c r="BO627" s="243"/>
      <c r="BP627" s="243"/>
      <c r="BQ627" s="243"/>
      <c r="BR627" s="243"/>
      <c r="BS627" s="243"/>
      <c r="BT627" s="243"/>
      <c r="BU627" s="243"/>
      <c r="BV627" s="243"/>
      <c r="BW627" s="243"/>
      <c r="BX627" s="243"/>
      <c r="BY627" s="243"/>
      <c r="BZ627" s="243"/>
      <c r="CA627" s="243"/>
      <c r="CB627" s="243"/>
      <c r="CC627" s="243"/>
      <c r="CD627" s="243"/>
      <c r="CE627" s="243"/>
      <c r="CF627" s="243"/>
      <c r="CG627" s="243"/>
      <c r="CH627" s="243"/>
      <c r="CI627" s="243"/>
      <c r="CJ627" s="243"/>
      <c r="CK627" s="243"/>
      <c r="CL627" s="243"/>
      <c r="CM627" s="243"/>
      <c r="CN627" s="243"/>
      <c r="CO627" s="243"/>
      <c r="CP627" s="243"/>
      <c r="CQ627" s="243"/>
      <c r="CR627" s="243"/>
      <c r="CS627" s="243"/>
      <c r="CT627" s="243"/>
      <c r="CU627" s="243"/>
      <c r="CV627" s="243"/>
      <c r="CW627" s="243"/>
      <c r="CX627" s="243"/>
      <c r="CY627" s="243"/>
      <c r="CZ627" s="243"/>
      <c r="DA627" s="243"/>
      <c r="DB627" s="243"/>
      <c r="DC627" s="243"/>
      <c r="DD627" s="243"/>
      <c r="DE627" s="243"/>
      <c r="DF627" s="243"/>
      <c r="DG627" s="243"/>
      <c r="DH627" s="243"/>
      <c r="DI627" s="243"/>
      <c r="DJ627" s="243"/>
      <c r="DK627" s="243"/>
      <c r="DL627" s="243"/>
      <c r="DM627" s="243"/>
      <c r="DN627" s="243"/>
      <c r="DO627" s="243"/>
      <c r="DP627" s="243"/>
      <c r="DQ627" s="243"/>
      <c r="DR627" s="243"/>
      <c r="DS627" s="243"/>
      <c r="DT627" s="243"/>
      <c r="DU627" s="243"/>
      <c r="DV627" s="243"/>
      <c r="DW627" s="243"/>
      <c r="DX627" s="243"/>
      <c r="DY627" s="243"/>
      <c r="DZ627" s="243"/>
      <c r="EA627" s="243"/>
      <c r="EB627" s="243"/>
      <c r="EC627" s="243"/>
      <c r="ED627" s="243"/>
      <c r="EE627" s="243"/>
      <c r="EF627" s="243"/>
      <c r="EG627" s="243"/>
      <c r="EH627" s="243"/>
      <c r="EI627" s="243"/>
      <c r="EJ627" s="243"/>
      <c r="EK627" s="243"/>
      <c r="EL627" s="243"/>
      <c r="EM627" s="243"/>
      <c r="EN627" s="243"/>
      <c r="EO627" s="243"/>
      <c r="EP627" s="243"/>
      <c r="EQ627" s="243"/>
      <c r="ER627" s="243"/>
      <c r="ES627" s="243"/>
      <c r="ET627" s="243"/>
      <c r="EU627" s="243"/>
      <c r="EV627" s="243"/>
      <c r="EW627" s="243"/>
      <c r="EX627" s="243"/>
      <c r="EY627" s="243"/>
      <c r="EZ627" s="243"/>
      <c r="FA627" s="243"/>
      <c r="FB627" s="243"/>
      <c r="FC627" s="243"/>
      <c r="FD627" s="243"/>
      <c r="FE627" s="243"/>
      <c r="FF627" s="243"/>
      <c r="FG627" s="243"/>
      <c r="FH627" s="243"/>
      <c r="FI627" s="243"/>
      <c r="FJ627" s="243"/>
      <c r="FK627" s="243"/>
      <c r="FL627" s="243"/>
      <c r="FM627" s="243"/>
      <c r="FN627" s="243"/>
      <c r="FO627" s="243"/>
      <c r="FP627" s="243"/>
      <c r="FQ627" s="243"/>
      <c r="FR627" s="243"/>
      <c r="FS627" s="243"/>
      <c r="FT627" s="243"/>
      <c r="FU627" s="243"/>
      <c r="FV627" s="243"/>
      <c r="FW627" s="243"/>
      <c r="FX627" s="243"/>
      <c r="FY627" s="243"/>
      <c r="FZ627" s="243"/>
      <c r="GA627" s="243"/>
      <c r="GB627" s="243"/>
      <c r="GC627" s="243"/>
      <c r="GD627" s="243"/>
      <c r="GE627" s="243"/>
      <c r="GF627" s="243"/>
      <c r="GG627" s="243"/>
      <c r="GH627" s="243"/>
      <c r="GI627" s="243"/>
      <c r="GJ627" s="243"/>
      <c r="GK627" s="243"/>
      <c r="GL627" s="243"/>
      <c r="GM627" s="243"/>
      <c r="GN627" s="243"/>
      <c r="GO627" s="243"/>
      <c r="GP627" s="243"/>
      <c r="GQ627" s="243"/>
      <c r="GR627" s="243"/>
      <c r="GS627" s="243"/>
      <c r="GT627" s="243"/>
      <c r="GU627" s="243"/>
      <c r="GV627" s="243"/>
      <c r="GW627" s="243"/>
      <c r="GX627" s="243"/>
      <c r="GY627" s="243"/>
      <c r="GZ627" s="243"/>
      <c r="HA627" s="243"/>
      <c r="HB627" s="243"/>
      <c r="HC627" s="243"/>
      <c r="HD627" s="243"/>
      <c r="HE627" s="243"/>
      <c r="HF627" s="243"/>
      <c r="HG627" s="243"/>
      <c r="HH627" s="243"/>
      <c r="HI627" s="243"/>
      <c r="HJ627" s="243"/>
      <c r="HK627" s="243"/>
      <c r="HL627" s="243"/>
      <c r="HM627" s="243"/>
      <c r="HN627" s="243"/>
      <c r="HO627" s="243"/>
      <c r="HP627" s="243"/>
      <c r="HQ627" s="243"/>
      <c r="HR627" s="243"/>
      <c r="HS627" s="243"/>
      <c r="HT627" s="243"/>
      <c r="HU627" s="243"/>
      <c r="HV627" s="243"/>
      <c r="HW627" s="243"/>
      <c r="HX627" s="243"/>
      <c r="HY627" s="243"/>
      <c r="HZ627" s="243"/>
      <c r="IA627" s="243"/>
      <c r="IB627" s="243"/>
      <c r="IC627" s="243"/>
      <c r="ID627" s="243"/>
      <c r="IE627" s="243"/>
      <c r="IF627" s="243"/>
      <c r="IG627" s="243"/>
      <c r="IH627" s="243"/>
      <c r="II627" s="243"/>
      <c r="IJ627" s="243"/>
      <c r="IK627" s="243"/>
      <c r="IL627" s="243"/>
      <c r="IM627" s="243"/>
      <c r="IN627" s="243"/>
      <c r="IO627" s="243"/>
      <c r="IP627" s="243"/>
      <c r="IQ627" s="243"/>
      <c r="IR627" s="243"/>
      <c r="IS627" s="243"/>
      <c r="IT627" s="243"/>
      <c r="IU627" s="243"/>
      <c r="IV627" s="243"/>
    </row>
    <row r="628" spans="1:256" x14ac:dyDescent="0.15">
      <c r="A628" s="243"/>
      <c r="B628" s="243"/>
      <c r="C628" s="243"/>
      <c r="D628" s="243"/>
      <c r="E628" s="243"/>
      <c r="F628" s="243"/>
      <c r="G628" s="243"/>
      <c r="H628" s="243"/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  <c r="AJ628" s="243"/>
      <c r="AK628" s="243"/>
      <c r="AL628" s="243"/>
      <c r="AM628" s="243"/>
      <c r="AN628" s="243"/>
      <c r="AO628" s="243"/>
      <c r="AP628" s="243"/>
      <c r="AQ628" s="243"/>
      <c r="AR628" s="243"/>
      <c r="AS628" s="243"/>
      <c r="AT628" s="243"/>
      <c r="AU628" s="243"/>
      <c r="AV628" s="243"/>
      <c r="AW628" s="243"/>
      <c r="AX628" s="243"/>
      <c r="AY628" s="243"/>
      <c r="AZ628" s="243"/>
      <c r="BA628" s="243"/>
      <c r="BB628" s="243"/>
      <c r="BC628" s="243"/>
      <c r="BD628" s="243"/>
      <c r="BE628" s="243"/>
      <c r="BF628" s="243"/>
      <c r="BG628" s="243"/>
      <c r="BH628" s="243"/>
      <c r="BI628" s="243"/>
      <c r="BJ628" s="243"/>
      <c r="BK628" s="243"/>
      <c r="BL628" s="243"/>
      <c r="BM628" s="243"/>
      <c r="BN628" s="243"/>
      <c r="BO628" s="243"/>
      <c r="BP628" s="243"/>
      <c r="BQ628" s="243"/>
      <c r="BR628" s="243"/>
      <c r="BS628" s="243"/>
      <c r="BT628" s="243"/>
      <c r="BU628" s="243"/>
      <c r="BV628" s="243"/>
      <c r="BW628" s="243"/>
      <c r="BX628" s="243"/>
      <c r="BY628" s="243"/>
      <c r="BZ628" s="243"/>
      <c r="CA628" s="243"/>
      <c r="CB628" s="243"/>
      <c r="CC628" s="243"/>
      <c r="CD628" s="243"/>
      <c r="CE628" s="243"/>
      <c r="CF628" s="243"/>
      <c r="CG628" s="243"/>
      <c r="CH628" s="243"/>
      <c r="CI628" s="243"/>
      <c r="CJ628" s="243"/>
      <c r="CK628" s="243"/>
      <c r="CL628" s="243"/>
      <c r="CM628" s="243"/>
      <c r="CN628" s="243"/>
      <c r="CO628" s="243"/>
      <c r="CP628" s="243"/>
      <c r="CQ628" s="243"/>
      <c r="CR628" s="243"/>
      <c r="CS628" s="243"/>
      <c r="CT628" s="243"/>
      <c r="CU628" s="243"/>
      <c r="CV628" s="243"/>
      <c r="CW628" s="243"/>
      <c r="CX628" s="243"/>
      <c r="CY628" s="243"/>
      <c r="CZ628" s="243"/>
      <c r="DA628" s="243"/>
      <c r="DB628" s="243"/>
      <c r="DC628" s="243"/>
      <c r="DD628" s="243"/>
      <c r="DE628" s="243"/>
      <c r="DF628" s="243"/>
      <c r="DG628" s="243"/>
      <c r="DH628" s="243"/>
      <c r="DI628" s="243"/>
      <c r="DJ628" s="243"/>
      <c r="DK628" s="243"/>
      <c r="DL628" s="243"/>
      <c r="DM628" s="243"/>
      <c r="DN628" s="243"/>
      <c r="DO628" s="243"/>
      <c r="DP628" s="243"/>
      <c r="DQ628" s="243"/>
      <c r="DR628" s="243"/>
      <c r="DS628" s="243"/>
      <c r="DT628" s="243"/>
      <c r="DU628" s="243"/>
      <c r="DV628" s="243"/>
      <c r="DW628" s="243"/>
      <c r="DX628" s="243"/>
      <c r="DY628" s="243"/>
      <c r="DZ628" s="243"/>
      <c r="EA628" s="243"/>
      <c r="EB628" s="243"/>
      <c r="EC628" s="243"/>
      <c r="ED628" s="243"/>
      <c r="EE628" s="243"/>
      <c r="EF628" s="243"/>
      <c r="EG628" s="243"/>
      <c r="EH628" s="243"/>
      <c r="EI628" s="243"/>
      <c r="EJ628" s="243"/>
      <c r="EK628" s="243"/>
      <c r="EL628" s="243"/>
      <c r="EM628" s="243"/>
      <c r="EN628" s="243"/>
      <c r="EO628" s="243"/>
      <c r="EP628" s="243"/>
      <c r="EQ628" s="243"/>
      <c r="ER628" s="243"/>
      <c r="ES628" s="243"/>
      <c r="ET628" s="243"/>
      <c r="EU628" s="243"/>
      <c r="EV628" s="243"/>
      <c r="EW628" s="243"/>
      <c r="EX628" s="243"/>
      <c r="EY628" s="243"/>
      <c r="EZ628" s="243"/>
      <c r="FA628" s="243"/>
      <c r="FB628" s="243"/>
      <c r="FC628" s="243"/>
      <c r="FD628" s="243"/>
      <c r="FE628" s="243"/>
      <c r="FF628" s="243"/>
      <c r="FG628" s="243"/>
      <c r="FH628" s="243"/>
      <c r="FI628" s="243"/>
      <c r="FJ628" s="243"/>
      <c r="FK628" s="243"/>
      <c r="FL628" s="243"/>
      <c r="FM628" s="243"/>
      <c r="FN628" s="243"/>
      <c r="FO628" s="243"/>
      <c r="FP628" s="243"/>
      <c r="FQ628" s="243"/>
      <c r="FR628" s="243"/>
      <c r="FS628" s="243"/>
      <c r="FT628" s="243"/>
      <c r="FU628" s="243"/>
      <c r="FV628" s="243"/>
      <c r="FW628" s="243"/>
      <c r="FX628" s="243"/>
      <c r="FY628" s="243"/>
      <c r="FZ628" s="243"/>
      <c r="GA628" s="243"/>
      <c r="GB628" s="243"/>
      <c r="GC628" s="243"/>
      <c r="GD628" s="243"/>
      <c r="GE628" s="243"/>
      <c r="GF628" s="243"/>
      <c r="GG628" s="243"/>
      <c r="GH628" s="243"/>
      <c r="GI628" s="243"/>
      <c r="GJ628" s="243"/>
      <c r="GK628" s="243"/>
      <c r="GL628" s="243"/>
      <c r="GM628" s="243"/>
      <c r="GN628" s="243"/>
      <c r="GO628" s="243"/>
      <c r="GP628" s="243"/>
      <c r="GQ628" s="243"/>
      <c r="GR628" s="243"/>
      <c r="GS628" s="243"/>
      <c r="GT628" s="243"/>
      <c r="GU628" s="243"/>
      <c r="GV628" s="243"/>
      <c r="GW628" s="243"/>
      <c r="GX628" s="243"/>
      <c r="GY628" s="243"/>
      <c r="GZ628" s="243"/>
      <c r="HA628" s="243"/>
      <c r="HB628" s="243"/>
      <c r="HC628" s="243"/>
      <c r="HD628" s="243"/>
      <c r="HE628" s="243"/>
      <c r="HF628" s="243"/>
      <c r="HG628" s="243"/>
      <c r="HH628" s="243"/>
      <c r="HI628" s="243"/>
      <c r="HJ628" s="243"/>
      <c r="HK628" s="243"/>
      <c r="HL628" s="243"/>
      <c r="HM628" s="243"/>
      <c r="HN628" s="243"/>
      <c r="HO628" s="243"/>
      <c r="HP628" s="243"/>
      <c r="HQ628" s="243"/>
      <c r="HR628" s="243"/>
      <c r="HS628" s="243"/>
      <c r="HT628" s="243"/>
      <c r="HU628" s="243"/>
      <c r="HV628" s="243"/>
      <c r="HW628" s="243"/>
      <c r="HX628" s="243"/>
      <c r="HY628" s="243"/>
      <c r="HZ628" s="243"/>
      <c r="IA628" s="243"/>
      <c r="IB628" s="243"/>
      <c r="IC628" s="243"/>
      <c r="ID628" s="243"/>
      <c r="IE628" s="243"/>
      <c r="IF628" s="243"/>
      <c r="IG628" s="243"/>
      <c r="IH628" s="243"/>
      <c r="II628" s="243"/>
      <c r="IJ628" s="243"/>
      <c r="IK628" s="243"/>
      <c r="IL628" s="243"/>
      <c r="IM628" s="243"/>
      <c r="IN628" s="243"/>
      <c r="IO628" s="243"/>
      <c r="IP628" s="243"/>
      <c r="IQ628" s="243"/>
      <c r="IR628" s="243"/>
      <c r="IS628" s="243"/>
      <c r="IT628" s="243"/>
      <c r="IU628" s="243"/>
      <c r="IV628" s="243"/>
    </row>
    <row r="629" spans="1:256" x14ac:dyDescent="0.15">
      <c r="A629" s="210" t="s">
        <v>710</v>
      </c>
      <c r="B629" s="458" t="s">
        <v>921</v>
      </c>
      <c r="C629" s="458"/>
      <c r="D629" s="458"/>
      <c r="E629" s="458"/>
      <c r="F629" s="458"/>
      <c r="G629" s="458"/>
      <c r="H629" s="458"/>
      <c r="I629" s="458"/>
      <c r="J629" s="458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  <c r="AJ629" s="243"/>
      <c r="AK629" s="243"/>
      <c r="AL629" s="243"/>
      <c r="AM629" s="243"/>
      <c r="AN629" s="243"/>
      <c r="AO629" s="243"/>
      <c r="AP629" s="243"/>
      <c r="AQ629" s="243"/>
      <c r="AR629" s="243"/>
      <c r="AS629" s="243"/>
      <c r="AT629" s="243"/>
      <c r="AU629" s="243"/>
      <c r="AV629" s="243"/>
      <c r="AW629" s="243"/>
      <c r="AX629" s="243"/>
      <c r="AY629" s="243"/>
      <c r="AZ629" s="243"/>
      <c r="BA629" s="243"/>
      <c r="BB629" s="243"/>
      <c r="BC629" s="243"/>
      <c r="BD629" s="243"/>
      <c r="BE629" s="243"/>
      <c r="BF629" s="243"/>
      <c r="BG629" s="243"/>
      <c r="BH629" s="243"/>
      <c r="BI629" s="243"/>
      <c r="BJ629" s="243"/>
      <c r="BK629" s="243"/>
      <c r="BL629" s="243"/>
      <c r="BM629" s="243"/>
      <c r="BN629" s="243"/>
      <c r="BO629" s="243"/>
      <c r="BP629" s="243"/>
      <c r="BQ629" s="243"/>
      <c r="BR629" s="243"/>
      <c r="BS629" s="243"/>
      <c r="BT629" s="243"/>
      <c r="BU629" s="243"/>
      <c r="BV629" s="243"/>
      <c r="BW629" s="243"/>
      <c r="BX629" s="243"/>
      <c r="BY629" s="243"/>
      <c r="BZ629" s="243"/>
      <c r="CA629" s="243"/>
      <c r="CB629" s="243"/>
      <c r="CC629" s="243"/>
      <c r="CD629" s="243"/>
      <c r="CE629" s="243"/>
      <c r="CF629" s="243"/>
      <c r="CG629" s="243"/>
      <c r="CH629" s="243"/>
      <c r="CI629" s="243"/>
      <c r="CJ629" s="243"/>
      <c r="CK629" s="243"/>
      <c r="CL629" s="243"/>
      <c r="CM629" s="243"/>
      <c r="CN629" s="243"/>
      <c r="CO629" s="243"/>
      <c r="CP629" s="243"/>
      <c r="CQ629" s="243"/>
      <c r="CR629" s="243"/>
      <c r="CS629" s="243"/>
      <c r="CT629" s="243"/>
      <c r="CU629" s="243"/>
      <c r="CV629" s="243"/>
      <c r="CW629" s="243"/>
      <c r="CX629" s="243"/>
      <c r="CY629" s="243"/>
      <c r="CZ629" s="243"/>
      <c r="DA629" s="243"/>
      <c r="DB629" s="243"/>
      <c r="DC629" s="243"/>
      <c r="DD629" s="243"/>
      <c r="DE629" s="243"/>
      <c r="DF629" s="243"/>
      <c r="DG629" s="243"/>
      <c r="DH629" s="243"/>
      <c r="DI629" s="243"/>
      <c r="DJ629" s="243"/>
      <c r="DK629" s="243"/>
      <c r="DL629" s="243"/>
      <c r="DM629" s="243"/>
      <c r="DN629" s="243"/>
      <c r="DO629" s="243"/>
      <c r="DP629" s="243"/>
      <c r="DQ629" s="243"/>
      <c r="DR629" s="243"/>
      <c r="DS629" s="243"/>
      <c r="DT629" s="243"/>
      <c r="DU629" s="243"/>
      <c r="DV629" s="243"/>
      <c r="DW629" s="243"/>
      <c r="DX629" s="243"/>
      <c r="DY629" s="243"/>
      <c r="DZ629" s="243"/>
      <c r="EA629" s="243"/>
      <c r="EB629" s="243"/>
      <c r="EC629" s="243"/>
      <c r="ED629" s="243"/>
      <c r="EE629" s="243"/>
      <c r="EF629" s="243"/>
      <c r="EG629" s="243"/>
      <c r="EH629" s="243"/>
      <c r="EI629" s="243"/>
      <c r="EJ629" s="243"/>
      <c r="EK629" s="243"/>
      <c r="EL629" s="243"/>
      <c r="EM629" s="243"/>
      <c r="EN629" s="243"/>
      <c r="EO629" s="243"/>
      <c r="EP629" s="243"/>
      <c r="EQ629" s="243"/>
      <c r="ER629" s="243"/>
      <c r="ES629" s="243"/>
      <c r="ET629" s="243"/>
      <c r="EU629" s="243"/>
      <c r="EV629" s="243"/>
      <c r="EW629" s="243"/>
      <c r="EX629" s="243"/>
      <c r="EY629" s="243"/>
      <c r="EZ629" s="243"/>
      <c r="FA629" s="243"/>
      <c r="FB629" s="243"/>
      <c r="FC629" s="243"/>
      <c r="FD629" s="243"/>
      <c r="FE629" s="243"/>
      <c r="FF629" s="243"/>
      <c r="FG629" s="243"/>
      <c r="FH629" s="243"/>
      <c r="FI629" s="243"/>
      <c r="FJ629" s="243"/>
      <c r="FK629" s="243"/>
      <c r="FL629" s="243"/>
      <c r="FM629" s="243"/>
      <c r="FN629" s="243"/>
      <c r="FO629" s="243"/>
      <c r="FP629" s="243"/>
      <c r="FQ629" s="243"/>
      <c r="FR629" s="243"/>
      <c r="FS629" s="243"/>
      <c r="FT629" s="243"/>
      <c r="FU629" s="243"/>
      <c r="FV629" s="243"/>
      <c r="FW629" s="243"/>
      <c r="FX629" s="243"/>
      <c r="FY629" s="243"/>
      <c r="FZ629" s="243"/>
      <c r="GA629" s="243"/>
      <c r="GB629" s="243"/>
      <c r="GC629" s="243"/>
      <c r="GD629" s="243"/>
      <c r="GE629" s="243"/>
      <c r="GF629" s="243"/>
      <c r="GG629" s="243"/>
      <c r="GH629" s="243"/>
      <c r="GI629" s="243"/>
      <c r="GJ629" s="243"/>
      <c r="GK629" s="243"/>
      <c r="GL629" s="243"/>
      <c r="GM629" s="243"/>
      <c r="GN629" s="243"/>
      <c r="GO629" s="243"/>
      <c r="GP629" s="243"/>
      <c r="GQ629" s="243"/>
      <c r="GR629" s="243"/>
      <c r="GS629" s="243"/>
      <c r="GT629" s="243"/>
      <c r="GU629" s="243"/>
      <c r="GV629" s="243"/>
      <c r="GW629" s="243"/>
      <c r="GX629" s="243"/>
      <c r="GY629" s="243"/>
      <c r="GZ629" s="243"/>
      <c r="HA629" s="243"/>
      <c r="HB629" s="243"/>
      <c r="HC629" s="243"/>
      <c r="HD629" s="243"/>
      <c r="HE629" s="243"/>
      <c r="HF629" s="243"/>
      <c r="HG629" s="243"/>
      <c r="HH629" s="243"/>
      <c r="HI629" s="243"/>
      <c r="HJ629" s="243"/>
      <c r="HK629" s="243"/>
      <c r="HL629" s="243"/>
      <c r="HM629" s="243"/>
      <c r="HN629" s="243"/>
      <c r="HO629" s="243"/>
      <c r="HP629" s="243"/>
      <c r="HQ629" s="243"/>
      <c r="HR629" s="243"/>
      <c r="HS629" s="243"/>
      <c r="HT629" s="243"/>
      <c r="HU629" s="243"/>
      <c r="HV629" s="243"/>
      <c r="HW629" s="243"/>
      <c r="HX629" s="243"/>
      <c r="HY629" s="243"/>
      <c r="HZ629" s="243"/>
      <c r="IA629" s="243"/>
      <c r="IB629" s="243"/>
      <c r="IC629" s="243"/>
      <c r="ID629" s="243"/>
      <c r="IE629" s="243"/>
      <c r="IF629" s="243"/>
      <c r="IG629" s="243"/>
      <c r="IH629" s="243"/>
      <c r="II629" s="243"/>
      <c r="IJ629" s="243"/>
      <c r="IK629" s="243"/>
      <c r="IL629" s="243"/>
      <c r="IM629" s="243"/>
      <c r="IN629" s="243"/>
      <c r="IO629" s="243"/>
      <c r="IP629" s="243"/>
      <c r="IQ629" s="243"/>
      <c r="IR629" s="243"/>
      <c r="IS629" s="243"/>
      <c r="IT629" s="243"/>
      <c r="IU629" s="243"/>
      <c r="IV629" s="243"/>
    </row>
    <row r="630" spans="1:256" ht="11.25" thickBot="1" x14ac:dyDescent="0.2">
      <c r="A630" s="210"/>
      <c r="B630" s="242"/>
      <c r="C630" s="242"/>
      <c r="D630" s="242"/>
      <c r="E630" s="242"/>
      <c r="F630" s="242"/>
      <c r="G630" s="242"/>
      <c r="H630" s="242"/>
      <c r="I630" s="242"/>
      <c r="J630" s="242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  <c r="AJ630" s="243"/>
      <c r="AK630" s="243"/>
      <c r="AL630" s="243"/>
      <c r="AM630" s="243"/>
      <c r="AN630" s="243"/>
      <c r="AO630" s="243"/>
      <c r="AP630" s="243"/>
      <c r="AQ630" s="243"/>
      <c r="AR630" s="243"/>
      <c r="AS630" s="243"/>
      <c r="AT630" s="243"/>
      <c r="AU630" s="243"/>
      <c r="AV630" s="243"/>
      <c r="AW630" s="243"/>
      <c r="AX630" s="243"/>
      <c r="AY630" s="243"/>
      <c r="AZ630" s="243"/>
      <c r="BA630" s="243"/>
      <c r="BB630" s="243"/>
      <c r="BC630" s="243"/>
      <c r="BD630" s="243"/>
      <c r="BE630" s="243"/>
      <c r="BF630" s="243"/>
      <c r="BG630" s="243"/>
      <c r="BH630" s="243"/>
      <c r="BI630" s="243"/>
      <c r="BJ630" s="243"/>
      <c r="BK630" s="243"/>
      <c r="BL630" s="243"/>
      <c r="BM630" s="243"/>
      <c r="BN630" s="243"/>
      <c r="BO630" s="243"/>
      <c r="BP630" s="243"/>
      <c r="BQ630" s="243"/>
      <c r="BR630" s="243"/>
      <c r="BS630" s="243"/>
      <c r="BT630" s="243"/>
      <c r="BU630" s="243"/>
      <c r="BV630" s="243"/>
      <c r="BW630" s="243"/>
      <c r="BX630" s="243"/>
      <c r="BY630" s="243"/>
      <c r="BZ630" s="243"/>
      <c r="CA630" s="243"/>
      <c r="CB630" s="243"/>
      <c r="CC630" s="243"/>
      <c r="CD630" s="243"/>
      <c r="CE630" s="243"/>
      <c r="CF630" s="243"/>
      <c r="CG630" s="243"/>
      <c r="CH630" s="243"/>
      <c r="CI630" s="243"/>
      <c r="CJ630" s="243"/>
      <c r="CK630" s="243"/>
      <c r="CL630" s="243"/>
      <c r="CM630" s="243"/>
      <c r="CN630" s="243"/>
      <c r="CO630" s="243"/>
      <c r="CP630" s="243"/>
      <c r="CQ630" s="243"/>
      <c r="CR630" s="243"/>
      <c r="CS630" s="243"/>
      <c r="CT630" s="243"/>
      <c r="CU630" s="243"/>
      <c r="CV630" s="243"/>
      <c r="CW630" s="243"/>
      <c r="CX630" s="243"/>
      <c r="CY630" s="243"/>
      <c r="CZ630" s="243"/>
      <c r="DA630" s="243"/>
      <c r="DB630" s="243"/>
      <c r="DC630" s="243"/>
      <c r="DD630" s="243"/>
      <c r="DE630" s="243"/>
      <c r="DF630" s="243"/>
      <c r="DG630" s="243"/>
      <c r="DH630" s="243"/>
      <c r="DI630" s="243"/>
      <c r="DJ630" s="243"/>
      <c r="DK630" s="243"/>
      <c r="DL630" s="243"/>
      <c r="DM630" s="243"/>
      <c r="DN630" s="243"/>
      <c r="DO630" s="243"/>
      <c r="DP630" s="243"/>
      <c r="DQ630" s="243"/>
      <c r="DR630" s="243"/>
      <c r="DS630" s="243"/>
      <c r="DT630" s="243"/>
      <c r="DU630" s="243"/>
      <c r="DV630" s="243"/>
      <c r="DW630" s="243"/>
      <c r="DX630" s="243"/>
      <c r="DY630" s="243"/>
      <c r="DZ630" s="243"/>
      <c r="EA630" s="243"/>
      <c r="EB630" s="243"/>
      <c r="EC630" s="243"/>
      <c r="ED630" s="243"/>
      <c r="EE630" s="243"/>
      <c r="EF630" s="243"/>
      <c r="EG630" s="243"/>
      <c r="EH630" s="243"/>
      <c r="EI630" s="243"/>
      <c r="EJ630" s="243"/>
      <c r="EK630" s="243"/>
      <c r="EL630" s="243"/>
      <c r="EM630" s="243"/>
      <c r="EN630" s="243"/>
      <c r="EO630" s="243"/>
      <c r="EP630" s="243"/>
      <c r="EQ630" s="243"/>
      <c r="ER630" s="243"/>
      <c r="ES630" s="243"/>
      <c r="ET630" s="243"/>
      <c r="EU630" s="243"/>
      <c r="EV630" s="243"/>
      <c r="EW630" s="243"/>
      <c r="EX630" s="243"/>
      <c r="EY630" s="243"/>
      <c r="EZ630" s="243"/>
      <c r="FA630" s="243"/>
      <c r="FB630" s="243"/>
      <c r="FC630" s="243"/>
      <c r="FD630" s="243"/>
      <c r="FE630" s="243"/>
      <c r="FF630" s="243"/>
      <c r="FG630" s="243"/>
      <c r="FH630" s="243"/>
      <c r="FI630" s="243"/>
      <c r="FJ630" s="243"/>
      <c r="FK630" s="243"/>
      <c r="FL630" s="243"/>
      <c r="FM630" s="243"/>
      <c r="FN630" s="243"/>
      <c r="FO630" s="243"/>
      <c r="FP630" s="243"/>
      <c r="FQ630" s="243"/>
      <c r="FR630" s="243"/>
      <c r="FS630" s="243"/>
      <c r="FT630" s="243"/>
      <c r="FU630" s="243"/>
      <c r="FV630" s="243"/>
      <c r="FW630" s="243"/>
      <c r="FX630" s="243"/>
      <c r="FY630" s="243"/>
      <c r="FZ630" s="243"/>
      <c r="GA630" s="243"/>
      <c r="GB630" s="243"/>
      <c r="GC630" s="243"/>
      <c r="GD630" s="243"/>
      <c r="GE630" s="243"/>
      <c r="GF630" s="243"/>
      <c r="GG630" s="243"/>
      <c r="GH630" s="243"/>
      <c r="GI630" s="243"/>
      <c r="GJ630" s="243"/>
      <c r="GK630" s="243"/>
      <c r="GL630" s="243"/>
      <c r="GM630" s="243"/>
      <c r="GN630" s="243"/>
      <c r="GO630" s="243"/>
      <c r="GP630" s="243"/>
      <c r="GQ630" s="243"/>
      <c r="GR630" s="243"/>
      <c r="GS630" s="243"/>
      <c r="GT630" s="243"/>
      <c r="GU630" s="243"/>
      <c r="GV630" s="243"/>
      <c r="GW630" s="243"/>
      <c r="GX630" s="243"/>
      <c r="GY630" s="243"/>
      <c r="GZ630" s="243"/>
      <c r="HA630" s="243"/>
      <c r="HB630" s="243"/>
      <c r="HC630" s="243"/>
      <c r="HD630" s="243"/>
      <c r="HE630" s="243"/>
      <c r="HF630" s="243"/>
      <c r="HG630" s="243"/>
      <c r="HH630" s="243"/>
      <c r="HI630" s="243"/>
      <c r="HJ630" s="243"/>
      <c r="HK630" s="243"/>
      <c r="HL630" s="243"/>
      <c r="HM630" s="243"/>
      <c r="HN630" s="243"/>
      <c r="HO630" s="243"/>
      <c r="HP630" s="243"/>
      <c r="HQ630" s="243"/>
      <c r="HR630" s="243"/>
      <c r="HS630" s="243"/>
      <c r="HT630" s="243"/>
      <c r="HU630" s="243"/>
      <c r="HV630" s="243"/>
      <c r="HW630" s="243"/>
      <c r="HX630" s="243"/>
      <c r="HY630" s="243"/>
      <c r="HZ630" s="243"/>
      <c r="IA630" s="243"/>
      <c r="IB630" s="243"/>
      <c r="IC630" s="243"/>
      <c r="ID630" s="243"/>
      <c r="IE630" s="243"/>
      <c r="IF630" s="243"/>
      <c r="IG630" s="243"/>
      <c r="IH630" s="243"/>
      <c r="II630" s="243"/>
      <c r="IJ630" s="243"/>
      <c r="IK630" s="243"/>
      <c r="IL630" s="243"/>
      <c r="IM630" s="243"/>
      <c r="IN630" s="243"/>
      <c r="IO630" s="243"/>
      <c r="IP630" s="243"/>
      <c r="IQ630" s="243"/>
      <c r="IR630" s="243"/>
      <c r="IS630" s="243"/>
      <c r="IT630" s="243"/>
      <c r="IU630" s="243"/>
      <c r="IV630" s="243"/>
    </row>
    <row r="631" spans="1:256" ht="11.25" thickTop="1" x14ac:dyDescent="0.15">
      <c r="A631" s="499" t="s">
        <v>15</v>
      </c>
      <c r="B631" s="500"/>
      <c r="C631" s="494" t="s">
        <v>712</v>
      </c>
      <c r="D631" s="491"/>
      <c r="E631" s="490" t="s">
        <v>200</v>
      </c>
      <c r="F631" s="491"/>
      <c r="G631" s="1316" t="s">
        <v>667</v>
      </c>
      <c r="H631" s="1317"/>
      <c r="I631" s="490" t="s">
        <v>235</v>
      </c>
      <c r="J631" s="1318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  <c r="AJ631" s="243"/>
      <c r="AK631" s="243"/>
      <c r="AL631" s="243"/>
      <c r="AM631" s="243"/>
      <c r="AN631" s="243"/>
      <c r="AO631" s="243"/>
      <c r="AP631" s="243"/>
      <c r="AQ631" s="243"/>
      <c r="AR631" s="243"/>
      <c r="AS631" s="243"/>
      <c r="AT631" s="243"/>
      <c r="AU631" s="243"/>
      <c r="AV631" s="243"/>
      <c r="AW631" s="243"/>
      <c r="AX631" s="243"/>
      <c r="AY631" s="243"/>
      <c r="AZ631" s="243"/>
      <c r="BA631" s="243"/>
      <c r="BB631" s="243"/>
      <c r="BC631" s="243"/>
      <c r="BD631" s="243"/>
      <c r="BE631" s="243"/>
      <c r="BF631" s="243"/>
      <c r="BG631" s="243"/>
      <c r="BH631" s="243"/>
      <c r="BI631" s="243"/>
      <c r="BJ631" s="243"/>
      <c r="BK631" s="243"/>
      <c r="BL631" s="243"/>
      <c r="BM631" s="243"/>
      <c r="BN631" s="243"/>
      <c r="BO631" s="243"/>
      <c r="BP631" s="243"/>
      <c r="BQ631" s="243"/>
      <c r="BR631" s="243"/>
      <c r="BS631" s="243"/>
      <c r="BT631" s="243"/>
      <c r="BU631" s="243"/>
      <c r="BV631" s="243"/>
      <c r="BW631" s="243"/>
      <c r="BX631" s="243"/>
      <c r="BY631" s="243"/>
      <c r="BZ631" s="243"/>
      <c r="CA631" s="243"/>
      <c r="CB631" s="243"/>
      <c r="CC631" s="243"/>
      <c r="CD631" s="243"/>
      <c r="CE631" s="243"/>
      <c r="CF631" s="243"/>
      <c r="CG631" s="243"/>
      <c r="CH631" s="243"/>
      <c r="CI631" s="243"/>
      <c r="CJ631" s="243"/>
      <c r="CK631" s="243"/>
      <c r="CL631" s="243"/>
      <c r="CM631" s="243"/>
      <c r="CN631" s="243"/>
      <c r="CO631" s="243"/>
      <c r="CP631" s="243"/>
      <c r="CQ631" s="243"/>
      <c r="CR631" s="243"/>
      <c r="CS631" s="243"/>
      <c r="CT631" s="243"/>
      <c r="CU631" s="243"/>
      <c r="CV631" s="243"/>
      <c r="CW631" s="243"/>
      <c r="CX631" s="243"/>
      <c r="CY631" s="243"/>
      <c r="CZ631" s="243"/>
      <c r="DA631" s="243"/>
      <c r="DB631" s="243"/>
      <c r="DC631" s="243"/>
      <c r="DD631" s="243"/>
      <c r="DE631" s="243"/>
      <c r="DF631" s="243"/>
      <c r="DG631" s="243"/>
      <c r="DH631" s="243"/>
      <c r="DI631" s="243"/>
      <c r="DJ631" s="243"/>
      <c r="DK631" s="243"/>
      <c r="DL631" s="243"/>
      <c r="DM631" s="243"/>
      <c r="DN631" s="243"/>
      <c r="DO631" s="243"/>
      <c r="DP631" s="243"/>
      <c r="DQ631" s="243"/>
      <c r="DR631" s="243"/>
      <c r="DS631" s="243"/>
      <c r="DT631" s="243"/>
      <c r="DU631" s="243"/>
      <c r="DV631" s="243"/>
      <c r="DW631" s="243"/>
      <c r="DX631" s="243"/>
      <c r="DY631" s="243"/>
      <c r="DZ631" s="243"/>
      <c r="EA631" s="243"/>
      <c r="EB631" s="243"/>
      <c r="EC631" s="243"/>
      <c r="ED631" s="243"/>
      <c r="EE631" s="243"/>
      <c r="EF631" s="243"/>
      <c r="EG631" s="243"/>
      <c r="EH631" s="243"/>
      <c r="EI631" s="243"/>
      <c r="EJ631" s="243"/>
      <c r="EK631" s="243"/>
      <c r="EL631" s="243"/>
      <c r="EM631" s="243"/>
      <c r="EN631" s="243"/>
      <c r="EO631" s="243"/>
      <c r="EP631" s="243"/>
      <c r="EQ631" s="243"/>
      <c r="ER631" s="243"/>
      <c r="ES631" s="243"/>
      <c r="ET631" s="243"/>
      <c r="EU631" s="243"/>
      <c r="EV631" s="243"/>
      <c r="EW631" s="243"/>
      <c r="EX631" s="243"/>
      <c r="EY631" s="243"/>
      <c r="EZ631" s="243"/>
      <c r="FA631" s="243"/>
      <c r="FB631" s="243"/>
      <c r="FC631" s="243"/>
      <c r="FD631" s="243"/>
      <c r="FE631" s="243"/>
      <c r="FF631" s="243"/>
      <c r="FG631" s="243"/>
      <c r="FH631" s="243"/>
      <c r="FI631" s="243"/>
      <c r="FJ631" s="243"/>
      <c r="FK631" s="243"/>
      <c r="FL631" s="243"/>
      <c r="FM631" s="243"/>
      <c r="FN631" s="243"/>
      <c r="FO631" s="243"/>
      <c r="FP631" s="243"/>
      <c r="FQ631" s="243"/>
      <c r="FR631" s="243"/>
      <c r="FS631" s="243"/>
      <c r="FT631" s="243"/>
      <c r="FU631" s="243"/>
      <c r="FV631" s="243"/>
      <c r="FW631" s="243"/>
      <c r="FX631" s="243"/>
      <c r="FY631" s="243"/>
      <c r="FZ631" s="243"/>
      <c r="GA631" s="243"/>
      <c r="GB631" s="243"/>
      <c r="GC631" s="243"/>
      <c r="GD631" s="243"/>
      <c r="GE631" s="243"/>
      <c r="GF631" s="243"/>
      <c r="GG631" s="243"/>
      <c r="GH631" s="243"/>
      <c r="GI631" s="243"/>
      <c r="GJ631" s="243"/>
      <c r="GK631" s="243"/>
      <c r="GL631" s="243"/>
      <c r="GM631" s="243"/>
      <c r="GN631" s="243"/>
      <c r="GO631" s="243"/>
      <c r="GP631" s="243"/>
      <c r="GQ631" s="243"/>
      <c r="GR631" s="243"/>
      <c r="GS631" s="243"/>
      <c r="GT631" s="243"/>
      <c r="GU631" s="243"/>
      <c r="GV631" s="243"/>
      <c r="GW631" s="243"/>
      <c r="GX631" s="243"/>
      <c r="GY631" s="243"/>
      <c r="GZ631" s="243"/>
      <c r="HA631" s="243"/>
      <c r="HB631" s="243"/>
      <c r="HC631" s="243"/>
      <c r="HD631" s="243"/>
      <c r="HE631" s="243"/>
      <c r="HF631" s="243"/>
      <c r="HG631" s="243"/>
      <c r="HH631" s="243"/>
      <c r="HI631" s="243"/>
      <c r="HJ631" s="243"/>
      <c r="HK631" s="243"/>
      <c r="HL631" s="243"/>
      <c r="HM631" s="243"/>
      <c r="HN631" s="243"/>
      <c r="HO631" s="243"/>
      <c r="HP631" s="243"/>
      <c r="HQ631" s="243"/>
      <c r="HR631" s="243"/>
      <c r="HS631" s="243"/>
      <c r="HT631" s="243"/>
      <c r="HU631" s="243"/>
      <c r="HV631" s="243"/>
      <c r="HW631" s="243"/>
      <c r="HX631" s="243"/>
      <c r="HY631" s="243"/>
      <c r="HZ631" s="243"/>
      <c r="IA631" s="243"/>
      <c r="IB631" s="243"/>
      <c r="IC631" s="243"/>
      <c r="ID631" s="243"/>
      <c r="IE631" s="243"/>
      <c r="IF631" s="243"/>
      <c r="IG631" s="243"/>
      <c r="IH631" s="243"/>
      <c r="II631" s="243"/>
      <c r="IJ631" s="243"/>
      <c r="IK631" s="243"/>
      <c r="IL631" s="243"/>
      <c r="IM631" s="243"/>
      <c r="IN631" s="243"/>
      <c r="IO631" s="243"/>
      <c r="IP631" s="243"/>
      <c r="IQ631" s="243"/>
      <c r="IR631" s="243"/>
      <c r="IS631" s="243"/>
      <c r="IT631" s="243"/>
      <c r="IU631" s="243"/>
      <c r="IV631" s="243"/>
    </row>
    <row r="632" spans="1:256" ht="42" x14ac:dyDescent="0.15">
      <c r="A632" s="501"/>
      <c r="B632" s="502"/>
      <c r="C632" s="495"/>
      <c r="D632" s="496"/>
      <c r="E632" s="492"/>
      <c r="F632" s="493"/>
      <c r="G632" s="79" t="s">
        <v>694</v>
      </c>
      <c r="H632" s="80" t="s">
        <v>711</v>
      </c>
      <c r="I632" s="492"/>
      <c r="J632" s="1319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  <c r="AJ632" s="243"/>
      <c r="AK632" s="243"/>
      <c r="AL632" s="243"/>
      <c r="AM632" s="243"/>
      <c r="AN632" s="243"/>
      <c r="AO632" s="243"/>
      <c r="AP632" s="243"/>
      <c r="AQ632" s="243"/>
      <c r="AR632" s="243"/>
      <c r="AS632" s="243"/>
      <c r="AT632" s="243"/>
      <c r="AU632" s="243"/>
      <c r="AV632" s="243"/>
      <c r="AW632" s="243"/>
      <c r="AX632" s="243"/>
      <c r="AY632" s="243"/>
      <c r="AZ632" s="243"/>
      <c r="BA632" s="243"/>
      <c r="BB632" s="243"/>
      <c r="BC632" s="243"/>
      <c r="BD632" s="243"/>
      <c r="BE632" s="243"/>
      <c r="BF632" s="243"/>
      <c r="BG632" s="243"/>
      <c r="BH632" s="243"/>
      <c r="BI632" s="243"/>
      <c r="BJ632" s="243"/>
      <c r="BK632" s="243"/>
      <c r="BL632" s="243"/>
      <c r="BM632" s="243"/>
      <c r="BN632" s="243"/>
      <c r="BO632" s="243"/>
      <c r="BP632" s="243"/>
      <c r="BQ632" s="243"/>
      <c r="BR632" s="243"/>
      <c r="BS632" s="243"/>
      <c r="BT632" s="243"/>
      <c r="BU632" s="243"/>
      <c r="BV632" s="243"/>
      <c r="BW632" s="243"/>
      <c r="BX632" s="243"/>
      <c r="BY632" s="243"/>
      <c r="BZ632" s="243"/>
      <c r="CA632" s="243"/>
      <c r="CB632" s="243"/>
      <c r="CC632" s="243"/>
      <c r="CD632" s="243"/>
      <c r="CE632" s="243"/>
      <c r="CF632" s="243"/>
      <c r="CG632" s="243"/>
      <c r="CH632" s="243"/>
      <c r="CI632" s="243"/>
      <c r="CJ632" s="243"/>
      <c r="CK632" s="243"/>
      <c r="CL632" s="243"/>
      <c r="CM632" s="243"/>
      <c r="CN632" s="243"/>
      <c r="CO632" s="243"/>
      <c r="CP632" s="243"/>
      <c r="CQ632" s="243"/>
      <c r="CR632" s="243"/>
      <c r="CS632" s="243"/>
      <c r="CT632" s="243"/>
      <c r="CU632" s="243"/>
      <c r="CV632" s="243"/>
      <c r="CW632" s="243"/>
      <c r="CX632" s="243"/>
      <c r="CY632" s="243"/>
      <c r="CZ632" s="243"/>
      <c r="DA632" s="243"/>
      <c r="DB632" s="243"/>
      <c r="DC632" s="243"/>
      <c r="DD632" s="243"/>
      <c r="DE632" s="243"/>
      <c r="DF632" s="243"/>
      <c r="DG632" s="243"/>
      <c r="DH632" s="243"/>
      <c r="DI632" s="243"/>
      <c r="DJ632" s="243"/>
      <c r="DK632" s="243"/>
      <c r="DL632" s="243"/>
      <c r="DM632" s="243"/>
      <c r="DN632" s="243"/>
      <c r="DO632" s="243"/>
      <c r="DP632" s="243"/>
      <c r="DQ632" s="243"/>
      <c r="DR632" s="243"/>
      <c r="DS632" s="243"/>
      <c r="DT632" s="243"/>
      <c r="DU632" s="243"/>
      <c r="DV632" s="243"/>
      <c r="DW632" s="243"/>
      <c r="DX632" s="243"/>
      <c r="DY632" s="243"/>
      <c r="DZ632" s="243"/>
      <c r="EA632" s="243"/>
      <c r="EB632" s="243"/>
      <c r="EC632" s="243"/>
      <c r="ED632" s="243"/>
      <c r="EE632" s="243"/>
      <c r="EF632" s="243"/>
      <c r="EG632" s="243"/>
      <c r="EH632" s="243"/>
      <c r="EI632" s="243"/>
      <c r="EJ632" s="243"/>
      <c r="EK632" s="243"/>
      <c r="EL632" s="243"/>
      <c r="EM632" s="243"/>
      <c r="EN632" s="243"/>
      <c r="EO632" s="243"/>
      <c r="EP632" s="243"/>
      <c r="EQ632" s="243"/>
      <c r="ER632" s="243"/>
      <c r="ES632" s="243"/>
      <c r="ET632" s="243"/>
      <c r="EU632" s="243"/>
      <c r="EV632" s="243"/>
      <c r="EW632" s="243"/>
      <c r="EX632" s="243"/>
      <c r="EY632" s="243"/>
      <c r="EZ632" s="243"/>
      <c r="FA632" s="243"/>
      <c r="FB632" s="243"/>
      <c r="FC632" s="243"/>
      <c r="FD632" s="243"/>
      <c r="FE632" s="243"/>
      <c r="FF632" s="243"/>
      <c r="FG632" s="243"/>
      <c r="FH632" s="243"/>
      <c r="FI632" s="243"/>
      <c r="FJ632" s="243"/>
      <c r="FK632" s="243"/>
      <c r="FL632" s="243"/>
      <c r="FM632" s="243"/>
      <c r="FN632" s="243"/>
      <c r="FO632" s="243"/>
      <c r="FP632" s="243"/>
      <c r="FQ632" s="243"/>
      <c r="FR632" s="243"/>
      <c r="FS632" s="243"/>
      <c r="FT632" s="243"/>
      <c r="FU632" s="243"/>
      <c r="FV632" s="243"/>
      <c r="FW632" s="243"/>
      <c r="FX632" s="243"/>
      <c r="FY632" s="243"/>
      <c r="FZ632" s="243"/>
      <c r="GA632" s="243"/>
      <c r="GB632" s="243"/>
      <c r="GC632" s="243"/>
      <c r="GD632" s="243"/>
      <c r="GE632" s="243"/>
      <c r="GF632" s="243"/>
      <c r="GG632" s="243"/>
      <c r="GH632" s="243"/>
      <c r="GI632" s="243"/>
      <c r="GJ632" s="243"/>
      <c r="GK632" s="243"/>
      <c r="GL632" s="243"/>
      <c r="GM632" s="243"/>
      <c r="GN632" s="243"/>
      <c r="GO632" s="243"/>
      <c r="GP632" s="243"/>
      <c r="GQ632" s="243"/>
      <c r="GR632" s="243"/>
      <c r="GS632" s="243"/>
      <c r="GT632" s="243"/>
      <c r="GU632" s="243"/>
      <c r="GV632" s="243"/>
      <c r="GW632" s="243"/>
      <c r="GX632" s="243"/>
      <c r="GY632" s="243"/>
      <c r="GZ632" s="243"/>
      <c r="HA632" s="243"/>
      <c r="HB632" s="243"/>
      <c r="HC632" s="243"/>
      <c r="HD632" s="243"/>
      <c r="HE632" s="243"/>
      <c r="HF632" s="243"/>
      <c r="HG632" s="243"/>
      <c r="HH632" s="243"/>
      <c r="HI632" s="243"/>
      <c r="HJ632" s="243"/>
      <c r="HK632" s="243"/>
      <c r="HL632" s="243"/>
      <c r="HM632" s="243"/>
      <c r="HN632" s="243"/>
      <c r="HO632" s="243"/>
      <c r="HP632" s="243"/>
      <c r="HQ632" s="243"/>
      <c r="HR632" s="243"/>
      <c r="HS632" s="243"/>
      <c r="HT632" s="243"/>
      <c r="HU632" s="243"/>
      <c r="HV632" s="243"/>
      <c r="HW632" s="243"/>
      <c r="HX632" s="243"/>
      <c r="HY632" s="243"/>
      <c r="HZ632" s="243"/>
      <c r="IA632" s="243"/>
      <c r="IB632" s="243"/>
      <c r="IC632" s="243"/>
      <c r="ID632" s="243"/>
      <c r="IE632" s="243"/>
      <c r="IF632" s="243"/>
      <c r="IG632" s="243"/>
      <c r="IH632" s="243"/>
      <c r="II632" s="243"/>
      <c r="IJ632" s="243"/>
      <c r="IK632" s="243"/>
      <c r="IL632" s="243"/>
      <c r="IM632" s="243"/>
      <c r="IN632" s="243"/>
      <c r="IO632" s="243"/>
      <c r="IP632" s="243"/>
      <c r="IQ632" s="243"/>
      <c r="IR632" s="243"/>
      <c r="IS632" s="243"/>
      <c r="IT632" s="243"/>
      <c r="IU632" s="243"/>
      <c r="IV632" s="243"/>
    </row>
    <row r="633" spans="1:256" ht="11.25" thickBot="1" x14ac:dyDescent="0.2">
      <c r="A633" s="488" t="s">
        <v>110</v>
      </c>
      <c r="B633" s="489"/>
      <c r="C633" s="497" t="s">
        <v>111</v>
      </c>
      <c r="D633" s="498"/>
      <c r="E633" s="1336" t="s">
        <v>112</v>
      </c>
      <c r="F633" s="497"/>
      <c r="G633" s="247" t="s">
        <v>113</v>
      </c>
      <c r="H633" s="219" t="s">
        <v>114</v>
      </c>
      <c r="I633" s="1336" t="s">
        <v>115</v>
      </c>
      <c r="J633" s="1337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  <c r="AJ633" s="243"/>
      <c r="AK633" s="243"/>
      <c r="AL633" s="243"/>
      <c r="AM633" s="243"/>
      <c r="AN633" s="243"/>
      <c r="AO633" s="243"/>
      <c r="AP633" s="243"/>
      <c r="AQ633" s="243"/>
      <c r="AR633" s="243"/>
      <c r="AS633" s="243"/>
      <c r="AT633" s="243"/>
      <c r="AU633" s="243"/>
      <c r="AV633" s="243"/>
      <c r="AW633" s="243"/>
      <c r="AX633" s="243"/>
      <c r="AY633" s="243"/>
      <c r="AZ633" s="243"/>
      <c r="BA633" s="243"/>
      <c r="BB633" s="243"/>
      <c r="BC633" s="243"/>
      <c r="BD633" s="243"/>
      <c r="BE633" s="243"/>
      <c r="BF633" s="243"/>
      <c r="BG633" s="243"/>
      <c r="BH633" s="243"/>
      <c r="BI633" s="243"/>
      <c r="BJ633" s="243"/>
      <c r="BK633" s="243"/>
      <c r="BL633" s="243"/>
      <c r="BM633" s="243"/>
      <c r="BN633" s="243"/>
      <c r="BO633" s="243"/>
      <c r="BP633" s="243"/>
      <c r="BQ633" s="243"/>
      <c r="BR633" s="243"/>
      <c r="BS633" s="243"/>
      <c r="BT633" s="243"/>
      <c r="BU633" s="243"/>
      <c r="BV633" s="243"/>
      <c r="BW633" s="243"/>
      <c r="BX633" s="243"/>
      <c r="BY633" s="243"/>
      <c r="BZ633" s="243"/>
      <c r="CA633" s="243"/>
      <c r="CB633" s="243"/>
      <c r="CC633" s="243"/>
      <c r="CD633" s="243"/>
      <c r="CE633" s="243"/>
      <c r="CF633" s="243"/>
      <c r="CG633" s="243"/>
      <c r="CH633" s="243"/>
      <c r="CI633" s="243"/>
      <c r="CJ633" s="243"/>
      <c r="CK633" s="243"/>
      <c r="CL633" s="243"/>
      <c r="CM633" s="243"/>
      <c r="CN633" s="243"/>
      <c r="CO633" s="243"/>
      <c r="CP633" s="243"/>
      <c r="CQ633" s="243"/>
      <c r="CR633" s="243"/>
      <c r="CS633" s="243"/>
      <c r="CT633" s="243"/>
      <c r="CU633" s="243"/>
      <c r="CV633" s="243"/>
      <c r="CW633" s="243"/>
      <c r="CX633" s="243"/>
      <c r="CY633" s="243"/>
      <c r="CZ633" s="243"/>
      <c r="DA633" s="243"/>
      <c r="DB633" s="243"/>
      <c r="DC633" s="243"/>
      <c r="DD633" s="243"/>
      <c r="DE633" s="243"/>
      <c r="DF633" s="243"/>
      <c r="DG633" s="243"/>
      <c r="DH633" s="243"/>
      <c r="DI633" s="243"/>
      <c r="DJ633" s="243"/>
      <c r="DK633" s="243"/>
      <c r="DL633" s="243"/>
      <c r="DM633" s="243"/>
      <c r="DN633" s="243"/>
      <c r="DO633" s="243"/>
      <c r="DP633" s="243"/>
      <c r="DQ633" s="243"/>
      <c r="DR633" s="243"/>
      <c r="DS633" s="243"/>
      <c r="DT633" s="243"/>
      <c r="DU633" s="243"/>
      <c r="DV633" s="243"/>
      <c r="DW633" s="243"/>
      <c r="DX633" s="243"/>
      <c r="DY633" s="243"/>
      <c r="DZ633" s="243"/>
      <c r="EA633" s="243"/>
      <c r="EB633" s="243"/>
      <c r="EC633" s="243"/>
      <c r="ED633" s="243"/>
      <c r="EE633" s="243"/>
      <c r="EF633" s="243"/>
      <c r="EG633" s="243"/>
      <c r="EH633" s="243"/>
      <c r="EI633" s="243"/>
      <c r="EJ633" s="243"/>
      <c r="EK633" s="243"/>
      <c r="EL633" s="243"/>
      <c r="EM633" s="243"/>
      <c r="EN633" s="243"/>
      <c r="EO633" s="243"/>
      <c r="EP633" s="243"/>
      <c r="EQ633" s="243"/>
      <c r="ER633" s="243"/>
      <c r="ES633" s="243"/>
      <c r="ET633" s="243"/>
      <c r="EU633" s="243"/>
      <c r="EV633" s="243"/>
      <c r="EW633" s="243"/>
      <c r="EX633" s="243"/>
      <c r="EY633" s="243"/>
      <c r="EZ633" s="243"/>
      <c r="FA633" s="243"/>
      <c r="FB633" s="243"/>
      <c r="FC633" s="243"/>
      <c r="FD633" s="243"/>
      <c r="FE633" s="243"/>
      <c r="FF633" s="243"/>
      <c r="FG633" s="243"/>
      <c r="FH633" s="243"/>
      <c r="FI633" s="243"/>
      <c r="FJ633" s="243"/>
      <c r="FK633" s="243"/>
      <c r="FL633" s="243"/>
      <c r="FM633" s="243"/>
      <c r="FN633" s="243"/>
      <c r="FO633" s="243"/>
      <c r="FP633" s="243"/>
      <c r="FQ633" s="243"/>
      <c r="FR633" s="243"/>
      <c r="FS633" s="243"/>
      <c r="FT633" s="243"/>
      <c r="FU633" s="243"/>
      <c r="FV633" s="243"/>
      <c r="FW633" s="243"/>
      <c r="FX633" s="243"/>
      <c r="FY633" s="243"/>
      <c r="FZ633" s="243"/>
      <c r="GA633" s="243"/>
      <c r="GB633" s="243"/>
      <c r="GC633" s="243"/>
      <c r="GD633" s="243"/>
      <c r="GE633" s="243"/>
      <c r="GF633" s="243"/>
      <c r="GG633" s="243"/>
      <c r="GH633" s="243"/>
      <c r="GI633" s="243"/>
      <c r="GJ633" s="243"/>
      <c r="GK633" s="243"/>
      <c r="GL633" s="243"/>
      <c r="GM633" s="243"/>
      <c r="GN633" s="243"/>
      <c r="GO633" s="243"/>
      <c r="GP633" s="243"/>
      <c r="GQ633" s="243"/>
      <c r="GR633" s="243"/>
      <c r="GS633" s="243"/>
      <c r="GT633" s="243"/>
      <c r="GU633" s="243"/>
      <c r="GV633" s="243"/>
      <c r="GW633" s="243"/>
      <c r="GX633" s="243"/>
      <c r="GY633" s="243"/>
      <c r="GZ633" s="243"/>
      <c r="HA633" s="243"/>
      <c r="HB633" s="243"/>
      <c r="HC633" s="243"/>
      <c r="HD633" s="243"/>
      <c r="HE633" s="243"/>
      <c r="HF633" s="243"/>
      <c r="HG633" s="243"/>
      <c r="HH633" s="243"/>
      <c r="HI633" s="243"/>
      <c r="HJ633" s="243"/>
      <c r="HK633" s="243"/>
      <c r="HL633" s="243"/>
      <c r="HM633" s="243"/>
      <c r="HN633" s="243"/>
      <c r="HO633" s="243"/>
      <c r="HP633" s="243"/>
      <c r="HQ633" s="243"/>
      <c r="HR633" s="243"/>
      <c r="HS633" s="243"/>
      <c r="HT633" s="243"/>
      <c r="HU633" s="243"/>
      <c r="HV633" s="243"/>
      <c r="HW633" s="243"/>
      <c r="HX633" s="243"/>
      <c r="HY633" s="243"/>
      <c r="HZ633" s="243"/>
      <c r="IA633" s="243"/>
      <c r="IB633" s="243"/>
      <c r="IC633" s="243"/>
      <c r="ID633" s="243"/>
      <c r="IE633" s="243"/>
      <c r="IF633" s="243"/>
      <c r="IG633" s="243"/>
      <c r="IH633" s="243"/>
      <c r="II633" s="243"/>
      <c r="IJ633" s="243"/>
      <c r="IK633" s="243"/>
      <c r="IL633" s="243"/>
      <c r="IM633" s="243"/>
      <c r="IN633" s="243"/>
      <c r="IO633" s="243"/>
      <c r="IP633" s="243"/>
      <c r="IQ633" s="243"/>
      <c r="IR633" s="243"/>
      <c r="IS633" s="243"/>
      <c r="IT633" s="243"/>
      <c r="IU633" s="243"/>
      <c r="IV633" s="243"/>
    </row>
    <row r="634" spans="1:256" ht="21.75" customHeight="1" thickTop="1" x14ac:dyDescent="0.15">
      <c r="A634" s="869" t="s">
        <v>231</v>
      </c>
      <c r="B634" s="1368"/>
      <c r="C634" s="600"/>
      <c r="D634" s="1867"/>
      <c r="E634" s="544"/>
      <c r="F634" s="545"/>
      <c r="G634" s="81"/>
      <c r="H634" s="82"/>
      <c r="I634" s="459" t="str">
        <f>IF(C634+E634-G634-H634=0,"",C634+E634-G634-H634)</f>
        <v/>
      </c>
      <c r="J634" s="460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  <c r="AJ634" s="243"/>
      <c r="AK634" s="243"/>
      <c r="AL634" s="243"/>
      <c r="AM634" s="243"/>
      <c r="AN634" s="243"/>
      <c r="AO634" s="243"/>
      <c r="AP634" s="243"/>
      <c r="AQ634" s="243"/>
      <c r="AR634" s="243"/>
      <c r="AS634" s="243"/>
      <c r="AT634" s="243"/>
      <c r="AU634" s="243"/>
      <c r="AV634" s="243"/>
      <c r="AW634" s="243"/>
      <c r="AX634" s="243"/>
      <c r="AY634" s="243"/>
      <c r="AZ634" s="243"/>
      <c r="BA634" s="243"/>
      <c r="BB634" s="243"/>
      <c r="BC634" s="243"/>
      <c r="BD634" s="243"/>
      <c r="BE634" s="243"/>
      <c r="BF634" s="243"/>
      <c r="BG634" s="243"/>
      <c r="BH634" s="243"/>
      <c r="BI634" s="243"/>
      <c r="BJ634" s="243"/>
      <c r="BK634" s="243"/>
      <c r="BL634" s="243"/>
      <c r="BM634" s="243"/>
      <c r="BN634" s="243"/>
      <c r="BO634" s="243"/>
      <c r="BP634" s="243"/>
      <c r="BQ634" s="243"/>
      <c r="BR634" s="243"/>
      <c r="BS634" s="243"/>
      <c r="BT634" s="243"/>
      <c r="BU634" s="243"/>
      <c r="BV634" s="243"/>
      <c r="BW634" s="243"/>
      <c r="BX634" s="243"/>
      <c r="BY634" s="243"/>
      <c r="BZ634" s="243"/>
      <c r="CA634" s="243"/>
      <c r="CB634" s="243"/>
      <c r="CC634" s="243"/>
      <c r="CD634" s="243"/>
      <c r="CE634" s="243"/>
      <c r="CF634" s="243"/>
      <c r="CG634" s="243"/>
      <c r="CH634" s="243"/>
      <c r="CI634" s="243"/>
      <c r="CJ634" s="243"/>
      <c r="CK634" s="243"/>
      <c r="CL634" s="243"/>
      <c r="CM634" s="243"/>
      <c r="CN634" s="243"/>
      <c r="CO634" s="243"/>
      <c r="CP634" s="243"/>
      <c r="CQ634" s="243"/>
      <c r="CR634" s="243"/>
      <c r="CS634" s="243"/>
      <c r="CT634" s="243"/>
      <c r="CU634" s="243"/>
      <c r="CV634" s="243"/>
      <c r="CW634" s="243"/>
      <c r="CX634" s="243"/>
      <c r="CY634" s="243"/>
      <c r="CZ634" s="243"/>
      <c r="DA634" s="243"/>
      <c r="DB634" s="243"/>
      <c r="DC634" s="243"/>
      <c r="DD634" s="243"/>
      <c r="DE634" s="243"/>
      <c r="DF634" s="243"/>
      <c r="DG634" s="243"/>
      <c r="DH634" s="243"/>
      <c r="DI634" s="243"/>
      <c r="DJ634" s="243"/>
      <c r="DK634" s="243"/>
      <c r="DL634" s="243"/>
      <c r="DM634" s="243"/>
      <c r="DN634" s="243"/>
      <c r="DO634" s="243"/>
      <c r="DP634" s="243"/>
      <c r="DQ634" s="243"/>
      <c r="DR634" s="243"/>
      <c r="DS634" s="243"/>
      <c r="DT634" s="243"/>
      <c r="DU634" s="243"/>
      <c r="DV634" s="243"/>
      <c r="DW634" s="243"/>
      <c r="DX634" s="243"/>
      <c r="DY634" s="243"/>
      <c r="DZ634" s="243"/>
      <c r="EA634" s="243"/>
      <c r="EB634" s="243"/>
      <c r="EC634" s="243"/>
      <c r="ED634" s="243"/>
      <c r="EE634" s="243"/>
      <c r="EF634" s="243"/>
      <c r="EG634" s="243"/>
      <c r="EH634" s="243"/>
      <c r="EI634" s="243"/>
      <c r="EJ634" s="243"/>
      <c r="EK634" s="243"/>
      <c r="EL634" s="243"/>
      <c r="EM634" s="243"/>
      <c r="EN634" s="243"/>
      <c r="EO634" s="243"/>
      <c r="EP634" s="243"/>
      <c r="EQ634" s="243"/>
      <c r="ER634" s="243"/>
      <c r="ES634" s="243"/>
      <c r="ET634" s="243"/>
      <c r="EU634" s="243"/>
      <c r="EV634" s="243"/>
      <c r="EW634" s="243"/>
      <c r="EX634" s="243"/>
      <c r="EY634" s="243"/>
      <c r="EZ634" s="243"/>
      <c r="FA634" s="243"/>
      <c r="FB634" s="243"/>
      <c r="FC634" s="243"/>
      <c r="FD634" s="243"/>
      <c r="FE634" s="243"/>
      <c r="FF634" s="243"/>
      <c r="FG634" s="243"/>
      <c r="FH634" s="243"/>
      <c r="FI634" s="243"/>
      <c r="FJ634" s="243"/>
      <c r="FK634" s="243"/>
      <c r="FL634" s="243"/>
      <c r="FM634" s="243"/>
      <c r="FN634" s="243"/>
      <c r="FO634" s="243"/>
      <c r="FP634" s="243"/>
      <c r="FQ634" s="243"/>
      <c r="FR634" s="243"/>
      <c r="FS634" s="243"/>
      <c r="FT634" s="243"/>
      <c r="FU634" s="243"/>
      <c r="FV634" s="243"/>
      <c r="FW634" s="243"/>
      <c r="FX634" s="243"/>
      <c r="FY634" s="243"/>
      <c r="FZ634" s="243"/>
      <c r="GA634" s="243"/>
      <c r="GB634" s="243"/>
      <c r="GC634" s="243"/>
      <c r="GD634" s="243"/>
      <c r="GE634" s="243"/>
      <c r="GF634" s="243"/>
      <c r="GG634" s="243"/>
      <c r="GH634" s="243"/>
      <c r="GI634" s="243"/>
      <c r="GJ634" s="243"/>
      <c r="GK634" s="243"/>
      <c r="GL634" s="243"/>
      <c r="GM634" s="243"/>
      <c r="GN634" s="243"/>
      <c r="GO634" s="243"/>
      <c r="GP634" s="243"/>
      <c r="GQ634" s="243"/>
      <c r="GR634" s="243"/>
      <c r="GS634" s="243"/>
      <c r="GT634" s="243"/>
      <c r="GU634" s="243"/>
      <c r="GV634" s="243"/>
      <c r="GW634" s="243"/>
      <c r="GX634" s="243"/>
      <c r="GY634" s="243"/>
      <c r="GZ634" s="243"/>
      <c r="HA634" s="243"/>
      <c r="HB634" s="243"/>
      <c r="HC634" s="243"/>
      <c r="HD634" s="243"/>
      <c r="HE634" s="243"/>
      <c r="HF634" s="243"/>
      <c r="HG634" s="243"/>
      <c r="HH634" s="243"/>
      <c r="HI634" s="243"/>
      <c r="HJ634" s="243"/>
      <c r="HK634" s="243"/>
      <c r="HL634" s="243"/>
      <c r="HM634" s="243"/>
      <c r="HN634" s="243"/>
      <c r="HO634" s="243"/>
      <c r="HP634" s="243"/>
      <c r="HQ634" s="243"/>
      <c r="HR634" s="243"/>
      <c r="HS634" s="243"/>
      <c r="HT634" s="243"/>
      <c r="HU634" s="243"/>
      <c r="HV634" s="243"/>
      <c r="HW634" s="243"/>
      <c r="HX634" s="243"/>
      <c r="HY634" s="243"/>
      <c r="HZ634" s="243"/>
      <c r="IA634" s="243"/>
      <c r="IB634" s="243"/>
      <c r="IC634" s="243"/>
      <c r="ID634" s="243"/>
      <c r="IE634" s="243"/>
      <c r="IF634" s="243"/>
      <c r="IG634" s="243"/>
      <c r="IH634" s="243"/>
      <c r="II634" s="243"/>
      <c r="IJ634" s="243"/>
      <c r="IK634" s="243"/>
      <c r="IL634" s="243"/>
      <c r="IM634" s="243"/>
      <c r="IN634" s="243"/>
      <c r="IO634" s="243"/>
      <c r="IP634" s="243"/>
      <c r="IQ634" s="243"/>
      <c r="IR634" s="243"/>
      <c r="IS634" s="243"/>
      <c r="IT634" s="243"/>
      <c r="IU634" s="243"/>
      <c r="IV634" s="243"/>
    </row>
    <row r="635" spans="1:256" ht="40.5" customHeight="1" thickBot="1" x14ac:dyDescent="0.2">
      <c r="A635" s="1292" t="s">
        <v>236</v>
      </c>
      <c r="B635" s="1293"/>
      <c r="C635" s="620"/>
      <c r="D635" s="1299"/>
      <c r="E635" s="484"/>
      <c r="F635" s="485"/>
      <c r="G635" s="83"/>
      <c r="H635" s="84"/>
      <c r="I635" s="1295" t="str">
        <f>IF(C635+E635-G635-H635=0,"",C635+E635-G635-H635)</f>
        <v/>
      </c>
      <c r="J635" s="1296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  <c r="AJ635" s="243"/>
      <c r="AK635" s="243"/>
      <c r="AL635" s="243"/>
      <c r="AM635" s="243"/>
      <c r="AN635" s="243"/>
      <c r="AO635" s="243"/>
      <c r="AP635" s="243"/>
      <c r="AQ635" s="243"/>
      <c r="AR635" s="243"/>
      <c r="AS635" s="243"/>
      <c r="AT635" s="243"/>
      <c r="AU635" s="243"/>
      <c r="AV635" s="243"/>
      <c r="AW635" s="243"/>
      <c r="AX635" s="243"/>
      <c r="AY635" s="243"/>
      <c r="AZ635" s="243"/>
      <c r="BA635" s="243"/>
      <c r="BB635" s="243"/>
      <c r="BC635" s="243"/>
      <c r="BD635" s="243"/>
      <c r="BE635" s="243"/>
      <c r="BF635" s="243"/>
      <c r="BG635" s="243"/>
      <c r="BH635" s="243"/>
      <c r="BI635" s="243"/>
      <c r="BJ635" s="243"/>
      <c r="BK635" s="243"/>
      <c r="BL635" s="243"/>
      <c r="BM635" s="243"/>
      <c r="BN635" s="243"/>
      <c r="BO635" s="243"/>
      <c r="BP635" s="243"/>
      <c r="BQ635" s="243"/>
      <c r="BR635" s="243"/>
      <c r="BS635" s="243"/>
      <c r="BT635" s="243"/>
      <c r="BU635" s="243"/>
      <c r="BV635" s="243"/>
      <c r="BW635" s="243"/>
      <c r="BX635" s="243"/>
      <c r="BY635" s="243"/>
      <c r="BZ635" s="243"/>
      <c r="CA635" s="243"/>
      <c r="CB635" s="243"/>
      <c r="CC635" s="243"/>
      <c r="CD635" s="243"/>
      <c r="CE635" s="243"/>
      <c r="CF635" s="243"/>
      <c r="CG635" s="243"/>
      <c r="CH635" s="243"/>
      <c r="CI635" s="243"/>
      <c r="CJ635" s="243"/>
      <c r="CK635" s="243"/>
      <c r="CL635" s="243"/>
      <c r="CM635" s="243"/>
      <c r="CN635" s="243"/>
      <c r="CO635" s="243"/>
      <c r="CP635" s="243"/>
      <c r="CQ635" s="243"/>
      <c r="CR635" s="243"/>
      <c r="CS635" s="243"/>
      <c r="CT635" s="243"/>
      <c r="CU635" s="243"/>
      <c r="CV635" s="243"/>
      <c r="CW635" s="243"/>
      <c r="CX635" s="243"/>
      <c r="CY635" s="243"/>
      <c r="CZ635" s="243"/>
      <c r="DA635" s="243"/>
      <c r="DB635" s="243"/>
      <c r="DC635" s="243"/>
      <c r="DD635" s="243"/>
      <c r="DE635" s="243"/>
      <c r="DF635" s="243"/>
      <c r="DG635" s="243"/>
      <c r="DH635" s="243"/>
      <c r="DI635" s="243"/>
      <c r="DJ635" s="243"/>
      <c r="DK635" s="243"/>
      <c r="DL635" s="243"/>
      <c r="DM635" s="243"/>
      <c r="DN635" s="243"/>
      <c r="DO635" s="243"/>
      <c r="DP635" s="243"/>
      <c r="DQ635" s="243"/>
      <c r="DR635" s="243"/>
      <c r="DS635" s="243"/>
      <c r="DT635" s="243"/>
      <c r="DU635" s="243"/>
      <c r="DV635" s="243"/>
      <c r="DW635" s="243"/>
      <c r="DX635" s="243"/>
      <c r="DY635" s="243"/>
      <c r="DZ635" s="243"/>
      <c r="EA635" s="243"/>
      <c r="EB635" s="243"/>
      <c r="EC635" s="243"/>
      <c r="ED635" s="243"/>
      <c r="EE635" s="243"/>
      <c r="EF635" s="243"/>
      <c r="EG635" s="243"/>
      <c r="EH635" s="243"/>
      <c r="EI635" s="243"/>
      <c r="EJ635" s="243"/>
      <c r="EK635" s="243"/>
      <c r="EL635" s="243"/>
      <c r="EM635" s="243"/>
      <c r="EN635" s="243"/>
      <c r="EO635" s="243"/>
      <c r="EP635" s="243"/>
      <c r="EQ635" s="243"/>
      <c r="ER635" s="243"/>
      <c r="ES635" s="243"/>
      <c r="ET635" s="243"/>
      <c r="EU635" s="243"/>
      <c r="EV635" s="243"/>
      <c r="EW635" s="243"/>
      <c r="EX635" s="243"/>
      <c r="EY635" s="243"/>
      <c r="EZ635" s="243"/>
      <c r="FA635" s="243"/>
      <c r="FB635" s="243"/>
      <c r="FC635" s="243"/>
      <c r="FD635" s="243"/>
      <c r="FE635" s="243"/>
      <c r="FF635" s="243"/>
      <c r="FG635" s="243"/>
      <c r="FH635" s="243"/>
      <c r="FI635" s="243"/>
      <c r="FJ635" s="243"/>
      <c r="FK635" s="243"/>
      <c r="FL635" s="243"/>
      <c r="FM635" s="243"/>
      <c r="FN635" s="243"/>
      <c r="FO635" s="243"/>
      <c r="FP635" s="243"/>
      <c r="FQ635" s="243"/>
      <c r="FR635" s="243"/>
      <c r="FS635" s="243"/>
      <c r="FT635" s="243"/>
      <c r="FU635" s="243"/>
      <c r="FV635" s="243"/>
      <c r="FW635" s="243"/>
      <c r="FX635" s="243"/>
      <c r="FY635" s="243"/>
      <c r="FZ635" s="243"/>
      <c r="GA635" s="243"/>
      <c r="GB635" s="243"/>
      <c r="GC635" s="243"/>
      <c r="GD635" s="243"/>
      <c r="GE635" s="243"/>
      <c r="GF635" s="243"/>
      <c r="GG635" s="243"/>
      <c r="GH635" s="243"/>
      <c r="GI635" s="243"/>
      <c r="GJ635" s="243"/>
      <c r="GK635" s="243"/>
      <c r="GL635" s="243"/>
      <c r="GM635" s="243"/>
      <c r="GN635" s="243"/>
      <c r="GO635" s="243"/>
      <c r="GP635" s="243"/>
      <c r="GQ635" s="243"/>
      <c r="GR635" s="243"/>
      <c r="GS635" s="243"/>
      <c r="GT635" s="243"/>
      <c r="GU635" s="243"/>
      <c r="GV635" s="243"/>
      <c r="GW635" s="243"/>
      <c r="GX635" s="243"/>
      <c r="GY635" s="243"/>
      <c r="GZ635" s="243"/>
      <c r="HA635" s="243"/>
      <c r="HB635" s="243"/>
      <c r="HC635" s="243"/>
      <c r="HD635" s="243"/>
      <c r="HE635" s="243"/>
      <c r="HF635" s="243"/>
      <c r="HG635" s="243"/>
      <c r="HH635" s="243"/>
      <c r="HI635" s="243"/>
      <c r="HJ635" s="243"/>
      <c r="HK635" s="243"/>
      <c r="HL635" s="243"/>
      <c r="HM635" s="243"/>
      <c r="HN635" s="243"/>
      <c r="HO635" s="243"/>
      <c r="HP635" s="243"/>
      <c r="HQ635" s="243"/>
      <c r="HR635" s="243"/>
      <c r="HS635" s="243"/>
      <c r="HT635" s="243"/>
      <c r="HU635" s="243"/>
      <c r="HV635" s="243"/>
      <c r="HW635" s="243"/>
      <c r="HX635" s="243"/>
      <c r="HY635" s="243"/>
      <c r="HZ635" s="243"/>
      <c r="IA635" s="243"/>
      <c r="IB635" s="243"/>
      <c r="IC635" s="243"/>
      <c r="ID635" s="243"/>
      <c r="IE635" s="243"/>
      <c r="IF635" s="243"/>
      <c r="IG635" s="243"/>
      <c r="IH635" s="243"/>
      <c r="II635" s="243"/>
      <c r="IJ635" s="243"/>
      <c r="IK635" s="243"/>
      <c r="IL635" s="243"/>
      <c r="IM635" s="243"/>
      <c r="IN635" s="243"/>
      <c r="IO635" s="243"/>
      <c r="IP635" s="243"/>
      <c r="IQ635" s="243"/>
      <c r="IR635" s="243"/>
      <c r="IS635" s="243"/>
      <c r="IT635" s="243"/>
      <c r="IU635" s="243"/>
      <c r="IV635" s="243"/>
    </row>
    <row r="636" spans="1:256" ht="22.5" customHeight="1" thickBot="1" x14ac:dyDescent="0.2">
      <c r="A636" s="461" t="s">
        <v>237</v>
      </c>
      <c r="B636" s="462"/>
      <c r="C636" s="1300" t="str">
        <f>IF(SUM(C634:D635)=0,"",SUM(C634:D635))</f>
        <v/>
      </c>
      <c r="D636" s="1301"/>
      <c r="E636" s="486" t="str">
        <f>IF(SUM(E634:F635)=0,"",SUM(E634:F635))</f>
        <v/>
      </c>
      <c r="F636" s="487"/>
      <c r="G636" s="85" t="str">
        <f>IF(SUM(G634:G635)=0,"",SUM(G634:G635))</f>
        <v/>
      </c>
      <c r="H636" s="86" t="str">
        <f>IF(SUM(H634:H635)=0,"",SUM(H634:H635))</f>
        <v/>
      </c>
      <c r="I636" s="1297" t="str">
        <f>IF(IF(I634="",0,I634)+IF(I635="",0,I635)=0,"",IF(I634="",0,I634)+IF(I635="",0,I635))</f>
        <v/>
      </c>
      <c r="J636" s="1298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  <c r="AJ636" s="243"/>
      <c r="AK636" s="243"/>
      <c r="AL636" s="243"/>
      <c r="AM636" s="243"/>
      <c r="AN636" s="243"/>
      <c r="AO636" s="243"/>
      <c r="AP636" s="243"/>
      <c r="AQ636" s="243"/>
      <c r="AR636" s="243"/>
      <c r="AS636" s="243"/>
      <c r="AT636" s="243"/>
      <c r="AU636" s="243"/>
      <c r="AV636" s="243"/>
      <c r="AW636" s="243"/>
      <c r="AX636" s="243"/>
      <c r="AY636" s="243"/>
      <c r="AZ636" s="243"/>
      <c r="BA636" s="243"/>
      <c r="BB636" s="243"/>
      <c r="BC636" s="243"/>
      <c r="BD636" s="243"/>
      <c r="BE636" s="243"/>
      <c r="BF636" s="243"/>
      <c r="BG636" s="243"/>
      <c r="BH636" s="243"/>
      <c r="BI636" s="243"/>
      <c r="BJ636" s="243"/>
      <c r="BK636" s="243"/>
      <c r="BL636" s="243"/>
      <c r="BM636" s="243"/>
      <c r="BN636" s="243"/>
      <c r="BO636" s="243"/>
      <c r="BP636" s="243"/>
      <c r="BQ636" s="243"/>
      <c r="BR636" s="243"/>
      <c r="BS636" s="243"/>
      <c r="BT636" s="243"/>
      <c r="BU636" s="243"/>
      <c r="BV636" s="243"/>
      <c r="BW636" s="243"/>
      <c r="BX636" s="243"/>
      <c r="BY636" s="243"/>
      <c r="BZ636" s="243"/>
      <c r="CA636" s="243"/>
      <c r="CB636" s="243"/>
      <c r="CC636" s="243"/>
      <c r="CD636" s="243"/>
      <c r="CE636" s="243"/>
      <c r="CF636" s="243"/>
      <c r="CG636" s="243"/>
      <c r="CH636" s="243"/>
      <c r="CI636" s="243"/>
      <c r="CJ636" s="243"/>
      <c r="CK636" s="243"/>
      <c r="CL636" s="243"/>
      <c r="CM636" s="243"/>
      <c r="CN636" s="243"/>
      <c r="CO636" s="243"/>
      <c r="CP636" s="243"/>
      <c r="CQ636" s="243"/>
      <c r="CR636" s="243"/>
      <c r="CS636" s="243"/>
      <c r="CT636" s="243"/>
      <c r="CU636" s="243"/>
      <c r="CV636" s="243"/>
      <c r="CW636" s="243"/>
      <c r="CX636" s="243"/>
      <c r="CY636" s="243"/>
      <c r="CZ636" s="243"/>
      <c r="DA636" s="243"/>
      <c r="DB636" s="243"/>
      <c r="DC636" s="243"/>
      <c r="DD636" s="243"/>
      <c r="DE636" s="243"/>
      <c r="DF636" s="243"/>
      <c r="DG636" s="243"/>
      <c r="DH636" s="243"/>
      <c r="DI636" s="243"/>
      <c r="DJ636" s="243"/>
      <c r="DK636" s="243"/>
      <c r="DL636" s="243"/>
      <c r="DM636" s="243"/>
      <c r="DN636" s="243"/>
      <c r="DO636" s="243"/>
      <c r="DP636" s="243"/>
      <c r="DQ636" s="243"/>
      <c r="DR636" s="243"/>
      <c r="DS636" s="243"/>
      <c r="DT636" s="243"/>
      <c r="DU636" s="243"/>
      <c r="DV636" s="243"/>
      <c r="DW636" s="243"/>
      <c r="DX636" s="243"/>
      <c r="DY636" s="243"/>
      <c r="DZ636" s="243"/>
      <c r="EA636" s="243"/>
      <c r="EB636" s="243"/>
      <c r="EC636" s="243"/>
      <c r="ED636" s="243"/>
      <c r="EE636" s="243"/>
      <c r="EF636" s="243"/>
      <c r="EG636" s="243"/>
      <c r="EH636" s="243"/>
      <c r="EI636" s="243"/>
      <c r="EJ636" s="243"/>
      <c r="EK636" s="243"/>
      <c r="EL636" s="243"/>
      <c r="EM636" s="243"/>
      <c r="EN636" s="243"/>
      <c r="EO636" s="243"/>
      <c r="EP636" s="243"/>
      <c r="EQ636" s="243"/>
      <c r="ER636" s="243"/>
      <c r="ES636" s="243"/>
      <c r="ET636" s="243"/>
      <c r="EU636" s="243"/>
      <c r="EV636" s="243"/>
      <c r="EW636" s="243"/>
      <c r="EX636" s="243"/>
      <c r="EY636" s="243"/>
      <c r="EZ636" s="243"/>
      <c r="FA636" s="243"/>
      <c r="FB636" s="243"/>
      <c r="FC636" s="243"/>
      <c r="FD636" s="243"/>
      <c r="FE636" s="243"/>
      <c r="FF636" s="243"/>
      <c r="FG636" s="243"/>
      <c r="FH636" s="243"/>
      <c r="FI636" s="243"/>
      <c r="FJ636" s="243"/>
      <c r="FK636" s="243"/>
      <c r="FL636" s="243"/>
      <c r="FM636" s="243"/>
      <c r="FN636" s="243"/>
      <c r="FO636" s="243"/>
      <c r="FP636" s="243"/>
      <c r="FQ636" s="243"/>
      <c r="FR636" s="243"/>
      <c r="FS636" s="243"/>
      <c r="FT636" s="243"/>
      <c r="FU636" s="243"/>
      <c r="FV636" s="243"/>
      <c r="FW636" s="243"/>
      <c r="FX636" s="243"/>
      <c r="FY636" s="243"/>
      <c r="FZ636" s="243"/>
      <c r="GA636" s="243"/>
      <c r="GB636" s="243"/>
      <c r="GC636" s="243"/>
      <c r="GD636" s="243"/>
      <c r="GE636" s="243"/>
      <c r="GF636" s="243"/>
      <c r="GG636" s="243"/>
      <c r="GH636" s="243"/>
      <c r="GI636" s="243"/>
      <c r="GJ636" s="243"/>
      <c r="GK636" s="243"/>
      <c r="GL636" s="243"/>
      <c r="GM636" s="243"/>
      <c r="GN636" s="243"/>
      <c r="GO636" s="243"/>
      <c r="GP636" s="243"/>
      <c r="GQ636" s="243"/>
      <c r="GR636" s="243"/>
      <c r="GS636" s="243"/>
      <c r="GT636" s="243"/>
      <c r="GU636" s="243"/>
      <c r="GV636" s="243"/>
      <c r="GW636" s="243"/>
      <c r="GX636" s="243"/>
      <c r="GY636" s="243"/>
      <c r="GZ636" s="243"/>
      <c r="HA636" s="243"/>
      <c r="HB636" s="243"/>
      <c r="HC636" s="243"/>
      <c r="HD636" s="243"/>
      <c r="HE636" s="243"/>
      <c r="HF636" s="243"/>
      <c r="HG636" s="243"/>
      <c r="HH636" s="243"/>
      <c r="HI636" s="243"/>
      <c r="HJ636" s="243"/>
      <c r="HK636" s="243"/>
      <c r="HL636" s="243"/>
      <c r="HM636" s="243"/>
      <c r="HN636" s="243"/>
      <c r="HO636" s="243"/>
      <c r="HP636" s="243"/>
      <c r="HQ636" s="243"/>
      <c r="HR636" s="243"/>
      <c r="HS636" s="243"/>
      <c r="HT636" s="243"/>
      <c r="HU636" s="243"/>
      <c r="HV636" s="243"/>
      <c r="HW636" s="243"/>
      <c r="HX636" s="243"/>
      <c r="HY636" s="243"/>
      <c r="HZ636" s="243"/>
      <c r="IA636" s="243"/>
      <c r="IB636" s="243"/>
      <c r="IC636" s="243"/>
      <c r="ID636" s="243"/>
      <c r="IE636" s="243"/>
      <c r="IF636" s="243"/>
      <c r="IG636" s="243"/>
      <c r="IH636" s="243"/>
      <c r="II636" s="243"/>
      <c r="IJ636" s="243"/>
      <c r="IK636" s="243"/>
      <c r="IL636" s="243"/>
      <c r="IM636" s="243"/>
      <c r="IN636" s="243"/>
      <c r="IO636" s="243"/>
      <c r="IP636" s="243"/>
      <c r="IQ636" s="243"/>
      <c r="IR636" s="243"/>
      <c r="IS636" s="243"/>
      <c r="IT636" s="243"/>
      <c r="IU636" s="243"/>
      <c r="IV636" s="243"/>
    </row>
    <row r="637" spans="1:256" ht="11.25" thickTop="1" x14ac:dyDescent="0.15">
      <c r="A637" s="243"/>
      <c r="B637" s="243"/>
      <c r="C637" s="243"/>
      <c r="D637" s="243"/>
      <c r="E637" s="243"/>
      <c r="F637" s="243"/>
      <c r="G637" s="243"/>
      <c r="H637" s="243"/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  <c r="AJ637" s="243"/>
      <c r="AK637" s="243"/>
      <c r="AL637" s="243"/>
      <c r="AM637" s="243"/>
      <c r="AN637" s="243"/>
      <c r="AO637" s="243"/>
      <c r="AP637" s="243"/>
      <c r="AQ637" s="243"/>
      <c r="AR637" s="243"/>
      <c r="AS637" s="243"/>
      <c r="AT637" s="243"/>
      <c r="AU637" s="243"/>
      <c r="AV637" s="243"/>
      <c r="AW637" s="243"/>
      <c r="AX637" s="243"/>
      <c r="AY637" s="243"/>
      <c r="AZ637" s="243"/>
      <c r="BA637" s="243"/>
      <c r="BB637" s="243"/>
      <c r="BC637" s="243"/>
      <c r="BD637" s="243"/>
      <c r="BE637" s="243"/>
      <c r="BF637" s="243"/>
      <c r="BG637" s="243"/>
      <c r="BH637" s="243"/>
      <c r="BI637" s="243"/>
      <c r="BJ637" s="243"/>
      <c r="BK637" s="243"/>
      <c r="BL637" s="243"/>
      <c r="BM637" s="243"/>
      <c r="BN637" s="243"/>
      <c r="BO637" s="243"/>
      <c r="BP637" s="243"/>
      <c r="BQ637" s="243"/>
      <c r="BR637" s="243"/>
      <c r="BS637" s="243"/>
      <c r="BT637" s="243"/>
      <c r="BU637" s="243"/>
      <c r="BV637" s="243"/>
      <c r="BW637" s="243"/>
      <c r="BX637" s="243"/>
      <c r="BY637" s="243"/>
      <c r="BZ637" s="243"/>
      <c r="CA637" s="243"/>
      <c r="CB637" s="243"/>
      <c r="CC637" s="243"/>
      <c r="CD637" s="243"/>
      <c r="CE637" s="243"/>
      <c r="CF637" s="243"/>
      <c r="CG637" s="243"/>
      <c r="CH637" s="243"/>
      <c r="CI637" s="243"/>
      <c r="CJ637" s="243"/>
      <c r="CK637" s="243"/>
      <c r="CL637" s="243"/>
      <c r="CM637" s="243"/>
      <c r="CN637" s="243"/>
      <c r="CO637" s="243"/>
      <c r="CP637" s="243"/>
      <c r="CQ637" s="243"/>
      <c r="CR637" s="243"/>
      <c r="CS637" s="243"/>
      <c r="CT637" s="243"/>
      <c r="CU637" s="243"/>
      <c r="CV637" s="243"/>
      <c r="CW637" s="243"/>
      <c r="CX637" s="243"/>
      <c r="CY637" s="243"/>
      <c r="CZ637" s="243"/>
      <c r="DA637" s="243"/>
      <c r="DB637" s="243"/>
      <c r="DC637" s="243"/>
      <c r="DD637" s="243"/>
      <c r="DE637" s="243"/>
      <c r="DF637" s="243"/>
      <c r="DG637" s="243"/>
      <c r="DH637" s="243"/>
      <c r="DI637" s="243"/>
      <c r="DJ637" s="243"/>
      <c r="DK637" s="243"/>
      <c r="DL637" s="243"/>
      <c r="DM637" s="243"/>
      <c r="DN637" s="243"/>
      <c r="DO637" s="243"/>
      <c r="DP637" s="243"/>
      <c r="DQ637" s="243"/>
      <c r="DR637" s="243"/>
      <c r="DS637" s="243"/>
      <c r="DT637" s="243"/>
      <c r="DU637" s="243"/>
      <c r="DV637" s="243"/>
      <c r="DW637" s="243"/>
      <c r="DX637" s="243"/>
      <c r="DY637" s="243"/>
      <c r="DZ637" s="243"/>
      <c r="EA637" s="243"/>
      <c r="EB637" s="243"/>
      <c r="EC637" s="243"/>
      <c r="ED637" s="243"/>
      <c r="EE637" s="243"/>
      <c r="EF637" s="243"/>
      <c r="EG637" s="243"/>
      <c r="EH637" s="243"/>
      <c r="EI637" s="243"/>
      <c r="EJ637" s="243"/>
      <c r="EK637" s="243"/>
      <c r="EL637" s="243"/>
      <c r="EM637" s="243"/>
      <c r="EN637" s="243"/>
      <c r="EO637" s="243"/>
      <c r="EP637" s="243"/>
      <c r="EQ637" s="243"/>
      <c r="ER637" s="243"/>
      <c r="ES637" s="243"/>
      <c r="ET637" s="243"/>
      <c r="EU637" s="243"/>
      <c r="EV637" s="243"/>
      <c r="EW637" s="243"/>
      <c r="EX637" s="243"/>
      <c r="EY637" s="243"/>
      <c r="EZ637" s="243"/>
      <c r="FA637" s="243"/>
      <c r="FB637" s="243"/>
      <c r="FC637" s="243"/>
      <c r="FD637" s="243"/>
      <c r="FE637" s="243"/>
      <c r="FF637" s="243"/>
      <c r="FG637" s="243"/>
      <c r="FH637" s="243"/>
      <c r="FI637" s="243"/>
      <c r="FJ637" s="243"/>
      <c r="FK637" s="243"/>
      <c r="FL637" s="243"/>
      <c r="FM637" s="243"/>
      <c r="FN637" s="243"/>
      <c r="FO637" s="243"/>
      <c r="FP637" s="243"/>
      <c r="FQ637" s="243"/>
      <c r="FR637" s="243"/>
      <c r="FS637" s="243"/>
      <c r="FT637" s="243"/>
      <c r="FU637" s="243"/>
      <c r="FV637" s="243"/>
      <c r="FW637" s="243"/>
      <c r="FX637" s="243"/>
      <c r="FY637" s="243"/>
      <c r="FZ637" s="243"/>
      <c r="GA637" s="243"/>
      <c r="GB637" s="243"/>
      <c r="GC637" s="243"/>
      <c r="GD637" s="243"/>
      <c r="GE637" s="243"/>
      <c r="GF637" s="243"/>
      <c r="GG637" s="243"/>
      <c r="GH637" s="243"/>
      <c r="GI637" s="243"/>
      <c r="GJ637" s="243"/>
      <c r="GK637" s="243"/>
      <c r="GL637" s="243"/>
      <c r="GM637" s="243"/>
      <c r="GN637" s="243"/>
      <c r="GO637" s="243"/>
      <c r="GP637" s="243"/>
      <c r="GQ637" s="243"/>
      <c r="GR637" s="243"/>
      <c r="GS637" s="243"/>
      <c r="GT637" s="243"/>
      <c r="GU637" s="243"/>
      <c r="GV637" s="243"/>
      <c r="GW637" s="243"/>
      <c r="GX637" s="243"/>
      <c r="GY637" s="243"/>
      <c r="GZ637" s="243"/>
      <c r="HA637" s="243"/>
      <c r="HB637" s="243"/>
      <c r="HC637" s="243"/>
      <c r="HD637" s="243"/>
      <c r="HE637" s="243"/>
      <c r="HF637" s="243"/>
      <c r="HG637" s="243"/>
      <c r="HH637" s="243"/>
      <c r="HI637" s="243"/>
      <c r="HJ637" s="243"/>
      <c r="HK637" s="243"/>
      <c r="HL637" s="243"/>
      <c r="HM637" s="243"/>
      <c r="HN637" s="243"/>
      <c r="HO637" s="243"/>
      <c r="HP637" s="243"/>
      <c r="HQ637" s="243"/>
      <c r="HR637" s="243"/>
      <c r="HS637" s="243"/>
      <c r="HT637" s="243"/>
      <c r="HU637" s="243"/>
      <c r="HV637" s="243"/>
      <c r="HW637" s="243"/>
      <c r="HX637" s="243"/>
      <c r="HY637" s="243"/>
      <c r="HZ637" s="243"/>
      <c r="IA637" s="243"/>
      <c r="IB637" s="243"/>
      <c r="IC637" s="243"/>
      <c r="ID637" s="243"/>
      <c r="IE637" s="243"/>
      <c r="IF637" s="243"/>
      <c r="IG637" s="243"/>
      <c r="IH637" s="243"/>
      <c r="II637" s="243"/>
      <c r="IJ637" s="243"/>
      <c r="IK637" s="243"/>
      <c r="IL637" s="243"/>
      <c r="IM637" s="243"/>
      <c r="IN637" s="243"/>
      <c r="IO637" s="243"/>
      <c r="IP637" s="243"/>
      <c r="IQ637" s="243"/>
      <c r="IR637" s="243"/>
      <c r="IS637" s="243"/>
      <c r="IT637" s="243"/>
      <c r="IU637" s="243"/>
      <c r="IV637" s="243"/>
    </row>
    <row r="638" spans="1:256" x14ac:dyDescent="0.15">
      <c r="A638" s="436" t="s">
        <v>713</v>
      </c>
      <c r="B638" s="436"/>
      <c r="C638" s="436"/>
      <c r="D638" s="436"/>
      <c r="E638" s="436"/>
      <c r="F638" s="436"/>
      <c r="G638" s="436"/>
      <c r="H638" s="436"/>
      <c r="I638" s="436"/>
      <c r="J638" s="436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  <c r="AJ638" s="243"/>
      <c r="AK638" s="243"/>
      <c r="AL638" s="243"/>
      <c r="AM638" s="243"/>
      <c r="AN638" s="243"/>
      <c r="AO638" s="243"/>
      <c r="AP638" s="243"/>
      <c r="AQ638" s="243"/>
      <c r="AR638" s="243"/>
      <c r="AS638" s="243"/>
      <c r="AT638" s="243"/>
      <c r="AU638" s="243"/>
      <c r="AV638" s="243"/>
      <c r="AW638" s="243"/>
      <c r="AX638" s="243"/>
      <c r="AY638" s="243"/>
      <c r="AZ638" s="243"/>
      <c r="BA638" s="243"/>
      <c r="BB638" s="243"/>
      <c r="BC638" s="243"/>
      <c r="BD638" s="243"/>
      <c r="BE638" s="243"/>
      <c r="BF638" s="243"/>
      <c r="BG638" s="243"/>
      <c r="BH638" s="243"/>
      <c r="BI638" s="243"/>
      <c r="BJ638" s="243"/>
      <c r="BK638" s="243"/>
      <c r="BL638" s="243"/>
      <c r="BM638" s="243"/>
      <c r="BN638" s="243"/>
      <c r="BO638" s="243"/>
      <c r="BP638" s="243"/>
      <c r="BQ638" s="243"/>
      <c r="BR638" s="243"/>
      <c r="BS638" s="243"/>
      <c r="BT638" s="243"/>
      <c r="BU638" s="243"/>
      <c r="BV638" s="243"/>
      <c r="BW638" s="243"/>
      <c r="BX638" s="243"/>
      <c r="BY638" s="243"/>
      <c r="BZ638" s="243"/>
      <c r="CA638" s="243"/>
      <c r="CB638" s="243"/>
      <c r="CC638" s="243"/>
      <c r="CD638" s="243"/>
      <c r="CE638" s="243"/>
      <c r="CF638" s="243"/>
      <c r="CG638" s="243"/>
      <c r="CH638" s="243"/>
      <c r="CI638" s="243"/>
      <c r="CJ638" s="243"/>
      <c r="CK638" s="243"/>
      <c r="CL638" s="243"/>
      <c r="CM638" s="243"/>
      <c r="CN638" s="243"/>
      <c r="CO638" s="243"/>
      <c r="CP638" s="243"/>
      <c r="CQ638" s="243"/>
      <c r="CR638" s="243"/>
      <c r="CS638" s="243"/>
      <c r="CT638" s="243"/>
      <c r="CU638" s="243"/>
      <c r="CV638" s="243"/>
      <c r="CW638" s="243"/>
      <c r="CX638" s="243"/>
      <c r="CY638" s="243"/>
      <c r="CZ638" s="243"/>
      <c r="DA638" s="243"/>
      <c r="DB638" s="243"/>
      <c r="DC638" s="243"/>
      <c r="DD638" s="243"/>
      <c r="DE638" s="243"/>
      <c r="DF638" s="243"/>
      <c r="DG638" s="243"/>
      <c r="DH638" s="243"/>
      <c r="DI638" s="243"/>
      <c r="DJ638" s="243"/>
      <c r="DK638" s="243"/>
      <c r="DL638" s="243"/>
      <c r="DM638" s="243"/>
      <c r="DN638" s="243"/>
      <c r="DO638" s="243"/>
      <c r="DP638" s="243"/>
      <c r="DQ638" s="243"/>
      <c r="DR638" s="243"/>
      <c r="DS638" s="243"/>
      <c r="DT638" s="243"/>
      <c r="DU638" s="243"/>
      <c r="DV638" s="243"/>
      <c r="DW638" s="243"/>
      <c r="DX638" s="243"/>
      <c r="DY638" s="243"/>
      <c r="DZ638" s="243"/>
      <c r="EA638" s="243"/>
      <c r="EB638" s="243"/>
      <c r="EC638" s="243"/>
      <c r="ED638" s="243"/>
      <c r="EE638" s="243"/>
      <c r="EF638" s="243"/>
      <c r="EG638" s="243"/>
      <c r="EH638" s="243"/>
      <c r="EI638" s="243"/>
      <c r="EJ638" s="243"/>
      <c r="EK638" s="243"/>
      <c r="EL638" s="243"/>
      <c r="EM638" s="243"/>
      <c r="EN638" s="243"/>
      <c r="EO638" s="243"/>
      <c r="EP638" s="243"/>
      <c r="EQ638" s="243"/>
      <c r="ER638" s="243"/>
      <c r="ES638" s="243"/>
      <c r="ET638" s="243"/>
      <c r="EU638" s="243"/>
      <c r="EV638" s="243"/>
      <c r="EW638" s="243"/>
      <c r="EX638" s="243"/>
      <c r="EY638" s="243"/>
      <c r="EZ638" s="243"/>
      <c r="FA638" s="243"/>
      <c r="FB638" s="243"/>
      <c r="FC638" s="243"/>
      <c r="FD638" s="243"/>
      <c r="FE638" s="243"/>
      <c r="FF638" s="243"/>
      <c r="FG638" s="243"/>
      <c r="FH638" s="243"/>
      <c r="FI638" s="243"/>
      <c r="FJ638" s="243"/>
      <c r="FK638" s="243"/>
      <c r="FL638" s="243"/>
      <c r="FM638" s="243"/>
      <c r="FN638" s="243"/>
      <c r="FO638" s="243"/>
      <c r="FP638" s="243"/>
      <c r="FQ638" s="243"/>
      <c r="FR638" s="243"/>
      <c r="FS638" s="243"/>
      <c r="FT638" s="243"/>
      <c r="FU638" s="243"/>
      <c r="FV638" s="243"/>
      <c r="FW638" s="243"/>
      <c r="FX638" s="243"/>
      <c r="FY638" s="243"/>
      <c r="FZ638" s="243"/>
      <c r="GA638" s="243"/>
      <c r="GB638" s="243"/>
      <c r="GC638" s="243"/>
      <c r="GD638" s="243"/>
      <c r="GE638" s="243"/>
      <c r="GF638" s="243"/>
      <c r="GG638" s="243"/>
      <c r="GH638" s="243"/>
      <c r="GI638" s="243"/>
      <c r="GJ638" s="243"/>
      <c r="GK638" s="243"/>
      <c r="GL638" s="243"/>
      <c r="GM638" s="243"/>
      <c r="GN638" s="243"/>
      <c r="GO638" s="243"/>
      <c r="GP638" s="243"/>
      <c r="GQ638" s="243"/>
      <c r="GR638" s="243"/>
      <c r="GS638" s="243"/>
      <c r="GT638" s="243"/>
      <c r="GU638" s="243"/>
      <c r="GV638" s="243"/>
      <c r="GW638" s="243"/>
      <c r="GX638" s="243"/>
      <c r="GY638" s="243"/>
      <c r="GZ638" s="243"/>
      <c r="HA638" s="243"/>
      <c r="HB638" s="243"/>
      <c r="HC638" s="243"/>
      <c r="HD638" s="243"/>
      <c r="HE638" s="243"/>
      <c r="HF638" s="243"/>
      <c r="HG638" s="243"/>
      <c r="HH638" s="243"/>
      <c r="HI638" s="243"/>
      <c r="HJ638" s="243"/>
      <c r="HK638" s="243"/>
      <c r="HL638" s="243"/>
      <c r="HM638" s="243"/>
      <c r="HN638" s="243"/>
      <c r="HO638" s="243"/>
      <c r="HP638" s="243"/>
      <c r="HQ638" s="243"/>
      <c r="HR638" s="243"/>
      <c r="HS638" s="243"/>
      <c r="HT638" s="243"/>
      <c r="HU638" s="243"/>
      <c r="HV638" s="243"/>
      <c r="HW638" s="243"/>
      <c r="HX638" s="243"/>
      <c r="HY638" s="243"/>
      <c r="HZ638" s="243"/>
      <c r="IA638" s="243"/>
      <c r="IB638" s="243"/>
      <c r="IC638" s="243"/>
      <c r="ID638" s="243"/>
      <c r="IE638" s="243"/>
      <c r="IF638" s="243"/>
      <c r="IG638" s="243"/>
      <c r="IH638" s="243"/>
      <c r="II638" s="243"/>
      <c r="IJ638" s="243"/>
      <c r="IK638" s="243"/>
      <c r="IL638" s="243"/>
      <c r="IM638" s="243"/>
      <c r="IN638" s="243"/>
      <c r="IO638" s="243"/>
      <c r="IP638" s="243"/>
      <c r="IQ638" s="243"/>
      <c r="IR638" s="243"/>
      <c r="IS638" s="243"/>
      <c r="IT638" s="243"/>
      <c r="IU638" s="243"/>
      <c r="IV638" s="243"/>
    </row>
    <row r="639" spans="1:256" ht="15.75" customHeight="1" x14ac:dyDescent="0.15">
      <c r="A639" s="716"/>
      <c r="B639" s="716"/>
      <c r="C639" s="716"/>
      <c r="D639" s="716"/>
      <c r="E639" s="716"/>
      <c r="F639" s="716"/>
      <c r="G639" s="716"/>
      <c r="H639" s="716"/>
      <c r="I639" s="716"/>
      <c r="J639" s="716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  <c r="AJ639" s="243"/>
      <c r="AK639" s="243"/>
      <c r="AL639" s="243"/>
      <c r="AM639" s="243"/>
      <c r="AN639" s="243"/>
      <c r="AO639" s="243"/>
      <c r="AP639" s="243"/>
      <c r="AQ639" s="243"/>
      <c r="AR639" s="243"/>
      <c r="AS639" s="243"/>
      <c r="AT639" s="243"/>
      <c r="AU639" s="243"/>
      <c r="AV639" s="243"/>
      <c r="AW639" s="243"/>
      <c r="AX639" s="243"/>
      <c r="AY639" s="243"/>
      <c r="AZ639" s="243"/>
      <c r="BA639" s="243"/>
      <c r="BB639" s="243"/>
      <c r="BC639" s="243"/>
      <c r="BD639" s="243"/>
      <c r="BE639" s="243"/>
      <c r="BF639" s="243"/>
      <c r="BG639" s="243"/>
      <c r="BH639" s="243"/>
      <c r="BI639" s="243"/>
      <c r="BJ639" s="243"/>
      <c r="BK639" s="243"/>
      <c r="BL639" s="243"/>
      <c r="BM639" s="243"/>
      <c r="BN639" s="243"/>
      <c r="BO639" s="243"/>
      <c r="BP639" s="243"/>
      <c r="BQ639" s="243"/>
      <c r="BR639" s="243"/>
      <c r="BS639" s="243"/>
      <c r="BT639" s="243"/>
      <c r="BU639" s="243"/>
      <c r="BV639" s="243"/>
      <c r="BW639" s="243"/>
      <c r="BX639" s="243"/>
      <c r="BY639" s="243"/>
      <c r="BZ639" s="243"/>
      <c r="CA639" s="243"/>
      <c r="CB639" s="243"/>
      <c r="CC639" s="243"/>
      <c r="CD639" s="243"/>
      <c r="CE639" s="243"/>
      <c r="CF639" s="243"/>
      <c r="CG639" s="243"/>
      <c r="CH639" s="243"/>
      <c r="CI639" s="243"/>
      <c r="CJ639" s="243"/>
      <c r="CK639" s="243"/>
      <c r="CL639" s="243"/>
      <c r="CM639" s="243"/>
      <c r="CN639" s="243"/>
      <c r="CO639" s="243"/>
      <c r="CP639" s="243"/>
      <c r="CQ639" s="243"/>
      <c r="CR639" s="243"/>
      <c r="CS639" s="243"/>
      <c r="CT639" s="243"/>
      <c r="CU639" s="243"/>
      <c r="CV639" s="243"/>
      <c r="CW639" s="243"/>
      <c r="CX639" s="243"/>
      <c r="CY639" s="243"/>
      <c r="CZ639" s="243"/>
      <c r="DA639" s="243"/>
      <c r="DB639" s="243"/>
      <c r="DC639" s="243"/>
      <c r="DD639" s="243"/>
      <c r="DE639" s="243"/>
      <c r="DF639" s="243"/>
      <c r="DG639" s="243"/>
      <c r="DH639" s="243"/>
      <c r="DI639" s="243"/>
      <c r="DJ639" s="243"/>
      <c r="DK639" s="243"/>
      <c r="DL639" s="243"/>
      <c r="DM639" s="243"/>
      <c r="DN639" s="243"/>
      <c r="DO639" s="243"/>
      <c r="DP639" s="243"/>
      <c r="DQ639" s="243"/>
      <c r="DR639" s="243"/>
      <c r="DS639" s="243"/>
      <c r="DT639" s="243"/>
      <c r="DU639" s="243"/>
      <c r="DV639" s="243"/>
      <c r="DW639" s="243"/>
      <c r="DX639" s="243"/>
      <c r="DY639" s="243"/>
      <c r="DZ639" s="243"/>
      <c r="EA639" s="243"/>
      <c r="EB639" s="243"/>
      <c r="EC639" s="243"/>
      <c r="ED639" s="243"/>
      <c r="EE639" s="243"/>
      <c r="EF639" s="243"/>
      <c r="EG639" s="243"/>
      <c r="EH639" s="243"/>
      <c r="EI639" s="243"/>
      <c r="EJ639" s="243"/>
      <c r="EK639" s="243"/>
      <c r="EL639" s="243"/>
      <c r="EM639" s="243"/>
      <c r="EN639" s="243"/>
      <c r="EO639" s="243"/>
      <c r="EP639" s="243"/>
      <c r="EQ639" s="243"/>
      <c r="ER639" s="243"/>
      <c r="ES639" s="243"/>
      <c r="ET639" s="243"/>
      <c r="EU639" s="243"/>
      <c r="EV639" s="243"/>
      <c r="EW639" s="243"/>
      <c r="EX639" s="243"/>
      <c r="EY639" s="243"/>
      <c r="EZ639" s="243"/>
      <c r="FA639" s="243"/>
      <c r="FB639" s="243"/>
      <c r="FC639" s="243"/>
      <c r="FD639" s="243"/>
      <c r="FE639" s="243"/>
      <c r="FF639" s="243"/>
      <c r="FG639" s="243"/>
      <c r="FH639" s="243"/>
      <c r="FI639" s="243"/>
      <c r="FJ639" s="243"/>
      <c r="FK639" s="243"/>
      <c r="FL639" s="243"/>
      <c r="FM639" s="243"/>
      <c r="FN639" s="243"/>
      <c r="FO639" s="243"/>
      <c r="FP639" s="243"/>
      <c r="FQ639" s="243"/>
      <c r="FR639" s="243"/>
      <c r="FS639" s="243"/>
      <c r="FT639" s="243"/>
      <c r="FU639" s="243"/>
      <c r="FV639" s="243"/>
      <c r="FW639" s="243"/>
      <c r="FX639" s="243"/>
      <c r="FY639" s="243"/>
      <c r="FZ639" s="243"/>
      <c r="GA639" s="243"/>
      <c r="GB639" s="243"/>
      <c r="GC639" s="243"/>
      <c r="GD639" s="243"/>
      <c r="GE639" s="243"/>
      <c r="GF639" s="243"/>
      <c r="GG639" s="243"/>
      <c r="GH639" s="243"/>
      <c r="GI639" s="243"/>
      <c r="GJ639" s="243"/>
      <c r="GK639" s="243"/>
      <c r="GL639" s="243"/>
      <c r="GM639" s="243"/>
      <c r="GN639" s="243"/>
      <c r="GO639" s="243"/>
      <c r="GP639" s="243"/>
      <c r="GQ639" s="243"/>
      <c r="GR639" s="243"/>
      <c r="GS639" s="243"/>
      <c r="GT639" s="243"/>
      <c r="GU639" s="243"/>
      <c r="GV639" s="243"/>
      <c r="GW639" s="243"/>
      <c r="GX639" s="243"/>
      <c r="GY639" s="243"/>
      <c r="GZ639" s="243"/>
      <c r="HA639" s="243"/>
      <c r="HB639" s="243"/>
      <c r="HC639" s="243"/>
      <c r="HD639" s="243"/>
      <c r="HE639" s="243"/>
      <c r="HF639" s="243"/>
      <c r="HG639" s="243"/>
      <c r="HH639" s="243"/>
      <c r="HI639" s="243"/>
      <c r="HJ639" s="243"/>
      <c r="HK639" s="243"/>
      <c r="HL639" s="243"/>
      <c r="HM639" s="243"/>
      <c r="HN639" s="243"/>
      <c r="HO639" s="243"/>
      <c r="HP639" s="243"/>
      <c r="HQ639" s="243"/>
      <c r="HR639" s="243"/>
      <c r="HS639" s="243"/>
      <c r="HT639" s="243"/>
      <c r="HU639" s="243"/>
      <c r="HV639" s="243"/>
      <c r="HW639" s="243"/>
      <c r="HX639" s="243"/>
      <c r="HY639" s="243"/>
      <c r="HZ639" s="243"/>
      <c r="IA639" s="243"/>
      <c r="IB639" s="243"/>
      <c r="IC639" s="243"/>
      <c r="ID639" s="243"/>
      <c r="IE639" s="243"/>
      <c r="IF639" s="243"/>
      <c r="IG639" s="243"/>
      <c r="IH639" s="243"/>
      <c r="II639" s="243"/>
      <c r="IJ639" s="243"/>
      <c r="IK639" s="243"/>
      <c r="IL639" s="243"/>
      <c r="IM639" s="243"/>
      <c r="IN639" s="243"/>
      <c r="IO639" s="243"/>
      <c r="IP639" s="243"/>
      <c r="IQ639" s="243"/>
      <c r="IR639" s="243"/>
      <c r="IS639" s="243"/>
      <c r="IT639" s="243"/>
      <c r="IU639" s="243"/>
      <c r="IV639" s="243"/>
    </row>
    <row r="640" spans="1:256" ht="3.75" customHeight="1" x14ac:dyDescent="0.15">
      <c r="A640" s="716"/>
      <c r="B640" s="716"/>
      <c r="C640" s="716"/>
      <c r="D640" s="716"/>
      <c r="E640" s="716"/>
      <c r="F640" s="716"/>
      <c r="G640" s="716"/>
      <c r="H640" s="716"/>
      <c r="I640" s="716"/>
      <c r="J640" s="716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  <c r="AJ640" s="243"/>
      <c r="AK640" s="243"/>
      <c r="AL640" s="243"/>
      <c r="AM640" s="243"/>
      <c r="AN640" s="243"/>
      <c r="AO640" s="243"/>
      <c r="AP640" s="243"/>
      <c r="AQ640" s="243"/>
      <c r="AR640" s="243"/>
      <c r="AS640" s="243"/>
      <c r="AT640" s="243"/>
      <c r="AU640" s="243"/>
      <c r="AV640" s="243"/>
      <c r="AW640" s="243"/>
      <c r="AX640" s="243"/>
      <c r="AY640" s="243"/>
      <c r="AZ640" s="243"/>
      <c r="BA640" s="243"/>
      <c r="BB640" s="243"/>
      <c r="BC640" s="243"/>
      <c r="BD640" s="243"/>
      <c r="BE640" s="243"/>
      <c r="BF640" s="243"/>
      <c r="BG640" s="243"/>
      <c r="BH640" s="243"/>
      <c r="BI640" s="243"/>
      <c r="BJ640" s="243"/>
      <c r="BK640" s="243"/>
      <c r="BL640" s="243"/>
      <c r="BM640" s="243"/>
      <c r="BN640" s="243"/>
      <c r="BO640" s="243"/>
      <c r="BP640" s="243"/>
      <c r="BQ640" s="243"/>
      <c r="BR640" s="243"/>
      <c r="BS640" s="243"/>
      <c r="BT640" s="243"/>
      <c r="BU640" s="243"/>
      <c r="BV640" s="243"/>
      <c r="BW640" s="243"/>
      <c r="BX640" s="243"/>
      <c r="BY640" s="243"/>
      <c r="BZ640" s="243"/>
      <c r="CA640" s="243"/>
      <c r="CB640" s="243"/>
      <c r="CC640" s="243"/>
      <c r="CD640" s="243"/>
      <c r="CE640" s="243"/>
      <c r="CF640" s="243"/>
      <c r="CG640" s="243"/>
      <c r="CH640" s="243"/>
      <c r="CI640" s="243"/>
      <c r="CJ640" s="243"/>
      <c r="CK640" s="243"/>
      <c r="CL640" s="243"/>
      <c r="CM640" s="243"/>
      <c r="CN640" s="243"/>
      <c r="CO640" s="243"/>
      <c r="CP640" s="243"/>
      <c r="CQ640" s="243"/>
      <c r="CR640" s="243"/>
      <c r="CS640" s="243"/>
      <c r="CT640" s="243"/>
      <c r="CU640" s="243"/>
      <c r="CV640" s="243"/>
      <c r="CW640" s="243"/>
      <c r="CX640" s="243"/>
      <c r="CY640" s="243"/>
      <c r="CZ640" s="243"/>
      <c r="DA640" s="243"/>
      <c r="DB640" s="243"/>
      <c r="DC640" s="243"/>
      <c r="DD640" s="243"/>
      <c r="DE640" s="243"/>
      <c r="DF640" s="243"/>
      <c r="DG640" s="243"/>
      <c r="DH640" s="243"/>
      <c r="DI640" s="243"/>
      <c r="DJ640" s="243"/>
      <c r="DK640" s="243"/>
      <c r="DL640" s="243"/>
      <c r="DM640" s="243"/>
      <c r="DN640" s="243"/>
      <c r="DO640" s="243"/>
      <c r="DP640" s="243"/>
      <c r="DQ640" s="243"/>
      <c r="DR640" s="243"/>
      <c r="DS640" s="243"/>
      <c r="DT640" s="243"/>
      <c r="DU640" s="243"/>
      <c r="DV640" s="243"/>
      <c r="DW640" s="243"/>
      <c r="DX640" s="243"/>
      <c r="DY640" s="243"/>
      <c r="DZ640" s="243"/>
      <c r="EA640" s="243"/>
      <c r="EB640" s="243"/>
      <c r="EC640" s="243"/>
      <c r="ED640" s="243"/>
      <c r="EE640" s="243"/>
      <c r="EF640" s="243"/>
      <c r="EG640" s="243"/>
      <c r="EH640" s="243"/>
      <c r="EI640" s="243"/>
      <c r="EJ640" s="243"/>
      <c r="EK640" s="243"/>
      <c r="EL640" s="243"/>
      <c r="EM640" s="243"/>
      <c r="EN640" s="243"/>
      <c r="EO640" s="243"/>
      <c r="EP640" s="243"/>
      <c r="EQ640" s="243"/>
      <c r="ER640" s="243"/>
      <c r="ES640" s="243"/>
      <c r="ET640" s="243"/>
      <c r="EU640" s="243"/>
      <c r="EV640" s="243"/>
      <c r="EW640" s="243"/>
      <c r="EX640" s="243"/>
      <c r="EY640" s="243"/>
      <c r="EZ640" s="243"/>
      <c r="FA640" s="243"/>
      <c r="FB640" s="243"/>
      <c r="FC640" s="243"/>
      <c r="FD640" s="243"/>
      <c r="FE640" s="243"/>
      <c r="FF640" s="243"/>
      <c r="FG640" s="243"/>
      <c r="FH640" s="243"/>
      <c r="FI640" s="243"/>
      <c r="FJ640" s="243"/>
      <c r="FK640" s="243"/>
      <c r="FL640" s="243"/>
      <c r="FM640" s="243"/>
      <c r="FN640" s="243"/>
      <c r="FO640" s="243"/>
      <c r="FP640" s="243"/>
      <c r="FQ640" s="243"/>
      <c r="FR640" s="243"/>
      <c r="FS640" s="243"/>
      <c r="FT640" s="243"/>
      <c r="FU640" s="243"/>
      <c r="FV640" s="243"/>
      <c r="FW640" s="243"/>
      <c r="FX640" s="243"/>
      <c r="FY640" s="243"/>
      <c r="FZ640" s="243"/>
      <c r="GA640" s="243"/>
      <c r="GB640" s="243"/>
      <c r="GC640" s="243"/>
      <c r="GD640" s="243"/>
      <c r="GE640" s="243"/>
      <c r="GF640" s="243"/>
      <c r="GG640" s="243"/>
      <c r="GH640" s="243"/>
      <c r="GI640" s="243"/>
      <c r="GJ640" s="243"/>
      <c r="GK640" s="243"/>
      <c r="GL640" s="243"/>
      <c r="GM640" s="243"/>
      <c r="GN640" s="243"/>
      <c r="GO640" s="243"/>
      <c r="GP640" s="243"/>
      <c r="GQ640" s="243"/>
      <c r="GR640" s="243"/>
      <c r="GS640" s="243"/>
      <c r="GT640" s="243"/>
      <c r="GU640" s="243"/>
      <c r="GV640" s="243"/>
      <c r="GW640" s="243"/>
      <c r="GX640" s="243"/>
      <c r="GY640" s="243"/>
      <c r="GZ640" s="243"/>
      <c r="HA640" s="243"/>
      <c r="HB640" s="243"/>
      <c r="HC640" s="243"/>
      <c r="HD640" s="243"/>
      <c r="HE640" s="243"/>
      <c r="HF640" s="243"/>
      <c r="HG640" s="243"/>
      <c r="HH640" s="243"/>
      <c r="HI640" s="243"/>
      <c r="HJ640" s="243"/>
      <c r="HK640" s="243"/>
      <c r="HL640" s="243"/>
      <c r="HM640" s="243"/>
      <c r="HN640" s="243"/>
      <c r="HO640" s="243"/>
      <c r="HP640" s="243"/>
      <c r="HQ640" s="243"/>
      <c r="HR640" s="243"/>
      <c r="HS640" s="243"/>
      <c r="HT640" s="243"/>
      <c r="HU640" s="243"/>
      <c r="HV640" s="243"/>
      <c r="HW640" s="243"/>
      <c r="HX640" s="243"/>
      <c r="HY640" s="243"/>
      <c r="HZ640" s="243"/>
      <c r="IA640" s="243"/>
      <c r="IB640" s="243"/>
      <c r="IC640" s="243"/>
      <c r="ID640" s="243"/>
      <c r="IE640" s="243"/>
      <c r="IF640" s="243"/>
      <c r="IG640" s="243"/>
      <c r="IH640" s="243"/>
      <c r="II640" s="243"/>
      <c r="IJ640" s="243"/>
      <c r="IK640" s="243"/>
      <c r="IL640" s="243"/>
      <c r="IM640" s="243"/>
      <c r="IN640" s="243"/>
      <c r="IO640" s="243"/>
      <c r="IP640" s="243"/>
      <c r="IQ640" s="243"/>
      <c r="IR640" s="243"/>
      <c r="IS640" s="243"/>
      <c r="IT640" s="243"/>
      <c r="IU640" s="243"/>
      <c r="IV640" s="243"/>
    </row>
    <row r="641" spans="1:256" ht="12.75" customHeight="1" x14ac:dyDescent="0.15">
      <c r="A641" s="243"/>
      <c r="B641" s="243"/>
      <c r="C641" s="243"/>
      <c r="D641" s="243"/>
      <c r="E641" s="243"/>
      <c r="F641" s="243"/>
      <c r="G641" s="243"/>
      <c r="H641" s="243"/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  <c r="AJ641" s="243"/>
      <c r="AK641" s="243"/>
      <c r="AL641" s="243"/>
      <c r="AM641" s="243"/>
      <c r="AN641" s="243"/>
      <c r="AO641" s="243"/>
      <c r="AP641" s="243"/>
      <c r="AQ641" s="243"/>
      <c r="AR641" s="243"/>
      <c r="AS641" s="243"/>
      <c r="AT641" s="243"/>
      <c r="AU641" s="243"/>
      <c r="AV641" s="243"/>
      <c r="AW641" s="243"/>
      <c r="AX641" s="243"/>
      <c r="AY641" s="243"/>
      <c r="AZ641" s="243"/>
      <c r="BA641" s="243"/>
      <c r="BB641" s="243"/>
      <c r="BC641" s="243"/>
      <c r="BD641" s="243"/>
      <c r="BE641" s="243"/>
      <c r="BF641" s="243"/>
      <c r="BG641" s="243"/>
      <c r="BH641" s="243"/>
      <c r="BI641" s="243"/>
      <c r="BJ641" s="243"/>
      <c r="BK641" s="243"/>
      <c r="BL641" s="243"/>
      <c r="BM641" s="243"/>
      <c r="BN641" s="243"/>
      <c r="BO641" s="243"/>
      <c r="BP641" s="243"/>
      <c r="BQ641" s="243"/>
      <c r="BR641" s="243"/>
      <c r="BS641" s="243"/>
      <c r="BT641" s="243"/>
      <c r="BU641" s="243"/>
      <c r="BV641" s="243"/>
      <c r="BW641" s="243"/>
      <c r="BX641" s="243"/>
      <c r="BY641" s="243"/>
      <c r="BZ641" s="243"/>
      <c r="CA641" s="243"/>
      <c r="CB641" s="243"/>
      <c r="CC641" s="243"/>
      <c r="CD641" s="243"/>
      <c r="CE641" s="243"/>
      <c r="CF641" s="243"/>
      <c r="CG641" s="243"/>
      <c r="CH641" s="243"/>
      <c r="CI641" s="243"/>
      <c r="CJ641" s="243"/>
      <c r="CK641" s="243"/>
      <c r="CL641" s="243"/>
      <c r="CM641" s="243"/>
      <c r="CN641" s="243"/>
      <c r="CO641" s="243"/>
      <c r="CP641" s="243"/>
      <c r="CQ641" s="243"/>
      <c r="CR641" s="243"/>
      <c r="CS641" s="243"/>
      <c r="CT641" s="243"/>
      <c r="CU641" s="243"/>
      <c r="CV641" s="243"/>
      <c r="CW641" s="243"/>
      <c r="CX641" s="243"/>
      <c r="CY641" s="243"/>
      <c r="CZ641" s="243"/>
      <c r="DA641" s="243"/>
      <c r="DB641" s="243"/>
      <c r="DC641" s="243"/>
      <c r="DD641" s="243"/>
      <c r="DE641" s="243"/>
      <c r="DF641" s="243"/>
      <c r="DG641" s="243"/>
      <c r="DH641" s="243"/>
      <c r="DI641" s="243"/>
      <c r="DJ641" s="243"/>
      <c r="DK641" s="243"/>
      <c r="DL641" s="243"/>
      <c r="DM641" s="243"/>
      <c r="DN641" s="243"/>
      <c r="DO641" s="243"/>
      <c r="DP641" s="243"/>
      <c r="DQ641" s="243"/>
      <c r="DR641" s="243"/>
      <c r="DS641" s="243"/>
      <c r="DT641" s="243"/>
      <c r="DU641" s="243"/>
      <c r="DV641" s="243"/>
      <c r="DW641" s="243"/>
      <c r="DX641" s="243"/>
      <c r="DY641" s="243"/>
      <c r="DZ641" s="243"/>
      <c r="EA641" s="243"/>
      <c r="EB641" s="243"/>
      <c r="EC641" s="243"/>
      <c r="ED641" s="243"/>
      <c r="EE641" s="243"/>
      <c r="EF641" s="243"/>
      <c r="EG641" s="243"/>
      <c r="EH641" s="243"/>
      <c r="EI641" s="243"/>
      <c r="EJ641" s="243"/>
      <c r="EK641" s="243"/>
      <c r="EL641" s="243"/>
      <c r="EM641" s="243"/>
      <c r="EN641" s="243"/>
      <c r="EO641" s="243"/>
      <c r="EP641" s="243"/>
      <c r="EQ641" s="243"/>
      <c r="ER641" s="243"/>
      <c r="ES641" s="243"/>
      <c r="ET641" s="243"/>
      <c r="EU641" s="243"/>
      <c r="EV641" s="243"/>
      <c r="EW641" s="243"/>
      <c r="EX641" s="243"/>
      <c r="EY641" s="243"/>
      <c r="EZ641" s="243"/>
      <c r="FA641" s="243"/>
      <c r="FB641" s="243"/>
      <c r="FC641" s="243"/>
      <c r="FD641" s="243"/>
      <c r="FE641" s="243"/>
      <c r="FF641" s="243"/>
      <c r="FG641" s="243"/>
      <c r="FH641" s="243"/>
      <c r="FI641" s="243"/>
      <c r="FJ641" s="243"/>
      <c r="FK641" s="243"/>
      <c r="FL641" s="243"/>
      <c r="FM641" s="243"/>
      <c r="FN641" s="243"/>
      <c r="FO641" s="243"/>
      <c r="FP641" s="243"/>
      <c r="FQ641" s="243"/>
      <c r="FR641" s="243"/>
      <c r="FS641" s="243"/>
      <c r="FT641" s="243"/>
      <c r="FU641" s="243"/>
      <c r="FV641" s="243"/>
      <c r="FW641" s="243"/>
      <c r="FX641" s="243"/>
      <c r="FY641" s="243"/>
      <c r="FZ641" s="243"/>
      <c r="GA641" s="243"/>
      <c r="GB641" s="243"/>
      <c r="GC641" s="243"/>
      <c r="GD641" s="243"/>
      <c r="GE641" s="243"/>
      <c r="GF641" s="243"/>
      <c r="GG641" s="243"/>
      <c r="GH641" s="243"/>
      <c r="GI641" s="243"/>
      <c r="GJ641" s="243"/>
      <c r="GK641" s="243"/>
      <c r="GL641" s="243"/>
      <c r="GM641" s="243"/>
      <c r="GN641" s="243"/>
      <c r="GO641" s="243"/>
      <c r="GP641" s="243"/>
      <c r="GQ641" s="243"/>
      <c r="GR641" s="243"/>
      <c r="GS641" s="243"/>
      <c r="GT641" s="243"/>
      <c r="GU641" s="243"/>
      <c r="GV641" s="243"/>
      <c r="GW641" s="243"/>
      <c r="GX641" s="243"/>
      <c r="GY641" s="243"/>
      <c r="GZ641" s="243"/>
      <c r="HA641" s="243"/>
      <c r="HB641" s="243"/>
      <c r="HC641" s="243"/>
      <c r="HD641" s="243"/>
      <c r="HE641" s="243"/>
      <c r="HF641" s="243"/>
      <c r="HG641" s="243"/>
      <c r="HH641" s="243"/>
      <c r="HI641" s="243"/>
      <c r="HJ641" s="243"/>
      <c r="HK641" s="243"/>
      <c r="HL641" s="243"/>
      <c r="HM641" s="243"/>
      <c r="HN641" s="243"/>
      <c r="HO641" s="243"/>
      <c r="HP641" s="243"/>
      <c r="HQ641" s="243"/>
      <c r="HR641" s="243"/>
      <c r="HS641" s="243"/>
      <c r="HT641" s="243"/>
      <c r="HU641" s="243"/>
      <c r="HV641" s="243"/>
      <c r="HW641" s="243"/>
      <c r="HX641" s="243"/>
      <c r="HY641" s="243"/>
      <c r="HZ641" s="243"/>
      <c r="IA641" s="243"/>
      <c r="IB641" s="243"/>
      <c r="IC641" s="243"/>
      <c r="ID641" s="243"/>
      <c r="IE641" s="243"/>
      <c r="IF641" s="243"/>
      <c r="IG641" s="243"/>
      <c r="IH641" s="243"/>
      <c r="II641" s="243"/>
      <c r="IJ641" s="243"/>
      <c r="IK641" s="243"/>
      <c r="IL641" s="243"/>
      <c r="IM641" s="243"/>
      <c r="IN641" s="243"/>
      <c r="IO641" s="243"/>
      <c r="IP641" s="243"/>
      <c r="IQ641" s="243"/>
      <c r="IR641" s="243"/>
      <c r="IS641" s="243"/>
      <c r="IT641" s="243"/>
      <c r="IU641" s="243"/>
      <c r="IV641" s="243"/>
    </row>
    <row r="642" spans="1:256" ht="18.75" customHeight="1" x14ac:dyDescent="0.15">
      <c r="A642" s="210" t="s">
        <v>714</v>
      </c>
      <c r="B642" s="1294" t="s">
        <v>922</v>
      </c>
      <c r="C642" s="1294"/>
      <c r="D642" s="1294"/>
      <c r="E642" s="1294"/>
      <c r="F642" s="1294"/>
      <c r="G642" s="1294"/>
      <c r="H642" s="1294"/>
      <c r="I642" s="1294"/>
      <c r="J642" s="1294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  <c r="AJ642" s="243"/>
      <c r="AK642" s="243"/>
      <c r="AL642" s="243"/>
      <c r="AM642" s="243"/>
      <c r="AN642" s="243"/>
      <c r="AO642" s="243"/>
      <c r="AP642" s="243"/>
      <c r="AQ642" s="243"/>
      <c r="AR642" s="243"/>
      <c r="AS642" s="243"/>
      <c r="AT642" s="243"/>
      <c r="AU642" s="243"/>
      <c r="AV642" s="243"/>
      <c r="AW642" s="243"/>
      <c r="AX642" s="243"/>
      <c r="AY642" s="243"/>
      <c r="AZ642" s="243"/>
      <c r="BA642" s="243"/>
      <c r="BB642" s="243"/>
      <c r="BC642" s="243"/>
      <c r="BD642" s="243"/>
      <c r="BE642" s="243"/>
      <c r="BF642" s="243"/>
      <c r="BG642" s="243"/>
      <c r="BH642" s="243"/>
      <c r="BI642" s="243"/>
      <c r="BJ642" s="243"/>
      <c r="BK642" s="243"/>
      <c r="BL642" s="243"/>
      <c r="BM642" s="243"/>
      <c r="BN642" s="243"/>
      <c r="BO642" s="243"/>
      <c r="BP642" s="243"/>
      <c r="BQ642" s="243"/>
      <c r="BR642" s="243"/>
      <c r="BS642" s="243"/>
      <c r="BT642" s="243"/>
      <c r="BU642" s="243"/>
      <c r="BV642" s="243"/>
      <c r="BW642" s="243"/>
      <c r="BX642" s="243"/>
      <c r="BY642" s="243"/>
      <c r="BZ642" s="243"/>
      <c r="CA642" s="243"/>
      <c r="CB642" s="243"/>
      <c r="CC642" s="243"/>
      <c r="CD642" s="243"/>
      <c r="CE642" s="243"/>
      <c r="CF642" s="243"/>
      <c r="CG642" s="243"/>
      <c r="CH642" s="243"/>
      <c r="CI642" s="243"/>
      <c r="CJ642" s="243"/>
      <c r="CK642" s="243"/>
      <c r="CL642" s="243"/>
      <c r="CM642" s="243"/>
      <c r="CN642" s="243"/>
      <c r="CO642" s="243"/>
      <c r="CP642" s="243"/>
      <c r="CQ642" s="243"/>
      <c r="CR642" s="243"/>
      <c r="CS642" s="243"/>
      <c r="CT642" s="243"/>
      <c r="CU642" s="243"/>
      <c r="CV642" s="243"/>
      <c r="CW642" s="243"/>
      <c r="CX642" s="243"/>
      <c r="CY642" s="243"/>
      <c r="CZ642" s="243"/>
      <c r="DA642" s="243"/>
      <c r="DB642" s="243"/>
      <c r="DC642" s="243"/>
      <c r="DD642" s="243"/>
      <c r="DE642" s="243"/>
      <c r="DF642" s="243"/>
      <c r="DG642" s="243"/>
      <c r="DH642" s="243"/>
      <c r="DI642" s="243"/>
      <c r="DJ642" s="243"/>
      <c r="DK642" s="243"/>
      <c r="DL642" s="243"/>
      <c r="DM642" s="243"/>
      <c r="DN642" s="243"/>
      <c r="DO642" s="243"/>
      <c r="DP642" s="243"/>
      <c r="DQ642" s="243"/>
      <c r="DR642" s="243"/>
      <c r="DS642" s="243"/>
      <c r="DT642" s="243"/>
      <c r="DU642" s="243"/>
      <c r="DV642" s="243"/>
      <c r="DW642" s="243"/>
      <c r="DX642" s="243"/>
      <c r="DY642" s="243"/>
      <c r="DZ642" s="243"/>
      <c r="EA642" s="243"/>
      <c r="EB642" s="243"/>
      <c r="EC642" s="243"/>
      <c r="ED642" s="243"/>
      <c r="EE642" s="243"/>
      <c r="EF642" s="243"/>
      <c r="EG642" s="243"/>
      <c r="EH642" s="243"/>
      <c r="EI642" s="243"/>
      <c r="EJ642" s="243"/>
      <c r="EK642" s="243"/>
      <c r="EL642" s="243"/>
      <c r="EM642" s="243"/>
      <c r="EN642" s="243"/>
      <c r="EO642" s="243"/>
      <c r="EP642" s="243"/>
      <c r="EQ642" s="243"/>
      <c r="ER642" s="243"/>
      <c r="ES642" s="243"/>
      <c r="ET642" s="243"/>
      <c r="EU642" s="243"/>
      <c r="EV642" s="243"/>
      <c r="EW642" s="243"/>
      <c r="EX642" s="243"/>
      <c r="EY642" s="243"/>
      <c r="EZ642" s="243"/>
      <c r="FA642" s="243"/>
      <c r="FB642" s="243"/>
      <c r="FC642" s="243"/>
      <c r="FD642" s="243"/>
      <c r="FE642" s="243"/>
      <c r="FF642" s="243"/>
      <c r="FG642" s="243"/>
      <c r="FH642" s="243"/>
      <c r="FI642" s="243"/>
      <c r="FJ642" s="243"/>
      <c r="FK642" s="243"/>
      <c r="FL642" s="243"/>
      <c r="FM642" s="243"/>
      <c r="FN642" s="243"/>
      <c r="FO642" s="243"/>
      <c r="FP642" s="243"/>
      <c r="FQ642" s="243"/>
      <c r="FR642" s="243"/>
      <c r="FS642" s="243"/>
      <c r="FT642" s="243"/>
      <c r="FU642" s="243"/>
      <c r="FV642" s="243"/>
      <c r="FW642" s="243"/>
      <c r="FX642" s="243"/>
      <c r="FY642" s="243"/>
      <c r="FZ642" s="243"/>
      <c r="GA642" s="243"/>
      <c r="GB642" s="243"/>
      <c r="GC642" s="243"/>
      <c r="GD642" s="243"/>
      <c r="GE642" s="243"/>
      <c r="GF642" s="243"/>
      <c r="GG642" s="243"/>
      <c r="GH642" s="243"/>
      <c r="GI642" s="243"/>
      <c r="GJ642" s="243"/>
      <c r="GK642" s="243"/>
      <c r="GL642" s="243"/>
      <c r="GM642" s="243"/>
      <c r="GN642" s="243"/>
      <c r="GO642" s="243"/>
      <c r="GP642" s="243"/>
      <c r="GQ642" s="243"/>
      <c r="GR642" s="243"/>
      <c r="GS642" s="243"/>
      <c r="GT642" s="243"/>
      <c r="GU642" s="243"/>
      <c r="GV642" s="243"/>
      <c r="GW642" s="243"/>
      <c r="GX642" s="243"/>
      <c r="GY642" s="243"/>
      <c r="GZ642" s="243"/>
      <c r="HA642" s="243"/>
      <c r="HB642" s="243"/>
      <c r="HC642" s="243"/>
      <c r="HD642" s="243"/>
      <c r="HE642" s="243"/>
      <c r="HF642" s="243"/>
      <c r="HG642" s="243"/>
      <c r="HH642" s="243"/>
      <c r="HI642" s="243"/>
      <c r="HJ642" s="243"/>
      <c r="HK642" s="243"/>
      <c r="HL642" s="243"/>
      <c r="HM642" s="243"/>
      <c r="HN642" s="243"/>
      <c r="HO642" s="243"/>
      <c r="HP642" s="243"/>
      <c r="HQ642" s="243"/>
      <c r="HR642" s="243"/>
      <c r="HS642" s="243"/>
      <c r="HT642" s="243"/>
      <c r="HU642" s="243"/>
      <c r="HV642" s="243"/>
      <c r="HW642" s="243"/>
      <c r="HX642" s="243"/>
      <c r="HY642" s="243"/>
      <c r="HZ642" s="243"/>
      <c r="IA642" s="243"/>
      <c r="IB642" s="243"/>
      <c r="IC642" s="243"/>
      <c r="ID642" s="243"/>
      <c r="IE642" s="243"/>
      <c r="IF642" s="243"/>
      <c r="IG642" s="243"/>
      <c r="IH642" s="243"/>
      <c r="II642" s="243"/>
      <c r="IJ642" s="243"/>
      <c r="IK642" s="243"/>
      <c r="IL642" s="243"/>
      <c r="IM642" s="243"/>
      <c r="IN642" s="243"/>
      <c r="IO642" s="243"/>
      <c r="IP642" s="243"/>
      <c r="IQ642" s="243"/>
      <c r="IR642" s="243"/>
      <c r="IS642" s="243"/>
      <c r="IT642" s="243"/>
      <c r="IU642" s="243"/>
      <c r="IV642" s="243"/>
    </row>
    <row r="643" spans="1:256" ht="16.5" customHeight="1" thickBot="1" x14ac:dyDescent="0.2">
      <c r="A643" s="203"/>
      <c r="B643" s="203"/>
      <c r="C643" s="203"/>
      <c r="D643" s="203"/>
      <c r="E643" s="203"/>
      <c r="F643" s="203"/>
      <c r="G643" s="203"/>
      <c r="H643" s="203"/>
      <c r="I643" s="203"/>
      <c r="J643" s="20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  <c r="AJ643" s="243"/>
      <c r="AK643" s="243"/>
      <c r="AL643" s="243"/>
      <c r="AM643" s="243"/>
      <c r="AN643" s="243"/>
      <c r="AO643" s="243"/>
      <c r="AP643" s="243"/>
      <c r="AQ643" s="243"/>
      <c r="AR643" s="243"/>
      <c r="AS643" s="243"/>
      <c r="AT643" s="243"/>
      <c r="AU643" s="243"/>
      <c r="AV643" s="243"/>
      <c r="AW643" s="243"/>
      <c r="AX643" s="243"/>
      <c r="AY643" s="243"/>
      <c r="AZ643" s="243"/>
      <c r="BA643" s="243"/>
      <c r="BB643" s="243"/>
      <c r="BC643" s="243"/>
      <c r="BD643" s="243"/>
      <c r="BE643" s="243"/>
      <c r="BF643" s="243"/>
      <c r="BG643" s="243"/>
      <c r="BH643" s="243"/>
      <c r="BI643" s="243"/>
      <c r="BJ643" s="243"/>
      <c r="BK643" s="243"/>
      <c r="BL643" s="243"/>
      <c r="BM643" s="243"/>
      <c r="BN643" s="243"/>
      <c r="BO643" s="243"/>
      <c r="BP643" s="243"/>
      <c r="BQ643" s="243"/>
      <c r="BR643" s="243"/>
      <c r="BS643" s="243"/>
      <c r="BT643" s="243"/>
      <c r="BU643" s="243"/>
      <c r="BV643" s="243"/>
      <c r="BW643" s="243"/>
      <c r="BX643" s="243"/>
      <c r="BY643" s="243"/>
      <c r="BZ643" s="243"/>
      <c r="CA643" s="243"/>
      <c r="CB643" s="243"/>
      <c r="CC643" s="243"/>
      <c r="CD643" s="243"/>
      <c r="CE643" s="243"/>
      <c r="CF643" s="243"/>
      <c r="CG643" s="243"/>
      <c r="CH643" s="243"/>
      <c r="CI643" s="243"/>
      <c r="CJ643" s="243"/>
      <c r="CK643" s="243"/>
      <c r="CL643" s="243"/>
      <c r="CM643" s="243"/>
      <c r="CN643" s="243"/>
      <c r="CO643" s="243"/>
      <c r="CP643" s="243"/>
      <c r="CQ643" s="243"/>
      <c r="CR643" s="243"/>
      <c r="CS643" s="243"/>
      <c r="CT643" s="243"/>
      <c r="CU643" s="243"/>
      <c r="CV643" s="243"/>
      <c r="CW643" s="243"/>
      <c r="CX643" s="243"/>
      <c r="CY643" s="243"/>
      <c r="CZ643" s="243"/>
      <c r="DA643" s="243"/>
      <c r="DB643" s="243"/>
      <c r="DC643" s="243"/>
      <c r="DD643" s="243"/>
      <c r="DE643" s="243"/>
      <c r="DF643" s="243"/>
      <c r="DG643" s="243"/>
      <c r="DH643" s="243"/>
      <c r="DI643" s="243"/>
      <c r="DJ643" s="243"/>
      <c r="DK643" s="243"/>
      <c r="DL643" s="243"/>
      <c r="DM643" s="243"/>
      <c r="DN643" s="243"/>
      <c r="DO643" s="243"/>
      <c r="DP643" s="243"/>
      <c r="DQ643" s="243"/>
      <c r="DR643" s="243"/>
      <c r="DS643" s="243"/>
      <c r="DT643" s="243"/>
      <c r="DU643" s="243"/>
      <c r="DV643" s="243"/>
      <c r="DW643" s="243"/>
      <c r="DX643" s="243"/>
      <c r="DY643" s="243"/>
      <c r="DZ643" s="243"/>
      <c r="EA643" s="243"/>
      <c r="EB643" s="243"/>
      <c r="EC643" s="243"/>
      <c r="ED643" s="243"/>
      <c r="EE643" s="243"/>
      <c r="EF643" s="243"/>
      <c r="EG643" s="243"/>
      <c r="EH643" s="243"/>
      <c r="EI643" s="243"/>
      <c r="EJ643" s="243"/>
      <c r="EK643" s="243"/>
      <c r="EL643" s="243"/>
      <c r="EM643" s="243"/>
      <c r="EN643" s="243"/>
      <c r="EO643" s="243"/>
      <c r="EP643" s="243"/>
      <c r="EQ643" s="243"/>
      <c r="ER643" s="243"/>
      <c r="ES643" s="243"/>
      <c r="ET643" s="243"/>
      <c r="EU643" s="243"/>
      <c r="EV643" s="243"/>
      <c r="EW643" s="243"/>
      <c r="EX643" s="243"/>
      <c r="EY643" s="243"/>
      <c r="EZ643" s="243"/>
      <c r="FA643" s="243"/>
      <c r="FB643" s="243"/>
      <c r="FC643" s="243"/>
      <c r="FD643" s="243"/>
      <c r="FE643" s="243"/>
      <c r="FF643" s="243"/>
      <c r="FG643" s="243"/>
      <c r="FH643" s="243"/>
      <c r="FI643" s="243"/>
      <c r="FJ643" s="243"/>
      <c r="FK643" s="243"/>
      <c r="FL643" s="243"/>
      <c r="FM643" s="243"/>
      <c r="FN643" s="243"/>
      <c r="FO643" s="243"/>
      <c r="FP643" s="243"/>
      <c r="FQ643" s="243"/>
      <c r="FR643" s="243"/>
      <c r="FS643" s="243"/>
      <c r="FT643" s="243"/>
      <c r="FU643" s="243"/>
      <c r="FV643" s="243"/>
      <c r="FW643" s="243"/>
      <c r="FX643" s="243"/>
      <c r="FY643" s="243"/>
      <c r="FZ643" s="243"/>
      <c r="GA643" s="243"/>
      <c r="GB643" s="243"/>
      <c r="GC643" s="243"/>
      <c r="GD643" s="243"/>
      <c r="GE643" s="243"/>
      <c r="GF643" s="243"/>
      <c r="GG643" s="243"/>
      <c r="GH643" s="243"/>
      <c r="GI643" s="243"/>
      <c r="GJ643" s="243"/>
      <c r="GK643" s="243"/>
      <c r="GL643" s="243"/>
      <c r="GM643" s="243"/>
      <c r="GN643" s="243"/>
      <c r="GO643" s="243"/>
      <c r="GP643" s="243"/>
      <c r="GQ643" s="243"/>
      <c r="GR643" s="243"/>
      <c r="GS643" s="243"/>
      <c r="GT643" s="243"/>
      <c r="GU643" s="243"/>
      <c r="GV643" s="243"/>
      <c r="GW643" s="243"/>
      <c r="GX643" s="243"/>
      <c r="GY643" s="243"/>
      <c r="GZ643" s="243"/>
      <c r="HA643" s="243"/>
      <c r="HB643" s="243"/>
      <c r="HC643" s="243"/>
      <c r="HD643" s="243"/>
      <c r="HE643" s="243"/>
      <c r="HF643" s="243"/>
      <c r="HG643" s="243"/>
      <c r="HH643" s="243"/>
      <c r="HI643" s="243"/>
      <c r="HJ643" s="243"/>
      <c r="HK643" s="243"/>
      <c r="HL643" s="243"/>
      <c r="HM643" s="243"/>
      <c r="HN643" s="243"/>
      <c r="HO643" s="243"/>
      <c r="HP643" s="243"/>
      <c r="HQ643" s="243"/>
      <c r="HR643" s="243"/>
      <c r="HS643" s="243"/>
      <c r="HT643" s="243"/>
      <c r="HU643" s="243"/>
      <c r="HV643" s="243"/>
      <c r="HW643" s="243"/>
      <c r="HX643" s="243"/>
      <c r="HY643" s="243"/>
      <c r="HZ643" s="243"/>
      <c r="IA643" s="243"/>
      <c r="IB643" s="243"/>
      <c r="IC643" s="243"/>
      <c r="ID643" s="243"/>
      <c r="IE643" s="243"/>
      <c r="IF643" s="243"/>
      <c r="IG643" s="243"/>
      <c r="IH643" s="243"/>
      <c r="II643" s="243"/>
      <c r="IJ643" s="243"/>
      <c r="IK643" s="243"/>
      <c r="IL643" s="243"/>
      <c r="IM643" s="243"/>
      <c r="IN643" s="243"/>
      <c r="IO643" s="243"/>
      <c r="IP643" s="243"/>
      <c r="IQ643" s="243"/>
      <c r="IR643" s="243"/>
      <c r="IS643" s="243"/>
      <c r="IT643" s="243"/>
      <c r="IU643" s="243"/>
      <c r="IV643" s="243"/>
    </row>
    <row r="644" spans="1:256" ht="25.5" customHeight="1" thickTop="1" thickBot="1" x14ac:dyDescent="0.2">
      <c r="A644" s="1084" t="s">
        <v>5</v>
      </c>
      <c r="B644" s="1082"/>
      <c r="C644" s="1082"/>
      <c r="D644" s="1082"/>
      <c r="E644" s="1082"/>
      <c r="F644" s="1082"/>
      <c r="G644" s="1083"/>
      <c r="H644" s="1079" t="s">
        <v>126</v>
      </c>
      <c r="I644" s="1080"/>
      <c r="J644" s="1081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  <c r="AJ644" s="243"/>
      <c r="AK644" s="243"/>
      <c r="AL644" s="243"/>
      <c r="AM644" s="243"/>
      <c r="AN644" s="243"/>
      <c r="AO644" s="243"/>
      <c r="AP644" s="243"/>
      <c r="AQ644" s="243"/>
      <c r="AR644" s="243"/>
      <c r="AS644" s="243"/>
      <c r="AT644" s="243"/>
      <c r="AU644" s="243"/>
      <c r="AV644" s="243"/>
      <c r="AW644" s="243"/>
      <c r="AX644" s="243"/>
      <c r="AY644" s="243"/>
      <c r="AZ644" s="243"/>
      <c r="BA644" s="243"/>
      <c r="BB644" s="243"/>
      <c r="BC644" s="243"/>
      <c r="BD644" s="243"/>
      <c r="BE644" s="243"/>
      <c r="BF644" s="243"/>
      <c r="BG644" s="243"/>
      <c r="BH644" s="243"/>
      <c r="BI644" s="243"/>
      <c r="BJ644" s="243"/>
      <c r="BK644" s="243"/>
      <c r="BL644" s="243"/>
      <c r="BM644" s="243"/>
      <c r="BN644" s="243"/>
      <c r="BO644" s="243"/>
      <c r="BP644" s="243"/>
      <c r="BQ644" s="243"/>
      <c r="BR644" s="243"/>
      <c r="BS644" s="243"/>
      <c r="BT644" s="243"/>
      <c r="BU644" s="243"/>
      <c r="BV644" s="243"/>
      <c r="BW644" s="243"/>
      <c r="BX644" s="243"/>
      <c r="BY644" s="243"/>
      <c r="BZ644" s="243"/>
      <c r="CA644" s="243"/>
      <c r="CB644" s="243"/>
      <c r="CC644" s="243"/>
      <c r="CD644" s="243"/>
      <c r="CE644" s="243"/>
      <c r="CF644" s="243"/>
      <c r="CG644" s="243"/>
      <c r="CH644" s="243"/>
      <c r="CI644" s="243"/>
      <c r="CJ644" s="243"/>
      <c r="CK644" s="243"/>
      <c r="CL644" s="243"/>
      <c r="CM644" s="243"/>
      <c r="CN644" s="243"/>
      <c r="CO644" s="243"/>
      <c r="CP644" s="243"/>
      <c r="CQ644" s="243"/>
      <c r="CR644" s="243"/>
      <c r="CS644" s="243"/>
      <c r="CT644" s="243"/>
      <c r="CU644" s="243"/>
      <c r="CV644" s="243"/>
      <c r="CW644" s="243"/>
      <c r="CX644" s="243"/>
      <c r="CY644" s="243"/>
      <c r="CZ644" s="243"/>
      <c r="DA644" s="243"/>
      <c r="DB644" s="243"/>
      <c r="DC644" s="243"/>
      <c r="DD644" s="243"/>
      <c r="DE644" s="243"/>
      <c r="DF644" s="243"/>
      <c r="DG644" s="243"/>
      <c r="DH644" s="243"/>
      <c r="DI644" s="243"/>
      <c r="DJ644" s="243"/>
      <c r="DK644" s="243"/>
      <c r="DL644" s="243"/>
      <c r="DM644" s="243"/>
      <c r="DN644" s="243"/>
      <c r="DO644" s="243"/>
      <c r="DP644" s="243"/>
      <c r="DQ644" s="243"/>
      <c r="DR644" s="243"/>
      <c r="DS644" s="243"/>
      <c r="DT644" s="243"/>
      <c r="DU644" s="243"/>
      <c r="DV644" s="243"/>
      <c r="DW644" s="243"/>
      <c r="DX644" s="243"/>
      <c r="DY644" s="243"/>
      <c r="DZ644" s="243"/>
      <c r="EA644" s="243"/>
      <c r="EB644" s="243"/>
      <c r="EC644" s="243"/>
      <c r="ED644" s="243"/>
      <c r="EE644" s="243"/>
      <c r="EF644" s="243"/>
      <c r="EG644" s="243"/>
      <c r="EH644" s="243"/>
      <c r="EI644" s="243"/>
      <c r="EJ644" s="243"/>
      <c r="EK644" s="243"/>
      <c r="EL644" s="243"/>
      <c r="EM644" s="243"/>
      <c r="EN644" s="243"/>
      <c r="EO644" s="243"/>
      <c r="EP644" s="243"/>
      <c r="EQ644" s="243"/>
      <c r="ER644" s="243"/>
      <c r="ES644" s="243"/>
      <c r="ET644" s="243"/>
      <c r="EU644" s="243"/>
      <c r="EV644" s="243"/>
      <c r="EW644" s="243"/>
      <c r="EX644" s="243"/>
      <c r="EY644" s="243"/>
      <c r="EZ644" s="243"/>
      <c r="FA644" s="243"/>
      <c r="FB644" s="243"/>
      <c r="FC644" s="243"/>
      <c r="FD644" s="243"/>
      <c r="FE644" s="243"/>
      <c r="FF644" s="243"/>
      <c r="FG644" s="243"/>
      <c r="FH644" s="243"/>
      <c r="FI644" s="243"/>
      <c r="FJ644" s="243"/>
      <c r="FK644" s="243"/>
      <c r="FL644" s="243"/>
      <c r="FM644" s="243"/>
      <c r="FN644" s="243"/>
      <c r="FO644" s="243"/>
      <c r="FP644" s="243"/>
      <c r="FQ644" s="243"/>
      <c r="FR644" s="243"/>
      <c r="FS644" s="243"/>
      <c r="FT644" s="243"/>
      <c r="FU644" s="243"/>
      <c r="FV644" s="243"/>
      <c r="FW644" s="243"/>
      <c r="FX644" s="243"/>
      <c r="FY644" s="243"/>
      <c r="FZ644" s="243"/>
      <c r="GA644" s="243"/>
      <c r="GB644" s="243"/>
      <c r="GC644" s="243"/>
      <c r="GD644" s="243"/>
      <c r="GE644" s="243"/>
      <c r="GF644" s="243"/>
      <c r="GG644" s="243"/>
      <c r="GH644" s="243"/>
      <c r="GI644" s="243"/>
      <c r="GJ644" s="243"/>
      <c r="GK644" s="243"/>
      <c r="GL644" s="243"/>
      <c r="GM644" s="243"/>
      <c r="GN644" s="243"/>
      <c r="GO644" s="243"/>
      <c r="GP644" s="243"/>
      <c r="GQ644" s="243"/>
      <c r="GR644" s="243"/>
      <c r="GS644" s="243"/>
      <c r="GT644" s="243"/>
      <c r="GU644" s="243"/>
      <c r="GV644" s="243"/>
      <c r="GW644" s="243"/>
      <c r="GX644" s="243"/>
      <c r="GY644" s="243"/>
      <c r="GZ644" s="243"/>
      <c r="HA644" s="243"/>
      <c r="HB644" s="243"/>
      <c r="HC644" s="243"/>
      <c r="HD644" s="243"/>
      <c r="HE644" s="243"/>
      <c r="HF644" s="243"/>
      <c r="HG644" s="243"/>
      <c r="HH644" s="243"/>
      <c r="HI644" s="243"/>
      <c r="HJ644" s="243"/>
      <c r="HK644" s="243"/>
      <c r="HL644" s="243"/>
      <c r="HM644" s="243"/>
      <c r="HN644" s="243"/>
      <c r="HO644" s="243"/>
      <c r="HP644" s="243"/>
      <c r="HQ644" s="243"/>
      <c r="HR644" s="243"/>
      <c r="HS644" s="243"/>
      <c r="HT644" s="243"/>
      <c r="HU644" s="243"/>
      <c r="HV644" s="243"/>
      <c r="HW644" s="243"/>
      <c r="HX644" s="243"/>
      <c r="HY644" s="243"/>
      <c r="HZ644" s="243"/>
      <c r="IA644" s="243"/>
      <c r="IB644" s="243"/>
      <c r="IC644" s="243"/>
      <c r="ID644" s="243"/>
      <c r="IE644" s="243"/>
      <c r="IF644" s="243"/>
      <c r="IG644" s="243"/>
      <c r="IH644" s="243"/>
      <c r="II644" s="243"/>
      <c r="IJ644" s="243"/>
      <c r="IK644" s="243"/>
      <c r="IL644" s="243"/>
      <c r="IM644" s="243"/>
      <c r="IN644" s="243"/>
      <c r="IO644" s="243"/>
      <c r="IP644" s="243"/>
      <c r="IQ644" s="243"/>
      <c r="IR644" s="243"/>
      <c r="IS644" s="243"/>
      <c r="IT644" s="243"/>
      <c r="IU644" s="243"/>
      <c r="IV644" s="243"/>
    </row>
    <row r="645" spans="1:256" ht="11.25" thickTop="1" x14ac:dyDescent="0.15">
      <c r="A645" s="1343" t="s">
        <v>242</v>
      </c>
      <c r="B645" s="1344"/>
      <c r="C645" s="1344"/>
      <c r="D645" s="1344"/>
      <c r="E645" s="1344"/>
      <c r="F645" s="1344"/>
      <c r="G645" s="1345"/>
      <c r="H645" s="1346"/>
      <c r="I645" s="1347"/>
      <c r="J645" s="1348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  <c r="AJ645" s="243"/>
      <c r="AK645" s="243"/>
      <c r="AL645" s="243"/>
      <c r="AM645" s="243"/>
      <c r="AN645" s="243"/>
      <c r="AO645" s="243"/>
      <c r="AP645" s="243"/>
      <c r="AQ645" s="243"/>
      <c r="AR645" s="243"/>
      <c r="AS645" s="243"/>
      <c r="AT645" s="243"/>
      <c r="AU645" s="243"/>
      <c r="AV645" s="243"/>
      <c r="AW645" s="243"/>
      <c r="AX645" s="243"/>
      <c r="AY645" s="243"/>
      <c r="AZ645" s="243"/>
      <c r="BA645" s="243"/>
      <c r="BB645" s="243"/>
      <c r="BC645" s="243"/>
      <c r="BD645" s="243"/>
      <c r="BE645" s="243"/>
      <c r="BF645" s="243"/>
      <c r="BG645" s="243"/>
      <c r="BH645" s="243"/>
      <c r="BI645" s="243"/>
      <c r="BJ645" s="243"/>
      <c r="BK645" s="243"/>
      <c r="BL645" s="243"/>
      <c r="BM645" s="243"/>
      <c r="BN645" s="243"/>
      <c r="BO645" s="243"/>
      <c r="BP645" s="243"/>
      <c r="BQ645" s="243"/>
      <c r="BR645" s="243"/>
      <c r="BS645" s="243"/>
      <c r="BT645" s="243"/>
      <c r="BU645" s="243"/>
      <c r="BV645" s="243"/>
      <c r="BW645" s="243"/>
      <c r="BX645" s="243"/>
      <c r="BY645" s="243"/>
      <c r="BZ645" s="243"/>
      <c r="CA645" s="243"/>
      <c r="CB645" s="243"/>
      <c r="CC645" s="243"/>
      <c r="CD645" s="243"/>
      <c r="CE645" s="243"/>
      <c r="CF645" s="243"/>
      <c r="CG645" s="243"/>
      <c r="CH645" s="243"/>
      <c r="CI645" s="243"/>
      <c r="CJ645" s="243"/>
      <c r="CK645" s="243"/>
      <c r="CL645" s="243"/>
      <c r="CM645" s="243"/>
      <c r="CN645" s="243"/>
      <c r="CO645" s="243"/>
      <c r="CP645" s="243"/>
      <c r="CQ645" s="243"/>
      <c r="CR645" s="243"/>
      <c r="CS645" s="243"/>
      <c r="CT645" s="243"/>
      <c r="CU645" s="243"/>
      <c r="CV645" s="243"/>
      <c r="CW645" s="243"/>
      <c r="CX645" s="243"/>
      <c r="CY645" s="243"/>
      <c r="CZ645" s="243"/>
      <c r="DA645" s="243"/>
      <c r="DB645" s="243"/>
      <c r="DC645" s="243"/>
      <c r="DD645" s="243"/>
      <c r="DE645" s="243"/>
      <c r="DF645" s="243"/>
      <c r="DG645" s="243"/>
      <c r="DH645" s="243"/>
      <c r="DI645" s="243"/>
      <c r="DJ645" s="243"/>
      <c r="DK645" s="243"/>
      <c r="DL645" s="243"/>
      <c r="DM645" s="243"/>
      <c r="DN645" s="243"/>
      <c r="DO645" s="243"/>
      <c r="DP645" s="243"/>
      <c r="DQ645" s="243"/>
      <c r="DR645" s="243"/>
      <c r="DS645" s="243"/>
      <c r="DT645" s="243"/>
      <c r="DU645" s="243"/>
      <c r="DV645" s="243"/>
      <c r="DW645" s="243"/>
      <c r="DX645" s="243"/>
      <c r="DY645" s="243"/>
      <c r="DZ645" s="243"/>
      <c r="EA645" s="243"/>
      <c r="EB645" s="243"/>
      <c r="EC645" s="243"/>
      <c r="ED645" s="243"/>
      <c r="EE645" s="243"/>
      <c r="EF645" s="243"/>
      <c r="EG645" s="243"/>
      <c r="EH645" s="243"/>
      <c r="EI645" s="243"/>
      <c r="EJ645" s="243"/>
      <c r="EK645" s="243"/>
      <c r="EL645" s="243"/>
      <c r="EM645" s="243"/>
      <c r="EN645" s="243"/>
      <c r="EO645" s="243"/>
      <c r="EP645" s="243"/>
      <c r="EQ645" s="243"/>
      <c r="ER645" s="243"/>
      <c r="ES645" s="243"/>
      <c r="ET645" s="243"/>
      <c r="EU645" s="243"/>
      <c r="EV645" s="243"/>
      <c r="EW645" s="243"/>
      <c r="EX645" s="243"/>
      <c r="EY645" s="243"/>
      <c r="EZ645" s="243"/>
      <c r="FA645" s="243"/>
      <c r="FB645" s="243"/>
      <c r="FC645" s="243"/>
      <c r="FD645" s="243"/>
      <c r="FE645" s="243"/>
      <c r="FF645" s="243"/>
      <c r="FG645" s="243"/>
      <c r="FH645" s="243"/>
      <c r="FI645" s="243"/>
      <c r="FJ645" s="243"/>
      <c r="FK645" s="243"/>
      <c r="FL645" s="243"/>
      <c r="FM645" s="243"/>
      <c r="FN645" s="243"/>
      <c r="FO645" s="243"/>
      <c r="FP645" s="243"/>
      <c r="FQ645" s="243"/>
      <c r="FR645" s="243"/>
      <c r="FS645" s="243"/>
      <c r="FT645" s="243"/>
      <c r="FU645" s="243"/>
      <c r="FV645" s="243"/>
      <c r="FW645" s="243"/>
      <c r="FX645" s="243"/>
      <c r="FY645" s="243"/>
      <c r="FZ645" s="243"/>
      <c r="GA645" s="243"/>
      <c r="GB645" s="243"/>
      <c r="GC645" s="243"/>
      <c r="GD645" s="243"/>
      <c r="GE645" s="243"/>
      <c r="GF645" s="243"/>
      <c r="GG645" s="243"/>
      <c r="GH645" s="243"/>
      <c r="GI645" s="243"/>
      <c r="GJ645" s="243"/>
      <c r="GK645" s="243"/>
      <c r="GL645" s="243"/>
      <c r="GM645" s="243"/>
      <c r="GN645" s="243"/>
      <c r="GO645" s="243"/>
      <c r="GP645" s="243"/>
      <c r="GQ645" s="243"/>
      <c r="GR645" s="243"/>
      <c r="GS645" s="243"/>
      <c r="GT645" s="243"/>
      <c r="GU645" s="243"/>
      <c r="GV645" s="243"/>
      <c r="GW645" s="243"/>
      <c r="GX645" s="243"/>
      <c r="GY645" s="243"/>
      <c r="GZ645" s="243"/>
      <c r="HA645" s="243"/>
      <c r="HB645" s="243"/>
      <c r="HC645" s="243"/>
      <c r="HD645" s="243"/>
      <c r="HE645" s="243"/>
      <c r="HF645" s="243"/>
      <c r="HG645" s="243"/>
      <c r="HH645" s="243"/>
      <c r="HI645" s="243"/>
      <c r="HJ645" s="243"/>
      <c r="HK645" s="243"/>
      <c r="HL645" s="243"/>
      <c r="HM645" s="243"/>
      <c r="HN645" s="243"/>
      <c r="HO645" s="243"/>
      <c r="HP645" s="243"/>
      <c r="HQ645" s="243"/>
      <c r="HR645" s="243"/>
      <c r="HS645" s="243"/>
      <c r="HT645" s="243"/>
      <c r="HU645" s="243"/>
      <c r="HV645" s="243"/>
      <c r="HW645" s="243"/>
      <c r="HX645" s="243"/>
      <c r="HY645" s="243"/>
      <c r="HZ645" s="243"/>
      <c r="IA645" s="243"/>
      <c r="IB645" s="243"/>
      <c r="IC645" s="243"/>
      <c r="ID645" s="243"/>
      <c r="IE645" s="243"/>
      <c r="IF645" s="243"/>
      <c r="IG645" s="243"/>
      <c r="IH645" s="243"/>
      <c r="II645" s="243"/>
      <c r="IJ645" s="243"/>
      <c r="IK645" s="243"/>
      <c r="IL645" s="243"/>
      <c r="IM645" s="243"/>
      <c r="IN645" s="243"/>
      <c r="IO645" s="243"/>
      <c r="IP645" s="243"/>
      <c r="IQ645" s="243"/>
      <c r="IR645" s="243"/>
      <c r="IS645" s="243"/>
      <c r="IT645" s="243"/>
      <c r="IU645" s="243"/>
      <c r="IV645" s="243"/>
    </row>
    <row r="646" spans="1:256" ht="11.25" thickBot="1" x14ac:dyDescent="0.2">
      <c r="A646" s="2092" t="s">
        <v>715</v>
      </c>
      <c r="B646" s="2093"/>
      <c r="C646" s="2093"/>
      <c r="D646" s="2093"/>
      <c r="E646" s="2093"/>
      <c r="F646" s="2093"/>
      <c r="G646" s="2094"/>
      <c r="H646" s="938"/>
      <c r="I646" s="936"/>
      <c r="J646" s="939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  <c r="AJ646" s="243"/>
      <c r="AK646" s="243"/>
      <c r="AL646" s="243"/>
      <c r="AM646" s="243"/>
      <c r="AN646" s="243"/>
      <c r="AO646" s="243"/>
      <c r="AP646" s="243"/>
      <c r="AQ646" s="243"/>
      <c r="AR646" s="243"/>
      <c r="AS646" s="243"/>
      <c r="AT646" s="243"/>
      <c r="AU646" s="243"/>
      <c r="AV646" s="243"/>
      <c r="AW646" s="243"/>
      <c r="AX646" s="243"/>
      <c r="AY646" s="243"/>
      <c r="AZ646" s="243"/>
      <c r="BA646" s="243"/>
      <c r="BB646" s="243"/>
      <c r="BC646" s="243"/>
      <c r="BD646" s="243"/>
      <c r="BE646" s="243"/>
      <c r="BF646" s="243"/>
      <c r="BG646" s="243"/>
      <c r="BH646" s="243"/>
      <c r="BI646" s="243"/>
      <c r="BJ646" s="243"/>
      <c r="BK646" s="243"/>
      <c r="BL646" s="243"/>
      <c r="BM646" s="243"/>
      <c r="BN646" s="243"/>
      <c r="BO646" s="243"/>
      <c r="BP646" s="243"/>
      <c r="BQ646" s="243"/>
      <c r="BR646" s="243"/>
      <c r="BS646" s="243"/>
      <c r="BT646" s="243"/>
      <c r="BU646" s="243"/>
      <c r="BV646" s="243"/>
      <c r="BW646" s="243"/>
      <c r="BX646" s="243"/>
      <c r="BY646" s="243"/>
      <c r="BZ646" s="243"/>
      <c r="CA646" s="243"/>
      <c r="CB646" s="243"/>
      <c r="CC646" s="243"/>
      <c r="CD646" s="243"/>
      <c r="CE646" s="243"/>
      <c r="CF646" s="243"/>
      <c r="CG646" s="243"/>
      <c r="CH646" s="243"/>
      <c r="CI646" s="243"/>
      <c r="CJ646" s="243"/>
      <c r="CK646" s="243"/>
      <c r="CL646" s="243"/>
      <c r="CM646" s="243"/>
      <c r="CN646" s="243"/>
      <c r="CO646" s="243"/>
      <c r="CP646" s="243"/>
      <c r="CQ646" s="243"/>
      <c r="CR646" s="243"/>
      <c r="CS646" s="243"/>
      <c r="CT646" s="243"/>
      <c r="CU646" s="243"/>
      <c r="CV646" s="243"/>
      <c r="CW646" s="243"/>
      <c r="CX646" s="243"/>
      <c r="CY646" s="243"/>
      <c r="CZ646" s="243"/>
      <c r="DA646" s="243"/>
      <c r="DB646" s="243"/>
      <c r="DC646" s="243"/>
      <c r="DD646" s="243"/>
      <c r="DE646" s="243"/>
      <c r="DF646" s="243"/>
      <c r="DG646" s="243"/>
      <c r="DH646" s="243"/>
      <c r="DI646" s="243"/>
      <c r="DJ646" s="243"/>
      <c r="DK646" s="243"/>
      <c r="DL646" s="243"/>
      <c r="DM646" s="243"/>
      <c r="DN646" s="243"/>
      <c r="DO646" s="243"/>
      <c r="DP646" s="243"/>
      <c r="DQ646" s="243"/>
      <c r="DR646" s="243"/>
      <c r="DS646" s="243"/>
      <c r="DT646" s="243"/>
      <c r="DU646" s="243"/>
      <c r="DV646" s="243"/>
      <c r="DW646" s="243"/>
      <c r="DX646" s="243"/>
      <c r="DY646" s="243"/>
      <c r="DZ646" s="243"/>
      <c r="EA646" s="243"/>
      <c r="EB646" s="243"/>
      <c r="EC646" s="243"/>
      <c r="ED646" s="243"/>
      <c r="EE646" s="243"/>
      <c r="EF646" s="243"/>
      <c r="EG646" s="243"/>
      <c r="EH646" s="243"/>
      <c r="EI646" s="243"/>
      <c r="EJ646" s="243"/>
      <c r="EK646" s="243"/>
      <c r="EL646" s="243"/>
      <c r="EM646" s="243"/>
      <c r="EN646" s="243"/>
      <c r="EO646" s="243"/>
      <c r="EP646" s="243"/>
      <c r="EQ646" s="243"/>
      <c r="ER646" s="243"/>
      <c r="ES646" s="243"/>
      <c r="ET646" s="243"/>
      <c r="EU646" s="243"/>
      <c r="EV646" s="243"/>
      <c r="EW646" s="243"/>
      <c r="EX646" s="243"/>
      <c r="EY646" s="243"/>
      <c r="EZ646" s="243"/>
      <c r="FA646" s="243"/>
      <c r="FB646" s="243"/>
      <c r="FC646" s="243"/>
      <c r="FD646" s="243"/>
      <c r="FE646" s="243"/>
      <c r="FF646" s="243"/>
      <c r="FG646" s="243"/>
      <c r="FH646" s="243"/>
      <c r="FI646" s="243"/>
      <c r="FJ646" s="243"/>
      <c r="FK646" s="243"/>
      <c r="FL646" s="243"/>
      <c r="FM646" s="243"/>
      <c r="FN646" s="243"/>
      <c r="FO646" s="243"/>
      <c r="FP646" s="243"/>
      <c r="FQ646" s="243"/>
      <c r="FR646" s="243"/>
      <c r="FS646" s="243"/>
      <c r="FT646" s="243"/>
      <c r="FU646" s="243"/>
      <c r="FV646" s="243"/>
      <c r="FW646" s="243"/>
      <c r="FX646" s="243"/>
      <c r="FY646" s="243"/>
      <c r="FZ646" s="243"/>
      <c r="GA646" s="243"/>
      <c r="GB646" s="243"/>
      <c r="GC646" s="243"/>
      <c r="GD646" s="243"/>
      <c r="GE646" s="243"/>
      <c r="GF646" s="243"/>
      <c r="GG646" s="243"/>
      <c r="GH646" s="243"/>
      <c r="GI646" s="243"/>
      <c r="GJ646" s="243"/>
      <c r="GK646" s="243"/>
      <c r="GL646" s="243"/>
      <c r="GM646" s="243"/>
      <c r="GN646" s="243"/>
      <c r="GO646" s="243"/>
      <c r="GP646" s="243"/>
      <c r="GQ646" s="243"/>
      <c r="GR646" s="243"/>
      <c r="GS646" s="243"/>
      <c r="GT646" s="243"/>
      <c r="GU646" s="243"/>
      <c r="GV646" s="243"/>
      <c r="GW646" s="243"/>
      <c r="GX646" s="243"/>
      <c r="GY646" s="243"/>
      <c r="GZ646" s="243"/>
      <c r="HA646" s="243"/>
      <c r="HB646" s="243"/>
      <c r="HC646" s="243"/>
      <c r="HD646" s="243"/>
      <c r="HE646" s="243"/>
      <c r="HF646" s="243"/>
      <c r="HG646" s="243"/>
      <c r="HH646" s="243"/>
      <c r="HI646" s="243"/>
      <c r="HJ646" s="243"/>
      <c r="HK646" s="243"/>
      <c r="HL646" s="243"/>
      <c r="HM646" s="243"/>
      <c r="HN646" s="243"/>
      <c r="HO646" s="243"/>
      <c r="HP646" s="243"/>
      <c r="HQ646" s="243"/>
      <c r="HR646" s="243"/>
      <c r="HS646" s="243"/>
      <c r="HT646" s="243"/>
      <c r="HU646" s="243"/>
      <c r="HV646" s="243"/>
      <c r="HW646" s="243"/>
      <c r="HX646" s="243"/>
      <c r="HY646" s="243"/>
      <c r="HZ646" s="243"/>
      <c r="IA646" s="243"/>
      <c r="IB646" s="243"/>
      <c r="IC646" s="243"/>
      <c r="ID646" s="243"/>
      <c r="IE646" s="243"/>
      <c r="IF646" s="243"/>
      <c r="IG646" s="243"/>
      <c r="IH646" s="243"/>
      <c r="II646" s="243"/>
      <c r="IJ646" s="243"/>
      <c r="IK646" s="243"/>
      <c r="IL646" s="243"/>
      <c r="IM646" s="243"/>
      <c r="IN646" s="243"/>
      <c r="IO646" s="243"/>
      <c r="IP646" s="243"/>
      <c r="IQ646" s="243"/>
      <c r="IR646" s="243"/>
      <c r="IS646" s="243"/>
      <c r="IT646" s="243"/>
      <c r="IU646" s="243"/>
      <c r="IV646" s="243"/>
    </row>
    <row r="647" spans="1:256" ht="11.25" thickTop="1" x14ac:dyDescent="0.15">
      <c r="A647" s="243"/>
      <c r="B647" s="243"/>
      <c r="C647" s="243"/>
      <c r="D647" s="243"/>
      <c r="E647" s="243"/>
      <c r="F647" s="243"/>
      <c r="G647" s="243"/>
      <c r="H647" s="243"/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  <c r="AJ647" s="243"/>
      <c r="AK647" s="243"/>
      <c r="AL647" s="243"/>
      <c r="AM647" s="243"/>
      <c r="AN647" s="243"/>
      <c r="AO647" s="243"/>
      <c r="AP647" s="243"/>
      <c r="AQ647" s="243"/>
      <c r="AR647" s="243"/>
      <c r="AS647" s="243"/>
      <c r="AT647" s="243"/>
      <c r="AU647" s="243"/>
      <c r="AV647" s="243"/>
      <c r="AW647" s="243"/>
      <c r="AX647" s="243"/>
      <c r="AY647" s="243"/>
      <c r="AZ647" s="243"/>
      <c r="BA647" s="243"/>
      <c r="BB647" s="243"/>
      <c r="BC647" s="243"/>
      <c r="BD647" s="243"/>
      <c r="BE647" s="243"/>
      <c r="BF647" s="243"/>
      <c r="BG647" s="243"/>
      <c r="BH647" s="243"/>
      <c r="BI647" s="243"/>
      <c r="BJ647" s="243"/>
      <c r="BK647" s="243"/>
      <c r="BL647" s="243"/>
      <c r="BM647" s="243"/>
      <c r="BN647" s="243"/>
      <c r="BO647" s="243"/>
      <c r="BP647" s="243"/>
      <c r="BQ647" s="243"/>
      <c r="BR647" s="243"/>
      <c r="BS647" s="243"/>
      <c r="BT647" s="243"/>
      <c r="BU647" s="243"/>
      <c r="BV647" s="243"/>
      <c r="BW647" s="243"/>
      <c r="BX647" s="243"/>
      <c r="BY647" s="243"/>
      <c r="BZ647" s="243"/>
      <c r="CA647" s="243"/>
      <c r="CB647" s="243"/>
      <c r="CC647" s="243"/>
      <c r="CD647" s="243"/>
      <c r="CE647" s="243"/>
      <c r="CF647" s="243"/>
      <c r="CG647" s="243"/>
      <c r="CH647" s="243"/>
      <c r="CI647" s="243"/>
      <c r="CJ647" s="243"/>
      <c r="CK647" s="243"/>
      <c r="CL647" s="243"/>
      <c r="CM647" s="243"/>
      <c r="CN647" s="243"/>
      <c r="CO647" s="243"/>
      <c r="CP647" s="243"/>
      <c r="CQ647" s="243"/>
      <c r="CR647" s="243"/>
      <c r="CS647" s="243"/>
      <c r="CT647" s="243"/>
      <c r="CU647" s="243"/>
      <c r="CV647" s="243"/>
      <c r="CW647" s="243"/>
      <c r="CX647" s="243"/>
      <c r="CY647" s="243"/>
      <c r="CZ647" s="243"/>
      <c r="DA647" s="243"/>
      <c r="DB647" s="243"/>
      <c r="DC647" s="243"/>
      <c r="DD647" s="243"/>
      <c r="DE647" s="243"/>
      <c r="DF647" s="243"/>
      <c r="DG647" s="243"/>
      <c r="DH647" s="243"/>
      <c r="DI647" s="243"/>
      <c r="DJ647" s="243"/>
      <c r="DK647" s="243"/>
      <c r="DL647" s="243"/>
      <c r="DM647" s="243"/>
      <c r="DN647" s="243"/>
      <c r="DO647" s="243"/>
      <c r="DP647" s="243"/>
      <c r="DQ647" s="243"/>
      <c r="DR647" s="243"/>
      <c r="DS647" s="243"/>
      <c r="DT647" s="243"/>
      <c r="DU647" s="243"/>
      <c r="DV647" s="243"/>
      <c r="DW647" s="243"/>
      <c r="DX647" s="243"/>
      <c r="DY647" s="243"/>
      <c r="DZ647" s="243"/>
      <c r="EA647" s="243"/>
      <c r="EB647" s="243"/>
      <c r="EC647" s="243"/>
      <c r="ED647" s="243"/>
      <c r="EE647" s="243"/>
      <c r="EF647" s="243"/>
      <c r="EG647" s="243"/>
      <c r="EH647" s="243"/>
      <c r="EI647" s="243"/>
      <c r="EJ647" s="243"/>
      <c r="EK647" s="243"/>
      <c r="EL647" s="243"/>
      <c r="EM647" s="243"/>
      <c r="EN647" s="243"/>
      <c r="EO647" s="243"/>
      <c r="EP647" s="243"/>
      <c r="EQ647" s="243"/>
      <c r="ER647" s="243"/>
      <c r="ES647" s="243"/>
      <c r="ET647" s="243"/>
      <c r="EU647" s="243"/>
      <c r="EV647" s="243"/>
      <c r="EW647" s="243"/>
      <c r="EX647" s="243"/>
      <c r="EY647" s="243"/>
      <c r="EZ647" s="243"/>
      <c r="FA647" s="243"/>
      <c r="FB647" s="243"/>
      <c r="FC647" s="243"/>
      <c r="FD647" s="243"/>
      <c r="FE647" s="243"/>
      <c r="FF647" s="243"/>
      <c r="FG647" s="243"/>
      <c r="FH647" s="243"/>
      <c r="FI647" s="243"/>
      <c r="FJ647" s="243"/>
      <c r="FK647" s="243"/>
      <c r="FL647" s="243"/>
      <c r="FM647" s="243"/>
      <c r="FN647" s="243"/>
      <c r="FO647" s="243"/>
      <c r="FP647" s="243"/>
      <c r="FQ647" s="243"/>
      <c r="FR647" s="243"/>
      <c r="FS647" s="243"/>
      <c r="FT647" s="243"/>
      <c r="FU647" s="243"/>
      <c r="FV647" s="243"/>
      <c r="FW647" s="243"/>
      <c r="FX647" s="243"/>
      <c r="FY647" s="243"/>
      <c r="FZ647" s="243"/>
      <c r="GA647" s="243"/>
      <c r="GB647" s="243"/>
      <c r="GC647" s="243"/>
      <c r="GD647" s="243"/>
      <c r="GE647" s="243"/>
      <c r="GF647" s="243"/>
      <c r="GG647" s="243"/>
      <c r="GH647" s="243"/>
      <c r="GI647" s="243"/>
      <c r="GJ647" s="243"/>
      <c r="GK647" s="243"/>
      <c r="GL647" s="243"/>
      <c r="GM647" s="243"/>
      <c r="GN647" s="243"/>
      <c r="GO647" s="243"/>
      <c r="GP647" s="243"/>
      <c r="GQ647" s="243"/>
      <c r="GR647" s="243"/>
      <c r="GS647" s="243"/>
      <c r="GT647" s="243"/>
      <c r="GU647" s="243"/>
      <c r="GV647" s="243"/>
      <c r="GW647" s="243"/>
      <c r="GX647" s="243"/>
      <c r="GY647" s="243"/>
      <c r="GZ647" s="243"/>
      <c r="HA647" s="243"/>
      <c r="HB647" s="243"/>
      <c r="HC647" s="243"/>
      <c r="HD647" s="243"/>
      <c r="HE647" s="243"/>
      <c r="HF647" s="243"/>
      <c r="HG647" s="243"/>
      <c r="HH647" s="243"/>
      <c r="HI647" s="243"/>
      <c r="HJ647" s="243"/>
      <c r="HK647" s="243"/>
      <c r="HL647" s="243"/>
      <c r="HM647" s="243"/>
      <c r="HN647" s="243"/>
      <c r="HO647" s="243"/>
      <c r="HP647" s="243"/>
      <c r="HQ647" s="243"/>
      <c r="HR647" s="243"/>
      <c r="HS647" s="243"/>
      <c r="HT647" s="243"/>
      <c r="HU647" s="243"/>
      <c r="HV647" s="243"/>
      <c r="HW647" s="243"/>
      <c r="HX647" s="243"/>
      <c r="HY647" s="243"/>
      <c r="HZ647" s="243"/>
      <c r="IA647" s="243"/>
      <c r="IB647" s="243"/>
      <c r="IC647" s="243"/>
      <c r="ID647" s="243"/>
      <c r="IE647" s="243"/>
      <c r="IF647" s="243"/>
      <c r="IG647" s="243"/>
      <c r="IH647" s="243"/>
      <c r="II647" s="243"/>
      <c r="IJ647" s="243"/>
      <c r="IK647" s="243"/>
      <c r="IL647" s="243"/>
      <c r="IM647" s="243"/>
      <c r="IN647" s="243"/>
      <c r="IO647" s="243"/>
      <c r="IP647" s="243"/>
      <c r="IQ647" s="243"/>
      <c r="IR647" s="243"/>
      <c r="IS647" s="243"/>
      <c r="IT647" s="243"/>
      <c r="IU647" s="243"/>
      <c r="IV647" s="243"/>
    </row>
    <row r="648" spans="1:256" x14ac:dyDescent="0.15">
      <c r="A648" s="436" t="s">
        <v>716</v>
      </c>
      <c r="B648" s="436"/>
      <c r="C648" s="436"/>
      <c r="D648" s="436"/>
      <c r="E648" s="436"/>
      <c r="F648" s="436"/>
      <c r="G648" s="436"/>
      <c r="H648" s="436"/>
      <c r="I648" s="436"/>
      <c r="J648" s="436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  <c r="AJ648" s="243"/>
      <c r="AK648" s="243"/>
      <c r="AL648" s="243"/>
      <c r="AM648" s="243"/>
      <c r="AN648" s="243"/>
      <c r="AO648" s="243"/>
      <c r="AP648" s="243"/>
      <c r="AQ648" s="243"/>
      <c r="AR648" s="243"/>
      <c r="AS648" s="243"/>
      <c r="AT648" s="243"/>
      <c r="AU648" s="243"/>
      <c r="AV648" s="243"/>
      <c r="AW648" s="243"/>
      <c r="AX648" s="243"/>
      <c r="AY648" s="243"/>
      <c r="AZ648" s="243"/>
      <c r="BA648" s="243"/>
      <c r="BB648" s="243"/>
      <c r="BC648" s="243"/>
      <c r="BD648" s="243"/>
      <c r="BE648" s="243"/>
      <c r="BF648" s="243"/>
      <c r="BG648" s="243"/>
      <c r="BH648" s="243"/>
      <c r="BI648" s="243"/>
      <c r="BJ648" s="243"/>
      <c r="BK648" s="243"/>
      <c r="BL648" s="243"/>
      <c r="BM648" s="243"/>
      <c r="BN648" s="243"/>
      <c r="BO648" s="243"/>
      <c r="BP648" s="243"/>
      <c r="BQ648" s="243"/>
      <c r="BR648" s="243"/>
      <c r="BS648" s="243"/>
      <c r="BT648" s="243"/>
      <c r="BU648" s="243"/>
      <c r="BV648" s="243"/>
      <c r="BW648" s="243"/>
      <c r="BX648" s="243"/>
      <c r="BY648" s="243"/>
      <c r="BZ648" s="243"/>
      <c r="CA648" s="243"/>
      <c r="CB648" s="243"/>
      <c r="CC648" s="243"/>
      <c r="CD648" s="243"/>
      <c r="CE648" s="243"/>
      <c r="CF648" s="243"/>
      <c r="CG648" s="243"/>
      <c r="CH648" s="243"/>
      <c r="CI648" s="243"/>
      <c r="CJ648" s="243"/>
      <c r="CK648" s="243"/>
      <c r="CL648" s="243"/>
      <c r="CM648" s="243"/>
      <c r="CN648" s="243"/>
      <c r="CO648" s="243"/>
      <c r="CP648" s="243"/>
      <c r="CQ648" s="243"/>
      <c r="CR648" s="243"/>
      <c r="CS648" s="243"/>
      <c r="CT648" s="243"/>
      <c r="CU648" s="243"/>
      <c r="CV648" s="243"/>
      <c r="CW648" s="243"/>
      <c r="CX648" s="243"/>
      <c r="CY648" s="243"/>
      <c r="CZ648" s="243"/>
      <c r="DA648" s="243"/>
      <c r="DB648" s="243"/>
      <c r="DC648" s="243"/>
      <c r="DD648" s="243"/>
      <c r="DE648" s="243"/>
      <c r="DF648" s="243"/>
      <c r="DG648" s="243"/>
      <c r="DH648" s="243"/>
      <c r="DI648" s="243"/>
      <c r="DJ648" s="243"/>
      <c r="DK648" s="243"/>
      <c r="DL648" s="243"/>
      <c r="DM648" s="243"/>
      <c r="DN648" s="243"/>
      <c r="DO648" s="243"/>
      <c r="DP648" s="243"/>
      <c r="DQ648" s="243"/>
      <c r="DR648" s="243"/>
      <c r="DS648" s="243"/>
      <c r="DT648" s="243"/>
      <c r="DU648" s="243"/>
      <c r="DV648" s="243"/>
      <c r="DW648" s="243"/>
      <c r="DX648" s="243"/>
      <c r="DY648" s="243"/>
      <c r="DZ648" s="243"/>
      <c r="EA648" s="243"/>
      <c r="EB648" s="243"/>
      <c r="EC648" s="243"/>
      <c r="ED648" s="243"/>
      <c r="EE648" s="243"/>
      <c r="EF648" s="243"/>
      <c r="EG648" s="243"/>
      <c r="EH648" s="243"/>
      <c r="EI648" s="243"/>
      <c r="EJ648" s="243"/>
      <c r="EK648" s="243"/>
      <c r="EL648" s="243"/>
      <c r="EM648" s="243"/>
      <c r="EN648" s="243"/>
      <c r="EO648" s="243"/>
      <c r="EP648" s="243"/>
      <c r="EQ648" s="243"/>
      <c r="ER648" s="243"/>
      <c r="ES648" s="243"/>
      <c r="ET648" s="243"/>
      <c r="EU648" s="243"/>
      <c r="EV648" s="243"/>
      <c r="EW648" s="243"/>
      <c r="EX648" s="243"/>
      <c r="EY648" s="243"/>
      <c r="EZ648" s="243"/>
      <c r="FA648" s="243"/>
      <c r="FB648" s="243"/>
      <c r="FC648" s="243"/>
      <c r="FD648" s="243"/>
      <c r="FE648" s="243"/>
      <c r="FF648" s="243"/>
      <c r="FG648" s="243"/>
      <c r="FH648" s="243"/>
      <c r="FI648" s="243"/>
      <c r="FJ648" s="243"/>
      <c r="FK648" s="243"/>
      <c r="FL648" s="243"/>
      <c r="FM648" s="243"/>
      <c r="FN648" s="243"/>
      <c r="FO648" s="243"/>
      <c r="FP648" s="243"/>
      <c r="FQ648" s="243"/>
      <c r="FR648" s="243"/>
      <c r="FS648" s="243"/>
      <c r="FT648" s="243"/>
      <c r="FU648" s="243"/>
      <c r="FV648" s="243"/>
      <c r="FW648" s="243"/>
      <c r="FX648" s="243"/>
      <c r="FY648" s="243"/>
      <c r="FZ648" s="243"/>
      <c r="GA648" s="243"/>
      <c r="GB648" s="243"/>
      <c r="GC648" s="243"/>
      <c r="GD648" s="243"/>
      <c r="GE648" s="243"/>
      <c r="GF648" s="243"/>
      <c r="GG648" s="243"/>
      <c r="GH648" s="243"/>
      <c r="GI648" s="243"/>
      <c r="GJ648" s="243"/>
      <c r="GK648" s="243"/>
      <c r="GL648" s="243"/>
      <c r="GM648" s="243"/>
      <c r="GN648" s="243"/>
      <c r="GO648" s="243"/>
      <c r="GP648" s="243"/>
      <c r="GQ648" s="243"/>
      <c r="GR648" s="243"/>
      <c r="GS648" s="243"/>
      <c r="GT648" s="243"/>
      <c r="GU648" s="243"/>
      <c r="GV648" s="243"/>
      <c r="GW648" s="243"/>
      <c r="GX648" s="243"/>
      <c r="GY648" s="243"/>
      <c r="GZ648" s="243"/>
      <c r="HA648" s="243"/>
      <c r="HB648" s="243"/>
      <c r="HC648" s="243"/>
      <c r="HD648" s="243"/>
      <c r="HE648" s="243"/>
      <c r="HF648" s="243"/>
      <c r="HG648" s="243"/>
      <c r="HH648" s="243"/>
      <c r="HI648" s="243"/>
      <c r="HJ648" s="243"/>
      <c r="HK648" s="243"/>
      <c r="HL648" s="243"/>
      <c r="HM648" s="243"/>
      <c r="HN648" s="243"/>
      <c r="HO648" s="243"/>
      <c r="HP648" s="243"/>
      <c r="HQ648" s="243"/>
      <c r="HR648" s="243"/>
      <c r="HS648" s="243"/>
      <c r="HT648" s="243"/>
      <c r="HU648" s="243"/>
      <c r="HV648" s="243"/>
      <c r="HW648" s="243"/>
      <c r="HX648" s="243"/>
      <c r="HY648" s="243"/>
      <c r="HZ648" s="243"/>
      <c r="IA648" s="243"/>
      <c r="IB648" s="243"/>
      <c r="IC648" s="243"/>
      <c r="ID648" s="243"/>
      <c r="IE648" s="243"/>
      <c r="IF648" s="243"/>
      <c r="IG648" s="243"/>
      <c r="IH648" s="243"/>
      <c r="II648" s="243"/>
      <c r="IJ648" s="243"/>
      <c r="IK648" s="243"/>
      <c r="IL648" s="243"/>
      <c r="IM648" s="243"/>
      <c r="IN648" s="243"/>
      <c r="IO648" s="243"/>
      <c r="IP648" s="243"/>
      <c r="IQ648" s="243"/>
      <c r="IR648" s="243"/>
      <c r="IS648" s="243"/>
      <c r="IT648" s="243"/>
      <c r="IU648" s="243"/>
      <c r="IV648" s="243"/>
    </row>
    <row r="649" spans="1:256" x14ac:dyDescent="0.15">
      <c r="A649" s="465"/>
      <c r="B649" s="465"/>
      <c r="C649" s="465"/>
      <c r="D649" s="465"/>
      <c r="E649" s="465"/>
      <c r="F649" s="465"/>
      <c r="G649" s="465"/>
      <c r="H649" s="465"/>
      <c r="I649" s="465"/>
      <c r="J649" s="465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  <c r="AJ649" s="243"/>
      <c r="AK649" s="243"/>
      <c r="AL649" s="243"/>
      <c r="AM649" s="243"/>
      <c r="AN649" s="243"/>
      <c r="AO649" s="243"/>
      <c r="AP649" s="243"/>
      <c r="AQ649" s="243"/>
      <c r="AR649" s="243"/>
      <c r="AS649" s="243"/>
      <c r="AT649" s="243"/>
      <c r="AU649" s="243"/>
      <c r="AV649" s="243"/>
      <c r="AW649" s="243"/>
      <c r="AX649" s="243"/>
      <c r="AY649" s="243"/>
      <c r="AZ649" s="243"/>
      <c r="BA649" s="243"/>
      <c r="BB649" s="243"/>
      <c r="BC649" s="243"/>
      <c r="BD649" s="243"/>
      <c r="BE649" s="243"/>
      <c r="BF649" s="243"/>
      <c r="BG649" s="243"/>
      <c r="BH649" s="243"/>
      <c r="BI649" s="243"/>
      <c r="BJ649" s="243"/>
      <c r="BK649" s="243"/>
      <c r="BL649" s="243"/>
      <c r="BM649" s="243"/>
      <c r="BN649" s="243"/>
      <c r="BO649" s="243"/>
      <c r="BP649" s="243"/>
      <c r="BQ649" s="243"/>
      <c r="BR649" s="243"/>
      <c r="BS649" s="243"/>
      <c r="BT649" s="243"/>
      <c r="BU649" s="243"/>
      <c r="BV649" s="243"/>
      <c r="BW649" s="243"/>
      <c r="BX649" s="243"/>
      <c r="BY649" s="243"/>
      <c r="BZ649" s="243"/>
      <c r="CA649" s="243"/>
      <c r="CB649" s="243"/>
      <c r="CC649" s="243"/>
      <c r="CD649" s="243"/>
      <c r="CE649" s="243"/>
      <c r="CF649" s="243"/>
      <c r="CG649" s="243"/>
      <c r="CH649" s="243"/>
      <c r="CI649" s="243"/>
      <c r="CJ649" s="243"/>
      <c r="CK649" s="243"/>
      <c r="CL649" s="243"/>
      <c r="CM649" s="243"/>
      <c r="CN649" s="243"/>
      <c r="CO649" s="243"/>
      <c r="CP649" s="243"/>
      <c r="CQ649" s="243"/>
      <c r="CR649" s="243"/>
      <c r="CS649" s="243"/>
      <c r="CT649" s="243"/>
      <c r="CU649" s="243"/>
      <c r="CV649" s="243"/>
      <c r="CW649" s="243"/>
      <c r="CX649" s="243"/>
      <c r="CY649" s="243"/>
      <c r="CZ649" s="243"/>
      <c r="DA649" s="243"/>
      <c r="DB649" s="243"/>
      <c r="DC649" s="243"/>
      <c r="DD649" s="243"/>
      <c r="DE649" s="243"/>
      <c r="DF649" s="243"/>
      <c r="DG649" s="243"/>
      <c r="DH649" s="243"/>
      <c r="DI649" s="243"/>
      <c r="DJ649" s="243"/>
      <c r="DK649" s="243"/>
      <c r="DL649" s="243"/>
      <c r="DM649" s="243"/>
      <c r="DN649" s="243"/>
      <c r="DO649" s="243"/>
      <c r="DP649" s="243"/>
      <c r="DQ649" s="243"/>
      <c r="DR649" s="243"/>
      <c r="DS649" s="243"/>
      <c r="DT649" s="243"/>
      <c r="DU649" s="243"/>
      <c r="DV649" s="243"/>
      <c r="DW649" s="243"/>
      <c r="DX649" s="243"/>
      <c r="DY649" s="243"/>
      <c r="DZ649" s="243"/>
      <c r="EA649" s="243"/>
      <c r="EB649" s="243"/>
      <c r="EC649" s="243"/>
      <c r="ED649" s="243"/>
      <c r="EE649" s="243"/>
      <c r="EF649" s="243"/>
      <c r="EG649" s="243"/>
      <c r="EH649" s="243"/>
      <c r="EI649" s="243"/>
      <c r="EJ649" s="243"/>
      <c r="EK649" s="243"/>
      <c r="EL649" s="243"/>
      <c r="EM649" s="243"/>
      <c r="EN649" s="243"/>
      <c r="EO649" s="243"/>
      <c r="EP649" s="243"/>
      <c r="EQ649" s="243"/>
      <c r="ER649" s="243"/>
      <c r="ES649" s="243"/>
      <c r="ET649" s="243"/>
      <c r="EU649" s="243"/>
      <c r="EV649" s="243"/>
      <c r="EW649" s="243"/>
      <c r="EX649" s="243"/>
      <c r="EY649" s="243"/>
      <c r="EZ649" s="243"/>
      <c r="FA649" s="243"/>
      <c r="FB649" s="243"/>
      <c r="FC649" s="243"/>
      <c r="FD649" s="243"/>
      <c r="FE649" s="243"/>
      <c r="FF649" s="243"/>
      <c r="FG649" s="243"/>
      <c r="FH649" s="243"/>
      <c r="FI649" s="243"/>
      <c r="FJ649" s="243"/>
      <c r="FK649" s="243"/>
      <c r="FL649" s="243"/>
      <c r="FM649" s="243"/>
      <c r="FN649" s="243"/>
      <c r="FO649" s="243"/>
      <c r="FP649" s="243"/>
      <c r="FQ649" s="243"/>
      <c r="FR649" s="243"/>
      <c r="FS649" s="243"/>
      <c r="FT649" s="243"/>
      <c r="FU649" s="243"/>
      <c r="FV649" s="243"/>
      <c r="FW649" s="243"/>
      <c r="FX649" s="243"/>
      <c r="FY649" s="243"/>
      <c r="FZ649" s="243"/>
      <c r="GA649" s="243"/>
      <c r="GB649" s="243"/>
      <c r="GC649" s="243"/>
      <c r="GD649" s="243"/>
      <c r="GE649" s="243"/>
      <c r="GF649" s="243"/>
      <c r="GG649" s="243"/>
      <c r="GH649" s="243"/>
      <c r="GI649" s="243"/>
      <c r="GJ649" s="243"/>
      <c r="GK649" s="243"/>
      <c r="GL649" s="243"/>
      <c r="GM649" s="243"/>
      <c r="GN649" s="243"/>
      <c r="GO649" s="243"/>
      <c r="GP649" s="243"/>
      <c r="GQ649" s="243"/>
      <c r="GR649" s="243"/>
      <c r="GS649" s="243"/>
      <c r="GT649" s="243"/>
      <c r="GU649" s="243"/>
      <c r="GV649" s="243"/>
      <c r="GW649" s="243"/>
      <c r="GX649" s="243"/>
      <c r="GY649" s="243"/>
      <c r="GZ649" s="243"/>
      <c r="HA649" s="243"/>
      <c r="HB649" s="243"/>
      <c r="HC649" s="243"/>
      <c r="HD649" s="243"/>
      <c r="HE649" s="243"/>
      <c r="HF649" s="243"/>
      <c r="HG649" s="243"/>
      <c r="HH649" s="243"/>
      <c r="HI649" s="243"/>
      <c r="HJ649" s="243"/>
      <c r="HK649" s="243"/>
      <c r="HL649" s="243"/>
      <c r="HM649" s="243"/>
      <c r="HN649" s="243"/>
      <c r="HO649" s="243"/>
      <c r="HP649" s="243"/>
      <c r="HQ649" s="243"/>
      <c r="HR649" s="243"/>
      <c r="HS649" s="243"/>
      <c r="HT649" s="243"/>
      <c r="HU649" s="243"/>
      <c r="HV649" s="243"/>
      <c r="HW649" s="243"/>
      <c r="HX649" s="243"/>
      <c r="HY649" s="243"/>
      <c r="HZ649" s="243"/>
      <c r="IA649" s="243"/>
      <c r="IB649" s="243"/>
      <c r="IC649" s="243"/>
      <c r="ID649" s="243"/>
      <c r="IE649" s="243"/>
      <c r="IF649" s="243"/>
      <c r="IG649" s="243"/>
      <c r="IH649" s="243"/>
      <c r="II649" s="243"/>
      <c r="IJ649" s="243"/>
      <c r="IK649" s="243"/>
      <c r="IL649" s="243"/>
      <c r="IM649" s="243"/>
      <c r="IN649" s="243"/>
      <c r="IO649" s="243"/>
      <c r="IP649" s="243"/>
      <c r="IQ649" s="243"/>
      <c r="IR649" s="243"/>
      <c r="IS649" s="243"/>
      <c r="IT649" s="243"/>
      <c r="IU649" s="243"/>
      <c r="IV649" s="243"/>
    </row>
    <row r="650" spans="1:256" ht="3.75" customHeight="1" x14ac:dyDescent="0.15">
      <c r="A650" s="465"/>
      <c r="B650" s="465"/>
      <c r="C650" s="465"/>
      <c r="D650" s="465"/>
      <c r="E650" s="465"/>
      <c r="F650" s="465"/>
      <c r="G650" s="465"/>
      <c r="H650" s="465"/>
      <c r="I650" s="465"/>
      <c r="J650" s="465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  <c r="AJ650" s="243"/>
      <c r="AK650" s="243"/>
      <c r="AL650" s="243"/>
      <c r="AM650" s="243"/>
      <c r="AN650" s="243"/>
      <c r="AO650" s="243"/>
      <c r="AP650" s="243"/>
      <c r="AQ650" s="243"/>
      <c r="AR650" s="243"/>
      <c r="AS650" s="243"/>
      <c r="AT650" s="243"/>
      <c r="AU650" s="243"/>
      <c r="AV650" s="243"/>
      <c r="AW650" s="243"/>
      <c r="AX650" s="243"/>
      <c r="AY650" s="243"/>
      <c r="AZ650" s="243"/>
      <c r="BA650" s="243"/>
      <c r="BB650" s="243"/>
      <c r="BC650" s="243"/>
      <c r="BD650" s="243"/>
      <c r="BE650" s="243"/>
      <c r="BF650" s="243"/>
      <c r="BG650" s="243"/>
      <c r="BH650" s="243"/>
      <c r="BI650" s="243"/>
      <c r="BJ650" s="243"/>
      <c r="BK650" s="243"/>
      <c r="BL650" s="243"/>
      <c r="BM650" s="243"/>
      <c r="BN650" s="243"/>
      <c r="BO650" s="243"/>
      <c r="BP650" s="243"/>
      <c r="BQ650" s="243"/>
      <c r="BR650" s="243"/>
      <c r="BS650" s="243"/>
      <c r="BT650" s="243"/>
      <c r="BU650" s="243"/>
      <c r="BV650" s="243"/>
      <c r="BW650" s="243"/>
      <c r="BX650" s="243"/>
      <c r="BY650" s="243"/>
      <c r="BZ650" s="243"/>
      <c r="CA650" s="243"/>
      <c r="CB650" s="243"/>
      <c r="CC650" s="243"/>
      <c r="CD650" s="243"/>
      <c r="CE650" s="243"/>
      <c r="CF650" s="243"/>
      <c r="CG650" s="243"/>
      <c r="CH650" s="243"/>
      <c r="CI650" s="243"/>
      <c r="CJ650" s="243"/>
      <c r="CK650" s="243"/>
      <c r="CL650" s="243"/>
      <c r="CM650" s="243"/>
      <c r="CN650" s="243"/>
      <c r="CO650" s="243"/>
      <c r="CP650" s="243"/>
      <c r="CQ650" s="243"/>
      <c r="CR650" s="243"/>
      <c r="CS650" s="243"/>
      <c r="CT650" s="243"/>
      <c r="CU650" s="243"/>
      <c r="CV650" s="243"/>
      <c r="CW650" s="243"/>
      <c r="CX650" s="243"/>
      <c r="CY650" s="243"/>
      <c r="CZ650" s="243"/>
      <c r="DA650" s="243"/>
      <c r="DB650" s="243"/>
      <c r="DC650" s="243"/>
      <c r="DD650" s="243"/>
      <c r="DE650" s="243"/>
      <c r="DF650" s="243"/>
      <c r="DG650" s="243"/>
      <c r="DH650" s="243"/>
      <c r="DI650" s="243"/>
      <c r="DJ650" s="243"/>
      <c r="DK650" s="243"/>
      <c r="DL650" s="243"/>
      <c r="DM650" s="243"/>
      <c r="DN650" s="243"/>
      <c r="DO650" s="243"/>
      <c r="DP650" s="243"/>
      <c r="DQ650" s="243"/>
      <c r="DR650" s="243"/>
      <c r="DS650" s="243"/>
      <c r="DT650" s="243"/>
      <c r="DU650" s="243"/>
      <c r="DV650" s="243"/>
      <c r="DW650" s="243"/>
      <c r="DX650" s="243"/>
      <c r="DY650" s="243"/>
      <c r="DZ650" s="243"/>
      <c r="EA650" s="243"/>
      <c r="EB650" s="243"/>
      <c r="EC650" s="243"/>
      <c r="ED650" s="243"/>
      <c r="EE650" s="243"/>
      <c r="EF650" s="243"/>
      <c r="EG650" s="243"/>
      <c r="EH650" s="243"/>
      <c r="EI650" s="243"/>
      <c r="EJ650" s="243"/>
      <c r="EK650" s="243"/>
      <c r="EL650" s="243"/>
      <c r="EM650" s="243"/>
      <c r="EN650" s="243"/>
      <c r="EO650" s="243"/>
      <c r="EP650" s="243"/>
      <c r="EQ650" s="243"/>
      <c r="ER650" s="243"/>
      <c r="ES650" s="243"/>
      <c r="ET650" s="243"/>
      <c r="EU650" s="243"/>
      <c r="EV650" s="243"/>
      <c r="EW650" s="243"/>
      <c r="EX650" s="243"/>
      <c r="EY650" s="243"/>
      <c r="EZ650" s="243"/>
      <c r="FA650" s="243"/>
      <c r="FB650" s="243"/>
      <c r="FC650" s="243"/>
      <c r="FD650" s="243"/>
      <c r="FE650" s="243"/>
      <c r="FF650" s="243"/>
      <c r="FG650" s="243"/>
      <c r="FH650" s="243"/>
      <c r="FI650" s="243"/>
      <c r="FJ650" s="243"/>
      <c r="FK650" s="243"/>
      <c r="FL650" s="243"/>
      <c r="FM650" s="243"/>
      <c r="FN650" s="243"/>
      <c r="FO650" s="243"/>
      <c r="FP650" s="243"/>
      <c r="FQ650" s="243"/>
      <c r="FR650" s="243"/>
      <c r="FS650" s="243"/>
      <c r="FT650" s="243"/>
      <c r="FU650" s="243"/>
      <c r="FV650" s="243"/>
      <c r="FW650" s="243"/>
      <c r="FX650" s="243"/>
      <c r="FY650" s="243"/>
      <c r="FZ650" s="243"/>
      <c r="GA650" s="243"/>
      <c r="GB650" s="243"/>
      <c r="GC650" s="243"/>
      <c r="GD650" s="243"/>
      <c r="GE650" s="243"/>
      <c r="GF650" s="243"/>
      <c r="GG650" s="243"/>
      <c r="GH650" s="243"/>
      <c r="GI650" s="243"/>
      <c r="GJ650" s="243"/>
      <c r="GK650" s="243"/>
      <c r="GL650" s="243"/>
      <c r="GM650" s="243"/>
      <c r="GN650" s="243"/>
      <c r="GO650" s="243"/>
      <c r="GP650" s="243"/>
      <c r="GQ650" s="243"/>
      <c r="GR650" s="243"/>
      <c r="GS650" s="243"/>
      <c r="GT650" s="243"/>
      <c r="GU650" s="243"/>
      <c r="GV650" s="243"/>
      <c r="GW650" s="243"/>
      <c r="GX650" s="243"/>
      <c r="GY650" s="243"/>
      <c r="GZ650" s="243"/>
      <c r="HA650" s="243"/>
      <c r="HB650" s="243"/>
      <c r="HC650" s="243"/>
      <c r="HD650" s="243"/>
      <c r="HE650" s="243"/>
      <c r="HF650" s="243"/>
      <c r="HG650" s="243"/>
      <c r="HH650" s="243"/>
      <c r="HI650" s="243"/>
      <c r="HJ650" s="243"/>
      <c r="HK650" s="243"/>
      <c r="HL650" s="243"/>
      <c r="HM650" s="243"/>
      <c r="HN650" s="243"/>
      <c r="HO650" s="243"/>
      <c r="HP650" s="243"/>
      <c r="HQ650" s="243"/>
      <c r="HR650" s="243"/>
      <c r="HS650" s="243"/>
      <c r="HT650" s="243"/>
      <c r="HU650" s="243"/>
      <c r="HV650" s="243"/>
      <c r="HW650" s="243"/>
      <c r="HX650" s="243"/>
      <c r="HY650" s="243"/>
      <c r="HZ650" s="243"/>
      <c r="IA650" s="243"/>
      <c r="IB650" s="243"/>
      <c r="IC650" s="243"/>
      <c r="ID650" s="243"/>
      <c r="IE650" s="243"/>
      <c r="IF650" s="243"/>
      <c r="IG650" s="243"/>
      <c r="IH650" s="243"/>
      <c r="II650" s="243"/>
      <c r="IJ650" s="243"/>
      <c r="IK650" s="243"/>
      <c r="IL650" s="243"/>
      <c r="IM650" s="243"/>
      <c r="IN650" s="243"/>
      <c r="IO650" s="243"/>
      <c r="IP650" s="243"/>
      <c r="IQ650" s="243"/>
      <c r="IR650" s="243"/>
      <c r="IS650" s="243"/>
      <c r="IT650" s="243"/>
      <c r="IU650" s="243"/>
      <c r="IV650" s="243"/>
    </row>
    <row r="651" spans="1:256" hidden="1" x14ac:dyDescent="0.15">
      <c r="A651" s="465"/>
      <c r="B651" s="465"/>
      <c r="C651" s="465"/>
      <c r="D651" s="465"/>
      <c r="E651" s="465"/>
      <c r="F651" s="465"/>
      <c r="G651" s="465"/>
      <c r="H651" s="465"/>
      <c r="I651" s="465"/>
      <c r="J651" s="465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  <c r="AJ651" s="243"/>
      <c r="AK651" s="243"/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/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/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3"/>
      <c r="CA651" s="243"/>
      <c r="CB651" s="243"/>
      <c r="CC651" s="243"/>
      <c r="CD651" s="243"/>
      <c r="CE651" s="243"/>
      <c r="CF651" s="243"/>
      <c r="CG651" s="243"/>
      <c r="CH651" s="243"/>
      <c r="CI651" s="243"/>
      <c r="CJ651" s="243"/>
      <c r="CK651" s="243"/>
      <c r="CL651" s="243"/>
      <c r="CM651" s="243"/>
      <c r="CN651" s="243"/>
      <c r="CO651" s="243"/>
      <c r="CP651" s="243"/>
      <c r="CQ651" s="243"/>
      <c r="CR651" s="243"/>
      <c r="CS651" s="243"/>
      <c r="CT651" s="243"/>
      <c r="CU651" s="243"/>
      <c r="CV651" s="243"/>
      <c r="CW651" s="243"/>
      <c r="CX651" s="243"/>
      <c r="CY651" s="243"/>
      <c r="CZ651" s="243"/>
      <c r="DA651" s="243"/>
      <c r="DB651" s="243"/>
      <c r="DC651" s="243"/>
      <c r="DD651" s="243"/>
      <c r="DE651" s="243"/>
      <c r="DF651" s="243"/>
      <c r="DG651" s="243"/>
      <c r="DH651" s="243"/>
      <c r="DI651" s="243"/>
      <c r="DJ651" s="243"/>
      <c r="DK651" s="243"/>
      <c r="DL651" s="243"/>
      <c r="DM651" s="243"/>
      <c r="DN651" s="243"/>
      <c r="DO651" s="243"/>
      <c r="DP651" s="243"/>
      <c r="DQ651" s="243"/>
      <c r="DR651" s="243"/>
      <c r="DS651" s="243"/>
      <c r="DT651" s="243"/>
      <c r="DU651" s="243"/>
      <c r="DV651" s="243"/>
      <c r="DW651" s="243"/>
      <c r="DX651" s="243"/>
      <c r="DY651" s="243"/>
      <c r="DZ651" s="243"/>
      <c r="EA651" s="243"/>
      <c r="EB651" s="243"/>
      <c r="EC651" s="243"/>
      <c r="ED651" s="243"/>
      <c r="EE651" s="243"/>
      <c r="EF651" s="243"/>
      <c r="EG651" s="243"/>
      <c r="EH651" s="243"/>
      <c r="EI651" s="243"/>
      <c r="EJ651" s="243"/>
      <c r="EK651" s="243"/>
      <c r="EL651" s="243"/>
      <c r="EM651" s="243"/>
      <c r="EN651" s="243"/>
      <c r="EO651" s="243"/>
      <c r="EP651" s="243"/>
      <c r="EQ651" s="243"/>
      <c r="ER651" s="243"/>
      <c r="ES651" s="243"/>
      <c r="ET651" s="243"/>
      <c r="EU651" s="243"/>
      <c r="EV651" s="243"/>
      <c r="EW651" s="243"/>
      <c r="EX651" s="243"/>
      <c r="EY651" s="243"/>
      <c r="EZ651" s="243"/>
      <c r="FA651" s="243"/>
      <c r="FB651" s="243"/>
      <c r="FC651" s="243"/>
      <c r="FD651" s="243"/>
      <c r="FE651" s="243"/>
      <c r="FF651" s="243"/>
      <c r="FG651" s="243"/>
      <c r="FH651" s="243"/>
      <c r="FI651" s="243"/>
      <c r="FJ651" s="243"/>
      <c r="FK651" s="243"/>
      <c r="FL651" s="243"/>
      <c r="FM651" s="243"/>
      <c r="FN651" s="243"/>
      <c r="FO651" s="243"/>
      <c r="FP651" s="243"/>
      <c r="FQ651" s="243"/>
      <c r="FR651" s="243"/>
      <c r="FS651" s="243"/>
      <c r="FT651" s="243"/>
      <c r="FU651" s="243"/>
      <c r="FV651" s="243"/>
      <c r="FW651" s="243"/>
      <c r="FX651" s="243"/>
      <c r="FY651" s="243"/>
      <c r="FZ651" s="243"/>
      <c r="GA651" s="243"/>
      <c r="GB651" s="243"/>
      <c r="GC651" s="243"/>
      <c r="GD651" s="243"/>
      <c r="GE651" s="243"/>
      <c r="GF651" s="243"/>
      <c r="GG651" s="243"/>
      <c r="GH651" s="243"/>
      <c r="GI651" s="243"/>
      <c r="GJ651" s="243"/>
      <c r="GK651" s="243"/>
      <c r="GL651" s="243"/>
      <c r="GM651" s="243"/>
      <c r="GN651" s="243"/>
      <c r="GO651" s="243"/>
      <c r="GP651" s="243"/>
      <c r="GQ651" s="243"/>
      <c r="GR651" s="243"/>
      <c r="GS651" s="243"/>
      <c r="GT651" s="243"/>
      <c r="GU651" s="243"/>
      <c r="GV651" s="243"/>
      <c r="GW651" s="243"/>
      <c r="GX651" s="243"/>
      <c r="GY651" s="243"/>
      <c r="GZ651" s="243"/>
      <c r="HA651" s="243"/>
      <c r="HB651" s="243"/>
      <c r="HC651" s="243"/>
      <c r="HD651" s="243"/>
      <c r="HE651" s="243"/>
      <c r="HF651" s="243"/>
      <c r="HG651" s="243"/>
      <c r="HH651" s="243"/>
      <c r="HI651" s="243"/>
      <c r="HJ651" s="243"/>
      <c r="HK651" s="243"/>
      <c r="HL651" s="243"/>
      <c r="HM651" s="243"/>
      <c r="HN651" s="243"/>
      <c r="HO651" s="243"/>
      <c r="HP651" s="243"/>
      <c r="HQ651" s="243"/>
      <c r="HR651" s="243"/>
      <c r="HS651" s="243"/>
      <c r="HT651" s="243"/>
      <c r="HU651" s="243"/>
      <c r="HV651" s="243"/>
      <c r="HW651" s="243"/>
      <c r="HX651" s="243"/>
      <c r="HY651" s="243"/>
      <c r="HZ651" s="243"/>
      <c r="IA651" s="243"/>
      <c r="IB651" s="243"/>
      <c r="IC651" s="243"/>
      <c r="ID651" s="243"/>
      <c r="IE651" s="243"/>
      <c r="IF651" s="243"/>
      <c r="IG651" s="243"/>
      <c r="IH651" s="243"/>
      <c r="II651" s="243"/>
      <c r="IJ651" s="243"/>
      <c r="IK651" s="243"/>
      <c r="IL651" s="243"/>
      <c r="IM651" s="243"/>
      <c r="IN651" s="243"/>
      <c r="IO651" s="243"/>
      <c r="IP651" s="243"/>
      <c r="IQ651" s="243"/>
      <c r="IR651" s="243"/>
      <c r="IS651" s="243"/>
      <c r="IT651" s="243"/>
      <c r="IU651" s="243"/>
      <c r="IV651" s="243"/>
    </row>
    <row r="652" spans="1:256" hidden="1" x14ac:dyDescent="0.15">
      <c r="A652" s="465"/>
      <c r="B652" s="465"/>
      <c r="C652" s="465"/>
      <c r="D652" s="465"/>
      <c r="E652" s="465"/>
      <c r="F652" s="465"/>
      <c r="G652" s="465"/>
      <c r="H652" s="465"/>
      <c r="I652" s="465"/>
      <c r="J652" s="465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  <c r="AJ652" s="243"/>
      <c r="AK652" s="243"/>
      <c r="AL652" s="243"/>
      <c r="AM652" s="243"/>
      <c r="AN652" s="243"/>
      <c r="AO652" s="243"/>
      <c r="AP652" s="243"/>
      <c r="AQ652" s="243"/>
      <c r="AR652" s="243"/>
      <c r="AS652" s="243"/>
      <c r="AT652" s="243"/>
      <c r="AU652" s="243"/>
      <c r="AV652" s="243"/>
      <c r="AW652" s="243"/>
      <c r="AX652" s="243"/>
      <c r="AY652" s="243"/>
      <c r="AZ652" s="243"/>
      <c r="BA652" s="243"/>
      <c r="BB652" s="243"/>
      <c r="BC652" s="243"/>
      <c r="BD652" s="243"/>
      <c r="BE652" s="243"/>
      <c r="BF652" s="243"/>
      <c r="BG652" s="243"/>
      <c r="BH652" s="243"/>
      <c r="BI652" s="243"/>
      <c r="BJ652" s="243"/>
      <c r="BK652" s="243"/>
      <c r="BL652" s="243"/>
      <c r="BM652" s="243"/>
      <c r="BN652" s="243"/>
      <c r="BO652" s="243"/>
      <c r="BP652" s="243"/>
      <c r="BQ652" s="243"/>
      <c r="BR652" s="243"/>
      <c r="BS652" s="243"/>
      <c r="BT652" s="243"/>
      <c r="BU652" s="243"/>
      <c r="BV652" s="243"/>
      <c r="BW652" s="243"/>
      <c r="BX652" s="243"/>
      <c r="BY652" s="243"/>
      <c r="BZ652" s="243"/>
      <c r="CA652" s="243"/>
      <c r="CB652" s="243"/>
      <c r="CC652" s="243"/>
      <c r="CD652" s="243"/>
      <c r="CE652" s="243"/>
      <c r="CF652" s="243"/>
      <c r="CG652" s="243"/>
      <c r="CH652" s="243"/>
      <c r="CI652" s="243"/>
      <c r="CJ652" s="243"/>
      <c r="CK652" s="243"/>
      <c r="CL652" s="243"/>
      <c r="CM652" s="243"/>
      <c r="CN652" s="243"/>
      <c r="CO652" s="243"/>
      <c r="CP652" s="243"/>
      <c r="CQ652" s="243"/>
      <c r="CR652" s="243"/>
      <c r="CS652" s="243"/>
      <c r="CT652" s="243"/>
      <c r="CU652" s="243"/>
      <c r="CV652" s="243"/>
      <c r="CW652" s="243"/>
      <c r="CX652" s="243"/>
      <c r="CY652" s="243"/>
      <c r="CZ652" s="243"/>
      <c r="DA652" s="243"/>
      <c r="DB652" s="243"/>
      <c r="DC652" s="243"/>
      <c r="DD652" s="243"/>
      <c r="DE652" s="243"/>
      <c r="DF652" s="243"/>
      <c r="DG652" s="243"/>
      <c r="DH652" s="243"/>
      <c r="DI652" s="243"/>
      <c r="DJ652" s="243"/>
      <c r="DK652" s="243"/>
      <c r="DL652" s="243"/>
      <c r="DM652" s="243"/>
      <c r="DN652" s="243"/>
      <c r="DO652" s="243"/>
      <c r="DP652" s="243"/>
      <c r="DQ652" s="243"/>
      <c r="DR652" s="243"/>
      <c r="DS652" s="243"/>
      <c r="DT652" s="243"/>
      <c r="DU652" s="243"/>
      <c r="DV652" s="243"/>
      <c r="DW652" s="243"/>
      <c r="DX652" s="243"/>
      <c r="DY652" s="243"/>
      <c r="DZ652" s="243"/>
      <c r="EA652" s="243"/>
      <c r="EB652" s="243"/>
      <c r="EC652" s="243"/>
      <c r="ED652" s="243"/>
      <c r="EE652" s="243"/>
      <c r="EF652" s="243"/>
      <c r="EG652" s="243"/>
      <c r="EH652" s="243"/>
      <c r="EI652" s="243"/>
      <c r="EJ652" s="243"/>
      <c r="EK652" s="243"/>
      <c r="EL652" s="243"/>
      <c r="EM652" s="243"/>
      <c r="EN652" s="243"/>
      <c r="EO652" s="243"/>
      <c r="EP652" s="243"/>
      <c r="EQ652" s="243"/>
      <c r="ER652" s="243"/>
      <c r="ES652" s="243"/>
      <c r="ET652" s="243"/>
      <c r="EU652" s="243"/>
      <c r="EV652" s="243"/>
      <c r="EW652" s="243"/>
      <c r="EX652" s="243"/>
      <c r="EY652" s="243"/>
      <c r="EZ652" s="243"/>
      <c r="FA652" s="243"/>
      <c r="FB652" s="243"/>
      <c r="FC652" s="243"/>
      <c r="FD652" s="243"/>
      <c r="FE652" s="243"/>
      <c r="FF652" s="243"/>
      <c r="FG652" s="243"/>
      <c r="FH652" s="243"/>
      <c r="FI652" s="243"/>
      <c r="FJ652" s="243"/>
      <c r="FK652" s="243"/>
      <c r="FL652" s="243"/>
      <c r="FM652" s="243"/>
      <c r="FN652" s="243"/>
      <c r="FO652" s="243"/>
      <c r="FP652" s="243"/>
      <c r="FQ652" s="243"/>
      <c r="FR652" s="243"/>
      <c r="FS652" s="243"/>
      <c r="FT652" s="243"/>
      <c r="FU652" s="243"/>
      <c r="FV652" s="243"/>
      <c r="FW652" s="243"/>
      <c r="FX652" s="243"/>
      <c r="FY652" s="243"/>
      <c r="FZ652" s="243"/>
      <c r="GA652" s="243"/>
      <c r="GB652" s="243"/>
      <c r="GC652" s="243"/>
      <c r="GD652" s="243"/>
      <c r="GE652" s="243"/>
      <c r="GF652" s="243"/>
      <c r="GG652" s="243"/>
      <c r="GH652" s="243"/>
      <c r="GI652" s="243"/>
      <c r="GJ652" s="243"/>
      <c r="GK652" s="243"/>
      <c r="GL652" s="243"/>
      <c r="GM652" s="243"/>
      <c r="GN652" s="243"/>
      <c r="GO652" s="243"/>
      <c r="GP652" s="243"/>
      <c r="GQ652" s="243"/>
      <c r="GR652" s="243"/>
      <c r="GS652" s="243"/>
      <c r="GT652" s="243"/>
      <c r="GU652" s="243"/>
      <c r="GV652" s="243"/>
      <c r="GW652" s="243"/>
      <c r="GX652" s="243"/>
      <c r="GY652" s="243"/>
      <c r="GZ652" s="243"/>
      <c r="HA652" s="243"/>
      <c r="HB652" s="243"/>
      <c r="HC652" s="243"/>
      <c r="HD652" s="243"/>
      <c r="HE652" s="243"/>
      <c r="HF652" s="243"/>
      <c r="HG652" s="243"/>
      <c r="HH652" s="243"/>
      <c r="HI652" s="243"/>
      <c r="HJ652" s="243"/>
      <c r="HK652" s="243"/>
      <c r="HL652" s="243"/>
      <c r="HM652" s="243"/>
      <c r="HN652" s="243"/>
      <c r="HO652" s="243"/>
      <c r="HP652" s="243"/>
      <c r="HQ652" s="243"/>
      <c r="HR652" s="243"/>
      <c r="HS652" s="243"/>
      <c r="HT652" s="243"/>
      <c r="HU652" s="243"/>
      <c r="HV652" s="243"/>
      <c r="HW652" s="243"/>
      <c r="HX652" s="243"/>
      <c r="HY652" s="243"/>
      <c r="HZ652" s="243"/>
      <c r="IA652" s="243"/>
      <c r="IB652" s="243"/>
      <c r="IC652" s="243"/>
      <c r="ID652" s="243"/>
      <c r="IE652" s="243"/>
      <c r="IF652" s="243"/>
      <c r="IG652" s="243"/>
      <c r="IH652" s="243"/>
      <c r="II652" s="243"/>
      <c r="IJ652" s="243"/>
      <c r="IK652" s="243"/>
      <c r="IL652" s="243"/>
      <c r="IM652" s="243"/>
      <c r="IN652" s="243"/>
      <c r="IO652" s="243"/>
      <c r="IP652" s="243"/>
      <c r="IQ652" s="243"/>
      <c r="IR652" s="243"/>
      <c r="IS652" s="243"/>
      <c r="IT652" s="243"/>
      <c r="IU652" s="243"/>
      <c r="IV652" s="243"/>
    </row>
    <row r="653" spans="1:256" x14ac:dyDescent="0.15">
      <c r="A653" s="243"/>
      <c r="B653" s="243"/>
      <c r="C653" s="243"/>
      <c r="D653" s="243"/>
      <c r="E653" s="243"/>
      <c r="F653" s="243"/>
      <c r="G653" s="243"/>
      <c r="H653" s="243"/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  <c r="AJ653" s="243"/>
      <c r="AK653" s="243"/>
      <c r="AL653" s="243"/>
      <c r="AM653" s="243"/>
      <c r="AN653" s="243"/>
      <c r="AO653" s="243"/>
      <c r="AP653" s="243"/>
      <c r="AQ653" s="243"/>
      <c r="AR653" s="243"/>
      <c r="AS653" s="243"/>
      <c r="AT653" s="243"/>
      <c r="AU653" s="243"/>
      <c r="AV653" s="243"/>
      <c r="AW653" s="243"/>
      <c r="AX653" s="243"/>
      <c r="AY653" s="243"/>
      <c r="AZ653" s="243"/>
      <c r="BA653" s="243"/>
      <c r="BB653" s="243"/>
      <c r="BC653" s="243"/>
      <c r="BD653" s="243"/>
      <c r="BE653" s="243"/>
      <c r="BF653" s="243"/>
      <c r="BG653" s="243"/>
      <c r="BH653" s="243"/>
      <c r="BI653" s="243"/>
      <c r="BJ653" s="243"/>
      <c r="BK653" s="243"/>
      <c r="BL653" s="243"/>
      <c r="BM653" s="243"/>
      <c r="BN653" s="243"/>
      <c r="BO653" s="243"/>
      <c r="BP653" s="243"/>
      <c r="BQ653" s="243"/>
      <c r="BR653" s="243"/>
      <c r="BS653" s="243"/>
      <c r="BT653" s="243"/>
      <c r="BU653" s="243"/>
      <c r="BV653" s="243"/>
      <c r="BW653" s="243"/>
      <c r="BX653" s="243"/>
      <c r="BY653" s="243"/>
      <c r="BZ653" s="243"/>
      <c r="CA653" s="243"/>
      <c r="CB653" s="243"/>
      <c r="CC653" s="243"/>
      <c r="CD653" s="243"/>
      <c r="CE653" s="243"/>
      <c r="CF653" s="243"/>
      <c r="CG653" s="243"/>
      <c r="CH653" s="243"/>
      <c r="CI653" s="243"/>
      <c r="CJ653" s="243"/>
      <c r="CK653" s="243"/>
      <c r="CL653" s="243"/>
      <c r="CM653" s="243"/>
      <c r="CN653" s="243"/>
      <c r="CO653" s="243"/>
      <c r="CP653" s="243"/>
      <c r="CQ653" s="243"/>
      <c r="CR653" s="243"/>
      <c r="CS653" s="243"/>
      <c r="CT653" s="243"/>
      <c r="CU653" s="243"/>
      <c r="CV653" s="243"/>
      <c r="CW653" s="243"/>
      <c r="CX653" s="243"/>
      <c r="CY653" s="243"/>
      <c r="CZ653" s="243"/>
      <c r="DA653" s="243"/>
      <c r="DB653" s="243"/>
      <c r="DC653" s="243"/>
      <c r="DD653" s="243"/>
      <c r="DE653" s="243"/>
      <c r="DF653" s="243"/>
      <c r="DG653" s="243"/>
      <c r="DH653" s="243"/>
      <c r="DI653" s="243"/>
      <c r="DJ653" s="243"/>
      <c r="DK653" s="243"/>
      <c r="DL653" s="243"/>
      <c r="DM653" s="243"/>
      <c r="DN653" s="243"/>
      <c r="DO653" s="243"/>
      <c r="DP653" s="243"/>
      <c r="DQ653" s="243"/>
      <c r="DR653" s="243"/>
      <c r="DS653" s="243"/>
      <c r="DT653" s="243"/>
      <c r="DU653" s="243"/>
      <c r="DV653" s="243"/>
      <c r="DW653" s="243"/>
      <c r="DX653" s="243"/>
      <c r="DY653" s="243"/>
      <c r="DZ653" s="243"/>
      <c r="EA653" s="243"/>
      <c r="EB653" s="243"/>
      <c r="EC653" s="243"/>
      <c r="ED653" s="243"/>
      <c r="EE653" s="243"/>
      <c r="EF653" s="243"/>
      <c r="EG653" s="243"/>
      <c r="EH653" s="243"/>
      <c r="EI653" s="243"/>
      <c r="EJ653" s="243"/>
      <c r="EK653" s="243"/>
      <c r="EL653" s="243"/>
      <c r="EM653" s="243"/>
      <c r="EN653" s="243"/>
      <c r="EO653" s="243"/>
      <c r="EP653" s="243"/>
      <c r="EQ653" s="243"/>
      <c r="ER653" s="243"/>
      <c r="ES653" s="243"/>
      <c r="ET653" s="243"/>
      <c r="EU653" s="243"/>
      <c r="EV653" s="243"/>
      <c r="EW653" s="243"/>
      <c r="EX653" s="243"/>
      <c r="EY653" s="243"/>
      <c r="EZ653" s="243"/>
      <c r="FA653" s="243"/>
      <c r="FB653" s="243"/>
      <c r="FC653" s="243"/>
      <c r="FD653" s="243"/>
      <c r="FE653" s="243"/>
      <c r="FF653" s="243"/>
      <c r="FG653" s="243"/>
      <c r="FH653" s="243"/>
      <c r="FI653" s="243"/>
      <c r="FJ653" s="243"/>
      <c r="FK653" s="243"/>
      <c r="FL653" s="243"/>
      <c r="FM653" s="243"/>
      <c r="FN653" s="243"/>
      <c r="FO653" s="243"/>
      <c r="FP653" s="243"/>
      <c r="FQ653" s="243"/>
      <c r="FR653" s="243"/>
      <c r="FS653" s="243"/>
      <c r="FT653" s="243"/>
      <c r="FU653" s="243"/>
      <c r="FV653" s="243"/>
      <c r="FW653" s="243"/>
      <c r="FX653" s="243"/>
      <c r="FY653" s="243"/>
      <c r="FZ653" s="243"/>
      <c r="GA653" s="243"/>
      <c r="GB653" s="243"/>
      <c r="GC653" s="243"/>
      <c r="GD653" s="243"/>
      <c r="GE653" s="243"/>
      <c r="GF653" s="243"/>
      <c r="GG653" s="243"/>
      <c r="GH653" s="243"/>
      <c r="GI653" s="243"/>
      <c r="GJ653" s="243"/>
      <c r="GK653" s="243"/>
      <c r="GL653" s="243"/>
      <c r="GM653" s="243"/>
      <c r="GN653" s="243"/>
      <c r="GO653" s="243"/>
      <c r="GP653" s="243"/>
      <c r="GQ653" s="243"/>
      <c r="GR653" s="243"/>
      <c r="GS653" s="243"/>
      <c r="GT653" s="243"/>
      <c r="GU653" s="243"/>
      <c r="GV653" s="243"/>
      <c r="GW653" s="243"/>
      <c r="GX653" s="243"/>
      <c r="GY653" s="243"/>
      <c r="GZ653" s="243"/>
      <c r="HA653" s="243"/>
      <c r="HB653" s="243"/>
      <c r="HC653" s="243"/>
      <c r="HD653" s="243"/>
      <c r="HE653" s="243"/>
      <c r="HF653" s="243"/>
      <c r="HG653" s="243"/>
      <c r="HH653" s="243"/>
      <c r="HI653" s="243"/>
      <c r="HJ653" s="243"/>
      <c r="HK653" s="243"/>
      <c r="HL653" s="243"/>
      <c r="HM653" s="243"/>
      <c r="HN653" s="243"/>
      <c r="HO653" s="243"/>
      <c r="HP653" s="243"/>
      <c r="HQ653" s="243"/>
      <c r="HR653" s="243"/>
      <c r="HS653" s="243"/>
      <c r="HT653" s="243"/>
      <c r="HU653" s="243"/>
      <c r="HV653" s="243"/>
      <c r="HW653" s="243"/>
      <c r="HX653" s="243"/>
      <c r="HY653" s="243"/>
      <c r="HZ653" s="243"/>
      <c r="IA653" s="243"/>
      <c r="IB653" s="243"/>
      <c r="IC653" s="243"/>
      <c r="ID653" s="243"/>
      <c r="IE653" s="243"/>
      <c r="IF653" s="243"/>
      <c r="IG653" s="243"/>
      <c r="IH653" s="243"/>
      <c r="II653" s="243"/>
      <c r="IJ653" s="243"/>
      <c r="IK653" s="243"/>
      <c r="IL653" s="243"/>
      <c r="IM653" s="243"/>
      <c r="IN653" s="243"/>
      <c r="IO653" s="243"/>
      <c r="IP653" s="243"/>
      <c r="IQ653" s="243"/>
      <c r="IR653" s="243"/>
      <c r="IS653" s="243"/>
      <c r="IT653" s="243"/>
      <c r="IU653" s="243"/>
      <c r="IV653" s="243"/>
    </row>
    <row r="654" spans="1:256" ht="31.5" customHeight="1" x14ac:dyDescent="0.15">
      <c r="A654" s="210" t="s">
        <v>717</v>
      </c>
      <c r="B654" s="1349" t="s">
        <v>923</v>
      </c>
      <c r="C654" s="1349"/>
      <c r="D654" s="1349"/>
      <c r="E654" s="1349"/>
      <c r="F654" s="1349"/>
      <c r="G654" s="1349"/>
      <c r="H654" s="1349"/>
      <c r="I654" s="1349"/>
      <c r="J654" s="1349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  <c r="AJ654" s="243"/>
      <c r="AK654" s="243"/>
      <c r="AL654" s="243"/>
      <c r="AM654" s="243"/>
      <c r="AN654" s="243"/>
      <c r="AO654" s="243"/>
      <c r="AP654" s="243"/>
      <c r="AQ654" s="243"/>
      <c r="AR654" s="243"/>
      <c r="AS654" s="243"/>
      <c r="AT654" s="243"/>
      <c r="AU654" s="243"/>
      <c r="AV654" s="243"/>
      <c r="AW654" s="243"/>
      <c r="AX654" s="243"/>
      <c r="AY654" s="243"/>
      <c r="AZ654" s="243"/>
      <c r="BA654" s="243"/>
      <c r="BB654" s="243"/>
      <c r="BC654" s="243"/>
      <c r="BD654" s="243"/>
      <c r="BE654" s="243"/>
      <c r="BF654" s="243"/>
      <c r="BG654" s="243"/>
      <c r="BH654" s="243"/>
      <c r="BI654" s="243"/>
      <c r="BJ654" s="243"/>
      <c r="BK654" s="243"/>
      <c r="BL654" s="243"/>
      <c r="BM654" s="243"/>
      <c r="BN654" s="243"/>
      <c r="BO654" s="243"/>
      <c r="BP654" s="243"/>
      <c r="BQ654" s="243"/>
      <c r="BR654" s="243"/>
      <c r="BS654" s="243"/>
      <c r="BT654" s="243"/>
      <c r="BU654" s="243"/>
      <c r="BV654" s="243"/>
      <c r="BW654" s="243"/>
      <c r="BX654" s="243"/>
      <c r="BY654" s="243"/>
      <c r="BZ654" s="243"/>
      <c r="CA654" s="243"/>
      <c r="CB654" s="243"/>
      <c r="CC654" s="243"/>
      <c r="CD654" s="243"/>
      <c r="CE654" s="243"/>
      <c r="CF654" s="243"/>
      <c r="CG654" s="243"/>
      <c r="CH654" s="243"/>
      <c r="CI654" s="243"/>
      <c r="CJ654" s="243"/>
      <c r="CK654" s="243"/>
      <c r="CL654" s="243"/>
      <c r="CM654" s="243"/>
      <c r="CN654" s="243"/>
      <c r="CO654" s="243"/>
      <c r="CP654" s="243"/>
      <c r="CQ654" s="243"/>
      <c r="CR654" s="243"/>
      <c r="CS654" s="243"/>
      <c r="CT654" s="243"/>
      <c r="CU654" s="243"/>
      <c r="CV654" s="243"/>
      <c r="CW654" s="243"/>
      <c r="CX654" s="243"/>
      <c r="CY654" s="243"/>
      <c r="CZ654" s="243"/>
      <c r="DA654" s="243"/>
      <c r="DB654" s="243"/>
      <c r="DC654" s="243"/>
      <c r="DD654" s="243"/>
      <c r="DE654" s="243"/>
      <c r="DF654" s="243"/>
      <c r="DG654" s="243"/>
      <c r="DH654" s="243"/>
      <c r="DI654" s="243"/>
      <c r="DJ654" s="243"/>
      <c r="DK654" s="243"/>
      <c r="DL654" s="243"/>
      <c r="DM654" s="243"/>
      <c r="DN654" s="243"/>
      <c r="DO654" s="243"/>
      <c r="DP654" s="243"/>
      <c r="DQ654" s="243"/>
      <c r="DR654" s="243"/>
      <c r="DS654" s="243"/>
      <c r="DT654" s="243"/>
      <c r="DU654" s="243"/>
      <c r="DV654" s="243"/>
      <c r="DW654" s="243"/>
      <c r="DX654" s="243"/>
      <c r="DY654" s="243"/>
      <c r="DZ654" s="243"/>
      <c r="EA654" s="243"/>
      <c r="EB654" s="243"/>
      <c r="EC654" s="243"/>
      <c r="ED654" s="243"/>
      <c r="EE654" s="243"/>
      <c r="EF654" s="243"/>
      <c r="EG654" s="243"/>
      <c r="EH654" s="243"/>
      <c r="EI654" s="243"/>
      <c r="EJ654" s="243"/>
      <c r="EK654" s="243"/>
      <c r="EL654" s="243"/>
      <c r="EM654" s="243"/>
      <c r="EN654" s="243"/>
      <c r="EO654" s="243"/>
      <c r="EP654" s="243"/>
      <c r="EQ654" s="243"/>
      <c r="ER654" s="243"/>
      <c r="ES654" s="243"/>
      <c r="ET654" s="243"/>
      <c r="EU654" s="243"/>
      <c r="EV654" s="243"/>
      <c r="EW654" s="243"/>
      <c r="EX654" s="243"/>
      <c r="EY654" s="243"/>
      <c r="EZ654" s="243"/>
      <c r="FA654" s="243"/>
      <c r="FB654" s="243"/>
      <c r="FC654" s="243"/>
      <c r="FD654" s="243"/>
      <c r="FE654" s="243"/>
      <c r="FF654" s="243"/>
      <c r="FG654" s="243"/>
      <c r="FH654" s="243"/>
      <c r="FI654" s="243"/>
      <c r="FJ654" s="243"/>
      <c r="FK654" s="243"/>
      <c r="FL654" s="243"/>
      <c r="FM654" s="243"/>
      <c r="FN654" s="243"/>
      <c r="FO654" s="243"/>
      <c r="FP654" s="243"/>
      <c r="FQ654" s="243"/>
      <c r="FR654" s="243"/>
      <c r="FS654" s="243"/>
      <c r="FT654" s="243"/>
      <c r="FU654" s="243"/>
      <c r="FV654" s="243"/>
      <c r="FW654" s="243"/>
      <c r="FX654" s="243"/>
      <c r="FY654" s="243"/>
      <c r="FZ654" s="243"/>
      <c r="GA654" s="243"/>
      <c r="GB654" s="243"/>
      <c r="GC654" s="243"/>
      <c r="GD654" s="243"/>
      <c r="GE654" s="243"/>
      <c r="GF654" s="243"/>
      <c r="GG654" s="243"/>
      <c r="GH654" s="243"/>
      <c r="GI654" s="243"/>
      <c r="GJ654" s="243"/>
      <c r="GK654" s="243"/>
      <c r="GL654" s="243"/>
      <c r="GM654" s="243"/>
      <c r="GN654" s="243"/>
      <c r="GO654" s="243"/>
      <c r="GP654" s="243"/>
      <c r="GQ654" s="243"/>
      <c r="GR654" s="243"/>
      <c r="GS654" s="243"/>
      <c r="GT654" s="243"/>
      <c r="GU654" s="243"/>
      <c r="GV654" s="243"/>
      <c r="GW654" s="243"/>
      <c r="GX654" s="243"/>
      <c r="GY654" s="243"/>
      <c r="GZ654" s="243"/>
      <c r="HA654" s="243"/>
      <c r="HB654" s="243"/>
      <c r="HC654" s="243"/>
      <c r="HD654" s="243"/>
      <c r="HE654" s="243"/>
      <c r="HF654" s="243"/>
      <c r="HG654" s="243"/>
      <c r="HH654" s="243"/>
      <c r="HI654" s="243"/>
      <c r="HJ654" s="243"/>
      <c r="HK654" s="243"/>
      <c r="HL654" s="243"/>
      <c r="HM654" s="243"/>
      <c r="HN654" s="243"/>
      <c r="HO654" s="243"/>
      <c r="HP654" s="243"/>
      <c r="HQ654" s="243"/>
      <c r="HR654" s="243"/>
      <c r="HS654" s="243"/>
      <c r="HT654" s="243"/>
      <c r="HU654" s="243"/>
      <c r="HV654" s="243"/>
      <c r="HW654" s="243"/>
      <c r="HX654" s="243"/>
      <c r="HY654" s="243"/>
      <c r="HZ654" s="243"/>
      <c r="IA654" s="243"/>
      <c r="IB654" s="243"/>
      <c r="IC654" s="243"/>
      <c r="ID654" s="243"/>
      <c r="IE654" s="243"/>
      <c r="IF654" s="243"/>
      <c r="IG654" s="243"/>
      <c r="IH654" s="243"/>
      <c r="II654" s="243"/>
      <c r="IJ654" s="243"/>
      <c r="IK654" s="243"/>
      <c r="IL654" s="243"/>
      <c r="IM654" s="243"/>
      <c r="IN654" s="243"/>
      <c r="IO654" s="243"/>
      <c r="IP654" s="243"/>
      <c r="IQ654" s="243"/>
      <c r="IR654" s="243"/>
      <c r="IS654" s="243"/>
      <c r="IT654" s="243"/>
      <c r="IU654" s="243"/>
      <c r="IV654" s="243"/>
    </row>
    <row r="655" spans="1:256" ht="17.25" customHeight="1" thickBot="1" x14ac:dyDescent="0.2">
      <c r="A655" s="210"/>
      <c r="B655" s="248"/>
      <c r="C655" s="248"/>
      <c r="D655" s="248"/>
      <c r="E655" s="248"/>
      <c r="F655" s="248"/>
      <c r="G655" s="248"/>
      <c r="H655" s="248"/>
      <c r="I655" s="248"/>
      <c r="J655" s="248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  <c r="AJ655" s="243"/>
      <c r="AK655" s="243"/>
      <c r="AL655" s="243"/>
      <c r="AM655" s="243"/>
      <c r="AN655" s="243"/>
      <c r="AO655" s="243"/>
      <c r="AP655" s="243"/>
      <c r="AQ655" s="243"/>
      <c r="AR655" s="243"/>
      <c r="AS655" s="243"/>
      <c r="AT655" s="243"/>
      <c r="AU655" s="243"/>
      <c r="AV655" s="243"/>
      <c r="AW655" s="243"/>
      <c r="AX655" s="243"/>
      <c r="AY655" s="243"/>
      <c r="AZ655" s="243"/>
      <c r="BA655" s="243"/>
      <c r="BB655" s="243"/>
      <c r="BC655" s="243"/>
      <c r="BD655" s="243"/>
      <c r="BE655" s="243"/>
      <c r="BF655" s="243"/>
      <c r="BG655" s="243"/>
      <c r="BH655" s="243"/>
      <c r="BI655" s="243"/>
      <c r="BJ655" s="243"/>
      <c r="BK655" s="243"/>
      <c r="BL655" s="243"/>
      <c r="BM655" s="243"/>
      <c r="BN655" s="243"/>
      <c r="BO655" s="243"/>
      <c r="BP655" s="243"/>
      <c r="BQ655" s="243"/>
      <c r="BR655" s="243"/>
      <c r="BS655" s="243"/>
      <c r="BT655" s="243"/>
      <c r="BU655" s="243"/>
      <c r="BV655" s="243"/>
      <c r="BW655" s="243"/>
      <c r="BX655" s="243"/>
      <c r="BY655" s="243"/>
      <c r="BZ655" s="243"/>
      <c r="CA655" s="243"/>
      <c r="CB655" s="243"/>
      <c r="CC655" s="243"/>
      <c r="CD655" s="243"/>
      <c r="CE655" s="243"/>
      <c r="CF655" s="243"/>
      <c r="CG655" s="243"/>
      <c r="CH655" s="243"/>
      <c r="CI655" s="243"/>
      <c r="CJ655" s="243"/>
      <c r="CK655" s="243"/>
      <c r="CL655" s="243"/>
      <c r="CM655" s="243"/>
      <c r="CN655" s="243"/>
      <c r="CO655" s="243"/>
      <c r="CP655" s="243"/>
      <c r="CQ655" s="243"/>
      <c r="CR655" s="243"/>
      <c r="CS655" s="243"/>
      <c r="CT655" s="243"/>
      <c r="CU655" s="243"/>
      <c r="CV655" s="243"/>
      <c r="CW655" s="243"/>
      <c r="CX655" s="243"/>
      <c r="CY655" s="243"/>
      <c r="CZ655" s="243"/>
      <c r="DA655" s="243"/>
      <c r="DB655" s="243"/>
      <c r="DC655" s="243"/>
      <c r="DD655" s="243"/>
      <c r="DE655" s="243"/>
      <c r="DF655" s="243"/>
      <c r="DG655" s="243"/>
      <c r="DH655" s="243"/>
      <c r="DI655" s="243"/>
      <c r="DJ655" s="243"/>
      <c r="DK655" s="243"/>
      <c r="DL655" s="243"/>
      <c r="DM655" s="243"/>
      <c r="DN655" s="243"/>
      <c r="DO655" s="243"/>
      <c r="DP655" s="243"/>
      <c r="DQ655" s="243"/>
      <c r="DR655" s="243"/>
      <c r="DS655" s="243"/>
      <c r="DT655" s="243"/>
      <c r="DU655" s="243"/>
      <c r="DV655" s="243"/>
      <c r="DW655" s="243"/>
      <c r="DX655" s="243"/>
      <c r="DY655" s="243"/>
      <c r="DZ655" s="243"/>
      <c r="EA655" s="243"/>
      <c r="EB655" s="243"/>
      <c r="EC655" s="243"/>
      <c r="ED655" s="243"/>
      <c r="EE655" s="243"/>
      <c r="EF655" s="243"/>
      <c r="EG655" s="243"/>
      <c r="EH655" s="243"/>
      <c r="EI655" s="243"/>
      <c r="EJ655" s="243"/>
      <c r="EK655" s="243"/>
      <c r="EL655" s="243"/>
      <c r="EM655" s="243"/>
      <c r="EN655" s="243"/>
      <c r="EO655" s="243"/>
      <c r="EP655" s="243"/>
      <c r="EQ655" s="243"/>
      <c r="ER655" s="243"/>
      <c r="ES655" s="243"/>
      <c r="ET655" s="243"/>
      <c r="EU655" s="243"/>
      <c r="EV655" s="243"/>
      <c r="EW655" s="243"/>
      <c r="EX655" s="243"/>
      <c r="EY655" s="243"/>
      <c r="EZ655" s="243"/>
      <c r="FA655" s="243"/>
      <c r="FB655" s="243"/>
      <c r="FC655" s="243"/>
      <c r="FD655" s="243"/>
      <c r="FE655" s="243"/>
      <c r="FF655" s="243"/>
      <c r="FG655" s="243"/>
      <c r="FH655" s="243"/>
      <c r="FI655" s="243"/>
      <c r="FJ655" s="243"/>
      <c r="FK655" s="243"/>
      <c r="FL655" s="243"/>
      <c r="FM655" s="243"/>
      <c r="FN655" s="243"/>
      <c r="FO655" s="243"/>
      <c r="FP655" s="243"/>
      <c r="FQ655" s="243"/>
      <c r="FR655" s="243"/>
      <c r="FS655" s="243"/>
      <c r="FT655" s="243"/>
      <c r="FU655" s="243"/>
      <c r="FV655" s="243"/>
      <c r="FW655" s="243"/>
      <c r="FX655" s="243"/>
      <c r="FY655" s="243"/>
      <c r="FZ655" s="243"/>
      <c r="GA655" s="243"/>
      <c r="GB655" s="243"/>
      <c r="GC655" s="243"/>
      <c r="GD655" s="243"/>
      <c r="GE655" s="243"/>
      <c r="GF655" s="243"/>
      <c r="GG655" s="243"/>
      <c r="GH655" s="243"/>
      <c r="GI655" s="243"/>
      <c r="GJ655" s="243"/>
      <c r="GK655" s="243"/>
      <c r="GL655" s="243"/>
      <c r="GM655" s="243"/>
      <c r="GN655" s="243"/>
      <c r="GO655" s="243"/>
      <c r="GP655" s="243"/>
      <c r="GQ655" s="243"/>
      <c r="GR655" s="243"/>
      <c r="GS655" s="243"/>
      <c r="GT655" s="243"/>
      <c r="GU655" s="243"/>
      <c r="GV655" s="243"/>
      <c r="GW655" s="243"/>
      <c r="GX655" s="243"/>
      <c r="GY655" s="243"/>
      <c r="GZ655" s="243"/>
      <c r="HA655" s="243"/>
      <c r="HB655" s="243"/>
      <c r="HC655" s="243"/>
      <c r="HD655" s="243"/>
      <c r="HE655" s="243"/>
      <c r="HF655" s="243"/>
      <c r="HG655" s="243"/>
      <c r="HH655" s="243"/>
      <c r="HI655" s="243"/>
      <c r="HJ655" s="243"/>
      <c r="HK655" s="243"/>
      <c r="HL655" s="243"/>
      <c r="HM655" s="243"/>
      <c r="HN655" s="243"/>
      <c r="HO655" s="243"/>
      <c r="HP655" s="243"/>
      <c r="HQ655" s="243"/>
      <c r="HR655" s="243"/>
      <c r="HS655" s="243"/>
      <c r="HT655" s="243"/>
      <c r="HU655" s="243"/>
      <c r="HV655" s="243"/>
      <c r="HW655" s="243"/>
      <c r="HX655" s="243"/>
      <c r="HY655" s="243"/>
      <c r="HZ655" s="243"/>
      <c r="IA655" s="243"/>
      <c r="IB655" s="243"/>
      <c r="IC655" s="243"/>
      <c r="ID655" s="243"/>
      <c r="IE655" s="243"/>
      <c r="IF655" s="243"/>
      <c r="IG655" s="243"/>
      <c r="IH655" s="243"/>
      <c r="II655" s="243"/>
      <c r="IJ655" s="243"/>
      <c r="IK655" s="243"/>
      <c r="IL655" s="243"/>
      <c r="IM655" s="243"/>
      <c r="IN655" s="243"/>
      <c r="IO655" s="243"/>
      <c r="IP655" s="243"/>
      <c r="IQ655" s="243"/>
      <c r="IR655" s="243"/>
      <c r="IS655" s="243"/>
      <c r="IT655" s="243"/>
      <c r="IU655" s="243"/>
      <c r="IV655" s="243"/>
    </row>
    <row r="656" spans="1:256" ht="57" customHeight="1" thickTop="1" x14ac:dyDescent="0.15">
      <c r="A656" s="470" t="s">
        <v>243</v>
      </c>
      <c r="B656" s="471"/>
      <c r="C656" s="471"/>
      <c r="D656" s="471" t="s">
        <v>246</v>
      </c>
      <c r="E656" s="1302"/>
      <c r="F656" s="1910" t="s">
        <v>247</v>
      </c>
      <c r="G656" s="471"/>
      <c r="H656" s="1302"/>
      <c r="I656" s="1910" t="s">
        <v>245</v>
      </c>
      <c r="J656" s="1911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  <c r="AJ656" s="243"/>
      <c r="AK656" s="243"/>
      <c r="AL656" s="243"/>
      <c r="AM656" s="243"/>
      <c r="AN656" s="243"/>
      <c r="AO656" s="243"/>
      <c r="AP656" s="243"/>
      <c r="AQ656" s="243"/>
      <c r="AR656" s="243"/>
      <c r="AS656" s="243"/>
      <c r="AT656" s="243"/>
      <c r="AU656" s="243"/>
      <c r="AV656" s="243"/>
      <c r="AW656" s="243"/>
      <c r="AX656" s="243"/>
      <c r="AY656" s="243"/>
      <c r="AZ656" s="243"/>
      <c r="BA656" s="243"/>
      <c r="BB656" s="243"/>
      <c r="BC656" s="243"/>
      <c r="BD656" s="243"/>
      <c r="BE656" s="243"/>
      <c r="BF656" s="243"/>
      <c r="BG656" s="243"/>
      <c r="BH656" s="243"/>
      <c r="BI656" s="243"/>
      <c r="BJ656" s="243"/>
      <c r="BK656" s="243"/>
      <c r="BL656" s="243"/>
      <c r="BM656" s="243"/>
      <c r="BN656" s="243"/>
      <c r="BO656" s="243"/>
      <c r="BP656" s="243"/>
      <c r="BQ656" s="243"/>
      <c r="BR656" s="243"/>
      <c r="BS656" s="243"/>
      <c r="BT656" s="243"/>
      <c r="BU656" s="243"/>
      <c r="BV656" s="243"/>
      <c r="BW656" s="243"/>
      <c r="BX656" s="243"/>
      <c r="BY656" s="243"/>
      <c r="BZ656" s="243"/>
      <c r="CA656" s="243"/>
      <c r="CB656" s="243"/>
      <c r="CC656" s="243"/>
      <c r="CD656" s="243"/>
      <c r="CE656" s="243"/>
      <c r="CF656" s="243"/>
      <c r="CG656" s="243"/>
      <c r="CH656" s="243"/>
      <c r="CI656" s="243"/>
      <c r="CJ656" s="243"/>
      <c r="CK656" s="243"/>
      <c r="CL656" s="243"/>
      <c r="CM656" s="243"/>
      <c r="CN656" s="243"/>
      <c r="CO656" s="243"/>
      <c r="CP656" s="243"/>
      <c r="CQ656" s="243"/>
      <c r="CR656" s="243"/>
      <c r="CS656" s="243"/>
      <c r="CT656" s="243"/>
      <c r="CU656" s="243"/>
      <c r="CV656" s="243"/>
      <c r="CW656" s="243"/>
      <c r="CX656" s="243"/>
      <c r="CY656" s="243"/>
      <c r="CZ656" s="243"/>
      <c r="DA656" s="243"/>
      <c r="DB656" s="243"/>
      <c r="DC656" s="243"/>
      <c r="DD656" s="243"/>
      <c r="DE656" s="243"/>
      <c r="DF656" s="243"/>
      <c r="DG656" s="243"/>
      <c r="DH656" s="243"/>
      <c r="DI656" s="243"/>
      <c r="DJ656" s="243"/>
      <c r="DK656" s="243"/>
      <c r="DL656" s="243"/>
      <c r="DM656" s="243"/>
      <c r="DN656" s="243"/>
      <c r="DO656" s="243"/>
      <c r="DP656" s="243"/>
      <c r="DQ656" s="243"/>
      <c r="DR656" s="243"/>
      <c r="DS656" s="243"/>
      <c r="DT656" s="243"/>
      <c r="DU656" s="243"/>
      <c r="DV656" s="243"/>
      <c r="DW656" s="243"/>
      <c r="DX656" s="243"/>
      <c r="DY656" s="243"/>
      <c r="DZ656" s="243"/>
      <c r="EA656" s="243"/>
      <c r="EB656" s="243"/>
      <c r="EC656" s="243"/>
      <c r="ED656" s="243"/>
      <c r="EE656" s="243"/>
      <c r="EF656" s="243"/>
      <c r="EG656" s="243"/>
      <c r="EH656" s="243"/>
      <c r="EI656" s="243"/>
      <c r="EJ656" s="243"/>
      <c r="EK656" s="243"/>
      <c r="EL656" s="243"/>
      <c r="EM656" s="243"/>
      <c r="EN656" s="243"/>
      <c r="EO656" s="243"/>
      <c r="EP656" s="243"/>
      <c r="EQ656" s="243"/>
      <c r="ER656" s="243"/>
      <c r="ES656" s="243"/>
      <c r="ET656" s="243"/>
      <c r="EU656" s="243"/>
      <c r="EV656" s="243"/>
      <c r="EW656" s="243"/>
      <c r="EX656" s="243"/>
      <c r="EY656" s="243"/>
      <c r="EZ656" s="243"/>
      <c r="FA656" s="243"/>
      <c r="FB656" s="243"/>
      <c r="FC656" s="243"/>
      <c r="FD656" s="243"/>
      <c r="FE656" s="243"/>
      <c r="FF656" s="243"/>
      <c r="FG656" s="243"/>
      <c r="FH656" s="243"/>
      <c r="FI656" s="243"/>
      <c r="FJ656" s="243"/>
      <c r="FK656" s="243"/>
      <c r="FL656" s="243"/>
      <c r="FM656" s="243"/>
      <c r="FN656" s="243"/>
      <c r="FO656" s="243"/>
      <c r="FP656" s="243"/>
      <c r="FQ656" s="243"/>
      <c r="FR656" s="243"/>
      <c r="FS656" s="243"/>
      <c r="FT656" s="243"/>
      <c r="FU656" s="243"/>
      <c r="FV656" s="243"/>
      <c r="FW656" s="243"/>
      <c r="FX656" s="243"/>
      <c r="FY656" s="243"/>
      <c r="FZ656" s="243"/>
      <c r="GA656" s="243"/>
      <c r="GB656" s="243"/>
      <c r="GC656" s="243"/>
      <c r="GD656" s="243"/>
      <c r="GE656" s="243"/>
      <c r="GF656" s="243"/>
      <c r="GG656" s="243"/>
      <c r="GH656" s="243"/>
      <c r="GI656" s="243"/>
      <c r="GJ656" s="243"/>
      <c r="GK656" s="243"/>
      <c r="GL656" s="243"/>
      <c r="GM656" s="243"/>
      <c r="GN656" s="243"/>
      <c r="GO656" s="243"/>
      <c r="GP656" s="243"/>
      <c r="GQ656" s="243"/>
      <c r="GR656" s="243"/>
      <c r="GS656" s="243"/>
      <c r="GT656" s="243"/>
      <c r="GU656" s="243"/>
      <c r="GV656" s="243"/>
      <c r="GW656" s="243"/>
      <c r="GX656" s="243"/>
      <c r="GY656" s="243"/>
      <c r="GZ656" s="243"/>
      <c r="HA656" s="243"/>
      <c r="HB656" s="243"/>
      <c r="HC656" s="243"/>
      <c r="HD656" s="243"/>
      <c r="HE656" s="243"/>
      <c r="HF656" s="243"/>
      <c r="HG656" s="243"/>
      <c r="HH656" s="243"/>
      <c r="HI656" s="243"/>
      <c r="HJ656" s="243"/>
      <c r="HK656" s="243"/>
      <c r="HL656" s="243"/>
      <c r="HM656" s="243"/>
      <c r="HN656" s="243"/>
      <c r="HO656" s="243"/>
      <c r="HP656" s="243"/>
      <c r="HQ656" s="243"/>
      <c r="HR656" s="243"/>
      <c r="HS656" s="243"/>
      <c r="HT656" s="243"/>
      <c r="HU656" s="243"/>
      <c r="HV656" s="243"/>
      <c r="HW656" s="243"/>
      <c r="HX656" s="243"/>
      <c r="HY656" s="243"/>
      <c r="HZ656" s="243"/>
      <c r="IA656" s="243"/>
      <c r="IB656" s="243"/>
      <c r="IC656" s="243"/>
      <c r="ID656" s="243"/>
      <c r="IE656" s="243"/>
      <c r="IF656" s="243"/>
      <c r="IG656" s="243"/>
      <c r="IH656" s="243"/>
      <c r="II656" s="243"/>
      <c r="IJ656" s="243"/>
      <c r="IK656" s="243"/>
      <c r="IL656" s="243"/>
      <c r="IM656" s="243"/>
      <c r="IN656" s="243"/>
      <c r="IO656" s="243"/>
      <c r="IP656" s="243"/>
      <c r="IQ656" s="243"/>
      <c r="IR656" s="243"/>
      <c r="IS656" s="243"/>
      <c r="IT656" s="243"/>
      <c r="IU656" s="243"/>
      <c r="IV656" s="243"/>
    </row>
    <row r="657" spans="1:256" ht="14.25" hidden="1" customHeight="1" x14ac:dyDescent="0.15">
      <c r="A657" s="472"/>
      <c r="B657" s="473"/>
      <c r="C657" s="473"/>
      <c r="D657" s="473"/>
      <c r="E657" s="1187"/>
      <c r="F657" s="1914"/>
      <c r="G657" s="473"/>
      <c r="H657" s="1187"/>
      <c r="I657" s="1912"/>
      <c r="J657" s="191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  <c r="AJ657" s="243"/>
      <c r="AK657" s="243"/>
      <c r="AL657" s="243"/>
      <c r="AM657" s="243"/>
      <c r="AN657" s="243"/>
      <c r="AO657" s="243"/>
      <c r="AP657" s="243"/>
      <c r="AQ657" s="243"/>
      <c r="AR657" s="243"/>
      <c r="AS657" s="243"/>
      <c r="AT657" s="243"/>
      <c r="AU657" s="243"/>
      <c r="AV657" s="243"/>
      <c r="AW657" s="243"/>
      <c r="AX657" s="243"/>
      <c r="AY657" s="243"/>
      <c r="AZ657" s="243"/>
      <c r="BA657" s="243"/>
      <c r="BB657" s="243"/>
      <c r="BC657" s="243"/>
      <c r="BD657" s="243"/>
      <c r="BE657" s="243"/>
      <c r="BF657" s="243"/>
      <c r="BG657" s="243"/>
      <c r="BH657" s="243"/>
      <c r="BI657" s="243"/>
      <c r="BJ657" s="243"/>
      <c r="BK657" s="243"/>
      <c r="BL657" s="243"/>
      <c r="BM657" s="243"/>
      <c r="BN657" s="243"/>
      <c r="BO657" s="243"/>
      <c r="BP657" s="243"/>
      <c r="BQ657" s="243"/>
      <c r="BR657" s="243"/>
      <c r="BS657" s="243"/>
      <c r="BT657" s="243"/>
      <c r="BU657" s="243"/>
      <c r="BV657" s="243"/>
      <c r="BW657" s="243"/>
      <c r="BX657" s="243"/>
      <c r="BY657" s="243"/>
      <c r="BZ657" s="243"/>
      <c r="CA657" s="243"/>
      <c r="CB657" s="243"/>
      <c r="CC657" s="243"/>
      <c r="CD657" s="243"/>
      <c r="CE657" s="243"/>
      <c r="CF657" s="243"/>
      <c r="CG657" s="243"/>
      <c r="CH657" s="243"/>
      <c r="CI657" s="243"/>
      <c r="CJ657" s="243"/>
      <c r="CK657" s="243"/>
      <c r="CL657" s="243"/>
      <c r="CM657" s="243"/>
      <c r="CN657" s="243"/>
      <c r="CO657" s="243"/>
      <c r="CP657" s="243"/>
      <c r="CQ657" s="243"/>
      <c r="CR657" s="243"/>
      <c r="CS657" s="243"/>
      <c r="CT657" s="243"/>
      <c r="CU657" s="243"/>
      <c r="CV657" s="243"/>
      <c r="CW657" s="243"/>
      <c r="CX657" s="243"/>
      <c r="CY657" s="243"/>
      <c r="CZ657" s="243"/>
      <c r="DA657" s="243"/>
      <c r="DB657" s="243"/>
      <c r="DC657" s="243"/>
      <c r="DD657" s="243"/>
      <c r="DE657" s="243"/>
      <c r="DF657" s="243"/>
      <c r="DG657" s="243"/>
      <c r="DH657" s="243"/>
      <c r="DI657" s="243"/>
      <c r="DJ657" s="243"/>
      <c r="DK657" s="243"/>
      <c r="DL657" s="243"/>
      <c r="DM657" s="243"/>
      <c r="DN657" s="243"/>
      <c r="DO657" s="243"/>
      <c r="DP657" s="243"/>
      <c r="DQ657" s="243"/>
      <c r="DR657" s="243"/>
      <c r="DS657" s="243"/>
      <c r="DT657" s="243"/>
      <c r="DU657" s="243"/>
      <c r="DV657" s="243"/>
      <c r="DW657" s="243"/>
      <c r="DX657" s="243"/>
      <c r="DY657" s="243"/>
      <c r="DZ657" s="243"/>
      <c r="EA657" s="243"/>
      <c r="EB657" s="243"/>
      <c r="EC657" s="243"/>
      <c r="ED657" s="243"/>
      <c r="EE657" s="243"/>
      <c r="EF657" s="243"/>
      <c r="EG657" s="243"/>
      <c r="EH657" s="243"/>
      <c r="EI657" s="243"/>
      <c r="EJ657" s="243"/>
      <c r="EK657" s="243"/>
      <c r="EL657" s="243"/>
      <c r="EM657" s="243"/>
      <c r="EN657" s="243"/>
      <c r="EO657" s="243"/>
      <c r="EP657" s="243"/>
      <c r="EQ657" s="243"/>
      <c r="ER657" s="243"/>
      <c r="ES657" s="243"/>
      <c r="ET657" s="243"/>
      <c r="EU657" s="243"/>
      <c r="EV657" s="243"/>
      <c r="EW657" s="243"/>
      <c r="EX657" s="243"/>
      <c r="EY657" s="243"/>
      <c r="EZ657" s="243"/>
      <c r="FA657" s="243"/>
      <c r="FB657" s="243"/>
      <c r="FC657" s="243"/>
      <c r="FD657" s="243"/>
      <c r="FE657" s="243"/>
      <c r="FF657" s="243"/>
      <c r="FG657" s="243"/>
      <c r="FH657" s="243"/>
      <c r="FI657" s="243"/>
      <c r="FJ657" s="243"/>
      <c r="FK657" s="243"/>
      <c r="FL657" s="243"/>
      <c r="FM657" s="243"/>
      <c r="FN657" s="243"/>
      <c r="FO657" s="243"/>
      <c r="FP657" s="243"/>
      <c r="FQ657" s="243"/>
      <c r="FR657" s="243"/>
      <c r="FS657" s="243"/>
      <c r="FT657" s="243"/>
      <c r="FU657" s="243"/>
      <c r="FV657" s="243"/>
      <c r="FW657" s="243"/>
      <c r="FX657" s="243"/>
      <c r="FY657" s="243"/>
      <c r="FZ657" s="243"/>
      <c r="GA657" s="243"/>
      <c r="GB657" s="243"/>
      <c r="GC657" s="243"/>
      <c r="GD657" s="243"/>
      <c r="GE657" s="243"/>
      <c r="GF657" s="243"/>
      <c r="GG657" s="243"/>
      <c r="GH657" s="243"/>
      <c r="GI657" s="243"/>
      <c r="GJ657" s="243"/>
      <c r="GK657" s="243"/>
      <c r="GL657" s="243"/>
      <c r="GM657" s="243"/>
      <c r="GN657" s="243"/>
      <c r="GO657" s="243"/>
      <c r="GP657" s="243"/>
      <c r="GQ657" s="243"/>
      <c r="GR657" s="243"/>
      <c r="GS657" s="243"/>
      <c r="GT657" s="243"/>
      <c r="GU657" s="243"/>
      <c r="GV657" s="243"/>
      <c r="GW657" s="243"/>
      <c r="GX657" s="243"/>
      <c r="GY657" s="243"/>
      <c r="GZ657" s="243"/>
      <c r="HA657" s="243"/>
      <c r="HB657" s="243"/>
      <c r="HC657" s="243"/>
      <c r="HD657" s="243"/>
      <c r="HE657" s="243"/>
      <c r="HF657" s="243"/>
      <c r="HG657" s="243"/>
      <c r="HH657" s="243"/>
      <c r="HI657" s="243"/>
      <c r="HJ657" s="243"/>
      <c r="HK657" s="243"/>
      <c r="HL657" s="243"/>
      <c r="HM657" s="243"/>
      <c r="HN657" s="243"/>
      <c r="HO657" s="243"/>
      <c r="HP657" s="243"/>
      <c r="HQ657" s="243"/>
      <c r="HR657" s="243"/>
      <c r="HS657" s="243"/>
      <c r="HT657" s="243"/>
      <c r="HU657" s="243"/>
      <c r="HV657" s="243"/>
      <c r="HW657" s="243"/>
      <c r="HX657" s="243"/>
      <c r="HY657" s="243"/>
      <c r="HZ657" s="243"/>
      <c r="IA657" s="243"/>
      <c r="IB657" s="243"/>
      <c r="IC657" s="243"/>
      <c r="ID657" s="243"/>
      <c r="IE657" s="243"/>
      <c r="IF657" s="243"/>
      <c r="IG657" s="243"/>
      <c r="IH657" s="243"/>
      <c r="II657" s="243"/>
      <c r="IJ657" s="243"/>
      <c r="IK657" s="243"/>
      <c r="IL657" s="243"/>
      <c r="IM657" s="243"/>
      <c r="IN657" s="243"/>
      <c r="IO657" s="243"/>
      <c r="IP657" s="243"/>
      <c r="IQ657" s="243"/>
      <c r="IR657" s="243"/>
      <c r="IS657" s="243"/>
      <c r="IT657" s="243"/>
      <c r="IU657" s="243"/>
      <c r="IV657" s="243"/>
    </row>
    <row r="658" spans="1:256" ht="16.5" customHeight="1" thickBot="1" x14ac:dyDescent="0.2">
      <c r="A658" s="1334" t="s">
        <v>110</v>
      </c>
      <c r="B658" s="1335"/>
      <c r="C658" s="1335"/>
      <c r="D658" s="497" t="s">
        <v>111</v>
      </c>
      <c r="E658" s="868"/>
      <c r="F658" s="1267" t="s">
        <v>112</v>
      </c>
      <c r="G658" s="868"/>
      <c r="H658" s="868"/>
      <c r="I658" s="1267" t="s">
        <v>113</v>
      </c>
      <c r="J658" s="1268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  <c r="AJ658" s="243"/>
      <c r="AK658" s="243"/>
      <c r="AL658" s="243"/>
      <c r="AM658" s="243"/>
      <c r="AN658" s="243"/>
      <c r="AO658" s="243"/>
      <c r="AP658" s="243"/>
      <c r="AQ658" s="243"/>
      <c r="AR658" s="243"/>
      <c r="AS658" s="243"/>
      <c r="AT658" s="243"/>
      <c r="AU658" s="243"/>
      <c r="AV658" s="243"/>
      <c r="AW658" s="243"/>
      <c r="AX658" s="243"/>
      <c r="AY658" s="243"/>
      <c r="AZ658" s="243"/>
      <c r="BA658" s="243"/>
      <c r="BB658" s="243"/>
      <c r="BC658" s="243"/>
      <c r="BD658" s="243"/>
      <c r="BE658" s="243"/>
      <c r="BF658" s="243"/>
      <c r="BG658" s="243"/>
      <c r="BH658" s="243"/>
      <c r="BI658" s="243"/>
      <c r="BJ658" s="243"/>
      <c r="BK658" s="243"/>
      <c r="BL658" s="243"/>
      <c r="BM658" s="243"/>
      <c r="BN658" s="243"/>
      <c r="BO658" s="243"/>
      <c r="BP658" s="243"/>
      <c r="BQ658" s="243"/>
      <c r="BR658" s="243"/>
      <c r="BS658" s="243"/>
      <c r="BT658" s="243"/>
      <c r="BU658" s="243"/>
      <c r="BV658" s="243"/>
      <c r="BW658" s="243"/>
      <c r="BX658" s="243"/>
      <c r="BY658" s="243"/>
      <c r="BZ658" s="243"/>
      <c r="CA658" s="243"/>
      <c r="CB658" s="243"/>
      <c r="CC658" s="243"/>
      <c r="CD658" s="243"/>
      <c r="CE658" s="243"/>
      <c r="CF658" s="243"/>
      <c r="CG658" s="243"/>
      <c r="CH658" s="243"/>
      <c r="CI658" s="243"/>
      <c r="CJ658" s="243"/>
      <c r="CK658" s="243"/>
      <c r="CL658" s="243"/>
      <c r="CM658" s="243"/>
      <c r="CN658" s="243"/>
      <c r="CO658" s="243"/>
      <c r="CP658" s="243"/>
      <c r="CQ658" s="243"/>
      <c r="CR658" s="243"/>
      <c r="CS658" s="243"/>
      <c r="CT658" s="243"/>
      <c r="CU658" s="243"/>
      <c r="CV658" s="243"/>
      <c r="CW658" s="243"/>
      <c r="CX658" s="243"/>
      <c r="CY658" s="243"/>
      <c r="CZ658" s="243"/>
      <c r="DA658" s="243"/>
      <c r="DB658" s="243"/>
      <c r="DC658" s="243"/>
      <c r="DD658" s="243"/>
      <c r="DE658" s="243"/>
      <c r="DF658" s="243"/>
      <c r="DG658" s="243"/>
      <c r="DH658" s="243"/>
      <c r="DI658" s="243"/>
      <c r="DJ658" s="243"/>
      <c r="DK658" s="243"/>
      <c r="DL658" s="243"/>
      <c r="DM658" s="243"/>
      <c r="DN658" s="243"/>
      <c r="DO658" s="243"/>
      <c r="DP658" s="243"/>
      <c r="DQ658" s="243"/>
      <c r="DR658" s="243"/>
      <c r="DS658" s="243"/>
      <c r="DT658" s="243"/>
      <c r="DU658" s="243"/>
      <c r="DV658" s="243"/>
      <c r="DW658" s="243"/>
      <c r="DX658" s="243"/>
      <c r="DY658" s="243"/>
      <c r="DZ658" s="243"/>
      <c r="EA658" s="243"/>
      <c r="EB658" s="243"/>
      <c r="EC658" s="243"/>
      <c r="ED658" s="243"/>
      <c r="EE658" s="243"/>
      <c r="EF658" s="243"/>
      <c r="EG658" s="243"/>
      <c r="EH658" s="243"/>
      <c r="EI658" s="243"/>
      <c r="EJ658" s="243"/>
      <c r="EK658" s="243"/>
      <c r="EL658" s="243"/>
      <c r="EM658" s="243"/>
      <c r="EN658" s="243"/>
      <c r="EO658" s="243"/>
      <c r="EP658" s="243"/>
      <c r="EQ658" s="243"/>
      <c r="ER658" s="243"/>
      <c r="ES658" s="243"/>
      <c r="ET658" s="243"/>
      <c r="EU658" s="243"/>
      <c r="EV658" s="243"/>
      <c r="EW658" s="243"/>
      <c r="EX658" s="243"/>
      <c r="EY658" s="243"/>
      <c r="EZ658" s="243"/>
      <c r="FA658" s="243"/>
      <c r="FB658" s="243"/>
      <c r="FC658" s="243"/>
      <c r="FD658" s="243"/>
      <c r="FE658" s="243"/>
      <c r="FF658" s="243"/>
      <c r="FG658" s="243"/>
      <c r="FH658" s="243"/>
      <c r="FI658" s="243"/>
      <c r="FJ658" s="243"/>
      <c r="FK658" s="243"/>
      <c r="FL658" s="243"/>
      <c r="FM658" s="243"/>
      <c r="FN658" s="243"/>
      <c r="FO658" s="243"/>
      <c r="FP658" s="243"/>
      <c r="FQ658" s="243"/>
      <c r="FR658" s="243"/>
      <c r="FS658" s="243"/>
      <c r="FT658" s="243"/>
      <c r="FU658" s="243"/>
      <c r="FV658" s="243"/>
      <c r="FW658" s="243"/>
      <c r="FX658" s="243"/>
      <c r="FY658" s="243"/>
      <c r="FZ658" s="243"/>
      <c r="GA658" s="243"/>
      <c r="GB658" s="243"/>
      <c r="GC658" s="243"/>
      <c r="GD658" s="243"/>
      <c r="GE658" s="243"/>
      <c r="GF658" s="243"/>
      <c r="GG658" s="243"/>
      <c r="GH658" s="243"/>
      <c r="GI658" s="243"/>
      <c r="GJ658" s="243"/>
      <c r="GK658" s="243"/>
      <c r="GL658" s="243"/>
      <c r="GM658" s="243"/>
      <c r="GN658" s="243"/>
      <c r="GO658" s="243"/>
      <c r="GP658" s="243"/>
      <c r="GQ658" s="243"/>
      <c r="GR658" s="243"/>
      <c r="GS658" s="243"/>
      <c r="GT658" s="243"/>
      <c r="GU658" s="243"/>
      <c r="GV658" s="243"/>
      <c r="GW658" s="243"/>
      <c r="GX658" s="243"/>
      <c r="GY658" s="243"/>
      <c r="GZ658" s="243"/>
      <c r="HA658" s="243"/>
      <c r="HB658" s="243"/>
      <c r="HC658" s="243"/>
      <c r="HD658" s="243"/>
      <c r="HE658" s="243"/>
      <c r="HF658" s="243"/>
      <c r="HG658" s="243"/>
      <c r="HH658" s="243"/>
      <c r="HI658" s="243"/>
      <c r="HJ658" s="243"/>
      <c r="HK658" s="243"/>
      <c r="HL658" s="243"/>
      <c r="HM658" s="243"/>
      <c r="HN658" s="243"/>
      <c r="HO658" s="243"/>
      <c r="HP658" s="243"/>
      <c r="HQ658" s="243"/>
      <c r="HR658" s="243"/>
      <c r="HS658" s="243"/>
      <c r="HT658" s="243"/>
      <c r="HU658" s="243"/>
      <c r="HV658" s="243"/>
      <c r="HW658" s="243"/>
      <c r="HX658" s="243"/>
      <c r="HY658" s="243"/>
      <c r="HZ658" s="243"/>
      <c r="IA658" s="243"/>
      <c r="IB658" s="243"/>
      <c r="IC658" s="243"/>
      <c r="ID658" s="243"/>
      <c r="IE658" s="243"/>
      <c r="IF658" s="243"/>
      <c r="IG658" s="243"/>
      <c r="IH658" s="243"/>
      <c r="II658" s="243"/>
      <c r="IJ658" s="243"/>
      <c r="IK658" s="243"/>
      <c r="IL658" s="243"/>
      <c r="IM658" s="243"/>
      <c r="IN658" s="243"/>
      <c r="IO658" s="243"/>
      <c r="IP658" s="243"/>
      <c r="IQ658" s="243"/>
      <c r="IR658" s="243"/>
      <c r="IS658" s="243"/>
      <c r="IT658" s="243"/>
      <c r="IU658" s="243"/>
      <c r="IV658" s="243"/>
    </row>
    <row r="659" spans="1:256" ht="16.5" customHeight="1" thickTop="1" x14ac:dyDescent="0.15">
      <c r="A659" s="443" t="s">
        <v>227</v>
      </c>
      <c r="B659" s="444"/>
      <c r="C659" s="1916"/>
      <c r="D659" s="1338"/>
      <c r="E659" s="1339"/>
      <c r="F659" s="1874"/>
      <c r="G659" s="1875"/>
      <c r="H659" s="1875"/>
      <c r="I659" s="1874"/>
      <c r="J659" s="1915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  <c r="AJ659" s="243"/>
      <c r="AK659" s="243"/>
      <c r="AL659" s="243"/>
      <c r="AM659" s="243"/>
      <c r="AN659" s="243"/>
      <c r="AO659" s="243"/>
      <c r="AP659" s="243"/>
      <c r="AQ659" s="243"/>
      <c r="AR659" s="243"/>
      <c r="AS659" s="243"/>
      <c r="AT659" s="243"/>
      <c r="AU659" s="243"/>
      <c r="AV659" s="243"/>
      <c r="AW659" s="243"/>
      <c r="AX659" s="243"/>
      <c r="AY659" s="243"/>
      <c r="AZ659" s="243"/>
      <c r="BA659" s="243"/>
      <c r="BB659" s="243"/>
      <c r="BC659" s="243"/>
      <c r="BD659" s="243"/>
      <c r="BE659" s="243"/>
      <c r="BF659" s="243"/>
      <c r="BG659" s="243"/>
      <c r="BH659" s="243"/>
      <c r="BI659" s="243"/>
      <c r="BJ659" s="243"/>
      <c r="BK659" s="243"/>
      <c r="BL659" s="243"/>
      <c r="BM659" s="243"/>
      <c r="BN659" s="243"/>
      <c r="BO659" s="243"/>
      <c r="BP659" s="243"/>
      <c r="BQ659" s="243"/>
      <c r="BR659" s="243"/>
      <c r="BS659" s="243"/>
      <c r="BT659" s="243"/>
      <c r="BU659" s="243"/>
      <c r="BV659" s="243"/>
      <c r="BW659" s="243"/>
      <c r="BX659" s="243"/>
      <c r="BY659" s="243"/>
      <c r="BZ659" s="243"/>
      <c r="CA659" s="243"/>
      <c r="CB659" s="243"/>
      <c r="CC659" s="243"/>
      <c r="CD659" s="243"/>
      <c r="CE659" s="243"/>
      <c r="CF659" s="243"/>
      <c r="CG659" s="243"/>
      <c r="CH659" s="243"/>
      <c r="CI659" s="243"/>
      <c r="CJ659" s="243"/>
      <c r="CK659" s="243"/>
      <c r="CL659" s="243"/>
      <c r="CM659" s="243"/>
      <c r="CN659" s="243"/>
      <c r="CO659" s="243"/>
      <c r="CP659" s="243"/>
      <c r="CQ659" s="243"/>
      <c r="CR659" s="243"/>
      <c r="CS659" s="243"/>
      <c r="CT659" s="243"/>
      <c r="CU659" s="243"/>
      <c r="CV659" s="243"/>
      <c r="CW659" s="243"/>
      <c r="CX659" s="243"/>
      <c r="CY659" s="243"/>
      <c r="CZ659" s="243"/>
      <c r="DA659" s="243"/>
      <c r="DB659" s="243"/>
      <c r="DC659" s="243"/>
      <c r="DD659" s="243"/>
      <c r="DE659" s="243"/>
      <c r="DF659" s="243"/>
      <c r="DG659" s="243"/>
      <c r="DH659" s="243"/>
      <c r="DI659" s="243"/>
      <c r="DJ659" s="243"/>
      <c r="DK659" s="243"/>
      <c r="DL659" s="243"/>
      <c r="DM659" s="243"/>
      <c r="DN659" s="243"/>
      <c r="DO659" s="243"/>
      <c r="DP659" s="243"/>
      <c r="DQ659" s="243"/>
      <c r="DR659" s="243"/>
      <c r="DS659" s="243"/>
      <c r="DT659" s="243"/>
      <c r="DU659" s="243"/>
      <c r="DV659" s="243"/>
      <c r="DW659" s="243"/>
      <c r="DX659" s="243"/>
      <c r="DY659" s="243"/>
      <c r="DZ659" s="243"/>
      <c r="EA659" s="243"/>
      <c r="EB659" s="243"/>
      <c r="EC659" s="243"/>
      <c r="ED659" s="243"/>
      <c r="EE659" s="243"/>
      <c r="EF659" s="243"/>
      <c r="EG659" s="243"/>
      <c r="EH659" s="243"/>
      <c r="EI659" s="243"/>
      <c r="EJ659" s="243"/>
      <c r="EK659" s="243"/>
      <c r="EL659" s="243"/>
      <c r="EM659" s="243"/>
      <c r="EN659" s="243"/>
      <c r="EO659" s="243"/>
      <c r="EP659" s="243"/>
      <c r="EQ659" s="243"/>
      <c r="ER659" s="243"/>
      <c r="ES659" s="243"/>
      <c r="ET659" s="243"/>
      <c r="EU659" s="243"/>
      <c r="EV659" s="243"/>
      <c r="EW659" s="243"/>
      <c r="EX659" s="243"/>
      <c r="EY659" s="243"/>
      <c r="EZ659" s="243"/>
      <c r="FA659" s="243"/>
      <c r="FB659" s="243"/>
      <c r="FC659" s="243"/>
      <c r="FD659" s="243"/>
      <c r="FE659" s="243"/>
      <c r="FF659" s="243"/>
      <c r="FG659" s="243"/>
      <c r="FH659" s="243"/>
      <c r="FI659" s="243"/>
      <c r="FJ659" s="243"/>
      <c r="FK659" s="243"/>
      <c r="FL659" s="243"/>
      <c r="FM659" s="243"/>
      <c r="FN659" s="243"/>
      <c r="FO659" s="243"/>
      <c r="FP659" s="243"/>
      <c r="FQ659" s="243"/>
      <c r="FR659" s="243"/>
      <c r="FS659" s="243"/>
      <c r="FT659" s="243"/>
      <c r="FU659" s="243"/>
      <c r="FV659" s="243"/>
      <c r="FW659" s="243"/>
      <c r="FX659" s="243"/>
      <c r="FY659" s="243"/>
      <c r="FZ659" s="243"/>
      <c r="GA659" s="243"/>
      <c r="GB659" s="243"/>
      <c r="GC659" s="243"/>
      <c r="GD659" s="243"/>
      <c r="GE659" s="243"/>
      <c r="GF659" s="243"/>
      <c r="GG659" s="243"/>
      <c r="GH659" s="243"/>
      <c r="GI659" s="243"/>
      <c r="GJ659" s="243"/>
      <c r="GK659" s="243"/>
      <c r="GL659" s="243"/>
      <c r="GM659" s="243"/>
      <c r="GN659" s="243"/>
      <c r="GO659" s="243"/>
      <c r="GP659" s="243"/>
      <c r="GQ659" s="243"/>
      <c r="GR659" s="243"/>
      <c r="GS659" s="243"/>
      <c r="GT659" s="243"/>
      <c r="GU659" s="243"/>
      <c r="GV659" s="243"/>
      <c r="GW659" s="243"/>
      <c r="GX659" s="243"/>
      <c r="GY659" s="243"/>
      <c r="GZ659" s="243"/>
      <c r="HA659" s="243"/>
      <c r="HB659" s="243"/>
      <c r="HC659" s="243"/>
      <c r="HD659" s="243"/>
      <c r="HE659" s="243"/>
      <c r="HF659" s="243"/>
      <c r="HG659" s="243"/>
      <c r="HH659" s="243"/>
      <c r="HI659" s="243"/>
      <c r="HJ659" s="243"/>
      <c r="HK659" s="243"/>
      <c r="HL659" s="243"/>
      <c r="HM659" s="243"/>
      <c r="HN659" s="243"/>
      <c r="HO659" s="243"/>
      <c r="HP659" s="243"/>
      <c r="HQ659" s="243"/>
      <c r="HR659" s="243"/>
      <c r="HS659" s="243"/>
      <c r="HT659" s="243"/>
      <c r="HU659" s="243"/>
      <c r="HV659" s="243"/>
      <c r="HW659" s="243"/>
      <c r="HX659" s="243"/>
      <c r="HY659" s="243"/>
      <c r="HZ659" s="243"/>
      <c r="IA659" s="243"/>
      <c r="IB659" s="243"/>
      <c r="IC659" s="243"/>
      <c r="ID659" s="243"/>
      <c r="IE659" s="243"/>
      <c r="IF659" s="243"/>
      <c r="IG659" s="243"/>
      <c r="IH659" s="243"/>
      <c r="II659" s="243"/>
      <c r="IJ659" s="243"/>
      <c r="IK659" s="243"/>
      <c r="IL659" s="243"/>
      <c r="IM659" s="243"/>
      <c r="IN659" s="243"/>
      <c r="IO659" s="243"/>
      <c r="IP659" s="243"/>
      <c r="IQ659" s="243"/>
      <c r="IR659" s="243"/>
      <c r="IS659" s="243"/>
      <c r="IT659" s="243"/>
      <c r="IU659" s="243"/>
      <c r="IV659" s="243"/>
    </row>
    <row r="660" spans="1:256" ht="15.75" customHeight="1" x14ac:dyDescent="0.15">
      <c r="A660" s="476" t="s">
        <v>228</v>
      </c>
      <c r="B660" s="477"/>
      <c r="C660" s="477"/>
      <c r="D660" s="1324"/>
      <c r="E660" s="605"/>
      <c r="F660" s="1898"/>
      <c r="G660" s="1903"/>
      <c r="H660" s="1903"/>
      <c r="I660" s="1898"/>
      <c r="J660" s="1899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  <c r="AJ660" s="243"/>
      <c r="AK660" s="243"/>
      <c r="AL660" s="243"/>
      <c r="AM660" s="243"/>
      <c r="AN660" s="243"/>
      <c r="AO660" s="243"/>
      <c r="AP660" s="243"/>
      <c r="AQ660" s="243"/>
      <c r="AR660" s="243"/>
      <c r="AS660" s="243"/>
      <c r="AT660" s="243"/>
      <c r="AU660" s="243"/>
      <c r="AV660" s="243"/>
      <c r="AW660" s="243"/>
      <c r="AX660" s="243"/>
      <c r="AY660" s="243"/>
      <c r="AZ660" s="243"/>
      <c r="BA660" s="243"/>
      <c r="BB660" s="243"/>
      <c r="BC660" s="243"/>
      <c r="BD660" s="243"/>
      <c r="BE660" s="243"/>
      <c r="BF660" s="243"/>
      <c r="BG660" s="243"/>
      <c r="BH660" s="243"/>
      <c r="BI660" s="243"/>
      <c r="BJ660" s="243"/>
      <c r="BK660" s="243"/>
      <c r="BL660" s="243"/>
      <c r="BM660" s="243"/>
      <c r="BN660" s="243"/>
      <c r="BO660" s="243"/>
      <c r="BP660" s="243"/>
      <c r="BQ660" s="243"/>
      <c r="BR660" s="243"/>
      <c r="BS660" s="243"/>
      <c r="BT660" s="243"/>
      <c r="BU660" s="243"/>
      <c r="BV660" s="243"/>
      <c r="BW660" s="243"/>
      <c r="BX660" s="243"/>
      <c r="BY660" s="243"/>
      <c r="BZ660" s="243"/>
      <c r="CA660" s="243"/>
      <c r="CB660" s="243"/>
      <c r="CC660" s="243"/>
      <c r="CD660" s="243"/>
      <c r="CE660" s="243"/>
      <c r="CF660" s="243"/>
      <c r="CG660" s="243"/>
      <c r="CH660" s="243"/>
      <c r="CI660" s="243"/>
      <c r="CJ660" s="243"/>
      <c r="CK660" s="243"/>
      <c r="CL660" s="243"/>
      <c r="CM660" s="243"/>
      <c r="CN660" s="243"/>
      <c r="CO660" s="243"/>
      <c r="CP660" s="243"/>
      <c r="CQ660" s="243"/>
      <c r="CR660" s="243"/>
      <c r="CS660" s="243"/>
      <c r="CT660" s="243"/>
      <c r="CU660" s="243"/>
      <c r="CV660" s="243"/>
      <c r="CW660" s="243"/>
      <c r="CX660" s="243"/>
      <c r="CY660" s="243"/>
      <c r="CZ660" s="243"/>
      <c r="DA660" s="243"/>
      <c r="DB660" s="243"/>
      <c r="DC660" s="243"/>
      <c r="DD660" s="243"/>
      <c r="DE660" s="243"/>
      <c r="DF660" s="243"/>
      <c r="DG660" s="243"/>
      <c r="DH660" s="243"/>
      <c r="DI660" s="243"/>
      <c r="DJ660" s="243"/>
      <c r="DK660" s="243"/>
      <c r="DL660" s="243"/>
      <c r="DM660" s="243"/>
      <c r="DN660" s="243"/>
      <c r="DO660" s="243"/>
      <c r="DP660" s="243"/>
      <c r="DQ660" s="243"/>
      <c r="DR660" s="243"/>
      <c r="DS660" s="243"/>
      <c r="DT660" s="243"/>
      <c r="DU660" s="243"/>
      <c r="DV660" s="243"/>
      <c r="DW660" s="243"/>
      <c r="DX660" s="243"/>
      <c r="DY660" s="243"/>
      <c r="DZ660" s="243"/>
      <c r="EA660" s="243"/>
      <c r="EB660" s="243"/>
      <c r="EC660" s="243"/>
      <c r="ED660" s="243"/>
      <c r="EE660" s="243"/>
      <c r="EF660" s="243"/>
      <c r="EG660" s="243"/>
      <c r="EH660" s="243"/>
      <c r="EI660" s="243"/>
      <c r="EJ660" s="243"/>
      <c r="EK660" s="243"/>
      <c r="EL660" s="243"/>
      <c r="EM660" s="243"/>
      <c r="EN660" s="243"/>
      <c r="EO660" s="243"/>
      <c r="EP660" s="243"/>
      <c r="EQ660" s="243"/>
      <c r="ER660" s="243"/>
      <c r="ES660" s="243"/>
      <c r="ET660" s="243"/>
      <c r="EU660" s="243"/>
      <c r="EV660" s="243"/>
      <c r="EW660" s="243"/>
      <c r="EX660" s="243"/>
      <c r="EY660" s="243"/>
      <c r="EZ660" s="243"/>
      <c r="FA660" s="243"/>
      <c r="FB660" s="243"/>
      <c r="FC660" s="243"/>
      <c r="FD660" s="243"/>
      <c r="FE660" s="243"/>
      <c r="FF660" s="243"/>
      <c r="FG660" s="243"/>
      <c r="FH660" s="243"/>
      <c r="FI660" s="243"/>
      <c r="FJ660" s="243"/>
      <c r="FK660" s="243"/>
      <c r="FL660" s="243"/>
      <c r="FM660" s="243"/>
      <c r="FN660" s="243"/>
      <c r="FO660" s="243"/>
      <c r="FP660" s="243"/>
      <c r="FQ660" s="243"/>
      <c r="FR660" s="243"/>
      <c r="FS660" s="243"/>
      <c r="FT660" s="243"/>
      <c r="FU660" s="243"/>
      <c r="FV660" s="243"/>
      <c r="FW660" s="243"/>
      <c r="FX660" s="243"/>
      <c r="FY660" s="243"/>
      <c r="FZ660" s="243"/>
      <c r="GA660" s="243"/>
      <c r="GB660" s="243"/>
      <c r="GC660" s="243"/>
      <c r="GD660" s="243"/>
      <c r="GE660" s="243"/>
      <c r="GF660" s="243"/>
      <c r="GG660" s="243"/>
      <c r="GH660" s="243"/>
      <c r="GI660" s="243"/>
      <c r="GJ660" s="243"/>
      <c r="GK660" s="243"/>
      <c r="GL660" s="243"/>
      <c r="GM660" s="243"/>
      <c r="GN660" s="243"/>
      <c r="GO660" s="243"/>
      <c r="GP660" s="243"/>
      <c r="GQ660" s="243"/>
      <c r="GR660" s="243"/>
      <c r="GS660" s="243"/>
      <c r="GT660" s="243"/>
      <c r="GU660" s="243"/>
      <c r="GV660" s="243"/>
      <c r="GW660" s="243"/>
      <c r="GX660" s="243"/>
      <c r="GY660" s="243"/>
      <c r="GZ660" s="243"/>
      <c r="HA660" s="243"/>
      <c r="HB660" s="243"/>
      <c r="HC660" s="243"/>
      <c r="HD660" s="243"/>
      <c r="HE660" s="243"/>
      <c r="HF660" s="243"/>
      <c r="HG660" s="243"/>
      <c r="HH660" s="243"/>
      <c r="HI660" s="243"/>
      <c r="HJ660" s="243"/>
      <c r="HK660" s="243"/>
      <c r="HL660" s="243"/>
      <c r="HM660" s="243"/>
      <c r="HN660" s="243"/>
      <c r="HO660" s="243"/>
      <c r="HP660" s="243"/>
      <c r="HQ660" s="243"/>
      <c r="HR660" s="243"/>
      <c r="HS660" s="243"/>
      <c r="HT660" s="243"/>
      <c r="HU660" s="243"/>
      <c r="HV660" s="243"/>
      <c r="HW660" s="243"/>
      <c r="HX660" s="243"/>
      <c r="HY660" s="243"/>
      <c r="HZ660" s="243"/>
      <c r="IA660" s="243"/>
      <c r="IB660" s="243"/>
      <c r="IC660" s="243"/>
      <c r="ID660" s="243"/>
      <c r="IE660" s="243"/>
      <c r="IF660" s="243"/>
      <c r="IG660" s="243"/>
      <c r="IH660" s="243"/>
      <c r="II660" s="243"/>
      <c r="IJ660" s="243"/>
      <c r="IK660" s="243"/>
      <c r="IL660" s="243"/>
      <c r="IM660" s="243"/>
      <c r="IN660" s="243"/>
      <c r="IO660" s="243"/>
      <c r="IP660" s="243"/>
      <c r="IQ660" s="243"/>
      <c r="IR660" s="243"/>
      <c r="IS660" s="243"/>
      <c r="IT660" s="243"/>
      <c r="IU660" s="243"/>
      <c r="IV660" s="243"/>
    </row>
    <row r="661" spans="1:256" ht="17.25" customHeight="1" x14ac:dyDescent="0.15">
      <c r="A661" s="476" t="s">
        <v>244</v>
      </c>
      <c r="B661" s="477"/>
      <c r="C661" s="477"/>
      <c r="D661" s="1324"/>
      <c r="E661" s="605"/>
      <c r="F661" s="1898"/>
      <c r="G661" s="1903"/>
      <c r="H661" s="1903"/>
      <c r="I661" s="1898"/>
      <c r="J661" s="1899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  <c r="AJ661" s="243"/>
      <c r="AK661" s="243"/>
      <c r="AL661" s="243"/>
      <c r="AM661" s="243"/>
      <c r="AN661" s="243"/>
      <c r="AO661" s="243"/>
      <c r="AP661" s="243"/>
      <c r="AQ661" s="243"/>
      <c r="AR661" s="243"/>
      <c r="AS661" s="243"/>
      <c r="AT661" s="243"/>
      <c r="AU661" s="243"/>
      <c r="AV661" s="243"/>
      <c r="AW661" s="243"/>
      <c r="AX661" s="243"/>
      <c r="AY661" s="243"/>
      <c r="AZ661" s="243"/>
      <c r="BA661" s="243"/>
      <c r="BB661" s="243"/>
      <c r="BC661" s="243"/>
      <c r="BD661" s="243"/>
      <c r="BE661" s="243"/>
      <c r="BF661" s="243"/>
      <c r="BG661" s="243"/>
      <c r="BH661" s="243"/>
      <c r="BI661" s="243"/>
      <c r="BJ661" s="243"/>
      <c r="BK661" s="243"/>
      <c r="BL661" s="243"/>
      <c r="BM661" s="243"/>
      <c r="BN661" s="243"/>
      <c r="BO661" s="243"/>
      <c r="BP661" s="243"/>
      <c r="BQ661" s="243"/>
      <c r="BR661" s="243"/>
      <c r="BS661" s="243"/>
      <c r="BT661" s="243"/>
      <c r="BU661" s="243"/>
      <c r="BV661" s="243"/>
      <c r="BW661" s="243"/>
      <c r="BX661" s="243"/>
      <c r="BY661" s="243"/>
      <c r="BZ661" s="243"/>
      <c r="CA661" s="243"/>
      <c r="CB661" s="243"/>
      <c r="CC661" s="243"/>
      <c r="CD661" s="243"/>
      <c r="CE661" s="243"/>
      <c r="CF661" s="243"/>
      <c r="CG661" s="243"/>
      <c r="CH661" s="243"/>
      <c r="CI661" s="243"/>
      <c r="CJ661" s="243"/>
      <c r="CK661" s="243"/>
      <c r="CL661" s="243"/>
      <c r="CM661" s="243"/>
      <c r="CN661" s="243"/>
      <c r="CO661" s="243"/>
      <c r="CP661" s="243"/>
      <c r="CQ661" s="243"/>
      <c r="CR661" s="243"/>
      <c r="CS661" s="243"/>
      <c r="CT661" s="243"/>
      <c r="CU661" s="243"/>
      <c r="CV661" s="243"/>
      <c r="CW661" s="243"/>
      <c r="CX661" s="243"/>
      <c r="CY661" s="243"/>
      <c r="CZ661" s="243"/>
      <c r="DA661" s="243"/>
      <c r="DB661" s="243"/>
      <c r="DC661" s="243"/>
      <c r="DD661" s="243"/>
      <c r="DE661" s="243"/>
      <c r="DF661" s="243"/>
      <c r="DG661" s="243"/>
      <c r="DH661" s="243"/>
      <c r="DI661" s="243"/>
      <c r="DJ661" s="243"/>
      <c r="DK661" s="243"/>
      <c r="DL661" s="243"/>
      <c r="DM661" s="243"/>
      <c r="DN661" s="243"/>
      <c r="DO661" s="243"/>
      <c r="DP661" s="243"/>
      <c r="DQ661" s="243"/>
      <c r="DR661" s="243"/>
      <c r="DS661" s="243"/>
      <c r="DT661" s="243"/>
      <c r="DU661" s="243"/>
      <c r="DV661" s="243"/>
      <c r="DW661" s="243"/>
      <c r="DX661" s="243"/>
      <c r="DY661" s="243"/>
      <c r="DZ661" s="243"/>
      <c r="EA661" s="243"/>
      <c r="EB661" s="243"/>
      <c r="EC661" s="243"/>
      <c r="ED661" s="243"/>
      <c r="EE661" s="243"/>
      <c r="EF661" s="243"/>
      <c r="EG661" s="243"/>
      <c r="EH661" s="243"/>
      <c r="EI661" s="243"/>
      <c r="EJ661" s="243"/>
      <c r="EK661" s="243"/>
      <c r="EL661" s="243"/>
      <c r="EM661" s="243"/>
      <c r="EN661" s="243"/>
      <c r="EO661" s="243"/>
      <c r="EP661" s="243"/>
      <c r="EQ661" s="243"/>
      <c r="ER661" s="243"/>
      <c r="ES661" s="243"/>
      <c r="ET661" s="243"/>
      <c r="EU661" s="243"/>
      <c r="EV661" s="243"/>
      <c r="EW661" s="243"/>
      <c r="EX661" s="243"/>
      <c r="EY661" s="243"/>
      <c r="EZ661" s="243"/>
      <c r="FA661" s="243"/>
      <c r="FB661" s="243"/>
      <c r="FC661" s="243"/>
      <c r="FD661" s="243"/>
      <c r="FE661" s="243"/>
      <c r="FF661" s="243"/>
      <c r="FG661" s="243"/>
      <c r="FH661" s="243"/>
      <c r="FI661" s="243"/>
      <c r="FJ661" s="243"/>
      <c r="FK661" s="243"/>
      <c r="FL661" s="243"/>
      <c r="FM661" s="243"/>
      <c r="FN661" s="243"/>
      <c r="FO661" s="243"/>
      <c r="FP661" s="243"/>
      <c r="FQ661" s="243"/>
      <c r="FR661" s="243"/>
      <c r="FS661" s="243"/>
      <c r="FT661" s="243"/>
      <c r="FU661" s="243"/>
      <c r="FV661" s="243"/>
      <c r="FW661" s="243"/>
      <c r="FX661" s="243"/>
      <c r="FY661" s="243"/>
      <c r="FZ661" s="243"/>
      <c r="GA661" s="243"/>
      <c r="GB661" s="243"/>
      <c r="GC661" s="243"/>
      <c r="GD661" s="243"/>
      <c r="GE661" s="243"/>
      <c r="GF661" s="243"/>
      <c r="GG661" s="243"/>
      <c r="GH661" s="243"/>
      <c r="GI661" s="243"/>
      <c r="GJ661" s="243"/>
      <c r="GK661" s="243"/>
      <c r="GL661" s="243"/>
      <c r="GM661" s="243"/>
      <c r="GN661" s="243"/>
      <c r="GO661" s="243"/>
      <c r="GP661" s="243"/>
      <c r="GQ661" s="243"/>
      <c r="GR661" s="243"/>
      <c r="GS661" s="243"/>
      <c r="GT661" s="243"/>
      <c r="GU661" s="243"/>
      <c r="GV661" s="243"/>
      <c r="GW661" s="243"/>
      <c r="GX661" s="243"/>
      <c r="GY661" s="243"/>
      <c r="GZ661" s="243"/>
      <c r="HA661" s="243"/>
      <c r="HB661" s="243"/>
      <c r="HC661" s="243"/>
      <c r="HD661" s="243"/>
      <c r="HE661" s="243"/>
      <c r="HF661" s="243"/>
      <c r="HG661" s="243"/>
      <c r="HH661" s="243"/>
      <c r="HI661" s="243"/>
      <c r="HJ661" s="243"/>
      <c r="HK661" s="243"/>
      <c r="HL661" s="243"/>
      <c r="HM661" s="243"/>
      <c r="HN661" s="243"/>
      <c r="HO661" s="243"/>
      <c r="HP661" s="243"/>
      <c r="HQ661" s="243"/>
      <c r="HR661" s="243"/>
      <c r="HS661" s="243"/>
      <c r="HT661" s="243"/>
      <c r="HU661" s="243"/>
      <c r="HV661" s="243"/>
      <c r="HW661" s="243"/>
      <c r="HX661" s="243"/>
      <c r="HY661" s="243"/>
      <c r="HZ661" s="243"/>
      <c r="IA661" s="243"/>
      <c r="IB661" s="243"/>
      <c r="IC661" s="243"/>
      <c r="ID661" s="243"/>
      <c r="IE661" s="243"/>
      <c r="IF661" s="243"/>
      <c r="IG661" s="243"/>
      <c r="IH661" s="243"/>
      <c r="II661" s="243"/>
      <c r="IJ661" s="243"/>
      <c r="IK661" s="243"/>
      <c r="IL661" s="243"/>
      <c r="IM661" s="243"/>
      <c r="IN661" s="243"/>
      <c r="IO661" s="243"/>
      <c r="IP661" s="243"/>
      <c r="IQ661" s="243"/>
      <c r="IR661" s="243"/>
      <c r="IS661" s="243"/>
      <c r="IT661" s="243"/>
      <c r="IU661" s="243"/>
      <c r="IV661" s="243"/>
    </row>
    <row r="662" spans="1:256" ht="16.5" customHeight="1" thickBot="1" x14ac:dyDescent="0.2">
      <c r="A662" s="1313" t="s">
        <v>231</v>
      </c>
      <c r="B662" s="617"/>
      <c r="C662" s="617"/>
      <c r="D662" s="1166"/>
      <c r="E662" s="620"/>
      <c r="F662" s="1237"/>
      <c r="G662" s="1904"/>
      <c r="H662" s="1904"/>
      <c r="I662" s="1237"/>
      <c r="J662" s="1900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  <c r="AJ662" s="243"/>
      <c r="AK662" s="243"/>
      <c r="AL662" s="243"/>
      <c r="AM662" s="243"/>
      <c r="AN662" s="243"/>
      <c r="AO662" s="243"/>
      <c r="AP662" s="243"/>
      <c r="AQ662" s="243"/>
      <c r="AR662" s="243"/>
      <c r="AS662" s="243"/>
      <c r="AT662" s="243"/>
      <c r="AU662" s="243"/>
      <c r="AV662" s="243"/>
      <c r="AW662" s="243"/>
      <c r="AX662" s="243"/>
      <c r="AY662" s="243"/>
      <c r="AZ662" s="243"/>
      <c r="BA662" s="243"/>
      <c r="BB662" s="243"/>
      <c r="BC662" s="243"/>
      <c r="BD662" s="243"/>
      <c r="BE662" s="243"/>
      <c r="BF662" s="243"/>
      <c r="BG662" s="243"/>
      <c r="BH662" s="243"/>
      <c r="BI662" s="243"/>
      <c r="BJ662" s="243"/>
      <c r="BK662" s="243"/>
      <c r="BL662" s="243"/>
      <c r="BM662" s="243"/>
      <c r="BN662" s="243"/>
      <c r="BO662" s="243"/>
      <c r="BP662" s="243"/>
      <c r="BQ662" s="243"/>
      <c r="BR662" s="243"/>
      <c r="BS662" s="243"/>
      <c r="BT662" s="243"/>
      <c r="BU662" s="243"/>
      <c r="BV662" s="243"/>
      <c r="BW662" s="243"/>
      <c r="BX662" s="243"/>
      <c r="BY662" s="243"/>
      <c r="BZ662" s="243"/>
      <c r="CA662" s="243"/>
      <c r="CB662" s="243"/>
      <c r="CC662" s="243"/>
      <c r="CD662" s="243"/>
      <c r="CE662" s="243"/>
      <c r="CF662" s="243"/>
      <c r="CG662" s="243"/>
      <c r="CH662" s="243"/>
      <c r="CI662" s="243"/>
      <c r="CJ662" s="243"/>
      <c r="CK662" s="243"/>
      <c r="CL662" s="243"/>
      <c r="CM662" s="243"/>
      <c r="CN662" s="243"/>
      <c r="CO662" s="243"/>
      <c r="CP662" s="243"/>
      <c r="CQ662" s="243"/>
      <c r="CR662" s="243"/>
      <c r="CS662" s="243"/>
      <c r="CT662" s="243"/>
      <c r="CU662" s="243"/>
      <c r="CV662" s="243"/>
      <c r="CW662" s="243"/>
      <c r="CX662" s="243"/>
      <c r="CY662" s="243"/>
      <c r="CZ662" s="243"/>
      <c r="DA662" s="243"/>
      <c r="DB662" s="243"/>
      <c r="DC662" s="243"/>
      <c r="DD662" s="243"/>
      <c r="DE662" s="243"/>
      <c r="DF662" s="243"/>
      <c r="DG662" s="243"/>
      <c r="DH662" s="243"/>
      <c r="DI662" s="243"/>
      <c r="DJ662" s="243"/>
      <c r="DK662" s="243"/>
      <c r="DL662" s="243"/>
      <c r="DM662" s="243"/>
      <c r="DN662" s="243"/>
      <c r="DO662" s="243"/>
      <c r="DP662" s="243"/>
      <c r="DQ662" s="243"/>
      <c r="DR662" s="243"/>
      <c r="DS662" s="243"/>
      <c r="DT662" s="243"/>
      <c r="DU662" s="243"/>
      <c r="DV662" s="243"/>
      <c r="DW662" s="243"/>
      <c r="DX662" s="243"/>
      <c r="DY662" s="243"/>
      <c r="DZ662" s="243"/>
      <c r="EA662" s="243"/>
      <c r="EB662" s="243"/>
      <c r="EC662" s="243"/>
      <c r="ED662" s="243"/>
      <c r="EE662" s="243"/>
      <c r="EF662" s="243"/>
      <c r="EG662" s="243"/>
      <c r="EH662" s="243"/>
      <c r="EI662" s="243"/>
      <c r="EJ662" s="243"/>
      <c r="EK662" s="243"/>
      <c r="EL662" s="243"/>
      <c r="EM662" s="243"/>
      <c r="EN662" s="243"/>
      <c r="EO662" s="243"/>
      <c r="EP662" s="243"/>
      <c r="EQ662" s="243"/>
      <c r="ER662" s="243"/>
      <c r="ES662" s="243"/>
      <c r="ET662" s="243"/>
      <c r="EU662" s="243"/>
      <c r="EV662" s="243"/>
      <c r="EW662" s="243"/>
      <c r="EX662" s="243"/>
      <c r="EY662" s="243"/>
      <c r="EZ662" s="243"/>
      <c r="FA662" s="243"/>
      <c r="FB662" s="243"/>
      <c r="FC662" s="243"/>
      <c r="FD662" s="243"/>
      <c r="FE662" s="243"/>
      <c r="FF662" s="243"/>
      <c r="FG662" s="243"/>
      <c r="FH662" s="243"/>
      <c r="FI662" s="243"/>
      <c r="FJ662" s="243"/>
      <c r="FK662" s="243"/>
      <c r="FL662" s="243"/>
      <c r="FM662" s="243"/>
      <c r="FN662" s="243"/>
      <c r="FO662" s="243"/>
      <c r="FP662" s="243"/>
      <c r="FQ662" s="243"/>
      <c r="FR662" s="243"/>
      <c r="FS662" s="243"/>
      <c r="FT662" s="243"/>
      <c r="FU662" s="243"/>
      <c r="FV662" s="243"/>
      <c r="FW662" s="243"/>
      <c r="FX662" s="243"/>
      <c r="FY662" s="243"/>
      <c r="FZ662" s="243"/>
      <c r="GA662" s="243"/>
      <c r="GB662" s="243"/>
      <c r="GC662" s="243"/>
      <c r="GD662" s="243"/>
      <c r="GE662" s="243"/>
      <c r="GF662" s="243"/>
      <c r="GG662" s="243"/>
      <c r="GH662" s="243"/>
      <c r="GI662" s="243"/>
      <c r="GJ662" s="243"/>
      <c r="GK662" s="243"/>
      <c r="GL662" s="243"/>
      <c r="GM662" s="243"/>
      <c r="GN662" s="243"/>
      <c r="GO662" s="243"/>
      <c r="GP662" s="243"/>
      <c r="GQ662" s="243"/>
      <c r="GR662" s="243"/>
      <c r="GS662" s="243"/>
      <c r="GT662" s="243"/>
      <c r="GU662" s="243"/>
      <c r="GV662" s="243"/>
      <c r="GW662" s="243"/>
      <c r="GX662" s="243"/>
      <c r="GY662" s="243"/>
      <c r="GZ662" s="243"/>
      <c r="HA662" s="243"/>
      <c r="HB662" s="243"/>
      <c r="HC662" s="243"/>
      <c r="HD662" s="243"/>
      <c r="HE662" s="243"/>
      <c r="HF662" s="243"/>
      <c r="HG662" s="243"/>
      <c r="HH662" s="243"/>
      <c r="HI662" s="243"/>
      <c r="HJ662" s="243"/>
      <c r="HK662" s="243"/>
      <c r="HL662" s="243"/>
      <c r="HM662" s="243"/>
      <c r="HN662" s="243"/>
      <c r="HO662" s="243"/>
      <c r="HP662" s="243"/>
      <c r="HQ662" s="243"/>
      <c r="HR662" s="243"/>
      <c r="HS662" s="243"/>
      <c r="HT662" s="243"/>
      <c r="HU662" s="243"/>
      <c r="HV662" s="243"/>
      <c r="HW662" s="243"/>
      <c r="HX662" s="243"/>
      <c r="HY662" s="243"/>
      <c r="HZ662" s="243"/>
      <c r="IA662" s="243"/>
      <c r="IB662" s="243"/>
      <c r="IC662" s="243"/>
      <c r="ID662" s="243"/>
      <c r="IE662" s="243"/>
      <c r="IF662" s="243"/>
      <c r="IG662" s="243"/>
      <c r="IH662" s="243"/>
      <c r="II662" s="243"/>
      <c r="IJ662" s="243"/>
      <c r="IK662" s="243"/>
      <c r="IL662" s="243"/>
      <c r="IM662" s="243"/>
      <c r="IN662" s="243"/>
      <c r="IO662" s="243"/>
      <c r="IP662" s="243"/>
      <c r="IQ662" s="243"/>
      <c r="IR662" s="243"/>
      <c r="IS662" s="243"/>
      <c r="IT662" s="243"/>
      <c r="IU662" s="243"/>
      <c r="IV662" s="243"/>
    </row>
    <row r="663" spans="1:256" ht="26.25" customHeight="1" thickBot="1" x14ac:dyDescent="0.2">
      <c r="A663" s="515" t="s">
        <v>233</v>
      </c>
      <c r="B663" s="516"/>
      <c r="C663" s="516"/>
      <c r="D663" s="1305" t="str">
        <f>IF(SUM(D659:E662)=0,"",SUM(D659:E662))</f>
        <v/>
      </c>
      <c r="E663" s="1306"/>
      <c r="F663" s="1297" t="str">
        <f>IF(SUM(F659:H662)=0,"",SUM(F659:H662))</f>
        <v/>
      </c>
      <c r="G663" s="1909"/>
      <c r="H663" s="1909"/>
      <c r="I663" s="1297" t="str">
        <f>IF(SUM(I659:J662)=0,"",SUM(I659:J662))</f>
        <v/>
      </c>
      <c r="J663" s="1298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  <c r="AJ663" s="243"/>
      <c r="AK663" s="243"/>
      <c r="AL663" s="243"/>
      <c r="AM663" s="243"/>
      <c r="AN663" s="243"/>
      <c r="AO663" s="243"/>
      <c r="AP663" s="243"/>
      <c r="AQ663" s="243"/>
      <c r="AR663" s="243"/>
      <c r="AS663" s="243"/>
      <c r="AT663" s="243"/>
      <c r="AU663" s="243"/>
      <c r="AV663" s="243"/>
      <c r="AW663" s="243"/>
      <c r="AX663" s="243"/>
      <c r="AY663" s="243"/>
      <c r="AZ663" s="243"/>
      <c r="BA663" s="243"/>
      <c r="BB663" s="243"/>
      <c r="BC663" s="243"/>
      <c r="BD663" s="243"/>
      <c r="BE663" s="243"/>
      <c r="BF663" s="243"/>
      <c r="BG663" s="243"/>
      <c r="BH663" s="243"/>
      <c r="BI663" s="243"/>
      <c r="BJ663" s="243"/>
      <c r="BK663" s="243"/>
      <c r="BL663" s="243"/>
      <c r="BM663" s="243"/>
      <c r="BN663" s="243"/>
      <c r="BO663" s="243"/>
      <c r="BP663" s="243"/>
      <c r="BQ663" s="243"/>
      <c r="BR663" s="243"/>
      <c r="BS663" s="243"/>
      <c r="BT663" s="243"/>
      <c r="BU663" s="243"/>
      <c r="BV663" s="243"/>
      <c r="BW663" s="243"/>
      <c r="BX663" s="243"/>
      <c r="BY663" s="243"/>
      <c r="BZ663" s="243"/>
      <c r="CA663" s="243"/>
      <c r="CB663" s="243"/>
      <c r="CC663" s="243"/>
      <c r="CD663" s="243"/>
      <c r="CE663" s="243"/>
      <c r="CF663" s="243"/>
      <c r="CG663" s="243"/>
      <c r="CH663" s="243"/>
      <c r="CI663" s="243"/>
      <c r="CJ663" s="243"/>
      <c r="CK663" s="243"/>
      <c r="CL663" s="243"/>
      <c r="CM663" s="243"/>
      <c r="CN663" s="243"/>
      <c r="CO663" s="243"/>
      <c r="CP663" s="243"/>
      <c r="CQ663" s="243"/>
      <c r="CR663" s="243"/>
      <c r="CS663" s="243"/>
      <c r="CT663" s="243"/>
      <c r="CU663" s="243"/>
      <c r="CV663" s="243"/>
      <c r="CW663" s="243"/>
      <c r="CX663" s="243"/>
      <c r="CY663" s="243"/>
      <c r="CZ663" s="243"/>
      <c r="DA663" s="243"/>
      <c r="DB663" s="243"/>
      <c r="DC663" s="243"/>
      <c r="DD663" s="243"/>
      <c r="DE663" s="243"/>
      <c r="DF663" s="243"/>
      <c r="DG663" s="243"/>
      <c r="DH663" s="243"/>
      <c r="DI663" s="243"/>
      <c r="DJ663" s="243"/>
      <c r="DK663" s="243"/>
      <c r="DL663" s="243"/>
      <c r="DM663" s="243"/>
      <c r="DN663" s="243"/>
      <c r="DO663" s="243"/>
      <c r="DP663" s="243"/>
      <c r="DQ663" s="243"/>
      <c r="DR663" s="243"/>
      <c r="DS663" s="243"/>
      <c r="DT663" s="243"/>
      <c r="DU663" s="243"/>
      <c r="DV663" s="243"/>
      <c r="DW663" s="243"/>
      <c r="DX663" s="243"/>
      <c r="DY663" s="243"/>
      <c r="DZ663" s="243"/>
      <c r="EA663" s="243"/>
      <c r="EB663" s="243"/>
      <c r="EC663" s="243"/>
      <c r="ED663" s="243"/>
      <c r="EE663" s="243"/>
      <c r="EF663" s="243"/>
      <c r="EG663" s="243"/>
      <c r="EH663" s="243"/>
      <c r="EI663" s="243"/>
      <c r="EJ663" s="243"/>
      <c r="EK663" s="243"/>
      <c r="EL663" s="243"/>
      <c r="EM663" s="243"/>
      <c r="EN663" s="243"/>
      <c r="EO663" s="243"/>
      <c r="EP663" s="243"/>
      <c r="EQ663" s="243"/>
      <c r="ER663" s="243"/>
      <c r="ES663" s="243"/>
      <c r="ET663" s="243"/>
      <c r="EU663" s="243"/>
      <c r="EV663" s="243"/>
      <c r="EW663" s="243"/>
      <c r="EX663" s="243"/>
      <c r="EY663" s="243"/>
      <c r="EZ663" s="243"/>
      <c r="FA663" s="243"/>
      <c r="FB663" s="243"/>
      <c r="FC663" s="243"/>
      <c r="FD663" s="243"/>
      <c r="FE663" s="243"/>
      <c r="FF663" s="243"/>
      <c r="FG663" s="243"/>
      <c r="FH663" s="243"/>
      <c r="FI663" s="243"/>
      <c r="FJ663" s="243"/>
      <c r="FK663" s="243"/>
      <c r="FL663" s="243"/>
      <c r="FM663" s="243"/>
      <c r="FN663" s="243"/>
      <c r="FO663" s="243"/>
      <c r="FP663" s="243"/>
      <c r="FQ663" s="243"/>
      <c r="FR663" s="243"/>
      <c r="FS663" s="243"/>
      <c r="FT663" s="243"/>
      <c r="FU663" s="243"/>
      <c r="FV663" s="243"/>
      <c r="FW663" s="243"/>
      <c r="FX663" s="243"/>
      <c r="FY663" s="243"/>
      <c r="FZ663" s="243"/>
      <c r="GA663" s="243"/>
      <c r="GB663" s="243"/>
      <c r="GC663" s="243"/>
      <c r="GD663" s="243"/>
      <c r="GE663" s="243"/>
      <c r="GF663" s="243"/>
      <c r="GG663" s="243"/>
      <c r="GH663" s="243"/>
      <c r="GI663" s="243"/>
      <c r="GJ663" s="243"/>
      <c r="GK663" s="243"/>
      <c r="GL663" s="243"/>
      <c r="GM663" s="243"/>
      <c r="GN663" s="243"/>
      <c r="GO663" s="243"/>
      <c r="GP663" s="243"/>
      <c r="GQ663" s="243"/>
      <c r="GR663" s="243"/>
      <c r="GS663" s="243"/>
      <c r="GT663" s="243"/>
      <c r="GU663" s="243"/>
      <c r="GV663" s="243"/>
      <c r="GW663" s="243"/>
      <c r="GX663" s="243"/>
      <c r="GY663" s="243"/>
      <c r="GZ663" s="243"/>
      <c r="HA663" s="243"/>
      <c r="HB663" s="243"/>
      <c r="HC663" s="243"/>
      <c r="HD663" s="243"/>
      <c r="HE663" s="243"/>
      <c r="HF663" s="243"/>
      <c r="HG663" s="243"/>
      <c r="HH663" s="243"/>
      <c r="HI663" s="243"/>
      <c r="HJ663" s="243"/>
      <c r="HK663" s="243"/>
      <c r="HL663" s="243"/>
      <c r="HM663" s="243"/>
      <c r="HN663" s="243"/>
      <c r="HO663" s="243"/>
      <c r="HP663" s="243"/>
      <c r="HQ663" s="243"/>
      <c r="HR663" s="243"/>
      <c r="HS663" s="243"/>
      <c r="HT663" s="243"/>
      <c r="HU663" s="243"/>
      <c r="HV663" s="243"/>
      <c r="HW663" s="243"/>
      <c r="HX663" s="243"/>
      <c r="HY663" s="243"/>
      <c r="HZ663" s="243"/>
      <c r="IA663" s="243"/>
      <c r="IB663" s="243"/>
      <c r="IC663" s="243"/>
      <c r="ID663" s="243"/>
      <c r="IE663" s="243"/>
      <c r="IF663" s="243"/>
      <c r="IG663" s="243"/>
      <c r="IH663" s="243"/>
      <c r="II663" s="243"/>
      <c r="IJ663" s="243"/>
      <c r="IK663" s="243"/>
      <c r="IL663" s="243"/>
      <c r="IM663" s="243"/>
      <c r="IN663" s="243"/>
      <c r="IO663" s="243"/>
      <c r="IP663" s="243"/>
      <c r="IQ663" s="243"/>
      <c r="IR663" s="243"/>
      <c r="IS663" s="243"/>
      <c r="IT663" s="243"/>
      <c r="IU663" s="243"/>
      <c r="IV663" s="243"/>
    </row>
    <row r="664" spans="1:256" ht="31.5" customHeight="1" thickTop="1" x14ac:dyDescent="0.15">
      <c r="A664" s="203"/>
      <c r="B664" s="203"/>
      <c r="C664" s="203"/>
      <c r="D664" s="249"/>
      <c r="E664" s="249"/>
      <c r="F664" s="250"/>
      <c r="G664" s="250"/>
      <c r="H664" s="250"/>
      <c r="I664" s="250"/>
      <c r="J664" s="250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  <c r="AJ664" s="243"/>
      <c r="AK664" s="243"/>
      <c r="AL664" s="243"/>
      <c r="AM664" s="243"/>
      <c r="AN664" s="243"/>
      <c r="AO664" s="243"/>
      <c r="AP664" s="243"/>
      <c r="AQ664" s="243"/>
      <c r="AR664" s="243"/>
      <c r="AS664" s="243"/>
      <c r="AT664" s="243"/>
      <c r="AU664" s="243"/>
      <c r="AV664" s="243"/>
      <c r="AW664" s="243"/>
      <c r="AX664" s="243"/>
      <c r="AY664" s="243"/>
      <c r="AZ664" s="243"/>
      <c r="BA664" s="243"/>
      <c r="BB664" s="243"/>
      <c r="BC664" s="243"/>
      <c r="BD664" s="243"/>
      <c r="BE664" s="243"/>
      <c r="BF664" s="243"/>
      <c r="BG664" s="243"/>
      <c r="BH664" s="243"/>
      <c r="BI664" s="243"/>
      <c r="BJ664" s="243"/>
      <c r="BK664" s="243"/>
      <c r="BL664" s="243"/>
      <c r="BM664" s="243"/>
      <c r="BN664" s="243"/>
      <c r="BO664" s="243"/>
      <c r="BP664" s="243"/>
      <c r="BQ664" s="243"/>
      <c r="BR664" s="243"/>
      <c r="BS664" s="243"/>
      <c r="BT664" s="243"/>
      <c r="BU664" s="243"/>
      <c r="BV664" s="243"/>
      <c r="BW664" s="243"/>
      <c r="BX664" s="243"/>
      <c r="BY664" s="243"/>
      <c r="BZ664" s="243"/>
      <c r="CA664" s="243"/>
      <c r="CB664" s="243"/>
      <c r="CC664" s="243"/>
      <c r="CD664" s="243"/>
      <c r="CE664" s="243"/>
      <c r="CF664" s="243"/>
      <c r="CG664" s="243"/>
      <c r="CH664" s="243"/>
      <c r="CI664" s="243"/>
      <c r="CJ664" s="243"/>
      <c r="CK664" s="243"/>
      <c r="CL664" s="243"/>
      <c r="CM664" s="243"/>
      <c r="CN664" s="243"/>
      <c r="CO664" s="243"/>
      <c r="CP664" s="243"/>
      <c r="CQ664" s="243"/>
      <c r="CR664" s="243"/>
      <c r="CS664" s="243"/>
      <c r="CT664" s="243"/>
      <c r="CU664" s="243"/>
      <c r="CV664" s="243"/>
      <c r="CW664" s="243"/>
      <c r="CX664" s="243"/>
      <c r="CY664" s="243"/>
      <c r="CZ664" s="243"/>
      <c r="DA664" s="243"/>
      <c r="DB664" s="243"/>
      <c r="DC664" s="243"/>
      <c r="DD664" s="243"/>
      <c r="DE664" s="243"/>
      <c r="DF664" s="243"/>
      <c r="DG664" s="243"/>
      <c r="DH664" s="243"/>
      <c r="DI664" s="243"/>
      <c r="DJ664" s="243"/>
      <c r="DK664" s="243"/>
      <c r="DL664" s="243"/>
      <c r="DM664" s="243"/>
      <c r="DN664" s="243"/>
      <c r="DO664" s="243"/>
      <c r="DP664" s="243"/>
      <c r="DQ664" s="243"/>
      <c r="DR664" s="243"/>
      <c r="DS664" s="243"/>
      <c r="DT664" s="243"/>
      <c r="DU664" s="243"/>
      <c r="DV664" s="243"/>
      <c r="DW664" s="243"/>
      <c r="DX664" s="243"/>
      <c r="DY664" s="243"/>
      <c r="DZ664" s="243"/>
      <c r="EA664" s="243"/>
      <c r="EB664" s="243"/>
      <c r="EC664" s="243"/>
      <c r="ED664" s="243"/>
      <c r="EE664" s="243"/>
      <c r="EF664" s="243"/>
      <c r="EG664" s="243"/>
      <c r="EH664" s="243"/>
      <c r="EI664" s="243"/>
      <c r="EJ664" s="243"/>
      <c r="EK664" s="243"/>
      <c r="EL664" s="243"/>
      <c r="EM664" s="243"/>
      <c r="EN664" s="243"/>
      <c r="EO664" s="243"/>
      <c r="EP664" s="243"/>
      <c r="EQ664" s="243"/>
      <c r="ER664" s="243"/>
      <c r="ES664" s="243"/>
      <c r="ET664" s="243"/>
      <c r="EU664" s="243"/>
      <c r="EV664" s="243"/>
      <c r="EW664" s="243"/>
      <c r="EX664" s="243"/>
      <c r="EY664" s="243"/>
      <c r="EZ664" s="243"/>
      <c r="FA664" s="243"/>
      <c r="FB664" s="243"/>
      <c r="FC664" s="243"/>
      <c r="FD664" s="243"/>
      <c r="FE664" s="243"/>
      <c r="FF664" s="243"/>
      <c r="FG664" s="243"/>
      <c r="FH664" s="243"/>
      <c r="FI664" s="243"/>
      <c r="FJ664" s="243"/>
      <c r="FK664" s="243"/>
      <c r="FL664" s="243"/>
      <c r="FM664" s="243"/>
      <c r="FN664" s="243"/>
      <c r="FO664" s="243"/>
      <c r="FP664" s="243"/>
      <c r="FQ664" s="243"/>
      <c r="FR664" s="243"/>
      <c r="FS664" s="243"/>
      <c r="FT664" s="243"/>
      <c r="FU664" s="243"/>
      <c r="FV664" s="243"/>
      <c r="FW664" s="243"/>
      <c r="FX664" s="243"/>
      <c r="FY664" s="243"/>
      <c r="FZ664" s="243"/>
      <c r="GA664" s="243"/>
      <c r="GB664" s="243"/>
      <c r="GC664" s="243"/>
      <c r="GD664" s="243"/>
      <c r="GE664" s="243"/>
      <c r="GF664" s="243"/>
      <c r="GG664" s="243"/>
      <c r="GH664" s="243"/>
      <c r="GI664" s="243"/>
      <c r="GJ664" s="243"/>
      <c r="GK664" s="243"/>
      <c r="GL664" s="243"/>
      <c r="GM664" s="243"/>
      <c r="GN664" s="243"/>
      <c r="GO664" s="243"/>
      <c r="GP664" s="243"/>
      <c r="GQ664" s="243"/>
      <c r="GR664" s="243"/>
      <c r="GS664" s="243"/>
      <c r="GT664" s="243"/>
      <c r="GU664" s="243"/>
      <c r="GV664" s="243"/>
      <c r="GW664" s="243"/>
      <c r="GX664" s="243"/>
      <c r="GY664" s="243"/>
      <c r="GZ664" s="243"/>
      <c r="HA664" s="243"/>
      <c r="HB664" s="243"/>
      <c r="HC664" s="243"/>
      <c r="HD664" s="243"/>
      <c r="HE664" s="243"/>
      <c r="HF664" s="243"/>
      <c r="HG664" s="243"/>
      <c r="HH664" s="243"/>
      <c r="HI664" s="243"/>
      <c r="HJ664" s="243"/>
      <c r="HK664" s="243"/>
      <c r="HL664" s="243"/>
      <c r="HM664" s="243"/>
      <c r="HN664" s="243"/>
      <c r="HO664" s="243"/>
      <c r="HP664" s="243"/>
      <c r="HQ664" s="243"/>
      <c r="HR664" s="243"/>
      <c r="HS664" s="243"/>
      <c r="HT664" s="243"/>
      <c r="HU664" s="243"/>
      <c r="HV664" s="243"/>
      <c r="HW664" s="243"/>
      <c r="HX664" s="243"/>
      <c r="HY664" s="243"/>
      <c r="HZ664" s="243"/>
      <c r="IA664" s="243"/>
      <c r="IB664" s="243"/>
      <c r="IC664" s="243"/>
      <c r="ID664" s="243"/>
      <c r="IE664" s="243"/>
      <c r="IF664" s="243"/>
      <c r="IG664" s="243"/>
      <c r="IH664" s="243"/>
      <c r="II664" s="243"/>
      <c r="IJ664" s="243"/>
      <c r="IK664" s="243"/>
      <c r="IL664" s="243"/>
      <c r="IM664" s="243"/>
      <c r="IN664" s="243"/>
      <c r="IO664" s="243"/>
      <c r="IP664" s="243"/>
      <c r="IQ664" s="243"/>
      <c r="IR664" s="243"/>
      <c r="IS664" s="243"/>
      <c r="IT664" s="243"/>
      <c r="IU664" s="243"/>
      <c r="IV664" s="243"/>
    </row>
    <row r="665" spans="1:256" ht="16.5" customHeight="1" x14ac:dyDescent="0.15">
      <c r="A665" s="436" t="s">
        <v>718</v>
      </c>
      <c r="B665" s="436"/>
      <c r="C665" s="436"/>
      <c r="D665" s="436"/>
      <c r="E665" s="436"/>
      <c r="F665" s="436"/>
      <c r="G665" s="436"/>
      <c r="H665" s="436"/>
      <c r="I665" s="436"/>
      <c r="J665" s="436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  <c r="AJ665" s="243"/>
      <c r="AK665" s="243"/>
      <c r="AL665" s="243"/>
      <c r="AM665" s="243"/>
      <c r="AN665" s="243"/>
      <c r="AO665" s="243"/>
      <c r="AP665" s="243"/>
      <c r="AQ665" s="243"/>
      <c r="AR665" s="243"/>
      <c r="AS665" s="243"/>
      <c r="AT665" s="243"/>
      <c r="AU665" s="243"/>
      <c r="AV665" s="243"/>
      <c r="AW665" s="243"/>
      <c r="AX665" s="243"/>
      <c r="AY665" s="243"/>
      <c r="AZ665" s="243"/>
      <c r="BA665" s="243"/>
      <c r="BB665" s="243"/>
      <c r="BC665" s="243"/>
      <c r="BD665" s="243"/>
      <c r="BE665" s="243"/>
      <c r="BF665" s="243"/>
      <c r="BG665" s="243"/>
      <c r="BH665" s="243"/>
      <c r="BI665" s="243"/>
      <c r="BJ665" s="243"/>
      <c r="BK665" s="243"/>
      <c r="BL665" s="243"/>
      <c r="BM665" s="243"/>
      <c r="BN665" s="243"/>
      <c r="BO665" s="243"/>
      <c r="BP665" s="243"/>
      <c r="BQ665" s="243"/>
      <c r="BR665" s="243"/>
      <c r="BS665" s="243"/>
      <c r="BT665" s="243"/>
      <c r="BU665" s="243"/>
      <c r="BV665" s="243"/>
      <c r="BW665" s="243"/>
      <c r="BX665" s="243"/>
      <c r="BY665" s="243"/>
      <c r="BZ665" s="243"/>
      <c r="CA665" s="243"/>
      <c r="CB665" s="243"/>
      <c r="CC665" s="243"/>
      <c r="CD665" s="243"/>
      <c r="CE665" s="243"/>
      <c r="CF665" s="243"/>
      <c r="CG665" s="243"/>
      <c r="CH665" s="243"/>
      <c r="CI665" s="243"/>
      <c r="CJ665" s="243"/>
      <c r="CK665" s="243"/>
      <c r="CL665" s="243"/>
      <c r="CM665" s="243"/>
      <c r="CN665" s="243"/>
      <c r="CO665" s="243"/>
      <c r="CP665" s="243"/>
      <c r="CQ665" s="243"/>
      <c r="CR665" s="243"/>
      <c r="CS665" s="243"/>
      <c r="CT665" s="243"/>
      <c r="CU665" s="243"/>
      <c r="CV665" s="243"/>
      <c r="CW665" s="243"/>
      <c r="CX665" s="243"/>
      <c r="CY665" s="243"/>
      <c r="CZ665" s="243"/>
      <c r="DA665" s="243"/>
      <c r="DB665" s="243"/>
      <c r="DC665" s="243"/>
      <c r="DD665" s="243"/>
      <c r="DE665" s="243"/>
      <c r="DF665" s="243"/>
      <c r="DG665" s="243"/>
      <c r="DH665" s="243"/>
      <c r="DI665" s="243"/>
      <c r="DJ665" s="243"/>
      <c r="DK665" s="243"/>
      <c r="DL665" s="243"/>
      <c r="DM665" s="243"/>
      <c r="DN665" s="243"/>
      <c r="DO665" s="243"/>
      <c r="DP665" s="243"/>
      <c r="DQ665" s="243"/>
      <c r="DR665" s="243"/>
      <c r="DS665" s="243"/>
      <c r="DT665" s="243"/>
      <c r="DU665" s="243"/>
      <c r="DV665" s="243"/>
      <c r="DW665" s="243"/>
      <c r="DX665" s="243"/>
      <c r="DY665" s="243"/>
      <c r="DZ665" s="243"/>
      <c r="EA665" s="243"/>
      <c r="EB665" s="243"/>
      <c r="EC665" s="243"/>
      <c r="ED665" s="243"/>
      <c r="EE665" s="243"/>
      <c r="EF665" s="243"/>
      <c r="EG665" s="243"/>
      <c r="EH665" s="243"/>
      <c r="EI665" s="243"/>
      <c r="EJ665" s="243"/>
      <c r="EK665" s="243"/>
      <c r="EL665" s="243"/>
      <c r="EM665" s="243"/>
      <c r="EN665" s="243"/>
      <c r="EO665" s="243"/>
      <c r="EP665" s="243"/>
      <c r="EQ665" s="243"/>
      <c r="ER665" s="243"/>
      <c r="ES665" s="243"/>
      <c r="ET665" s="243"/>
      <c r="EU665" s="243"/>
      <c r="EV665" s="243"/>
      <c r="EW665" s="243"/>
      <c r="EX665" s="243"/>
      <c r="EY665" s="243"/>
      <c r="EZ665" s="243"/>
      <c r="FA665" s="243"/>
      <c r="FB665" s="243"/>
      <c r="FC665" s="243"/>
      <c r="FD665" s="243"/>
      <c r="FE665" s="243"/>
      <c r="FF665" s="243"/>
      <c r="FG665" s="243"/>
      <c r="FH665" s="243"/>
      <c r="FI665" s="243"/>
      <c r="FJ665" s="243"/>
      <c r="FK665" s="243"/>
      <c r="FL665" s="243"/>
      <c r="FM665" s="243"/>
      <c r="FN665" s="243"/>
      <c r="FO665" s="243"/>
      <c r="FP665" s="243"/>
      <c r="FQ665" s="243"/>
      <c r="FR665" s="243"/>
      <c r="FS665" s="243"/>
      <c r="FT665" s="243"/>
      <c r="FU665" s="243"/>
      <c r="FV665" s="243"/>
      <c r="FW665" s="243"/>
      <c r="FX665" s="243"/>
      <c r="FY665" s="243"/>
      <c r="FZ665" s="243"/>
      <c r="GA665" s="243"/>
      <c r="GB665" s="243"/>
      <c r="GC665" s="243"/>
      <c r="GD665" s="243"/>
      <c r="GE665" s="243"/>
      <c r="GF665" s="243"/>
      <c r="GG665" s="243"/>
      <c r="GH665" s="243"/>
      <c r="GI665" s="243"/>
      <c r="GJ665" s="243"/>
      <c r="GK665" s="243"/>
      <c r="GL665" s="243"/>
      <c r="GM665" s="243"/>
      <c r="GN665" s="243"/>
      <c r="GO665" s="243"/>
      <c r="GP665" s="243"/>
      <c r="GQ665" s="243"/>
      <c r="GR665" s="243"/>
      <c r="GS665" s="243"/>
      <c r="GT665" s="243"/>
      <c r="GU665" s="243"/>
      <c r="GV665" s="243"/>
      <c r="GW665" s="243"/>
      <c r="GX665" s="243"/>
      <c r="GY665" s="243"/>
      <c r="GZ665" s="243"/>
      <c r="HA665" s="243"/>
      <c r="HB665" s="243"/>
      <c r="HC665" s="243"/>
      <c r="HD665" s="243"/>
      <c r="HE665" s="243"/>
      <c r="HF665" s="243"/>
      <c r="HG665" s="243"/>
      <c r="HH665" s="243"/>
      <c r="HI665" s="243"/>
      <c r="HJ665" s="243"/>
      <c r="HK665" s="243"/>
      <c r="HL665" s="243"/>
      <c r="HM665" s="243"/>
      <c r="HN665" s="243"/>
      <c r="HO665" s="243"/>
      <c r="HP665" s="243"/>
      <c r="HQ665" s="243"/>
      <c r="HR665" s="243"/>
      <c r="HS665" s="243"/>
      <c r="HT665" s="243"/>
      <c r="HU665" s="243"/>
      <c r="HV665" s="243"/>
      <c r="HW665" s="243"/>
      <c r="HX665" s="243"/>
      <c r="HY665" s="243"/>
      <c r="HZ665" s="243"/>
      <c r="IA665" s="243"/>
      <c r="IB665" s="243"/>
      <c r="IC665" s="243"/>
      <c r="ID665" s="243"/>
      <c r="IE665" s="243"/>
      <c r="IF665" s="243"/>
      <c r="IG665" s="243"/>
      <c r="IH665" s="243"/>
      <c r="II665" s="243"/>
      <c r="IJ665" s="243"/>
      <c r="IK665" s="243"/>
      <c r="IL665" s="243"/>
      <c r="IM665" s="243"/>
      <c r="IN665" s="243"/>
      <c r="IO665" s="243"/>
      <c r="IP665" s="243"/>
      <c r="IQ665" s="243"/>
      <c r="IR665" s="243"/>
      <c r="IS665" s="243"/>
      <c r="IT665" s="243"/>
      <c r="IU665" s="243"/>
      <c r="IV665" s="243"/>
    </row>
    <row r="666" spans="1:256" ht="16.5" customHeight="1" x14ac:dyDescent="0.15">
      <c r="A666" s="2170"/>
      <c r="B666" s="2170"/>
      <c r="C666" s="2170"/>
      <c r="D666" s="2170"/>
      <c r="E666" s="2170"/>
      <c r="F666" s="2170"/>
      <c r="G666" s="2170"/>
      <c r="H666" s="2170"/>
      <c r="I666" s="2170"/>
      <c r="J666" s="2170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  <c r="AJ666" s="243"/>
      <c r="AK666" s="243"/>
      <c r="AL666" s="243"/>
      <c r="AM666" s="243"/>
      <c r="AN666" s="243"/>
      <c r="AO666" s="243"/>
      <c r="AP666" s="243"/>
      <c r="AQ666" s="243"/>
      <c r="AR666" s="243"/>
      <c r="AS666" s="243"/>
      <c r="AT666" s="243"/>
      <c r="AU666" s="243"/>
      <c r="AV666" s="243"/>
      <c r="AW666" s="243"/>
      <c r="AX666" s="243"/>
      <c r="AY666" s="243"/>
      <c r="AZ666" s="243"/>
      <c r="BA666" s="243"/>
      <c r="BB666" s="243"/>
      <c r="BC666" s="243"/>
      <c r="BD666" s="243"/>
      <c r="BE666" s="243"/>
      <c r="BF666" s="243"/>
      <c r="BG666" s="243"/>
      <c r="BH666" s="243"/>
      <c r="BI666" s="243"/>
      <c r="BJ666" s="243"/>
      <c r="BK666" s="243"/>
      <c r="BL666" s="243"/>
      <c r="BM666" s="243"/>
      <c r="BN666" s="243"/>
      <c r="BO666" s="243"/>
      <c r="BP666" s="243"/>
      <c r="BQ666" s="243"/>
      <c r="BR666" s="243"/>
      <c r="BS666" s="243"/>
      <c r="BT666" s="243"/>
      <c r="BU666" s="243"/>
      <c r="BV666" s="243"/>
      <c r="BW666" s="243"/>
      <c r="BX666" s="243"/>
      <c r="BY666" s="243"/>
      <c r="BZ666" s="243"/>
      <c r="CA666" s="243"/>
      <c r="CB666" s="243"/>
      <c r="CC666" s="243"/>
      <c r="CD666" s="243"/>
      <c r="CE666" s="243"/>
      <c r="CF666" s="243"/>
      <c r="CG666" s="243"/>
      <c r="CH666" s="243"/>
      <c r="CI666" s="243"/>
      <c r="CJ666" s="243"/>
      <c r="CK666" s="243"/>
      <c r="CL666" s="243"/>
      <c r="CM666" s="243"/>
      <c r="CN666" s="243"/>
      <c r="CO666" s="243"/>
      <c r="CP666" s="243"/>
      <c r="CQ666" s="243"/>
      <c r="CR666" s="243"/>
      <c r="CS666" s="243"/>
      <c r="CT666" s="243"/>
      <c r="CU666" s="243"/>
      <c r="CV666" s="243"/>
      <c r="CW666" s="243"/>
      <c r="CX666" s="243"/>
      <c r="CY666" s="243"/>
      <c r="CZ666" s="243"/>
      <c r="DA666" s="243"/>
      <c r="DB666" s="243"/>
      <c r="DC666" s="243"/>
      <c r="DD666" s="243"/>
      <c r="DE666" s="243"/>
      <c r="DF666" s="243"/>
      <c r="DG666" s="243"/>
      <c r="DH666" s="243"/>
      <c r="DI666" s="243"/>
      <c r="DJ666" s="243"/>
      <c r="DK666" s="243"/>
      <c r="DL666" s="243"/>
      <c r="DM666" s="243"/>
      <c r="DN666" s="243"/>
      <c r="DO666" s="243"/>
      <c r="DP666" s="243"/>
      <c r="DQ666" s="243"/>
      <c r="DR666" s="243"/>
      <c r="DS666" s="243"/>
      <c r="DT666" s="243"/>
      <c r="DU666" s="243"/>
      <c r="DV666" s="243"/>
      <c r="DW666" s="243"/>
      <c r="DX666" s="243"/>
      <c r="DY666" s="243"/>
      <c r="DZ666" s="243"/>
      <c r="EA666" s="243"/>
      <c r="EB666" s="243"/>
      <c r="EC666" s="243"/>
      <c r="ED666" s="243"/>
      <c r="EE666" s="243"/>
      <c r="EF666" s="243"/>
      <c r="EG666" s="243"/>
      <c r="EH666" s="243"/>
      <c r="EI666" s="243"/>
      <c r="EJ666" s="243"/>
      <c r="EK666" s="243"/>
      <c r="EL666" s="243"/>
      <c r="EM666" s="243"/>
      <c r="EN666" s="243"/>
      <c r="EO666" s="243"/>
      <c r="EP666" s="243"/>
      <c r="EQ666" s="243"/>
      <c r="ER666" s="243"/>
      <c r="ES666" s="243"/>
      <c r="ET666" s="243"/>
      <c r="EU666" s="243"/>
      <c r="EV666" s="243"/>
      <c r="EW666" s="243"/>
      <c r="EX666" s="243"/>
      <c r="EY666" s="243"/>
      <c r="EZ666" s="243"/>
      <c r="FA666" s="243"/>
      <c r="FB666" s="243"/>
      <c r="FC666" s="243"/>
      <c r="FD666" s="243"/>
      <c r="FE666" s="243"/>
      <c r="FF666" s="243"/>
      <c r="FG666" s="243"/>
      <c r="FH666" s="243"/>
      <c r="FI666" s="243"/>
      <c r="FJ666" s="243"/>
      <c r="FK666" s="243"/>
      <c r="FL666" s="243"/>
      <c r="FM666" s="243"/>
      <c r="FN666" s="243"/>
      <c r="FO666" s="243"/>
      <c r="FP666" s="243"/>
      <c r="FQ666" s="243"/>
      <c r="FR666" s="243"/>
      <c r="FS666" s="243"/>
      <c r="FT666" s="243"/>
      <c r="FU666" s="243"/>
      <c r="FV666" s="243"/>
      <c r="FW666" s="243"/>
      <c r="FX666" s="243"/>
      <c r="FY666" s="243"/>
      <c r="FZ666" s="243"/>
      <c r="GA666" s="243"/>
      <c r="GB666" s="243"/>
      <c r="GC666" s="243"/>
      <c r="GD666" s="243"/>
      <c r="GE666" s="243"/>
      <c r="GF666" s="243"/>
      <c r="GG666" s="243"/>
      <c r="GH666" s="243"/>
      <c r="GI666" s="243"/>
      <c r="GJ666" s="243"/>
      <c r="GK666" s="243"/>
      <c r="GL666" s="243"/>
      <c r="GM666" s="243"/>
      <c r="GN666" s="243"/>
      <c r="GO666" s="243"/>
      <c r="GP666" s="243"/>
      <c r="GQ666" s="243"/>
      <c r="GR666" s="243"/>
      <c r="GS666" s="243"/>
      <c r="GT666" s="243"/>
      <c r="GU666" s="243"/>
      <c r="GV666" s="243"/>
      <c r="GW666" s="243"/>
      <c r="GX666" s="243"/>
      <c r="GY666" s="243"/>
      <c r="GZ666" s="243"/>
      <c r="HA666" s="243"/>
      <c r="HB666" s="243"/>
      <c r="HC666" s="243"/>
      <c r="HD666" s="243"/>
      <c r="HE666" s="243"/>
      <c r="HF666" s="243"/>
      <c r="HG666" s="243"/>
      <c r="HH666" s="243"/>
      <c r="HI666" s="243"/>
      <c r="HJ666" s="243"/>
      <c r="HK666" s="243"/>
      <c r="HL666" s="243"/>
      <c r="HM666" s="243"/>
      <c r="HN666" s="243"/>
      <c r="HO666" s="243"/>
      <c r="HP666" s="243"/>
      <c r="HQ666" s="243"/>
      <c r="HR666" s="243"/>
      <c r="HS666" s="243"/>
      <c r="HT666" s="243"/>
      <c r="HU666" s="243"/>
      <c r="HV666" s="243"/>
      <c r="HW666" s="243"/>
      <c r="HX666" s="243"/>
      <c r="HY666" s="243"/>
      <c r="HZ666" s="243"/>
      <c r="IA666" s="243"/>
      <c r="IB666" s="243"/>
      <c r="IC666" s="243"/>
      <c r="ID666" s="243"/>
      <c r="IE666" s="243"/>
      <c r="IF666" s="243"/>
      <c r="IG666" s="243"/>
      <c r="IH666" s="243"/>
      <c r="II666" s="243"/>
      <c r="IJ666" s="243"/>
      <c r="IK666" s="243"/>
      <c r="IL666" s="243"/>
      <c r="IM666" s="243"/>
      <c r="IN666" s="243"/>
      <c r="IO666" s="243"/>
      <c r="IP666" s="243"/>
      <c r="IQ666" s="243"/>
      <c r="IR666" s="243"/>
      <c r="IS666" s="243"/>
      <c r="IT666" s="243"/>
      <c r="IU666" s="243"/>
      <c r="IV666" s="243"/>
    </row>
    <row r="667" spans="1:256" ht="213.75" customHeight="1" x14ac:dyDescent="0.15">
      <c r="A667" s="2170"/>
      <c r="B667" s="2170"/>
      <c r="C667" s="2170"/>
      <c r="D667" s="2170"/>
      <c r="E667" s="2170"/>
      <c r="F667" s="2170"/>
      <c r="G667" s="2170"/>
      <c r="H667" s="2170"/>
      <c r="I667" s="2170"/>
      <c r="J667" s="2170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  <c r="AJ667" s="243"/>
      <c r="AK667" s="243"/>
      <c r="AL667" s="243"/>
      <c r="AM667" s="243"/>
      <c r="AN667" s="243"/>
      <c r="AO667" s="243"/>
      <c r="AP667" s="243"/>
      <c r="AQ667" s="243"/>
      <c r="AR667" s="243"/>
      <c r="AS667" s="243"/>
      <c r="AT667" s="243"/>
      <c r="AU667" s="243"/>
      <c r="AV667" s="243"/>
      <c r="AW667" s="243"/>
      <c r="AX667" s="243"/>
      <c r="AY667" s="243"/>
      <c r="AZ667" s="243"/>
      <c r="BA667" s="243"/>
      <c r="BB667" s="243"/>
      <c r="BC667" s="243"/>
      <c r="BD667" s="243"/>
      <c r="BE667" s="243"/>
      <c r="BF667" s="243"/>
      <c r="BG667" s="243"/>
      <c r="BH667" s="243"/>
      <c r="BI667" s="243"/>
      <c r="BJ667" s="243"/>
      <c r="BK667" s="243"/>
      <c r="BL667" s="243"/>
      <c r="BM667" s="243"/>
      <c r="BN667" s="243"/>
      <c r="BO667" s="243"/>
      <c r="BP667" s="243"/>
      <c r="BQ667" s="243"/>
      <c r="BR667" s="243"/>
      <c r="BS667" s="243"/>
      <c r="BT667" s="243"/>
      <c r="BU667" s="243"/>
      <c r="BV667" s="243"/>
      <c r="BW667" s="243"/>
      <c r="BX667" s="243"/>
      <c r="BY667" s="243"/>
      <c r="BZ667" s="243"/>
      <c r="CA667" s="243"/>
      <c r="CB667" s="243"/>
      <c r="CC667" s="243"/>
      <c r="CD667" s="243"/>
      <c r="CE667" s="243"/>
      <c r="CF667" s="243"/>
      <c r="CG667" s="243"/>
      <c r="CH667" s="243"/>
      <c r="CI667" s="243"/>
      <c r="CJ667" s="243"/>
      <c r="CK667" s="243"/>
      <c r="CL667" s="243"/>
      <c r="CM667" s="243"/>
      <c r="CN667" s="243"/>
      <c r="CO667" s="243"/>
      <c r="CP667" s="243"/>
      <c r="CQ667" s="243"/>
      <c r="CR667" s="243"/>
      <c r="CS667" s="243"/>
      <c r="CT667" s="243"/>
      <c r="CU667" s="243"/>
      <c r="CV667" s="243"/>
      <c r="CW667" s="243"/>
      <c r="CX667" s="243"/>
      <c r="CY667" s="243"/>
      <c r="CZ667" s="243"/>
      <c r="DA667" s="243"/>
      <c r="DB667" s="243"/>
      <c r="DC667" s="243"/>
      <c r="DD667" s="243"/>
      <c r="DE667" s="243"/>
      <c r="DF667" s="243"/>
      <c r="DG667" s="243"/>
      <c r="DH667" s="243"/>
      <c r="DI667" s="243"/>
      <c r="DJ667" s="243"/>
      <c r="DK667" s="243"/>
      <c r="DL667" s="243"/>
      <c r="DM667" s="243"/>
      <c r="DN667" s="243"/>
      <c r="DO667" s="243"/>
      <c r="DP667" s="243"/>
      <c r="DQ667" s="243"/>
      <c r="DR667" s="243"/>
      <c r="DS667" s="243"/>
      <c r="DT667" s="243"/>
      <c r="DU667" s="243"/>
      <c r="DV667" s="243"/>
      <c r="DW667" s="243"/>
      <c r="DX667" s="243"/>
      <c r="DY667" s="243"/>
      <c r="DZ667" s="243"/>
      <c r="EA667" s="243"/>
      <c r="EB667" s="243"/>
      <c r="EC667" s="243"/>
      <c r="ED667" s="243"/>
      <c r="EE667" s="243"/>
      <c r="EF667" s="243"/>
      <c r="EG667" s="243"/>
      <c r="EH667" s="243"/>
      <c r="EI667" s="243"/>
      <c r="EJ667" s="243"/>
      <c r="EK667" s="243"/>
      <c r="EL667" s="243"/>
      <c r="EM667" s="243"/>
      <c r="EN667" s="243"/>
      <c r="EO667" s="243"/>
      <c r="EP667" s="243"/>
      <c r="EQ667" s="243"/>
      <c r="ER667" s="243"/>
      <c r="ES667" s="243"/>
      <c r="ET667" s="243"/>
      <c r="EU667" s="243"/>
      <c r="EV667" s="243"/>
      <c r="EW667" s="243"/>
      <c r="EX667" s="243"/>
      <c r="EY667" s="243"/>
      <c r="EZ667" s="243"/>
      <c r="FA667" s="243"/>
      <c r="FB667" s="243"/>
      <c r="FC667" s="243"/>
      <c r="FD667" s="243"/>
      <c r="FE667" s="243"/>
      <c r="FF667" s="243"/>
      <c r="FG667" s="243"/>
      <c r="FH667" s="243"/>
      <c r="FI667" s="243"/>
      <c r="FJ667" s="243"/>
      <c r="FK667" s="243"/>
      <c r="FL667" s="243"/>
      <c r="FM667" s="243"/>
      <c r="FN667" s="243"/>
      <c r="FO667" s="243"/>
      <c r="FP667" s="243"/>
      <c r="FQ667" s="243"/>
      <c r="FR667" s="243"/>
      <c r="FS667" s="243"/>
      <c r="FT667" s="243"/>
      <c r="FU667" s="243"/>
      <c r="FV667" s="243"/>
      <c r="FW667" s="243"/>
      <c r="FX667" s="243"/>
      <c r="FY667" s="243"/>
      <c r="FZ667" s="243"/>
      <c r="GA667" s="243"/>
      <c r="GB667" s="243"/>
      <c r="GC667" s="243"/>
      <c r="GD667" s="243"/>
      <c r="GE667" s="243"/>
      <c r="GF667" s="243"/>
      <c r="GG667" s="243"/>
      <c r="GH667" s="243"/>
      <c r="GI667" s="243"/>
      <c r="GJ667" s="243"/>
      <c r="GK667" s="243"/>
      <c r="GL667" s="243"/>
      <c r="GM667" s="243"/>
      <c r="GN667" s="243"/>
      <c r="GO667" s="243"/>
      <c r="GP667" s="243"/>
      <c r="GQ667" s="243"/>
      <c r="GR667" s="243"/>
      <c r="GS667" s="243"/>
      <c r="GT667" s="243"/>
      <c r="GU667" s="243"/>
      <c r="GV667" s="243"/>
      <c r="GW667" s="243"/>
      <c r="GX667" s="243"/>
      <c r="GY667" s="243"/>
      <c r="GZ667" s="243"/>
      <c r="HA667" s="243"/>
      <c r="HB667" s="243"/>
      <c r="HC667" s="243"/>
      <c r="HD667" s="243"/>
      <c r="HE667" s="243"/>
      <c r="HF667" s="243"/>
      <c r="HG667" s="243"/>
      <c r="HH667" s="243"/>
      <c r="HI667" s="243"/>
      <c r="HJ667" s="243"/>
      <c r="HK667" s="243"/>
      <c r="HL667" s="243"/>
      <c r="HM667" s="243"/>
      <c r="HN667" s="243"/>
      <c r="HO667" s="243"/>
      <c r="HP667" s="243"/>
      <c r="HQ667" s="243"/>
      <c r="HR667" s="243"/>
      <c r="HS667" s="243"/>
      <c r="HT667" s="243"/>
      <c r="HU667" s="243"/>
      <c r="HV667" s="243"/>
      <c r="HW667" s="243"/>
      <c r="HX667" s="243"/>
      <c r="HY667" s="243"/>
      <c r="HZ667" s="243"/>
      <c r="IA667" s="243"/>
      <c r="IB667" s="243"/>
      <c r="IC667" s="243"/>
      <c r="ID667" s="243"/>
      <c r="IE667" s="243"/>
      <c r="IF667" s="243"/>
      <c r="IG667" s="243"/>
      <c r="IH667" s="243"/>
      <c r="II667" s="243"/>
      <c r="IJ667" s="243"/>
      <c r="IK667" s="243"/>
      <c r="IL667" s="243"/>
      <c r="IM667" s="243"/>
      <c r="IN667" s="243"/>
      <c r="IO667" s="243"/>
      <c r="IP667" s="243"/>
      <c r="IQ667" s="243"/>
      <c r="IR667" s="243"/>
      <c r="IS667" s="243"/>
      <c r="IT667" s="243"/>
      <c r="IU667" s="243"/>
      <c r="IV667" s="243"/>
    </row>
    <row r="668" spans="1:256" ht="16.5" customHeight="1" x14ac:dyDescent="0.15">
      <c r="A668" s="360"/>
      <c r="B668" s="360"/>
      <c r="C668" s="360"/>
      <c r="D668" s="360"/>
      <c r="E668" s="360"/>
      <c r="F668" s="360"/>
      <c r="G668" s="360"/>
      <c r="H668" s="360"/>
      <c r="I668" s="360"/>
      <c r="J668" s="360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  <c r="AJ668" s="243"/>
      <c r="AK668" s="243"/>
      <c r="AL668" s="243"/>
      <c r="AM668" s="243"/>
      <c r="AN668" s="243"/>
      <c r="AO668" s="243"/>
      <c r="AP668" s="243"/>
      <c r="AQ668" s="243"/>
      <c r="AR668" s="243"/>
      <c r="AS668" s="243"/>
      <c r="AT668" s="243"/>
      <c r="AU668" s="243"/>
      <c r="AV668" s="243"/>
      <c r="AW668" s="243"/>
      <c r="AX668" s="243"/>
      <c r="AY668" s="243"/>
      <c r="AZ668" s="243"/>
      <c r="BA668" s="243"/>
      <c r="BB668" s="243"/>
      <c r="BC668" s="243"/>
      <c r="BD668" s="243"/>
      <c r="BE668" s="243"/>
      <c r="BF668" s="243"/>
      <c r="BG668" s="243"/>
      <c r="BH668" s="243"/>
      <c r="BI668" s="243"/>
      <c r="BJ668" s="243"/>
      <c r="BK668" s="243"/>
      <c r="BL668" s="243"/>
      <c r="BM668" s="243"/>
      <c r="BN668" s="243"/>
      <c r="BO668" s="243"/>
      <c r="BP668" s="243"/>
      <c r="BQ668" s="243"/>
      <c r="BR668" s="243"/>
      <c r="BS668" s="243"/>
      <c r="BT668" s="243"/>
      <c r="BU668" s="243"/>
      <c r="BV668" s="243"/>
      <c r="BW668" s="243"/>
      <c r="BX668" s="243"/>
      <c r="BY668" s="243"/>
      <c r="BZ668" s="243"/>
      <c r="CA668" s="243"/>
      <c r="CB668" s="243"/>
      <c r="CC668" s="243"/>
      <c r="CD668" s="243"/>
      <c r="CE668" s="243"/>
      <c r="CF668" s="243"/>
      <c r="CG668" s="243"/>
      <c r="CH668" s="243"/>
      <c r="CI668" s="243"/>
      <c r="CJ668" s="243"/>
      <c r="CK668" s="243"/>
      <c r="CL668" s="243"/>
      <c r="CM668" s="243"/>
      <c r="CN668" s="243"/>
      <c r="CO668" s="243"/>
      <c r="CP668" s="243"/>
      <c r="CQ668" s="243"/>
      <c r="CR668" s="243"/>
      <c r="CS668" s="243"/>
      <c r="CT668" s="243"/>
      <c r="CU668" s="243"/>
      <c r="CV668" s="243"/>
      <c r="CW668" s="243"/>
      <c r="CX668" s="243"/>
      <c r="CY668" s="243"/>
      <c r="CZ668" s="243"/>
      <c r="DA668" s="243"/>
      <c r="DB668" s="243"/>
      <c r="DC668" s="243"/>
      <c r="DD668" s="243"/>
      <c r="DE668" s="243"/>
      <c r="DF668" s="243"/>
      <c r="DG668" s="243"/>
      <c r="DH668" s="243"/>
      <c r="DI668" s="243"/>
      <c r="DJ668" s="243"/>
      <c r="DK668" s="243"/>
      <c r="DL668" s="243"/>
      <c r="DM668" s="243"/>
      <c r="DN668" s="243"/>
      <c r="DO668" s="243"/>
      <c r="DP668" s="243"/>
      <c r="DQ668" s="243"/>
      <c r="DR668" s="243"/>
      <c r="DS668" s="243"/>
      <c r="DT668" s="243"/>
      <c r="DU668" s="243"/>
      <c r="DV668" s="243"/>
      <c r="DW668" s="243"/>
      <c r="DX668" s="243"/>
      <c r="DY668" s="243"/>
      <c r="DZ668" s="243"/>
      <c r="EA668" s="243"/>
      <c r="EB668" s="243"/>
      <c r="EC668" s="243"/>
      <c r="ED668" s="243"/>
      <c r="EE668" s="243"/>
      <c r="EF668" s="243"/>
      <c r="EG668" s="243"/>
      <c r="EH668" s="243"/>
      <c r="EI668" s="243"/>
      <c r="EJ668" s="243"/>
      <c r="EK668" s="243"/>
      <c r="EL668" s="243"/>
      <c r="EM668" s="243"/>
      <c r="EN668" s="243"/>
      <c r="EO668" s="243"/>
      <c r="EP668" s="243"/>
      <c r="EQ668" s="243"/>
      <c r="ER668" s="243"/>
      <c r="ES668" s="243"/>
      <c r="ET668" s="243"/>
      <c r="EU668" s="243"/>
      <c r="EV668" s="243"/>
      <c r="EW668" s="243"/>
      <c r="EX668" s="243"/>
      <c r="EY668" s="243"/>
      <c r="EZ668" s="243"/>
      <c r="FA668" s="243"/>
      <c r="FB668" s="243"/>
      <c r="FC668" s="243"/>
      <c r="FD668" s="243"/>
      <c r="FE668" s="243"/>
      <c r="FF668" s="243"/>
      <c r="FG668" s="243"/>
      <c r="FH668" s="243"/>
      <c r="FI668" s="243"/>
      <c r="FJ668" s="243"/>
      <c r="FK668" s="243"/>
      <c r="FL668" s="243"/>
      <c r="FM668" s="243"/>
      <c r="FN668" s="243"/>
      <c r="FO668" s="243"/>
      <c r="FP668" s="243"/>
      <c r="FQ668" s="243"/>
      <c r="FR668" s="243"/>
      <c r="FS668" s="243"/>
      <c r="FT668" s="243"/>
      <c r="FU668" s="243"/>
      <c r="FV668" s="243"/>
      <c r="FW668" s="243"/>
      <c r="FX668" s="243"/>
      <c r="FY668" s="243"/>
      <c r="FZ668" s="243"/>
      <c r="GA668" s="243"/>
      <c r="GB668" s="243"/>
      <c r="GC668" s="243"/>
      <c r="GD668" s="243"/>
      <c r="GE668" s="243"/>
      <c r="GF668" s="243"/>
      <c r="GG668" s="243"/>
      <c r="GH668" s="243"/>
      <c r="GI668" s="243"/>
      <c r="GJ668" s="243"/>
      <c r="GK668" s="243"/>
      <c r="GL668" s="243"/>
      <c r="GM668" s="243"/>
      <c r="GN668" s="243"/>
      <c r="GO668" s="243"/>
      <c r="GP668" s="243"/>
      <c r="GQ668" s="243"/>
      <c r="GR668" s="243"/>
      <c r="GS668" s="243"/>
      <c r="GT668" s="243"/>
      <c r="GU668" s="243"/>
      <c r="GV668" s="243"/>
      <c r="GW668" s="243"/>
      <c r="GX668" s="243"/>
      <c r="GY668" s="243"/>
      <c r="GZ668" s="243"/>
      <c r="HA668" s="243"/>
      <c r="HB668" s="243"/>
      <c r="HC668" s="243"/>
      <c r="HD668" s="243"/>
      <c r="HE668" s="243"/>
      <c r="HF668" s="243"/>
      <c r="HG668" s="243"/>
      <c r="HH668" s="243"/>
      <c r="HI668" s="243"/>
      <c r="HJ668" s="243"/>
      <c r="HK668" s="243"/>
      <c r="HL668" s="243"/>
      <c r="HM668" s="243"/>
      <c r="HN668" s="243"/>
      <c r="HO668" s="243"/>
      <c r="HP668" s="243"/>
      <c r="HQ668" s="243"/>
      <c r="HR668" s="243"/>
      <c r="HS668" s="243"/>
      <c r="HT668" s="243"/>
      <c r="HU668" s="243"/>
      <c r="HV668" s="243"/>
      <c r="HW668" s="243"/>
      <c r="HX668" s="243"/>
      <c r="HY668" s="243"/>
      <c r="HZ668" s="243"/>
      <c r="IA668" s="243"/>
      <c r="IB668" s="243"/>
      <c r="IC668" s="243"/>
      <c r="ID668" s="243"/>
      <c r="IE668" s="243"/>
      <c r="IF668" s="243"/>
      <c r="IG668" s="243"/>
      <c r="IH668" s="243"/>
      <c r="II668" s="243"/>
      <c r="IJ668" s="243"/>
      <c r="IK668" s="243"/>
      <c r="IL668" s="243"/>
      <c r="IM668" s="243"/>
      <c r="IN668" s="243"/>
      <c r="IO668" s="243"/>
      <c r="IP668" s="243"/>
      <c r="IQ668" s="243"/>
      <c r="IR668" s="243"/>
      <c r="IS668" s="243"/>
      <c r="IT668" s="243"/>
      <c r="IU668" s="243"/>
      <c r="IV668" s="243"/>
    </row>
    <row r="669" spans="1:256" ht="16.5" customHeight="1" x14ac:dyDescent="0.15">
      <c r="A669" s="210" t="s">
        <v>719</v>
      </c>
      <c r="B669" s="1349" t="s">
        <v>911</v>
      </c>
      <c r="C669" s="1349"/>
      <c r="D669" s="1349"/>
      <c r="E669" s="1349"/>
      <c r="F669" s="1349"/>
      <c r="G669" s="1349"/>
      <c r="H669" s="1349"/>
      <c r="I669" s="1349"/>
      <c r="J669" s="1349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  <c r="AJ669" s="243"/>
      <c r="AK669" s="243"/>
      <c r="AL669" s="243"/>
      <c r="AM669" s="243"/>
      <c r="AN669" s="243"/>
      <c r="AO669" s="243"/>
      <c r="AP669" s="243"/>
      <c r="AQ669" s="243"/>
      <c r="AR669" s="243"/>
      <c r="AS669" s="243"/>
      <c r="AT669" s="243"/>
      <c r="AU669" s="243"/>
      <c r="AV669" s="243"/>
      <c r="AW669" s="243"/>
      <c r="AX669" s="243"/>
      <c r="AY669" s="243"/>
      <c r="AZ669" s="243"/>
      <c r="BA669" s="243"/>
      <c r="BB669" s="243"/>
      <c r="BC669" s="243"/>
      <c r="BD669" s="243"/>
      <c r="BE669" s="243"/>
      <c r="BF669" s="243"/>
      <c r="BG669" s="243"/>
      <c r="BH669" s="243"/>
      <c r="BI669" s="243"/>
      <c r="BJ669" s="243"/>
      <c r="BK669" s="243"/>
      <c r="BL669" s="243"/>
      <c r="BM669" s="243"/>
      <c r="BN669" s="243"/>
      <c r="BO669" s="243"/>
      <c r="BP669" s="243"/>
      <c r="BQ669" s="243"/>
      <c r="BR669" s="243"/>
      <c r="BS669" s="243"/>
      <c r="BT669" s="243"/>
      <c r="BU669" s="243"/>
      <c r="BV669" s="243"/>
      <c r="BW669" s="243"/>
      <c r="BX669" s="243"/>
      <c r="BY669" s="243"/>
      <c r="BZ669" s="243"/>
      <c r="CA669" s="243"/>
      <c r="CB669" s="243"/>
      <c r="CC669" s="243"/>
      <c r="CD669" s="243"/>
      <c r="CE669" s="243"/>
      <c r="CF669" s="243"/>
      <c r="CG669" s="243"/>
      <c r="CH669" s="243"/>
      <c r="CI669" s="243"/>
      <c r="CJ669" s="243"/>
      <c r="CK669" s="243"/>
      <c r="CL669" s="243"/>
      <c r="CM669" s="243"/>
      <c r="CN669" s="243"/>
      <c r="CO669" s="243"/>
      <c r="CP669" s="243"/>
      <c r="CQ669" s="243"/>
      <c r="CR669" s="243"/>
      <c r="CS669" s="243"/>
      <c r="CT669" s="243"/>
      <c r="CU669" s="243"/>
      <c r="CV669" s="243"/>
      <c r="CW669" s="243"/>
      <c r="CX669" s="243"/>
      <c r="CY669" s="243"/>
      <c r="CZ669" s="243"/>
      <c r="DA669" s="243"/>
      <c r="DB669" s="243"/>
      <c r="DC669" s="243"/>
      <c r="DD669" s="243"/>
      <c r="DE669" s="243"/>
      <c r="DF669" s="243"/>
      <c r="DG669" s="243"/>
      <c r="DH669" s="243"/>
      <c r="DI669" s="243"/>
      <c r="DJ669" s="243"/>
      <c r="DK669" s="243"/>
      <c r="DL669" s="243"/>
      <c r="DM669" s="243"/>
      <c r="DN669" s="243"/>
      <c r="DO669" s="243"/>
      <c r="DP669" s="243"/>
      <c r="DQ669" s="243"/>
      <c r="DR669" s="243"/>
      <c r="DS669" s="243"/>
      <c r="DT669" s="243"/>
      <c r="DU669" s="243"/>
      <c r="DV669" s="243"/>
      <c r="DW669" s="243"/>
      <c r="DX669" s="243"/>
      <c r="DY669" s="243"/>
      <c r="DZ669" s="243"/>
      <c r="EA669" s="243"/>
      <c r="EB669" s="243"/>
      <c r="EC669" s="243"/>
      <c r="ED669" s="243"/>
      <c r="EE669" s="243"/>
      <c r="EF669" s="243"/>
      <c r="EG669" s="243"/>
      <c r="EH669" s="243"/>
      <c r="EI669" s="243"/>
      <c r="EJ669" s="243"/>
      <c r="EK669" s="243"/>
      <c r="EL669" s="243"/>
      <c r="EM669" s="243"/>
      <c r="EN669" s="243"/>
      <c r="EO669" s="243"/>
      <c r="EP669" s="243"/>
      <c r="EQ669" s="243"/>
      <c r="ER669" s="243"/>
      <c r="ES669" s="243"/>
      <c r="ET669" s="243"/>
      <c r="EU669" s="243"/>
      <c r="EV669" s="243"/>
      <c r="EW669" s="243"/>
      <c r="EX669" s="243"/>
      <c r="EY669" s="243"/>
      <c r="EZ669" s="243"/>
      <c r="FA669" s="243"/>
      <c r="FB669" s="243"/>
      <c r="FC669" s="243"/>
      <c r="FD669" s="243"/>
      <c r="FE669" s="243"/>
      <c r="FF669" s="243"/>
      <c r="FG669" s="243"/>
      <c r="FH669" s="243"/>
      <c r="FI669" s="243"/>
      <c r="FJ669" s="243"/>
      <c r="FK669" s="243"/>
      <c r="FL669" s="243"/>
      <c r="FM669" s="243"/>
      <c r="FN669" s="243"/>
      <c r="FO669" s="243"/>
      <c r="FP669" s="243"/>
      <c r="FQ669" s="243"/>
      <c r="FR669" s="243"/>
      <c r="FS669" s="243"/>
      <c r="FT669" s="243"/>
      <c r="FU669" s="243"/>
      <c r="FV669" s="243"/>
      <c r="FW669" s="243"/>
      <c r="FX669" s="243"/>
      <c r="FY669" s="243"/>
      <c r="FZ669" s="243"/>
      <c r="GA669" s="243"/>
      <c r="GB669" s="243"/>
      <c r="GC669" s="243"/>
      <c r="GD669" s="243"/>
      <c r="GE669" s="243"/>
      <c r="GF669" s="243"/>
      <c r="GG669" s="243"/>
      <c r="GH669" s="243"/>
      <c r="GI669" s="243"/>
      <c r="GJ669" s="243"/>
      <c r="GK669" s="243"/>
      <c r="GL669" s="243"/>
      <c r="GM669" s="243"/>
      <c r="GN669" s="243"/>
      <c r="GO669" s="243"/>
      <c r="GP669" s="243"/>
      <c r="GQ669" s="243"/>
      <c r="GR669" s="243"/>
      <c r="GS669" s="243"/>
      <c r="GT669" s="243"/>
      <c r="GU669" s="243"/>
      <c r="GV669" s="243"/>
      <c r="GW669" s="243"/>
      <c r="GX669" s="243"/>
      <c r="GY669" s="243"/>
      <c r="GZ669" s="243"/>
      <c r="HA669" s="243"/>
      <c r="HB669" s="243"/>
      <c r="HC669" s="243"/>
      <c r="HD669" s="243"/>
      <c r="HE669" s="243"/>
      <c r="HF669" s="243"/>
      <c r="HG669" s="243"/>
      <c r="HH669" s="243"/>
      <c r="HI669" s="243"/>
      <c r="HJ669" s="243"/>
      <c r="HK669" s="243"/>
      <c r="HL669" s="243"/>
      <c r="HM669" s="243"/>
      <c r="HN669" s="243"/>
      <c r="HO669" s="243"/>
      <c r="HP669" s="243"/>
      <c r="HQ669" s="243"/>
      <c r="HR669" s="243"/>
      <c r="HS669" s="243"/>
      <c r="HT669" s="243"/>
      <c r="HU669" s="243"/>
      <c r="HV669" s="243"/>
      <c r="HW669" s="243"/>
      <c r="HX669" s="243"/>
      <c r="HY669" s="243"/>
      <c r="HZ669" s="243"/>
      <c r="IA669" s="243"/>
      <c r="IB669" s="243"/>
      <c r="IC669" s="243"/>
      <c r="ID669" s="243"/>
      <c r="IE669" s="243"/>
      <c r="IF669" s="243"/>
      <c r="IG669" s="243"/>
      <c r="IH669" s="243"/>
      <c r="II669" s="243"/>
      <c r="IJ669" s="243"/>
      <c r="IK669" s="243"/>
      <c r="IL669" s="243"/>
      <c r="IM669" s="243"/>
      <c r="IN669" s="243"/>
      <c r="IO669" s="243"/>
      <c r="IP669" s="243"/>
      <c r="IQ669" s="243"/>
      <c r="IR669" s="243"/>
      <c r="IS669" s="243"/>
      <c r="IT669" s="243"/>
      <c r="IU669" s="243"/>
      <c r="IV669" s="243"/>
    </row>
    <row r="670" spans="1:256" ht="16.5" customHeight="1" thickBot="1" x14ac:dyDescent="0.2">
      <c r="A670" s="251"/>
      <c r="B670" s="252"/>
      <c r="C670" s="252"/>
      <c r="D670" s="252"/>
      <c r="E670" s="252"/>
      <c r="F670" s="252"/>
      <c r="G670" s="252"/>
      <c r="H670" s="252"/>
      <c r="I670" s="252"/>
      <c r="J670" s="252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  <c r="AJ670" s="243"/>
      <c r="AK670" s="243"/>
      <c r="AL670" s="243"/>
      <c r="AM670" s="243"/>
      <c r="AN670" s="243"/>
      <c r="AO670" s="243"/>
      <c r="AP670" s="243"/>
      <c r="AQ670" s="243"/>
      <c r="AR670" s="243"/>
      <c r="AS670" s="243"/>
      <c r="AT670" s="243"/>
      <c r="AU670" s="243"/>
      <c r="AV670" s="243"/>
      <c r="AW670" s="243"/>
      <c r="AX670" s="243"/>
      <c r="AY670" s="243"/>
      <c r="AZ670" s="243"/>
      <c r="BA670" s="243"/>
      <c r="BB670" s="243"/>
      <c r="BC670" s="243"/>
      <c r="BD670" s="243"/>
      <c r="BE670" s="243"/>
      <c r="BF670" s="243"/>
      <c r="BG670" s="243"/>
      <c r="BH670" s="243"/>
      <c r="BI670" s="243"/>
      <c r="BJ670" s="243"/>
      <c r="BK670" s="243"/>
      <c r="BL670" s="243"/>
      <c r="BM670" s="243"/>
      <c r="BN670" s="243"/>
      <c r="BO670" s="243"/>
      <c r="BP670" s="243"/>
      <c r="BQ670" s="243"/>
      <c r="BR670" s="243"/>
      <c r="BS670" s="243"/>
      <c r="BT670" s="243"/>
      <c r="BU670" s="243"/>
      <c r="BV670" s="243"/>
      <c r="BW670" s="243"/>
      <c r="BX670" s="243"/>
      <c r="BY670" s="243"/>
      <c r="BZ670" s="243"/>
      <c r="CA670" s="243"/>
      <c r="CB670" s="243"/>
      <c r="CC670" s="243"/>
      <c r="CD670" s="243"/>
      <c r="CE670" s="243"/>
      <c r="CF670" s="243"/>
      <c r="CG670" s="243"/>
      <c r="CH670" s="243"/>
      <c r="CI670" s="243"/>
      <c r="CJ670" s="243"/>
      <c r="CK670" s="243"/>
      <c r="CL670" s="243"/>
      <c r="CM670" s="243"/>
      <c r="CN670" s="243"/>
      <c r="CO670" s="243"/>
      <c r="CP670" s="243"/>
      <c r="CQ670" s="243"/>
      <c r="CR670" s="243"/>
      <c r="CS670" s="243"/>
      <c r="CT670" s="243"/>
      <c r="CU670" s="243"/>
      <c r="CV670" s="243"/>
      <c r="CW670" s="243"/>
      <c r="CX670" s="243"/>
      <c r="CY670" s="243"/>
      <c r="CZ670" s="243"/>
      <c r="DA670" s="243"/>
      <c r="DB670" s="243"/>
      <c r="DC670" s="243"/>
      <c r="DD670" s="243"/>
      <c r="DE670" s="243"/>
      <c r="DF670" s="243"/>
      <c r="DG670" s="243"/>
      <c r="DH670" s="243"/>
      <c r="DI670" s="243"/>
      <c r="DJ670" s="243"/>
      <c r="DK670" s="243"/>
      <c r="DL670" s="243"/>
      <c r="DM670" s="243"/>
      <c r="DN670" s="243"/>
      <c r="DO670" s="243"/>
      <c r="DP670" s="243"/>
      <c r="DQ670" s="243"/>
      <c r="DR670" s="243"/>
      <c r="DS670" s="243"/>
      <c r="DT670" s="243"/>
      <c r="DU670" s="243"/>
      <c r="DV670" s="243"/>
      <c r="DW670" s="243"/>
      <c r="DX670" s="243"/>
      <c r="DY670" s="243"/>
      <c r="DZ670" s="243"/>
      <c r="EA670" s="243"/>
      <c r="EB670" s="243"/>
      <c r="EC670" s="243"/>
      <c r="ED670" s="243"/>
      <c r="EE670" s="243"/>
      <c r="EF670" s="243"/>
      <c r="EG670" s="243"/>
      <c r="EH670" s="243"/>
      <c r="EI670" s="243"/>
      <c r="EJ670" s="243"/>
      <c r="EK670" s="243"/>
      <c r="EL670" s="243"/>
      <c r="EM670" s="243"/>
      <c r="EN670" s="243"/>
      <c r="EO670" s="243"/>
      <c r="EP670" s="243"/>
      <c r="EQ670" s="243"/>
      <c r="ER670" s="243"/>
      <c r="ES670" s="243"/>
      <c r="ET670" s="243"/>
      <c r="EU670" s="243"/>
      <c r="EV670" s="243"/>
      <c r="EW670" s="243"/>
      <c r="EX670" s="243"/>
      <c r="EY670" s="243"/>
      <c r="EZ670" s="243"/>
      <c r="FA670" s="243"/>
      <c r="FB670" s="243"/>
      <c r="FC670" s="243"/>
      <c r="FD670" s="243"/>
      <c r="FE670" s="243"/>
      <c r="FF670" s="243"/>
      <c r="FG670" s="243"/>
      <c r="FH670" s="243"/>
      <c r="FI670" s="243"/>
      <c r="FJ670" s="243"/>
      <c r="FK670" s="243"/>
      <c r="FL670" s="243"/>
      <c r="FM670" s="243"/>
      <c r="FN670" s="243"/>
      <c r="FO670" s="243"/>
      <c r="FP670" s="243"/>
      <c r="FQ670" s="243"/>
      <c r="FR670" s="243"/>
      <c r="FS670" s="243"/>
      <c r="FT670" s="243"/>
      <c r="FU670" s="243"/>
      <c r="FV670" s="243"/>
      <c r="FW670" s="243"/>
      <c r="FX670" s="243"/>
      <c r="FY670" s="243"/>
      <c r="FZ670" s="243"/>
      <c r="GA670" s="243"/>
      <c r="GB670" s="243"/>
      <c r="GC670" s="243"/>
      <c r="GD670" s="243"/>
      <c r="GE670" s="243"/>
      <c r="GF670" s="243"/>
      <c r="GG670" s="243"/>
      <c r="GH670" s="243"/>
      <c r="GI670" s="243"/>
      <c r="GJ670" s="243"/>
      <c r="GK670" s="243"/>
      <c r="GL670" s="243"/>
      <c r="GM670" s="243"/>
      <c r="GN670" s="243"/>
      <c r="GO670" s="243"/>
      <c r="GP670" s="243"/>
      <c r="GQ670" s="243"/>
      <c r="GR670" s="243"/>
      <c r="GS670" s="243"/>
      <c r="GT670" s="243"/>
      <c r="GU670" s="243"/>
      <c r="GV670" s="243"/>
      <c r="GW670" s="243"/>
      <c r="GX670" s="243"/>
      <c r="GY670" s="243"/>
      <c r="GZ670" s="243"/>
      <c r="HA670" s="243"/>
      <c r="HB670" s="243"/>
      <c r="HC670" s="243"/>
      <c r="HD670" s="243"/>
      <c r="HE670" s="243"/>
      <c r="HF670" s="243"/>
      <c r="HG670" s="243"/>
      <c r="HH670" s="243"/>
      <c r="HI670" s="243"/>
      <c r="HJ670" s="243"/>
      <c r="HK670" s="243"/>
      <c r="HL670" s="243"/>
      <c r="HM670" s="243"/>
      <c r="HN670" s="243"/>
      <c r="HO670" s="243"/>
      <c r="HP670" s="243"/>
      <c r="HQ670" s="243"/>
      <c r="HR670" s="243"/>
      <c r="HS670" s="243"/>
      <c r="HT670" s="243"/>
      <c r="HU670" s="243"/>
      <c r="HV670" s="243"/>
      <c r="HW670" s="243"/>
      <c r="HX670" s="243"/>
      <c r="HY670" s="243"/>
      <c r="HZ670" s="243"/>
      <c r="IA670" s="243"/>
      <c r="IB670" s="243"/>
      <c r="IC670" s="243"/>
      <c r="ID670" s="243"/>
      <c r="IE670" s="243"/>
      <c r="IF670" s="243"/>
      <c r="IG670" s="243"/>
      <c r="IH670" s="243"/>
      <c r="II670" s="243"/>
      <c r="IJ670" s="243"/>
      <c r="IK670" s="243"/>
      <c r="IL670" s="243"/>
      <c r="IM670" s="243"/>
      <c r="IN670" s="243"/>
      <c r="IO670" s="243"/>
      <c r="IP670" s="243"/>
      <c r="IQ670" s="243"/>
      <c r="IR670" s="243"/>
      <c r="IS670" s="243"/>
      <c r="IT670" s="243"/>
      <c r="IU670" s="243"/>
      <c r="IV670" s="243"/>
    </row>
    <row r="671" spans="1:256" ht="15.75" customHeight="1" thickTop="1" thickBot="1" x14ac:dyDescent="0.2">
      <c r="A671" s="1329" t="s">
        <v>248</v>
      </c>
      <c r="B671" s="1330"/>
      <c r="C671" s="1929" t="s">
        <v>6</v>
      </c>
      <c r="D671" s="1929"/>
      <c r="E671" s="1929"/>
      <c r="F671" s="1929"/>
      <c r="G671" s="1929"/>
      <c r="H671" s="1929"/>
      <c r="I671" s="1929"/>
      <c r="J671" s="1930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  <c r="AJ671" s="243"/>
      <c r="AK671" s="243"/>
      <c r="AL671" s="243"/>
      <c r="AM671" s="243"/>
      <c r="AN671" s="243"/>
      <c r="AO671" s="243"/>
      <c r="AP671" s="243"/>
      <c r="AQ671" s="243"/>
      <c r="AR671" s="243"/>
      <c r="AS671" s="243"/>
      <c r="AT671" s="243"/>
      <c r="AU671" s="243"/>
      <c r="AV671" s="243"/>
      <c r="AW671" s="243"/>
      <c r="AX671" s="243"/>
      <c r="AY671" s="243"/>
      <c r="AZ671" s="243"/>
      <c r="BA671" s="243"/>
      <c r="BB671" s="243"/>
      <c r="BC671" s="243"/>
      <c r="BD671" s="243"/>
      <c r="BE671" s="243"/>
      <c r="BF671" s="243"/>
      <c r="BG671" s="243"/>
      <c r="BH671" s="243"/>
      <c r="BI671" s="243"/>
      <c r="BJ671" s="243"/>
      <c r="BK671" s="243"/>
      <c r="BL671" s="243"/>
      <c r="BM671" s="243"/>
      <c r="BN671" s="243"/>
      <c r="BO671" s="243"/>
      <c r="BP671" s="243"/>
      <c r="BQ671" s="243"/>
      <c r="BR671" s="243"/>
      <c r="BS671" s="243"/>
      <c r="BT671" s="243"/>
      <c r="BU671" s="243"/>
      <c r="BV671" s="243"/>
      <c r="BW671" s="243"/>
      <c r="BX671" s="243"/>
      <c r="BY671" s="243"/>
      <c r="BZ671" s="243"/>
      <c r="CA671" s="243"/>
      <c r="CB671" s="243"/>
      <c r="CC671" s="243"/>
      <c r="CD671" s="243"/>
      <c r="CE671" s="243"/>
      <c r="CF671" s="243"/>
      <c r="CG671" s="243"/>
      <c r="CH671" s="243"/>
      <c r="CI671" s="243"/>
      <c r="CJ671" s="243"/>
      <c r="CK671" s="243"/>
      <c r="CL671" s="243"/>
      <c r="CM671" s="243"/>
      <c r="CN671" s="243"/>
      <c r="CO671" s="243"/>
      <c r="CP671" s="243"/>
      <c r="CQ671" s="243"/>
      <c r="CR671" s="243"/>
      <c r="CS671" s="243"/>
      <c r="CT671" s="243"/>
      <c r="CU671" s="243"/>
      <c r="CV671" s="243"/>
      <c r="CW671" s="243"/>
      <c r="CX671" s="243"/>
      <c r="CY671" s="243"/>
      <c r="CZ671" s="243"/>
      <c r="DA671" s="243"/>
      <c r="DB671" s="243"/>
      <c r="DC671" s="243"/>
      <c r="DD671" s="243"/>
      <c r="DE671" s="243"/>
      <c r="DF671" s="243"/>
      <c r="DG671" s="243"/>
      <c r="DH671" s="243"/>
      <c r="DI671" s="243"/>
      <c r="DJ671" s="243"/>
      <c r="DK671" s="243"/>
      <c r="DL671" s="243"/>
      <c r="DM671" s="243"/>
      <c r="DN671" s="243"/>
      <c r="DO671" s="243"/>
      <c r="DP671" s="243"/>
      <c r="DQ671" s="243"/>
      <c r="DR671" s="243"/>
      <c r="DS671" s="243"/>
      <c r="DT671" s="243"/>
      <c r="DU671" s="243"/>
      <c r="DV671" s="243"/>
      <c r="DW671" s="243"/>
      <c r="DX671" s="243"/>
      <c r="DY671" s="243"/>
      <c r="DZ671" s="243"/>
      <c r="EA671" s="243"/>
      <c r="EB671" s="243"/>
      <c r="EC671" s="243"/>
      <c r="ED671" s="243"/>
      <c r="EE671" s="243"/>
      <c r="EF671" s="243"/>
      <c r="EG671" s="243"/>
      <c r="EH671" s="243"/>
      <c r="EI671" s="243"/>
      <c r="EJ671" s="243"/>
      <c r="EK671" s="243"/>
      <c r="EL671" s="243"/>
      <c r="EM671" s="243"/>
      <c r="EN671" s="243"/>
      <c r="EO671" s="243"/>
      <c r="EP671" s="243"/>
      <c r="EQ671" s="243"/>
      <c r="ER671" s="243"/>
      <c r="ES671" s="243"/>
      <c r="ET671" s="243"/>
      <c r="EU671" s="243"/>
      <c r="EV671" s="243"/>
      <c r="EW671" s="243"/>
      <c r="EX671" s="243"/>
      <c r="EY671" s="243"/>
      <c r="EZ671" s="243"/>
      <c r="FA671" s="243"/>
      <c r="FB671" s="243"/>
      <c r="FC671" s="243"/>
      <c r="FD671" s="243"/>
      <c r="FE671" s="243"/>
      <c r="FF671" s="243"/>
      <c r="FG671" s="243"/>
      <c r="FH671" s="243"/>
      <c r="FI671" s="243"/>
      <c r="FJ671" s="243"/>
      <c r="FK671" s="243"/>
      <c r="FL671" s="243"/>
      <c r="FM671" s="243"/>
      <c r="FN671" s="243"/>
      <c r="FO671" s="243"/>
      <c r="FP671" s="243"/>
      <c r="FQ671" s="243"/>
      <c r="FR671" s="243"/>
      <c r="FS671" s="243"/>
      <c r="FT671" s="243"/>
      <c r="FU671" s="243"/>
      <c r="FV671" s="243"/>
      <c r="FW671" s="243"/>
      <c r="FX671" s="243"/>
      <c r="FY671" s="243"/>
      <c r="FZ671" s="243"/>
      <c r="GA671" s="243"/>
      <c r="GB671" s="243"/>
      <c r="GC671" s="243"/>
      <c r="GD671" s="243"/>
      <c r="GE671" s="243"/>
      <c r="GF671" s="243"/>
      <c r="GG671" s="243"/>
      <c r="GH671" s="243"/>
      <c r="GI671" s="243"/>
      <c r="GJ671" s="243"/>
      <c r="GK671" s="243"/>
      <c r="GL671" s="243"/>
      <c r="GM671" s="243"/>
      <c r="GN671" s="243"/>
      <c r="GO671" s="243"/>
      <c r="GP671" s="243"/>
      <c r="GQ671" s="243"/>
      <c r="GR671" s="243"/>
      <c r="GS671" s="243"/>
      <c r="GT671" s="243"/>
      <c r="GU671" s="243"/>
      <c r="GV671" s="243"/>
      <c r="GW671" s="243"/>
      <c r="GX671" s="243"/>
      <c r="GY671" s="243"/>
      <c r="GZ671" s="243"/>
      <c r="HA671" s="243"/>
      <c r="HB671" s="243"/>
      <c r="HC671" s="243"/>
      <c r="HD671" s="243"/>
      <c r="HE671" s="243"/>
      <c r="HF671" s="243"/>
      <c r="HG671" s="243"/>
      <c r="HH671" s="243"/>
      <c r="HI671" s="243"/>
      <c r="HJ671" s="243"/>
      <c r="HK671" s="243"/>
      <c r="HL671" s="243"/>
      <c r="HM671" s="243"/>
      <c r="HN671" s="243"/>
      <c r="HO671" s="243"/>
      <c r="HP671" s="243"/>
      <c r="HQ671" s="243"/>
      <c r="HR671" s="243"/>
      <c r="HS671" s="243"/>
      <c r="HT671" s="243"/>
      <c r="HU671" s="243"/>
      <c r="HV671" s="243"/>
      <c r="HW671" s="243"/>
      <c r="HX671" s="243"/>
      <c r="HY671" s="243"/>
      <c r="HZ671" s="243"/>
      <c r="IA671" s="243"/>
      <c r="IB671" s="243"/>
      <c r="IC671" s="243"/>
      <c r="ID671" s="243"/>
      <c r="IE671" s="243"/>
      <c r="IF671" s="243"/>
      <c r="IG671" s="243"/>
      <c r="IH671" s="243"/>
      <c r="II671" s="243"/>
      <c r="IJ671" s="243"/>
      <c r="IK671" s="243"/>
      <c r="IL671" s="243"/>
      <c r="IM671" s="243"/>
      <c r="IN671" s="243"/>
      <c r="IO671" s="243"/>
      <c r="IP671" s="243"/>
      <c r="IQ671" s="243"/>
      <c r="IR671" s="243"/>
      <c r="IS671" s="243"/>
      <c r="IT671" s="243"/>
      <c r="IU671" s="243"/>
      <c r="IV671" s="243"/>
    </row>
    <row r="672" spans="1:256" ht="25.5" customHeight="1" thickBot="1" x14ac:dyDescent="0.2">
      <c r="A672" s="1331"/>
      <c r="B672" s="1400"/>
      <c r="C672" s="1332" t="s">
        <v>249</v>
      </c>
      <c r="D672" s="1400"/>
      <c r="E672" s="1871" t="s">
        <v>32</v>
      </c>
      <c r="F672" s="1872"/>
      <c r="G672" s="1873" t="s">
        <v>33</v>
      </c>
      <c r="H672" s="1727"/>
      <c r="I672" s="1908" t="s">
        <v>250</v>
      </c>
      <c r="J672" s="1570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  <c r="AJ672" s="243"/>
      <c r="AK672" s="243"/>
      <c r="AL672" s="243"/>
      <c r="AM672" s="243"/>
      <c r="AN672" s="243"/>
      <c r="AO672" s="243"/>
      <c r="AP672" s="243"/>
      <c r="AQ672" s="243"/>
      <c r="AR672" s="243"/>
      <c r="AS672" s="243"/>
      <c r="AT672" s="243"/>
      <c r="AU672" s="243"/>
      <c r="AV672" s="243"/>
      <c r="AW672" s="243"/>
      <c r="AX672" s="243"/>
      <c r="AY672" s="243"/>
      <c r="AZ672" s="243"/>
      <c r="BA672" s="243"/>
      <c r="BB672" s="243"/>
      <c r="BC672" s="243"/>
      <c r="BD672" s="243"/>
      <c r="BE672" s="243"/>
      <c r="BF672" s="243"/>
      <c r="BG672" s="243"/>
      <c r="BH672" s="243"/>
      <c r="BI672" s="243"/>
      <c r="BJ672" s="243"/>
      <c r="BK672" s="243"/>
      <c r="BL672" s="243"/>
      <c r="BM672" s="243"/>
      <c r="BN672" s="243"/>
      <c r="BO672" s="243"/>
      <c r="BP672" s="243"/>
      <c r="BQ672" s="243"/>
      <c r="BR672" s="243"/>
      <c r="BS672" s="243"/>
      <c r="BT672" s="243"/>
      <c r="BU672" s="243"/>
      <c r="BV672" s="243"/>
      <c r="BW672" s="243"/>
      <c r="BX672" s="243"/>
      <c r="BY672" s="243"/>
      <c r="BZ672" s="243"/>
      <c r="CA672" s="243"/>
      <c r="CB672" s="243"/>
      <c r="CC672" s="243"/>
      <c r="CD672" s="243"/>
      <c r="CE672" s="243"/>
      <c r="CF672" s="243"/>
      <c r="CG672" s="243"/>
      <c r="CH672" s="243"/>
      <c r="CI672" s="243"/>
      <c r="CJ672" s="243"/>
      <c r="CK672" s="243"/>
      <c r="CL672" s="243"/>
      <c r="CM672" s="243"/>
      <c r="CN672" s="243"/>
      <c r="CO672" s="243"/>
      <c r="CP672" s="243"/>
      <c r="CQ672" s="243"/>
      <c r="CR672" s="243"/>
      <c r="CS672" s="243"/>
      <c r="CT672" s="243"/>
      <c r="CU672" s="243"/>
      <c r="CV672" s="243"/>
      <c r="CW672" s="243"/>
      <c r="CX672" s="243"/>
      <c r="CY672" s="243"/>
      <c r="CZ672" s="243"/>
      <c r="DA672" s="243"/>
      <c r="DB672" s="243"/>
      <c r="DC672" s="243"/>
      <c r="DD672" s="243"/>
      <c r="DE672" s="243"/>
      <c r="DF672" s="243"/>
      <c r="DG672" s="243"/>
      <c r="DH672" s="243"/>
      <c r="DI672" s="243"/>
      <c r="DJ672" s="243"/>
      <c r="DK672" s="243"/>
      <c r="DL672" s="243"/>
      <c r="DM672" s="243"/>
      <c r="DN672" s="243"/>
      <c r="DO672" s="243"/>
      <c r="DP672" s="243"/>
      <c r="DQ672" s="243"/>
      <c r="DR672" s="243"/>
      <c r="DS672" s="243"/>
      <c r="DT672" s="243"/>
      <c r="DU672" s="243"/>
      <c r="DV672" s="243"/>
      <c r="DW672" s="243"/>
      <c r="DX672" s="243"/>
      <c r="DY672" s="243"/>
      <c r="DZ672" s="243"/>
      <c r="EA672" s="243"/>
      <c r="EB672" s="243"/>
      <c r="EC672" s="243"/>
      <c r="ED672" s="243"/>
      <c r="EE672" s="243"/>
      <c r="EF672" s="243"/>
      <c r="EG672" s="243"/>
      <c r="EH672" s="243"/>
      <c r="EI672" s="243"/>
      <c r="EJ672" s="243"/>
      <c r="EK672" s="243"/>
      <c r="EL672" s="243"/>
      <c r="EM672" s="243"/>
      <c r="EN672" s="243"/>
      <c r="EO672" s="243"/>
      <c r="EP672" s="243"/>
      <c r="EQ672" s="243"/>
      <c r="ER672" s="243"/>
      <c r="ES672" s="243"/>
      <c r="ET672" s="243"/>
      <c r="EU672" s="243"/>
      <c r="EV672" s="243"/>
      <c r="EW672" s="243"/>
      <c r="EX672" s="243"/>
      <c r="EY672" s="243"/>
      <c r="EZ672" s="243"/>
      <c r="FA672" s="243"/>
      <c r="FB672" s="243"/>
      <c r="FC672" s="243"/>
      <c r="FD672" s="243"/>
      <c r="FE672" s="243"/>
      <c r="FF672" s="243"/>
      <c r="FG672" s="243"/>
      <c r="FH672" s="243"/>
      <c r="FI672" s="243"/>
      <c r="FJ672" s="243"/>
      <c r="FK672" s="243"/>
      <c r="FL672" s="243"/>
      <c r="FM672" s="243"/>
      <c r="FN672" s="243"/>
      <c r="FO672" s="243"/>
      <c r="FP672" s="243"/>
      <c r="FQ672" s="243"/>
      <c r="FR672" s="243"/>
      <c r="FS672" s="243"/>
      <c r="FT672" s="243"/>
      <c r="FU672" s="243"/>
      <c r="FV672" s="243"/>
      <c r="FW672" s="243"/>
      <c r="FX672" s="243"/>
      <c r="FY672" s="243"/>
      <c r="FZ672" s="243"/>
      <c r="GA672" s="243"/>
      <c r="GB672" s="243"/>
      <c r="GC672" s="243"/>
      <c r="GD672" s="243"/>
      <c r="GE672" s="243"/>
      <c r="GF672" s="243"/>
      <c r="GG672" s="243"/>
      <c r="GH672" s="243"/>
      <c r="GI672" s="243"/>
      <c r="GJ672" s="243"/>
      <c r="GK672" s="243"/>
      <c r="GL672" s="243"/>
      <c r="GM672" s="243"/>
      <c r="GN672" s="243"/>
      <c r="GO672" s="243"/>
      <c r="GP672" s="243"/>
      <c r="GQ672" s="243"/>
      <c r="GR672" s="243"/>
      <c r="GS672" s="243"/>
      <c r="GT672" s="243"/>
      <c r="GU672" s="243"/>
      <c r="GV672" s="243"/>
      <c r="GW672" s="243"/>
      <c r="GX672" s="243"/>
      <c r="GY672" s="243"/>
      <c r="GZ672" s="243"/>
      <c r="HA672" s="243"/>
      <c r="HB672" s="243"/>
      <c r="HC672" s="243"/>
      <c r="HD672" s="243"/>
      <c r="HE672" s="243"/>
      <c r="HF672" s="243"/>
      <c r="HG672" s="243"/>
      <c r="HH672" s="243"/>
      <c r="HI672" s="243"/>
      <c r="HJ672" s="243"/>
      <c r="HK672" s="243"/>
      <c r="HL672" s="243"/>
      <c r="HM672" s="243"/>
      <c r="HN672" s="243"/>
      <c r="HO672" s="243"/>
      <c r="HP672" s="243"/>
      <c r="HQ672" s="243"/>
      <c r="HR672" s="243"/>
      <c r="HS672" s="243"/>
      <c r="HT672" s="243"/>
      <c r="HU672" s="243"/>
      <c r="HV672" s="243"/>
      <c r="HW672" s="243"/>
      <c r="HX672" s="243"/>
      <c r="HY672" s="243"/>
      <c r="HZ672" s="243"/>
      <c r="IA672" s="243"/>
      <c r="IB672" s="243"/>
      <c r="IC672" s="243"/>
      <c r="ID672" s="243"/>
      <c r="IE672" s="243"/>
      <c r="IF672" s="243"/>
      <c r="IG672" s="243"/>
      <c r="IH672" s="243"/>
      <c r="II672" s="243"/>
      <c r="IJ672" s="243"/>
      <c r="IK672" s="243"/>
      <c r="IL672" s="243"/>
      <c r="IM672" s="243"/>
      <c r="IN672" s="243"/>
      <c r="IO672" s="243"/>
      <c r="IP672" s="243"/>
      <c r="IQ672" s="243"/>
      <c r="IR672" s="243"/>
      <c r="IS672" s="243"/>
      <c r="IT672" s="243"/>
      <c r="IU672" s="243"/>
      <c r="IV672" s="243"/>
    </row>
    <row r="673" spans="1:256" ht="23.25" customHeight="1" thickBot="1" x14ac:dyDescent="0.2">
      <c r="A673" s="1331"/>
      <c r="B673" s="1400"/>
      <c r="C673" s="1332"/>
      <c r="D673" s="1400"/>
      <c r="E673" s="1906" t="s">
        <v>251</v>
      </c>
      <c r="F673" s="1907"/>
      <c r="G673" s="2080" t="s">
        <v>251</v>
      </c>
      <c r="H673" s="2081"/>
      <c r="I673" s="2080" t="s">
        <v>251</v>
      </c>
      <c r="J673" s="1906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  <c r="AJ673" s="243"/>
      <c r="AK673" s="243"/>
      <c r="AL673" s="243"/>
      <c r="AM673" s="243"/>
      <c r="AN673" s="243"/>
      <c r="AO673" s="243"/>
      <c r="AP673" s="243"/>
      <c r="AQ673" s="243"/>
      <c r="AR673" s="243"/>
      <c r="AS673" s="243"/>
      <c r="AT673" s="243"/>
      <c r="AU673" s="243"/>
      <c r="AV673" s="243"/>
      <c r="AW673" s="243"/>
      <c r="AX673" s="243"/>
      <c r="AY673" s="243"/>
      <c r="AZ673" s="243"/>
      <c r="BA673" s="243"/>
      <c r="BB673" s="243"/>
      <c r="BC673" s="243"/>
      <c r="BD673" s="243"/>
      <c r="BE673" s="243"/>
      <c r="BF673" s="243"/>
      <c r="BG673" s="243"/>
      <c r="BH673" s="243"/>
      <c r="BI673" s="243"/>
      <c r="BJ673" s="243"/>
      <c r="BK673" s="243"/>
      <c r="BL673" s="243"/>
      <c r="BM673" s="243"/>
      <c r="BN673" s="243"/>
      <c r="BO673" s="243"/>
      <c r="BP673" s="243"/>
      <c r="BQ673" s="243"/>
      <c r="BR673" s="243"/>
      <c r="BS673" s="243"/>
      <c r="BT673" s="243"/>
      <c r="BU673" s="243"/>
      <c r="BV673" s="243"/>
      <c r="BW673" s="243"/>
      <c r="BX673" s="243"/>
      <c r="BY673" s="243"/>
      <c r="BZ673" s="243"/>
      <c r="CA673" s="243"/>
      <c r="CB673" s="243"/>
      <c r="CC673" s="243"/>
      <c r="CD673" s="243"/>
      <c r="CE673" s="243"/>
      <c r="CF673" s="243"/>
      <c r="CG673" s="243"/>
      <c r="CH673" s="243"/>
      <c r="CI673" s="243"/>
      <c r="CJ673" s="243"/>
      <c r="CK673" s="243"/>
      <c r="CL673" s="243"/>
      <c r="CM673" s="243"/>
      <c r="CN673" s="243"/>
      <c r="CO673" s="243"/>
      <c r="CP673" s="243"/>
      <c r="CQ673" s="243"/>
      <c r="CR673" s="243"/>
      <c r="CS673" s="243"/>
      <c r="CT673" s="243"/>
      <c r="CU673" s="243"/>
      <c r="CV673" s="243"/>
      <c r="CW673" s="243"/>
      <c r="CX673" s="243"/>
      <c r="CY673" s="243"/>
      <c r="CZ673" s="243"/>
      <c r="DA673" s="243"/>
      <c r="DB673" s="243"/>
      <c r="DC673" s="243"/>
      <c r="DD673" s="243"/>
      <c r="DE673" s="243"/>
      <c r="DF673" s="243"/>
      <c r="DG673" s="243"/>
      <c r="DH673" s="243"/>
      <c r="DI673" s="243"/>
      <c r="DJ673" s="243"/>
      <c r="DK673" s="243"/>
      <c r="DL673" s="243"/>
      <c r="DM673" s="243"/>
      <c r="DN673" s="243"/>
      <c r="DO673" s="243"/>
      <c r="DP673" s="243"/>
      <c r="DQ673" s="243"/>
      <c r="DR673" s="243"/>
      <c r="DS673" s="243"/>
      <c r="DT673" s="243"/>
      <c r="DU673" s="243"/>
      <c r="DV673" s="243"/>
      <c r="DW673" s="243"/>
      <c r="DX673" s="243"/>
      <c r="DY673" s="243"/>
      <c r="DZ673" s="243"/>
      <c r="EA673" s="243"/>
      <c r="EB673" s="243"/>
      <c r="EC673" s="243"/>
      <c r="ED673" s="243"/>
      <c r="EE673" s="243"/>
      <c r="EF673" s="243"/>
      <c r="EG673" s="243"/>
      <c r="EH673" s="243"/>
      <c r="EI673" s="243"/>
      <c r="EJ673" s="243"/>
      <c r="EK673" s="243"/>
      <c r="EL673" s="243"/>
      <c r="EM673" s="243"/>
      <c r="EN673" s="243"/>
      <c r="EO673" s="243"/>
      <c r="EP673" s="243"/>
      <c r="EQ673" s="243"/>
      <c r="ER673" s="243"/>
      <c r="ES673" s="243"/>
      <c r="ET673" s="243"/>
      <c r="EU673" s="243"/>
      <c r="EV673" s="243"/>
      <c r="EW673" s="243"/>
      <c r="EX673" s="243"/>
      <c r="EY673" s="243"/>
      <c r="EZ673" s="243"/>
      <c r="FA673" s="243"/>
      <c r="FB673" s="243"/>
      <c r="FC673" s="243"/>
      <c r="FD673" s="243"/>
      <c r="FE673" s="243"/>
      <c r="FF673" s="243"/>
      <c r="FG673" s="243"/>
      <c r="FH673" s="243"/>
      <c r="FI673" s="243"/>
      <c r="FJ673" s="243"/>
      <c r="FK673" s="243"/>
      <c r="FL673" s="243"/>
      <c r="FM673" s="243"/>
      <c r="FN673" s="243"/>
      <c r="FO673" s="243"/>
      <c r="FP673" s="243"/>
      <c r="FQ673" s="243"/>
      <c r="FR673" s="243"/>
      <c r="FS673" s="243"/>
      <c r="FT673" s="243"/>
      <c r="FU673" s="243"/>
      <c r="FV673" s="243"/>
      <c r="FW673" s="243"/>
      <c r="FX673" s="243"/>
      <c r="FY673" s="243"/>
      <c r="FZ673" s="243"/>
      <c r="GA673" s="243"/>
      <c r="GB673" s="243"/>
      <c r="GC673" s="243"/>
      <c r="GD673" s="243"/>
      <c r="GE673" s="243"/>
      <c r="GF673" s="243"/>
      <c r="GG673" s="243"/>
      <c r="GH673" s="243"/>
      <c r="GI673" s="243"/>
      <c r="GJ673" s="243"/>
      <c r="GK673" s="243"/>
      <c r="GL673" s="243"/>
      <c r="GM673" s="243"/>
      <c r="GN673" s="243"/>
      <c r="GO673" s="243"/>
      <c r="GP673" s="243"/>
      <c r="GQ673" s="243"/>
      <c r="GR673" s="243"/>
      <c r="GS673" s="243"/>
      <c r="GT673" s="243"/>
      <c r="GU673" s="243"/>
      <c r="GV673" s="243"/>
      <c r="GW673" s="243"/>
      <c r="GX673" s="243"/>
      <c r="GY673" s="243"/>
      <c r="GZ673" s="243"/>
      <c r="HA673" s="243"/>
      <c r="HB673" s="243"/>
      <c r="HC673" s="243"/>
      <c r="HD673" s="243"/>
      <c r="HE673" s="243"/>
      <c r="HF673" s="243"/>
      <c r="HG673" s="243"/>
      <c r="HH673" s="243"/>
      <c r="HI673" s="243"/>
      <c r="HJ673" s="243"/>
      <c r="HK673" s="243"/>
      <c r="HL673" s="243"/>
      <c r="HM673" s="243"/>
      <c r="HN673" s="243"/>
      <c r="HO673" s="243"/>
      <c r="HP673" s="243"/>
      <c r="HQ673" s="243"/>
      <c r="HR673" s="243"/>
      <c r="HS673" s="243"/>
      <c r="HT673" s="243"/>
      <c r="HU673" s="243"/>
      <c r="HV673" s="243"/>
      <c r="HW673" s="243"/>
      <c r="HX673" s="243"/>
      <c r="HY673" s="243"/>
      <c r="HZ673" s="243"/>
      <c r="IA673" s="243"/>
      <c r="IB673" s="243"/>
      <c r="IC673" s="243"/>
      <c r="ID673" s="243"/>
      <c r="IE673" s="243"/>
      <c r="IF673" s="243"/>
      <c r="IG673" s="243"/>
      <c r="IH673" s="243"/>
      <c r="II673" s="243"/>
      <c r="IJ673" s="243"/>
      <c r="IK673" s="243"/>
      <c r="IL673" s="243"/>
      <c r="IM673" s="243"/>
      <c r="IN673" s="243"/>
      <c r="IO673" s="243"/>
      <c r="IP673" s="243"/>
      <c r="IQ673" s="243"/>
      <c r="IR673" s="243"/>
      <c r="IS673" s="243"/>
      <c r="IT673" s="243"/>
      <c r="IU673" s="243"/>
      <c r="IV673" s="243"/>
    </row>
    <row r="674" spans="1:256" ht="37.5" customHeight="1" thickBot="1" x14ac:dyDescent="0.2">
      <c r="A674" s="1331"/>
      <c r="B674" s="1400"/>
      <c r="C674" s="1332"/>
      <c r="D674" s="1400"/>
      <c r="E674" s="1931" t="s">
        <v>252</v>
      </c>
      <c r="F674" s="1932"/>
      <c r="G674" s="1933" t="s">
        <v>252</v>
      </c>
      <c r="H674" s="1934"/>
      <c r="I674" s="1933" t="s">
        <v>252</v>
      </c>
      <c r="J674" s="1931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  <c r="AJ674" s="243"/>
      <c r="AK674" s="243"/>
      <c r="AL674" s="243"/>
      <c r="AM674" s="243"/>
      <c r="AN674" s="243"/>
      <c r="AO674" s="243"/>
      <c r="AP674" s="243"/>
      <c r="AQ674" s="243"/>
      <c r="AR674" s="243"/>
      <c r="AS674" s="243"/>
      <c r="AT674" s="243"/>
      <c r="AU674" s="243"/>
      <c r="AV674" s="243"/>
      <c r="AW674" s="243"/>
      <c r="AX674" s="243"/>
      <c r="AY674" s="243"/>
      <c r="AZ674" s="243"/>
      <c r="BA674" s="243"/>
      <c r="BB674" s="243"/>
      <c r="BC674" s="243"/>
      <c r="BD674" s="243"/>
      <c r="BE674" s="243"/>
      <c r="BF674" s="243"/>
      <c r="BG674" s="243"/>
      <c r="BH674" s="243"/>
      <c r="BI674" s="243"/>
      <c r="BJ674" s="243"/>
      <c r="BK674" s="243"/>
      <c r="BL674" s="243"/>
      <c r="BM674" s="243"/>
      <c r="BN674" s="243"/>
      <c r="BO674" s="243"/>
      <c r="BP674" s="243"/>
      <c r="BQ674" s="243"/>
      <c r="BR674" s="243"/>
      <c r="BS674" s="243"/>
      <c r="BT674" s="243"/>
      <c r="BU674" s="243"/>
      <c r="BV674" s="243"/>
      <c r="BW674" s="243"/>
      <c r="BX674" s="243"/>
      <c r="BY674" s="243"/>
      <c r="BZ674" s="243"/>
      <c r="CA674" s="243"/>
      <c r="CB674" s="243"/>
      <c r="CC674" s="243"/>
      <c r="CD674" s="243"/>
      <c r="CE674" s="243"/>
      <c r="CF674" s="243"/>
      <c r="CG674" s="243"/>
      <c r="CH674" s="243"/>
      <c r="CI674" s="243"/>
      <c r="CJ674" s="243"/>
      <c r="CK674" s="243"/>
      <c r="CL674" s="243"/>
      <c r="CM674" s="243"/>
      <c r="CN674" s="243"/>
      <c r="CO674" s="243"/>
      <c r="CP674" s="243"/>
      <c r="CQ674" s="243"/>
      <c r="CR674" s="243"/>
      <c r="CS674" s="243"/>
      <c r="CT674" s="243"/>
      <c r="CU674" s="243"/>
      <c r="CV674" s="243"/>
      <c r="CW674" s="243"/>
      <c r="CX674" s="243"/>
      <c r="CY674" s="243"/>
      <c r="CZ674" s="243"/>
      <c r="DA674" s="243"/>
      <c r="DB674" s="243"/>
      <c r="DC674" s="243"/>
      <c r="DD674" s="243"/>
      <c r="DE674" s="243"/>
      <c r="DF674" s="243"/>
      <c r="DG674" s="243"/>
      <c r="DH674" s="243"/>
      <c r="DI674" s="243"/>
      <c r="DJ674" s="243"/>
      <c r="DK674" s="243"/>
      <c r="DL674" s="243"/>
      <c r="DM674" s="243"/>
      <c r="DN674" s="243"/>
      <c r="DO674" s="243"/>
      <c r="DP674" s="243"/>
      <c r="DQ674" s="243"/>
      <c r="DR674" s="243"/>
      <c r="DS674" s="243"/>
      <c r="DT674" s="243"/>
      <c r="DU674" s="243"/>
      <c r="DV674" s="243"/>
      <c r="DW674" s="243"/>
      <c r="DX674" s="243"/>
      <c r="DY674" s="243"/>
      <c r="DZ674" s="243"/>
      <c r="EA674" s="243"/>
      <c r="EB674" s="243"/>
      <c r="EC674" s="243"/>
      <c r="ED674" s="243"/>
      <c r="EE674" s="243"/>
      <c r="EF674" s="243"/>
      <c r="EG674" s="243"/>
      <c r="EH674" s="243"/>
      <c r="EI674" s="243"/>
      <c r="EJ674" s="243"/>
      <c r="EK674" s="243"/>
      <c r="EL674" s="243"/>
      <c r="EM674" s="243"/>
      <c r="EN674" s="243"/>
      <c r="EO674" s="243"/>
      <c r="EP674" s="243"/>
      <c r="EQ674" s="243"/>
      <c r="ER674" s="243"/>
      <c r="ES674" s="243"/>
      <c r="ET674" s="243"/>
      <c r="EU674" s="243"/>
      <c r="EV674" s="243"/>
      <c r="EW674" s="243"/>
      <c r="EX674" s="243"/>
      <c r="EY674" s="243"/>
      <c r="EZ674" s="243"/>
      <c r="FA674" s="243"/>
      <c r="FB674" s="243"/>
      <c r="FC674" s="243"/>
      <c r="FD674" s="243"/>
      <c r="FE674" s="243"/>
      <c r="FF674" s="243"/>
      <c r="FG674" s="243"/>
      <c r="FH674" s="243"/>
      <c r="FI674" s="243"/>
      <c r="FJ674" s="243"/>
      <c r="FK674" s="243"/>
      <c r="FL674" s="243"/>
      <c r="FM674" s="243"/>
      <c r="FN674" s="243"/>
      <c r="FO674" s="243"/>
      <c r="FP674" s="243"/>
      <c r="FQ674" s="243"/>
      <c r="FR674" s="243"/>
      <c r="FS674" s="243"/>
      <c r="FT674" s="243"/>
      <c r="FU674" s="243"/>
      <c r="FV674" s="243"/>
      <c r="FW674" s="243"/>
      <c r="FX674" s="243"/>
      <c r="FY674" s="243"/>
      <c r="FZ674" s="243"/>
      <c r="GA674" s="243"/>
      <c r="GB674" s="243"/>
      <c r="GC674" s="243"/>
      <c r="GD674" s="243"/>
      <c r="GE674" s="243"/>
      <c r="GF674" s="243"/>
      <c r="GG674" s="243"/>
      <c r="GH674" s="243"/>
      <c r="GI674" s="243"/>
      <c r="GJ674" s="243"/>
      <c r="GK674" s="243"/>
      <c r="GL674" s="243"/>
      <c r="GM674" s="243"/>
      <c r="GN674" s="243"/>
      <c r="GO674" s="243"/>
      <c r="GP674" s="243"/>
      <c r="GQ674" s="243"/>
      <c r="GR674" s="243"/>
      <c r="GS674" s="243"/>
      <c r="GT674" s="243"/>
      <c r="GU674" s="243"/>
      <c r="GV674" s="243"/>
      <c r="GW674" s="243"/>
      <c r="GX674" s="243"/>
      <c r="GY674" s="243"/>
      <c r="GZ674" s="243"/>
      <c r="HA674" s="243"/>
      <c r="HB674" s="243"/>
      <c r="HC674" s="243"/>
      <c r="HD674" s="243"/>
      <c r="HE674" s="243"/>
      <c r="HF674" s="243"/>
      <c r="HG674" s="243"/>
      <c r="HH674" s="243"/>
      <c r="HI674" s="243"/>
      <c r="HJ674" s="243"/>
      <c r="HK674" s="243"/>
      <c r="HL674" s="243"/>
      <c r="HM674" s="243"/>
      <c r="HN674" s="243"/>
      <c r="HO674" s="243"/>
      <c r="HP674" s="243"/>
      <c r="HQ674" s="243"/>
      <c r="HR674" s="243"/>
      <c r="HS674" s="243"/>
      <c r="HT674" s="243"/>
      <c r="HU674" s="243"/>
      <c r="HV674" s="243"/>
      <c r="HW674" s="243"/>
      <c r="HX674" s="243"/>
      <c r="HY674" s="243"/>
      <c r="HZ674" s="243"/>
      <c r="IA674" s="243"/>
      <c r="IB674" s="243"/>
      <c r="IC674" s="243"/>
      <c r="ID674" s="243"/>
      <c r="IE674" s="243"/>
      <c r="IF674" s="243"/>
      <c r="IG674" s="243"/>
      <c r="IH674" s="243"/>
      <c r="II674" s="243"/>
      <c r="IJ674" s="243"/>
      <c r="IK674" s="243"/>
      <c r="IL674" s="243"/>
      <c r="IM674" s="243"/>
      <c r="IN674" s="243"/>
      <c r="IO674" s="243"/>
      <c r="IP674" s="243"/>
      <c r="IQ674" s="243"/>
      <c r="IR674" s="243"/>
      <c r="IS674" s="243"/>
      <c r="IT674" s="243"/>
      <c r="IU674" s="243"/>
      <c r="IV674" s="243"/>
    </row>
    <row r="675" spans="1:256" ht="16.5" customHeight="1" thickBot="1" x14ac:dyDescent="0.2">
      <c r="A675" s="1331"/>
      <c r="B675" s="1400"/>
      <c r="C675" s="1332"/>
      <c r="D675" s="1400"/>
      <c r="E675" s="1935" t="s">
        <v>253</v>
      </c>
      <c r="F675" s="1936"/>
      <c r="G675" s="1901" t="s">
        <v>254</v>
      </c>
      <c r="H675" s="1902"/>
      <c r="I675" s="1941" t="s">
        <v>254</v>
      </c>
      <c r="J675" s="1574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  <c r="AJ675" s="243"/>
      <c r="AK675" s="243"/>
      <c r="AL675" s="243"/>
      <c r="AM675" s="243"/>
      <c r="AN675" s="243"/>
      <c r="AO675" s="243"/>
      <c r="AP675" s="243"/>
      <c r="AQ675" s="243"/>
      <c r="AR675" s="243"/>
      <c r="AS675" s="243"/>
      <c r="AT675" s="243"/>
      <c r="AU675" s="243"/>
      <c r="AV675" s="243"/>
      <c r="AW675" s="243"/>
      <c r="AX675" s="243"/>
      <c r="AY675" s="243"/>
      <c r="AZ675" s="243"/>
      <c r="BA675" s="243"/>
      <c r="BB675" s="243"/>
      <c r="BC675" s="243"/>
      <c r="BD675" s="243"/>
      <c r="BE675" s="243"/>
      <c r="BF675" s="243"/>
      <c r="BG675" s="243"/>
      <c r="BH675" s="243"/>
      <c r="BI675" s="243"/>
      <c r="BJ675" s="243"/>
      <c r="BK675" s="243"/>
      <c r="BL675" s="243"/>
      <c r="BM675" s="243"/>
      <c r="BN675" s="243"/>
      <c r="BO675" s="243"/>
      <c r="BP675" s="243"/>
      <c r="BQ675" s="243"/>
      <c r="BR675" s="243"/>
      <c r="BS675" s="243"/>
      <c r="BT675" s="243"/>
      <c r="BU675" s="243"/>
      <c r="BV675" s="243"/>
      <c r="BW675" s="243"/>
      <c r="BX675" s="243"/>
      <c r="BY675" s="243"/>
      <c r="BZ675" s="243"/>
      <c r="CA675" s="243"/>
      <c r="CB675" s="243"/>
      <c r="CC675" s="243"/>
      <c r="CD675" s="243"/>
      <c r="CE675" s="243"/>
      <c r="CF675" s="243"/>
      <c r="CG675" s="243"/>
      <c r="CH675" s="243"/>
      <c r="CI675" s="243"/>
      <c r="CJ675" s="243"/>
      <c r="CK675" s="243"/>
      <c r="CL675" s="243"/>
      <c r="CM675" s="243"/>
      <c r="CN675" s="243"/>
      <c r="CO675" s="243"/>
      <c r="CP675" s="243"/>
      <c r="CQ675" s="243"/>
      <c r="CR675" s="243"/>
      <c r="CS675" s="243"/>
      <c r="CT675" s="243"/>
      <c r="CU675" s="243"/>
      <c r="CV675" s="243"/>
      <c r="CW675" s="243"/>
      <c r="CX675" s="243"/>
      <c r="CY675" s="243"/>
      <c r="CZ675" s="243"/>
      <c r="DA675" s="243"/>
      <c r="DB675" s="243"/>
      <c r="DC675" s="243"/>
      <c r="DD675" s="243"/>
      <c r="DE675" s="243"/>
      <c r="DF675" s="243"/>
      <c r="DG675" s="243"/>
      <c r="DH675" s="243"/>
      <c r="DI675" s="243"/>
      <c r="DJ675" s="243"/>
      <c r="DK675" s="243"/>
      <c r="DL675" s="243"/>
      <c r="DM675" s="243"/>
      <c r="DN675" s="243"/>
      <c r="DO675" s="243"/>
      <c r="DP675" s="243"/>
      <c r="DQ675" s="243"/>
      <c r="DR675" s="243"/>
      <c r="DS675" s="243"/>
      <c r="DT675" s="243"/>
      <c r="DU675" s="243"/>
      <c r="DV675" s="243"/>
      <c r="DW675" s="243"/>
      <c r="DX675" s="243"/>
      <c r="DY675" s="243"/>
      <c r="DZ675" s="243"/>
      <c r="EA675" s="243"/>
      <c r="EB675" s="243"/>
      <c r="EC675" s="243"/>
      <c r="ED675" s="243"/>
      <c r="EE675" s="243"/>
      <c r="EF675" s="243"/>
      <c r="EG675" s="243"/>
      <c r="EH675" s="243"/>
      <c r="EI675" s="243"/>
      <c r="EJ675" s="243"/>
      <c r="EK675" s="243"/>
      <c r="EL675" s="243"/>
      <c r="EM675" s="243"/>
      <c r="EN675" s="243"/>
      <c r="EO675" s="243"/>
      <c r="EP675" s="243"/>
      <c r="EQ675" s="243"/>
      <c r="ER675" s="243"/>
      <c r="ES675" s="243"/>
      <c r="ET675" s="243"/>
      <c r="EU675" s="243"/>
      <c r="EV675" s="243"/>
      <c r="EW675" s="243"/>
      <c r="EX675" s="243"/>
      <c r="EY675" s="243"/>
      <c r="EZ675" s="243"/>
      <c r="FA675" s="243"/>
      <c r="FB675" s="243"/>
      <c r="FC675" s="243"/>
      <c r="FD675" s="243"/>
      <c r="FE675" s="243"/>
      <c r="FF675" s="243"/>
      <c r="FG675" s="243"/>
      <c r="FH675" s="243"/>
      <c r="FI675" s="243"/>
      <c r="FJ675" s="243"/>
      <c r="FK675" s="243"/>
      <c r="FL675" s="243"/>
      <c r="FM675" s="243"/>
      <c r="FN675" s="243"/>
      <c r="FO675" s="243"/>
      <c r="FP675" s="243"/>
      <c r="FQ675" s="243"/>
      <c r="FR675" s="243"/>
      <c r="FS675" s="243"/>
      <c r="FT675" s="243"/>
      <c r="FU675" s="243"/>
      <c r="FV675" s="243"/>
      <c r="FW675" s="243"/>
      <c r="FX675" s="243"/>
      <c r="FY675" s="243"/>
      <c r="FZ675" s="243"/>
      <c r="GA675" s="243"/>
      <c r="GB675" s="243"/>
      <c r="GC675" s="243"/>
      <c r="GD675" s="243"/>
      <c r="GE675" s="243"/>
      <c r="GF675" s="243"/>
      <c r="GG675" s="243"/>
      <c r="GH675" s="243"/>
      <c r="GI675" s="243"/>
      <c r="GJ675" s="243"/>
      <c r="GK675" s="243"/>
      <c r="GL675" s="243"/>
      <c r="GM675" s="243"/>
      <c r="GN675" s="243"/>
      <c r="GO675" s="243"/>
      <c r="GP675" s="243"/>
      <c r="GQ675" s="243"/>
      <c r="GR675" s="243"/>
      <c r="GS675" s="243"/>
      <c r="GT675" s="243"/>
      <c r="GU675" s="243"/>
      <c r="GV675" s="243"/>
      <c r="GW675" s="243"/>
      <c r="GX675" s="243"/>
      <c r="GY675" s="243"/>
      <c r="GZ675" s="243"/>
      <c r="HA675" s="243"/>
      <c r="HB675" s="243"/>
      <c r="HC675" s="243"/>
      <c r="HD675" s="243"/>
      <c r="HE675" s="243"/>
      <c r="HF675" s="243"/>
      <c r="HG675" s="243"/>
      <c r="HH675" s="243"/>
      <c r="HI675" s="243"/>
      <c r="HJ675" s="243"/>
      <c r="HK675" s="243"/>
      <c r="HL675" s="243"/>
      <c r="HM675" s="243"/>
      <c r="HN675" s="243"/>
      <c r="HO675" s="243"/>
      <c r="HP675" s="243"/>
      <c r="HQ675" s="243"/>
      <c r="HR675" s="243"/>
      <c r="HS675" s="243"/>
      <c r="HT675" s="243"/>
      <c r="HU675" s="243"/>
      <c r="HV675" s="243"/>
      <c r="HW675" s="243"/>
      <c r="HX675" s="243"/>
      <c r="HY675" s="243"/>
      <c r="HZ675" s="243"/>
      <c r="IA675" s="243"/>
      <c r="IB675" s="243"/>
      <c r="IC675" s="243"/>
      <c r="ID675" s="243"/>
      <c r="IE675" s="243"/>
      <c r="IF675" s="243"/>
      <c r="IG675" s="243"/>
      <c r="IH675" s="243"/>
      <c r="II675" s="243"/>
      <c r="IJ675" s="243"/>
      <c r="IK675" s="243"/>
      <c r="IL675" s="243"/>
      <c r="IM675" s="243"/>
      <c r="IN675" s="243"/>
      <c r="IO675" s="243"/>
      <c r="IP675" s="243"/>
      <c r="IQ675" s="243"/>
      <c r="IR675" s="243"/>
      <c r="IS675" s="243"/>
      <c r="IT675" s="243"/>
      <c r="IU675" s="243"/>
      <c r="IV675" s="243"/>
    </row>
    <row r="676" spans="1:256" ht="30.75" customHeight="1" thickBot="1" x14ac:dyDescent="0.2">
      <c r="A676" s="1397"/>
      <c r="B676" s="1359"/>
      <c r="C676" s="1358"/>
      <c r="D676" s="1359"/>
      <c r="E676" s="1335" t="s">
        <v>255</v>
      </c>
      <c r="F676" s="1905"/>
      <c r="G676" s="1336" t="s">
        <v>256</v>
      </c>
      <c r="H676" s="497"/>
      <c r="I676" s="1336" t="s">
        <v>255</v>
      </c>
      <c r="J676" s="1335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  <c r="AJ676" s="243"/>
      <c r="AK676" s="243"/>
      <c r="AL676" s="243"/>
      <c r="AM676" s="243"/>
      <c r="AN676" s="243"/>
      <c r="AO676" s="243"/>
      <c r="AP676" s="243"/>
      <c r="AQ676" s="243"/>
      <c r="AR676" s="243"/>
      <c r="AS676" s="243"/>
      <c r="AT676" s="243"/>
      <c r="AU676" s="243"/>
      <c r="AV676" s="243"/>
      <c r="AW676" s="243"/>
      <c r="AX676" s="243"/>
      <c r="AY676" s="243"/>
      <c r="AZ676" s="243"/>
      <c r="BA676" s="243"/>
      <c r="BB676" s="243"/>
      <c r="BC676" s="243"/>
      <c r="BD676" s="243"/>
      <c r="BE676" s="243"/>
      <c r="BF676" s="243"/>
      <c r="BG676" s="243"/>
      <c r="BH676" s="243"/>
      <c r="BI676" s="243"/>
      <c r="BJ676" s="243"/>
      <c r="BK676" s="243"/>
      <c r="BL676" s="243"/>
      <c r="BM676" s="243"/>
      <c r="BN676" s="243"/>
      <c r="BO676" s="243"/>
      <c r="BP676" s="243"/>
      <c r="BQ676" s="243"/>
      <c r="BR676" s="243"/>
      <c r="BS676" s="243"/>
      <c r="BT676" s="243"/>
      <c r="BU676" s="243"/>
      <c r="BV676" s="243"/>
      <c r="BW676" s="243"/>
      <c r="BX676" s="243"/>
      <c r="BY676" s="243"/>
      <c r="BZ676" s="243"/>
      <c r="CA676" s="243"/>
      <c r="CB676" s="243"/>
      <c r="CC676" s="243"/>
      <c r="CD676" s="243"/>
      <c r="CE676" s="243"/>
      <c r="CF676" s="243"/>
      <c r="CG676" s="243"/>
      <c r="CH676" s="243"/>
      <c r="CI676" s="243"/>
      <c r="CJ676" s="243"/>
      <c r="CK676" s="243"/>
      <c r="CL676" s="243"/>
      <c r="CM676" s="243"/>
      <c r="CN676" s="243"/>
      <c r="CO676" s="243"/>
      <c r="CP676" s="243"/>
      <c r="CQ676" s="243"/>
      <c r="CR676" s="243"/>
      <c r="CS676" s="243"/>
      <c r="CT676" s="243"/>
      <c r="CU676" s="243"/>
      <c r="CV676" s="243"/>
      <c r="CW676" s="243"/>
      <c r="CX676" s="243"/>
      <c r="CY676" s="243"/>
      <c r="CZ676" s="243"/>
      <c r="DA676" s="243"/>
      <c r="DB676" s="243"/>
      <c r="DC676" s="243"/>
      <c r="DD676" s="243"/>
      <c r="DE676" s="243"/>
      <c r="DF676" s="243"/>
      <c r="DG676" s="243"/>
      <c r="DH676" s="243"/>
      <c r="DI676" s="243"/>
      <c r="DJ676" s="243"/>
      <c r="DK676" s="243"/>
      <c r="DL676" s="243"/>
      <c r="DM676" s="243"/>
      <c r="DN676" s="243"/>
      <c r="DO676" s="243"/>
      <c r="DP676" s="243"/>
      <c r="DQ676" s="243"/>
      <c r="DR676" s="243"/>
      <c r="DS676" s="243"/>
      <c r="DT676" s="243"/>
      <c r="DU676" s="243"/>
      <c r="DV676" s="243"/>
      <c r="DW676" s="243"/>
      <c r="DX676" s="243"/>
      <c r="DY676" s="243"/>
      <c r="DZ676" s="243"/>
      <c r="EA676" s="243"/>
      <c r="EB676" s="243"/>
      <c r="EC676" s="243"/>
      <c r="ED676" s="243"/>
      <c r="EE676" s="243"/>
      <c r="EF676" s="243"/>
      <c r="EG676" s="243"/>
      <c r="EH676" s="243"/>
      <c r="EI676" s="243"/>
      <c r="EJ676" s="243"/>
      <c r="EK676" s="243"/>
      <c r="EL676" s="243"/>
      <c r="EM676" s="243"/>
      <c r="EN676" s="243"/>
      <c r="EO676" s="243"/>
      <c r="EP676" s="243"/>
      <c r="EQ676" s="243"/>
      <c r="ER676" s="243"/>
      <c r="ES676" s="243"/>
      <c r="ET676" s="243"/>
      <c r="EU676" s="243"/>
      <c r="EV676" s="243"/>
      <c r="EW676" s="243"/>
      <c r="EX676" s="243"/>
      <c r="EY676" s="243"/>
      <c r="EZ676" s="243"/>
      <c r="FA676" s="243"/>
      <c r="FB676" s="243"/>
      <c r="FC676" s="243"/>
      <c r="FD676" s="243"/>
      <c r="FE676" s="243"/>
      <c r="FF676" s="243"/>
      <c r="FG676" s="243"/>
      <c r="FH676" s="243"/>
      <c r="FI676" s="243"/>
      <c r="FJ676" s="243"/>
      <c r="FK676" s="243"/>
      <c r="FL676" s="243"/>
      <c r="FM676" s="243"/>
      <c r="FN676" s="243"/>
      <c r="FO676" s="243"/>
      <c r="FP676" s="243"/>
      <c r="FQ676" s="243"/>
      <c r="FR676" s="243"/>
      <c r="FS676" s="243"/>
      <c r="FT676" s="243"/>
      <c r="FU676" s="243"/>
      <c r="FV676" s="243"/>
      <c r="FW676" s="243"/>
      <c r="FX676" s="243"/>
      <c r="FY676" s="243"/>
      <c r="FZ676" s="243"/>
      <c r="GA676" s="243"/>
      <c r="GB676" s="243"/>
      <c r="GC676" s="243"/>
      <c r="GD676" s="243"/>
      <c r="GE676" s="243"/>
      <c r="GF676" s="243"/>
      <c r="GG676" s="243"/>
      <c r="GH676" s="243"/>
      <c r="GI676" s="243"/>
      <c r="GJ676" s="243"/>
      <c r="GK676" s="243"/>
      <c r="GL676" s="243"/>
      <c r="GM676" s="243"/>
      <c r="GN676" s="243"/>
      <c r="GO676" s="243"/>
      <c r="GP676" s="243"/>
      <c r="GQ676" s="243"/>
      <c r="GR676" s="243"/>
      <c r="GS676" s="243"/>
      <c r="GT676" s="243"/>
      <c r="GU676" s="243"/>
      <c r="GV676" s="243"/>
      <c r="GW676" s="243"/>
      <c r="GX676" s="243"/>
      <c r="GY676" s="243"/>
      <c r="GZ676" s="243"/>
      <c r="HA676" s="243"/>
      <c r="HB676" s="243"/>
      <c r="HC676" s="243"/>
      <c r="HD676" s="243"/>
      <c r="HE676" s="243"/>
      <c r="HF676" s="243"/>
      <c r="HG676" s="243"/>
      <c r="HH676" s="243"/>
      <c r="HI676" s="243"/>
      <c r="HJ676" s="243"/>
      <c r="HK676" s="243"/>
      <c r="HL676" s="243"/>
      <c r="HM676" s="243"/>
      <c r="HN676" s="243"/>
      <c r="HO676" s="243"/>
      <c r="HP676" s="243"/>
      <c r="HQ676" s="243"/>
      <c r="HR676" s="243"/>
      <c r="HS676" s="243"/>
      <c r="HT676" s="243"/>
      <c r="HU676" s="243"/>
      <c r="HV676" s="243"/>
      <c r="HW676" s="243"/>
      <c r="HX676" s="243"/>
      <c r="HY676" s="243"/>
      <c r="HZ676" s="243"/>
      <c r="IA676" s="243"/>
      <c r="IB676" s="243"/>
      <c r="IC676" s="243"/>
      <c r="ID676" s="243"/>
      <c r="IE676" s="243"/>
      <c r="IF676" s="243"/>
      <c r="IG676" s="243"/>
      <c r="IH676" s="243"/>
      <c r="II676" s="243"/>
      <c r="IJ676" s="243"/>
      <c r="IK676" s="243"/>
      <c r="IL676" s="243"/>
      <c r="IM676" s="243"/>
      <c r="IN676" s="243"/>
      <c r="IO676" s="243"/>
      <c r="IP676" s="243"/>
      <c r="IQ676" s="243"/>
      <c r="IR676" s="243"/>
      <c r="IS676" s="243"/>
      <c r="IT676" s="243"/>
      <c r="IU676" s="243"/>
      <c r="IV676" s="243"/>
    </row>
    <row r="677" spans="1:256" ht="16.5" customHeight="1" thickTop="1" thickBot="1" x14ac:dyDescent="0.2">
      <c r="A677" s="2104"/>
      <c r="B677" s="2105"/>
      <c r="C677" s="1927"/>
      <c r="D677" s="1928"/>
      <c r="E677" s="1937"/>
      <c r="F677" s="1938"/>
      <c r="G677" s="1939"/>
      <c r="H677" s="1940"/>
      <c r="I677" s="2112" t="str">
        <f>IF(E677-G677=0,"",E677-G677)</f>
        <v/>
      </c>
      <c r="J677" s="211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  <c r="AJ677" s="243"/>
      <c r="AK677" s="243"/>
      <c r="AL677" s="243"/>
      <c r="AM677" s="243"/>
      <c r="AN677" s="243"/>
      <c r="AO677" s="243"/>
      <c r="AP677" s="243"/>
      <c r="AQ677" s="243"/>
      <c r="AR677" s="243"/>
      <c r="AS677" s="243"/>
      <c r="AT677" s="243"/>
      <c r="AU677" s="243"/>
      <c r="AV677" s="243"/>
      <c r="AW677" s="243"/>
      <c r="AX677" s="243"/>
      <c r="AY677" s="243"/>
      <c r="AZ677" s="243"/>
      <c r="BA677" s="243"/>
      <c r="BB677" s="243"/>
      <c r="BC677" s="243"/>
      <c r="BD677" s="243"/>
      <c r="BE677" s="243"/>
      <c r="BF677" s="243"/>
      <c r="BG677" s="243"/>
      <c r="BH677" s="243"/>
      <c r="BI677" s="243"/>
      <c r="BJ677" s="243"/>
      <c r="BK677" s="243"/>
      <c r="BL677" s="243"/>
      <c r="BM677" s="243"/>
      <c r="BN677" s="243"/>
      <c r="BO677" s="243"/>
      <c r="BP677" s="243"/>
      <c r="BQ677" s="243"/>
      <c r="BR677" s="243"/>
      <c r="BS677" s="243"/>
      <c r="BT677" s="243"/>
      <c r="BU677" s="243"/>
      <c r="BV677" s="243"/>
      <c r="BW677" s="243"/>
      <c r="BX677" s="243"/>
      <c r="BY677" s="243"/>
      <c r="BZ677" s="243"/>
      <c r="CA677" s="243"/>
      <c r="CB677" s="243"/>
      <c r="CC677" s="243"/>
      <c r="CD677" s="243"/>
      <c r="CE677" s="243"/>
      <c r="CF677" s="243"/>
      <c r="CG677" s="243"/>
      <c r="CH677" s="243"/>
      <c r="CI677" s="243"/>
      <c r="CJ677" s="243"/>
      <c r="CK677" s="243"/>
      <c r="CL677" s="243"/>
      <c r="CM677" s="243"/>
      <c r="CN677" s="243"/>
      <c r="CO677" s="243"/>
      <c r="CP677" s="243"/>
      <c r="CQ677" s="243"/>
      <c r="CR677" s="243"/>
      <c r="CS677" s="243"/>
      <c r="CT677" s="243"/>
      <c r="CU677" s="243"/>
      <c r="CV677" s="243"/>
      <c r="CW677" s="243"/>
      <c r="CX677" s="243"/>
      <c r="CY677" s="243"/>
      <c r="CZ677" s="243"/>
      <c r="DA677" s="243"/>
      <c r="DB677" s="243"/>
      <c r="DC677" s="243"/>
      <c r="DD677" s="243"/>
      <c r="DE677" s="243"/>
      <c r="DF677" s="243"/>
      <c r="DG677" s="243"/>
      <c r="DH677" s="243"/>
      <c r="DI677" s="243"/>
      <c r="DJ677" s="243"/>
      <c r="DK677" s="243"/>
      <c r="DL677" s="243"/>
      <c r="DM677" s="243"/>
      <c r="DN677" s="243"/>
      <c r="DO677" s="243"/>
      <c r="DP677" s="243"/>
      <c r="DQ677" s="243"/>
      <c r="DR677" s="243"/>
      <c r="DS677" s="243"/>
      <c r="DT677" s="243"/>
      <c r="DU677" s="243"/>
      <c r="DV677" s="243"/>
      <c r="DW677" s="243"/>
      <c r="DX677" s="243"/>
      <c r="DY677" s="243"/>
      <c r="DZ677" s="243"/>
      <c r="EA677" s="243"/>
      <c r="EB677" s="243"/>
      <c r="EC677" s="243"/>
      <c r="ED677" s="243"/>
      <c r="EE677" s="243"/>
      <c r="EF677" s="243"/>
      <c r="EG677" s="243"/>
      <c r="EH677" s="243"/>
      <c r="EI677" s="243"/>
      <c r="EJ677" s="243"/>
      <c r="EK677" s="243"/>
      <c r="EL677" s="243"/>
      <c r="EM677" s="243"/>
      <c r="EN677" s="243"/>
      <c r="EO677" s="243"/>
      <c r="EP677" s="243"/>
      <c r="EQ677" s="243"/>
      <c r="ER677" s="243"/>
      <c r="ES677" s="243"/>
      <c r="ET677" s="243"/>
      <c r="EU677" s="243"/>
      <c r="EV677" s="243"/>
      <c r="EW677" s="243"/>
      <c r="EX677" s="243"/>
      <c r="EY677" s="243"/>
      <c r="EZ677" s="243"/>
      <c r="FA677" s="243"/>
      <c r="FB677" s="243"/>
      <c r="FC677" s="243"/>
      <c r="FD677" s="243"/>
      <c r="FE677" s="243"/>
      <c r="FF677" s="243"/>
      <c r="FG677" s="243"/>
      <c r="FH677" s="243"/>
      <c r="FI677" s="243"/>
      <c r="FJ677" s="243"/>
      <c r="FK677" s="243"/>
      <c r="FL677" s="243"/>
      <c r="FM677" s="243"/>
      <c r="FN677" s="243"/>
      <c r="FO677" s="243"/>
      <c r="FP677" s="243"/>
      <c r="FQ677" s="243"/>
      <c r="FR677" s="243"/>
      <c r="FS677" s="243"/>
      <c r="FT677" s="243"/>
      <c r="FU677" s="243"/>
      <c r="FV677" s="243"/>
      <c r="FW677" s="243"/>
      <c r="FX677" s="243"/>
      <c r="FY677" s="243"/>
      <c r="FZ677" s="243"/>
      <c r="GA677" s="243"/>
      <c r="GB677" s="243"/>
      <c r="GC677" s="243"/>
      <c r="GD677" s="243"/>
      <c r="GE677" s="243"/>
      <c r="GF677" s="243"/>
      <c r="GG677" s="243"/>
      <c r="GH677" s="243"/>
      <c r="GI677" s="243"/>
      <c r="GJ677" s="243"/>
      <c r="GK677" s="243"/>
      <c r="GL677" s="243"/>
      <c r="GM677" s="243"/>
      <c r="GN677" s="243"/>
      <c r="GO677" s="243"/>
      <c r="GP677" s="243"/>
      <c r="GQ677" s="243"/>
      <c r="GR677" s="243"/>
      <c r="GS677" s="243"/>
      <c r="GT677" s="243"/>
      <c r="GU677" s="243"/>
      <c r="GV677" s="243"/>
      <c r="GW677" s="243"/>
      <c r="GX677" s="243"/>
      <c r="GY677" s="243"/>
      <c r="GZ677" s="243"/>
      <c r="HA677" s="243"/>
      <c r="HB677" s="243"/>
      <c r="HC677" s="243"/>
      <c r="HD677" s="243"/>
      <c r="HE677" s="243"/>
      <c r="HF677" s="243"/>
      <c r="HG677" s="243"/>
      <c r="HH677" s="243"/>
      <c r="HI677" s="243"/>
      <c r="HJ677" s="243"/>
      <c r="HK677" s="243"/>
      <c r="HL677" s="243"/>
      <c r="HM677" s="243"/>
      <c r="HN677" s="243"/>
      <c r="HO677" s="243"/>
      <c r="HP677" s="243"/>
      <c r="HQ677" s="243"/>
      <c r="HR677" s="243"/>
      <c r="HS677" s="243"/>
      <c r="HT677" s="243"/>
      <c r="HU677" s="243"/>
      <c r="HV677" s="243"/>
      <c r="HW677" s="243"/>
      <c r="HX677" s="243"/>
      <c r="HY677" s="243"/>
      <c r="HZ677" s="243"/>
      <c r="IA677" s="243"/>
      <c r="IB677" s="243"/>
      <c r="IC677" s="243"/>
      <c r="ID677" s="243"/>
      <c r="IE677" s="243"/>
      <c r="IF677" s="243"/>
      <c r="IG677" s="243"/>
      <c r="IH677" s="243"/>
      <c r="II677" s="243"/>
      <c r="IJ677" s="243"/>
      <c r="IK677" s="243"/>
      <c r="IL677" s="243"/>
      <c r="IM677" s="243"/>
      <c r="IN677" s="243"/>
      <c r="IO677" s="243"/>
      <c r="IP677" s="243"/>
      <c r="IQ677" s="243"/>
      <c r="IR677" s="243"/>
      <c r="IS677" s="243"/>
      <c r="IT677" s="243"/>
      <c r="IU677" s="243"/>
      <c r="IV677" s="243"/>
    </row>
    <row r="678" spans="1:256" ht="16.5" customHeight="1" thickBot="1" x14ac:dyDescent="0.2">
      <c r="A678" s="2104"/>
      <c r="B678" s="2105"/>
      <c r="C678" s="1927"/>
      <c r="D678" s="1928"/>
      <c r="E678" s="2108"/>
      <c r="F678" s="2109"/>
      <c r="G678" s="2110"/>
      <c r="H678" s="2111"/>
      <c r="I678" s="2114" t="str">
        <f>IF(E678-G678=0,"",E678-G678)</f>
        <v/>
      </c>
      <c r="J678" s="2115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  <c r="AJ678" s="243"/>
      <c r="AK678" s="243"/>
      <c r="AL678" s="243"/>
      <c r="AM678" s="243"/>
      <c r="AN678" s="243"/>
      <c r="AO678" s="243"/>
      <c r="AP678" s="243"/>
      <c r="AQ678" s="243"/>
      <c r="AR678" s="243"/>
      <c r="AS678" s="243"/>
      <c r="AT678" s="243"/>
      <c r="AU678" s="243"/>
      <c r="AV678" s="243"/>
      <c r="AW678" s="243"/>
      <c r="AX678" s="243"/>
      <c r="AY678" s="243"/>
      <c r="AZ678" s="243"/>
      <c r="BA678" s="243"/>
      <c r="BB678" s="243"/>
      <c r="BC678" s="243"/>
      <c r="BD678" s="243"/>
      <c r="BE678" s="243"/>
      <c r="BF678" s="243"/>
      <c r="BG678" s="243"/>
      <c r="BH678" s="243"/>
      <c r="BI678" s="243"/>
      <c r="BJ678" s="243"/>
      <c r="BK678" s="243"/>
      <c r="BL678" s="243"/>
      <c r="BM678" s="243"/>
      <c r="BN678" s="243"/>
      <c r="BO678" s="243"/>
      <c r="BP678" s="243"/>
      <c r="BQ678" s="243"/>
      <c r="BR678" s="243"/>
      <c r="BS678" s="243"/>
      <c r="BT678" s="243"/>
      <c r="BU678" s="243"/>
      <c r="BV678" s="243"/>
      <c r="BW678" s="243"/>
      <c r="BX678" s="243"/>
      <c r="BY678" s="243"/>
      <c r="BZ678" s="243"/>
      <c r="CA678" s="243"/>
      <c r="CB678" s="243"/>
      <c r="CC678" s="243"/>
      <c r="CD678" s="243"/>
      <c r="CE678" s="243"/>
      <c r="CF678" s="243"/>
      <c r="CG678" s="243"/>
      <c r="CH678" s="243"/>
      <c r="CI678" s="243"/>
      <c r="CJ678" s="243"/>
      <c r="CK678" s="243"/>
      <c r="CL678" s="243"/>
      <c r="CM678" s="243"/>
      <c r="CN678" s="243"/>
      <c r="CO678" s="243"/>
      <c r="CP678" s="243"/>
      <c r="CQ678" s="243"/>
      <c r="CR678" s="243"/>
      <c r="CS678" s="243"/>
      <c r="CT678" s="243"/>
      <c r="CU678" s="243"/>
      <c r="CV678" s="243"/>
      <c r="CW678" s="243"/>
      <c r="CX678" s="243"/>
      <c r="CY678" s="243"/>
      <c r="CZ678" s="243"/>
      <c r="DA678" s="243"/>
      <c r="DB678" s="243"/>
      <c r="DC678" s="243"/>
      <c r="DD678" s="243"/>
      <c r="DE678" s="243"/>
      <c r="DF678" s="243"/>
      <c r="DG678" s="243"/>
      <c r="DH678" s="243"/>
      <c r="DI678" s="243"/>
      <c r="DJ678" s="243"/>
      <c r="DK678" s="243"/>
      <c r="DL678" s="243"/>
      <c r="DM678" s="243"/>
      <c r="DN678" s="243"/>
      <c r="DO678" s="243"/>
      <c r="DP678" s="243"/>
      <c r="DQ678" s="243"/>
      <c r="DR678" s="243"/>
      <c r="DS678" s="243"/>
      <c r="DT678" s="243"/>
      <c r="DU678" s="243"/>
      <c r="DV678" s="243"/>
      <c r="DW678" s="243"/>
      <c r="DX678" s="243"/>
      <c r="DY678" s="243"/>
      <c r="DZ678" s="243"/>
      <c r="EA678" s="243"/>
      <c r="EB678" s="243"/>
      <c r="EC678" s="243"/>
      <c r="ED678" s="243"/>
      <c r="EE678" s="243"/>
      <c r="EF678" s="243"/>
      <c r="EG678" s="243"/>
      <c r="EH678" s="243"/>
      <c r="EI678" s="243"/>
      <c r="EJ678" s="243"/>
      <c r="EK678" s="243"/>
      <c r="EL678" s="243"/>
      <c r="EM678" s="243"/>
      <c r="EN678" s="243"/>
      <c r="EO678" s="243"/>
      <c r="EP678" s="243"/>
      <c r="EQ678" s="243"/>
      <c r="ER678" s="243"/>
      <c r="ES678" s="243"/>
      <c r="ET678" s="243"/>
      <c r="EU678" s="243"/>
      <c r="EV678" s="243"/>
      <c r="EW678" s="243"/>
      <c r="EX678" s="243"/>
      <c r="EY678" s="243"/>
      <c r="EZ678" s="243"/>
      <c r="FA678" s="243"/>
      <c r="FB678" s="243"/>
      <c r="FC678" s="243"/>
      <c r="FD678" s="243"/>
      <c r="FE678" s="243"/>
      <c r="FF678" s="243"/>
      <c r="FG678" s="243"/>
      <c r="FH678" s="243"/>
      <c r="FI678" s="243"/>
      <c r="FJ678" s="243"/>
      <c r="FK678" s="243"/>
      <c r="FL678" s="243"/>
      <c r="FM678" s="243"/>
      <c r="FN678" s="243"/>
      <c r="FO678" s="243"/>
      <c r="FP678" s="243"/>
      <c r="FQ678" s="243"/>
      <c r="FR678" s="243"/>
      <c r="FS678" s="243"/>
      <c r="FT678" s="243"/>
      <c r="FU678" s="243"/>
      <c r="FV678" s="243"/>
      <c r="FW678" s="243"/>
      <c r="FX678" s="243"/>
      <c r="FY678" s="243"/>
      <c r="FZ678" s="243"/>
      <c r="GA678" s="243"/>
      <c r="GB678" s="243"/>
      <c r="GC678" s="243"/>
      <c r="GD678" s="243"/>
      <c r="GE678" s="243"/>
      <c r="GF678" s="243"/>
      <c r="GG678" s="243"/>
      <c r="GH678" s="243"/>
      <c r="GI678" s="243"/>
      <c r="GJ678" s="243"/>
      <c r="GK678" s="243"/>
      <c r="GL678" s="243"/>
      <c r="GM678" s="243"/>
      <c r="GN678" s="243"/>
      <c r="GO678" s="243"/>
      <c r="GP678" s="243"/>
      <c r="GQ678" s="243"/>
      <c r="GR678" s="243"/>
      <c r="GS678" s="243"/>
      <c r="GT678" s="243"/>
      <c r="GU678" s="243"/>
      <c r="GV678" s="243"/>
      <c r="GW678" s="243"/>
      <c r="GX678" s="243"/>
      <c r="GY678" s="243"/>
      <c r="GZ678" s="243"/>
      <c r="HA678" s="243"/>
      <c r="HB678" s="243"/>
      <c r="HC678" s="243"/>
      <c r="HD678" s="243"/>
      <c r="HE678" s="243"/>
      <c r="HF678" s="243"/>
      <c r="HG678" s="243"/>
      <c r="HH678" s="243"/>
      <c r="HI678" s="243"/>
      <c r="HJ678" s="243"/>
      <c r="HK678" s="243"/>
      <c r="HL678" s="243"/>
      <c r="HM678" s="243"/>
      <c r="HN678" s="243"/>
      <c r="HO678" s="243"/>
      <c r="HP678" s="243"/>
      <c r="HQ678" s="243"/>
      <c r="HR678" s="243"/>
      <c r="HS678" s="243"/>
      <c r="HT678" s="243"/>
      <c r="HU678" s="243"/>
      <c r="HV678" s="243"/>
      <c r="HW678" s="243"/>
      <c r="HX678" s="243"/>
      <c r="HY678" s="243"/>
      <c r="HZ678" s="243"/>
      <c r="IA678" s="243"/>
      <c r="IB678" s="243"/>
      <c r="IC678" s="243"/>
      <c r="ID678" s="243"/>
      <c r="IE678" s="243"/>
      <c r="IF678" s="243"/>
      <c r="IG678" s="243"/>
      <c r="IH678" s="243"/>
      <c r="II678" s="243"/>
      <c r="IJ678" s="243"/>
      <c r="IK678" s="243"/>
      <c r="IL678" s="243"/>
      <c r="IM678" s="243"/>
      <c r="IN678" s="243"/>
      <c r="IO678" s="243"/>
      <c r="IP678" s="243"/>
      <c r="IQ678" s="243"/>
      <c r="IR678" s="243"/>
      <c r="IS678" s="243"/>
      <c r="IT678" s="243"/>
      <c r="IU678" s="243"/>
      <c r="IV678" s="243"/>
    </row>
    <row r="679" spans="1:256" ht="16.5" customHeight="1" thickBot="1" x14ac:dyDescent="0.2">
      <c r="A679" s="2106"/>
      <c r="B679" s="2107"/>
      <c r="C679" s="1139"/>
      <c r="D679" s="1140"/>
      <c r="E679" s="1919"/>
      <c r="F679" s="1920"/>
      <c r="G679" s="1921"/>
      <c r="H679" s="1922"/>
      <c r="I679" s="2116" t="str">
        <f>IF(E679-G679=0,"",E679-G679)</f>
        <v/>
      </c>
      <c r="J679" s="1992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  <c r="AJ679" s="243"/>
      <c r="AK679" s="243"/>
      <c r="AL679" s="243"/>
      <c r="AM679" s="243"/>
      <c r="AN679" s="243"/>
      <c r="AO679" s="243"/>
      <c r="AP679" s="243"/>
      <c r="AQ679" s="243"/>
      <c r="AR679" s="243"/>
      <c r="AS679" s="243"/>
      <c r="AT679" s="243"/>
      <c r="AU679" s="243"/>
      <c r="AV679" s="243"/>
      <c r="AW679" s="243"/>
      <c r="AX679" s="243"/>
      <c r="AY679" s="243"/>
      <c r="AZ679" s="243"/>
      <c r="BA679" s="243"/>
      <c r="BB679" s="243"/>
      <c r="BC679" s="243"/>
      <c r="BD679" s="243"/>
      <c r="BE679" s="243"/>
      <c r="BF679" s="243"/>
      <c r="BG679" s="243"/>
      <c r="BH679" s="243"/>
      <c r="BI679" s="243"/>
      <c r="BJ679" s="243"/>
      <c r="BK679" s="243"/>
      <c r="BL679" s="243"/>
      <c r="BM679" s="243"/>
      <c r="BN679" s="243"/>
      <c r="BO679" s="243"/>
      <c r="BP679" s="243"/>
      <c r="BQ679" s="243"/>
      <c r="BR679" s="243"/>
      <c r="BS679" s="243"/>
      <c r="BT679" s="243"/>
      <c r="BU679" s="243"/>
      <c r="BV679" s="243"/>
      <c r="BW679" s="243"/>
      <c r="BX679" s="243"/>
      <c r="BY679" s="243"/>
      <c r="BZ679" s="243"/>
      <c r="CA679" s="243"/>
      <c r="CB679" s="243"/>
      <c r="CC679" s="243"/>
      <c r="CD679" s="243"/>
      <c r="CE679" s="243"/>
      <c r="CF679" s="243"/>
      <c r="CG679" s="243"/>
      <c r="CH679" s="243"/>
      <c r="CI679" s="243"/>
      <c r="CJ679" s="243"/>
      <c r="CK679" s="243"/>
      <c r="CL679" s="243"/>
      <c r="CM679" s="243"/>
      <c r="CN679" s="243"/>
      <c r="CO679" s="243"/>
      <c r="CP679" s="243"/>
      <c r="CQ679" s="243"/>
      <c r="CR679" s="243"/>
      <c r="CS679" s="243"/>
      <c r="CT679" s="243"/>
      <c r="CU679" s="243"/>
      <c r="CV679" s="243"/>
      <c r="CW679" s="243"/>
      <c r="CX679" s="243"/>
      <c r="CY679" s="243"/>
      <c r="CZ679" s="243"/>
      <c r="DA679" s="243"/>
      <c r="DB679" s="243"/>
      <c r="DC679" s="243"/>
      <c r="DD679" s="243"/>
      <c r="DE679" s="243"/>
      <c r="DF679" s="243"/>
      <c r="DG679" s="243"/>
      <c r="DH679" s="243"/>
      <c r="DI679" s="243"/>
      <c r="DJ679" s="243"/>
      <c r="DK679" s="243"/>
      <c r="DL679" s="243"/>
      <c r="DM679" s="243"/>
      <c r="DN679" s="243"/>
      <c r="DO679" s="243"/>
      <c r="DP679" s="243"/>
      <c r="DQ679" s="243"/>
      <c r="DR679" s="243"/>
      <c r="DS679" s="243"/>
      <c r="DT679" s="243"/>
      <c r="DU679" s="243"/>
      <c r="DV679" s="243"/>
      <c r="DW679" s="243"/>
      <c r="DX679" s="243"/>
      <c r="DY679" s="243"/>
      <c r="DZ679" s="243"/>
      <c r="EA679" s="243"/>
      <c r="EB679" s="243"/>
      <c r="EC679" s="243"/>
      <c r="ED679" s="243"/>
      <c r="EE679" s="243"/>
      <c r="EF679" s="243"/>
      <c r="EG679" s="243"/>
      <c r="EH679" s="243"/>
      <c r="EI679" s="243"/>
      <c r="EJ679" s="243"/>
      <c r="EK679" s="243"/>
      <c r="EL679" s="243"/>
      <c r="EM679" s="243"/>
      <c r="EN679" s="243"/>
      <c r="EO679" s="243"/>
      <c r="EP679" s="243"/>
      <c r="EQ679" s="243"/>
      <c r="ER679" s="243"/>
      <c r="ES679" s="243"/>
      <c r="ET679" s="243"/>
      <c r="EU679" s="243"/>
      <c r="EV679" s="243"/>
      <c r="EW679" s="243"/>
      <c r="EX679" s="243"/>
      <c r="EY679" s="243"/>
      <c r="EZ679" s="243"/>
      <c r="FA679" s="243"/>
      <c r="FB679" s="243"/>
      <c r="FC679" s="243"/>
      <c r="FD679" s="243"/>
      <c r="FE679" s="243"/>
      <c r="FF679" s="243"/>
      <c r="FG679" s="243"/>
      <c r="FH679" s="243"/>
      <c r="FI679" s="243"/>
      <c r="FJ679" s="243"/>
      <c r="FK679" s="243"/>
      <c r="FL679" s="243"/>
      <c r="FM679" s="243"/>
      <c r="FN679" s="243"/>
      <c r="FO679" s="243"/>
      <c r="FP679" s="243"/>
      <c r="FQ679" s="243"/>
      <c r="FR679" s="243"/>
      <c r="FS679" s="243"/>
      <c r="FT679" s="243"/>
      <c r="FU679" s="243"/>
      <c r="FV679" s="243"/>
      <c r="FW679" s="243"/>
      <c r="FX679" s="243"/>
      <c r="FY679" s="243"/>
      <c r="FZ679" s="243"/>
      <c r="GA679" s="243"/>
      <c r="GB679" s="243"/>
      <c r="GC679" s="243"/>
      <c r="GD679" s="243"/>
      <c r="GE679" s="243"/>
      <c r="GF679" s="243"/>
      <c r="GG679" s="243"/>
      <c r="GH679" s="243"/>
      <c r="GI679" s="243"/>
      <c r="GJ679" s="243"/>
      <c r="GK679" s="243"/>
      <c r="GL679" s="243"/>
      <c r="GM679" s="243"/>
      <c r="GN679" s="243"/>
      <c r="GO679" s="243"/>
      <c r="GP679" s="243"/>
      <c r="GQ679" s="243"/>
      <c r="GR679" s="243"/>
      <c r="GS679" s="243"/>
      <c r="GT679" s="243"/>
      <c r="GU679" s="243"/>
      <c r="GV679" s="243"/>
      <c r="GW679" s="243"/>
      <c r="GX679" s="243"/>
      <c r="GY679" s="243"/>
      <c r="GZ679" s="243"/>
      <c r="HA679" s="243"/>
      <c r="HB679" s="243"/>
      <c r="HC679" s="243"/>
      <c r="HD679" s="243"/>
      <c r="HE679" s="243"/>
      <c r="HF679" s="243"/>
      <c r="HG679" s="243"/>
      <c r="HH679" s="243"/>
      <c r="HI679" s="243"/>
      <c r="HJ679" s="243"/>
      <c r="HK679" s="243"/>
      <c r="HL679" s="243"/>
      <c r="HM679" s="243"/>
      <c r="HN679" s="243"/>
      <c r="HO679" s="243"/>
      <c r="HP679" s="243"/>
      <c r="HQ679" s="243"/>
      <c r="HR679" s="243"/>
      <c r="HS679" s="243"/>
      <c r="HT679" s="243"/>
      <c r="HU679" s="243"/>
      <c r="HV679" s="243"/>
      <c r="HW679" s="243"/>
      <c r="HX679" s="243"/>
      <c r="HY679" s="243"/>
      <c r="HZ679" s="243"/>
      <c r="IA679" s="243"/>
      <c r="IB679" s="243"/>
      <c r="IC679" s="243"/>
      <c r="ID679" s="243"/>
      <c r="IE679" s="243"/>
      <c r="IF679" s="243"/>
      <c r="IG679" s="243"/>
      <c r="IH679" s="243"/>
      <c r="II679" s="243"/>
      <c r="IJ679" s="243"/>
      <c r="IK679" s="243"/>
      <c r="IL679" s="243"/>
      <c r="IM679" s="243"/>
      <c r="IN679" s="243"/>
      <c r="IO679" s="243"/>
      <c r="IP679" s="243"/>
      <c r="IQ679" s="243"/>
      <c r="IR679" s="243"/>
      <c r="IS679" s="243"/>
      <c r="IT679" s="243"/>
      <c r="IU679" s="243"/>
      <c r="IV679" s="243"/>
    </row>
    <row r="680" spans="1:256" ht="16.5" customHeight="1" thickTop="1" x14ac:dyDescent="0.15">
      <c r="A680" s="253"/>
      <c r="B680" s="253"/>
      <c r="C680" s="253"/>
      <c r="D680" s="253"/>
      <c r="E680" s="254"/>
      <c r="F680" s="254"/>
      <c r="G680" s="254"/>
      <c r="H680" s="254"/>
      <c r="I680" s="255"/>
      <c r="J680" s="255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  <c r="AJ680" s="243"/>
      <c r="AK680" s="243"/>
      <c r="AL680" s="243"/>
      <c r="AM680" s="243"/>
      <c r="AN680" s="243"/>
      <c r="AO680" s="243"/>
      <c r="AP680" s="243"/>
      <c r="AQ680" s="243"/>
      <c r="AR680" s="243"/>
      <c r="AS680" s="243"/>
      <c r="AT680" s="243"/>
      <c r="AU680" s="243"/>
      <c r="AV680" s="243"/>
      <c r="AW680" s="243"/>
      <c r="AX680" s="243"/>
      <c r="AY680" s="243"/>
      <c r="AZ680" s="243"/>
      <c r="BA680" s="243"/>
      <c r="BB680" s="243"/>
      <c r="BC680" s="243"/>
      <c r="BD680" s="243"/>
      <c r="BE680" s="243"/>
      <c r="BF680" s="243"/>
      <c r="BG680" s="243"/>
      <c r="BH680" s="243"/>
      <c r="BI680" s="243"/>
      <c r="BJ680" s="243"/>
      <c r="BK680" s="243"/>
      <c r="BL680" s="243"/>
      <c r="BM680" s="243"/>
      <c r="BN680" s="243"/>
      <c r="BO680" s="243"/>
      <c r="BP680" s="243"/>
      <c r="BQ680" s="243"/>
      <c r="BR680" s="243"/>
      <c r="BS680" s="243"/>
      <c r="BT680" s="243"/>
      <c r="BU680" s="243"/>
      <c r="BV680" s="243"/>
      <c r="BW680" s="243"/>
      <c r="BX680" s="243"/>
      <c r="BY680" s="243"/>
      <c r="BZ680" s="243"/>
      <c r="CA680" s="243"/>
      <c r="CB680" s="243"/>
      <c r="CC680" s="243"/>
      <c r="CD680" s="243"/>
      <c r="CE680" s="243"/>
      <c r="CF680" s="243"/>
      <c r="CG680" s="243"/>
      <c r="CH680" s="243"/>
      <c r="CI680" s="243"/>
      <c r="CJ680" s="243"/>
      <c r="CK680" s="243"/>
      <c r="CL680" s="243"/>
      <c r="CM680" s="243"/>
      <c r="CN680" s="243"/>
      <c r="CO680" s="243"/>
      <c r="CP680" s="243"/>
      <c r="CQ680" s="243"/>
      <c r="CR680" s="243"/>
      <c r="CS680" s="243"/>
      <c r="CT680" s="243"/>
      <c r="CU680" s="243"/>
      <c r="CV680" s="243"/>
      <c r="CW680" s="243"/>
      <c r="CX680" s="243"/>
      <c r="CY680" s="243"/>
      <c r="CZ680" s="243"/>
      <c r="DA680" s="243"/>
      <c r="DB680" s="243"/>
      <c r="DC680" s="243"/>
      <c r="DD680" s="243"/>
      <c r="DE680" s="243"/>
      <c r="DF680" s="243"/>
      <c r="DG680" s="243"/>
      <c r="DH680" s="243"/>
      <c r="DI680" s="243"/>
      <c r="DJ680" s="243"/>
      <c r="DK680" s="243"/>
      <c r="DL680" s="243"/>
      <c r="DM680" s="243"/>
      <c r="DN680" s="243"/>
      <c r="DO680" s="243"/>
      <c r="DP680" s="243"/>
      <c r="DQ680" s="243"/>
      <c r="DR680" s="243"/>
      <c r="DS680" s="243"/>
      <c r="DT680" s="243"/>
      <c r="DU680" s="243"/>
      <c r="DV680" s="243"/>
      <c r="DW680" s="243"/>
      <c r="DX680" s="243"/>
      <c r="DY680" s="243"/>
      <c r="DZ680" s="243"/>
      <c r="EA680" s="243"/>
      <c r="EB680" s="243"/>
      <c r="EC680" s="243"/>
      <c r="ED680" s="243"/>
      <c r="EE680" s="243"/>
      <c r="EF680" s="243"/>
      <c r="EG680" s="243"/>
      <c r="EH680" s="243"/>
      <c r="EI680" s="243"/>
      <c r="EJ680" s="243"/>
      <c r="EK680" s="243"/>
      <c r="EL680" s="243"/>
      <c r="EM680" s="243"/>
      <c r="EN680" s="243"/>
      <c r="EO680" s="243"/>
      <c r="EP680" s="243"/>
      <c r="EQ680" s="243"/>
      <c r="ER680" s="243"/>
      <c r="ES680" s="243"/>
      <c r="ET680" s="243"/>
      <c r="EU680" s="243"/>
      <c r="EV680" s="243"/>
      <c r="EW680" s="243"/>
      <c r="EX680" s="243"/>
      <c r="EY680" s="243"/>
      <c r="EZ680" s="243"/>
      <c r="FA680" s="243"/>
      <c r="FB680" s="243"/>
      <c r="FC680" s="243"/>
      <c r="FD680" s="243"/>
      <c r="FE680" s="243"/>
      <c r="FF680" s="243"/>
      <c r="FG680" s="243"/>
      <c r="FH680" s="243"/>
      <c r="FI680" s="243"/>
      <c r="FJ680" s="243"/>
      <c r="FK680" s="243"/>
      <c r="FL680" s="243"/>
      <c r="FM680" s="243"/>
      <c r="FN680" s="243"/>
      <c r="FO680" s="243"/>
      <c r="FP680" s="243"/>
      <c r="FQ680" s="243"/>
      <c r="FR680" s="243"/>
      <c r="FS680" s="243"/>
      <c r="FT680" s="243"/>
      <c r="FU680" s="243"/>
      <c r="FV680" s="243"/>
      <c r="FW680" s="243"/>
      <c r="FX680" s="243"/>
      <c r="FY680" s="243"/>
      <c r="FZ680" s="243"/>
      <c r="GA680" s="243"/>
      <c r="GB680" s="243"/>
      <c r="GC680" s="243"/>
      <c r="GD680" s="243"/>
      <c r="GE680" s="243"/>
      <c r="GF680" s="243"/>
      <c r="GG680" s="243"/>
      <c r="GH680" s="243"/>
      <c r="GI680" s="243"/>
      <c r="GJ680" s="243"/>
      <c r="GK680" s="243"/>
      <c r="GL680" s="243"/>
      <c r="GM680" s="243"/>
      <c r="GN680" s="243"/>
      <c r="GO680" s="243"/>
      <c r="GP680" s="243"/>
      <c r="GQ680" s="243"/>
      <c r="GR680" s="243"/>
      <c r="GS680" s="243"/>
      <c r="GT680" s="243"/>
      <c r="GU680" s="243"/>
      <c r="GV680" s="243"/>
      <c r="GW680" s="243"/>
      <c r="GX680" s="243"/>
      <c r="GY680" s="243"/>
      <c r="GZ680" s="243"/>
      <c r="HA680" s="243"/>
      <c r="HB680" s="243"/>
      <c r="HC680" s="243"/>
      <c r="HD680" s="243"/>
      <c r="HE680" s="243"/>
      <c r="HF680" s="243"/>
      <c r="HG680" s="243"/>
      <c r="HH680" s="243"/>
      <c r="HI680" s="243"/>
      <c r="HJ680" s="243"/>
      <c r="HK680" s="243"/>
      <c r="HL680" s="243"/>
      <c r="HM680" s="243"/>
      <c r="HN680" s="243"/>
      <c r="HO680" s="243"/>
      <c r="HP680" s="243"/>
      <c r="HQ680" s="243"/>
      <c r="HR680" s="243"/>
      <c r="HS680" s="243"/>
      <c r="HT680" s="243"/>
      <c r="HU680" s="243"/>
      <c r="HV680" s="243"/>
      <c r="HW680" s="243"/>
      <c r="HX680" s="243"/>
      <c r="HY680" s="243"/>
      <c r="HZ680" s="243"/>
      <c r="IA680" s="243"/>
      <c r="IB680" s="243"/>
      <c r="IC680" s="243"/>
      <c r="ID680" s="243"/>
      <c r="IE680" s="243"/>
      <c r="IF680" s="243"/>
      <c r="IG680" s="243"/>
      <c r="IH680" s="243"/>
      <c r="II680" s="243"/>
      <c r="IJ680" s="243"/>
      <c r="IK680" s="243"/>
      <c r="IL680" s="243"/>
      <c r="IM680" s="243"/>
      <c r="IN680" s="243"/>
      <c r="IO680" s="243"/>
      <c r="IP680" s="243"/>
      <c r="IQ680" s="243"/>
      <c r="IR680" s="243"/>
      <c r="IS680" s="243"/>
      <c r="IT680" s="243"/>
      <c r="IU680" s="243"/>
      <c r="IV680" s="243"/>
    </row>
    <row r="681" spans="1:256" ht="15.75" customHeight="1" x14ac:dyDescent="0.15">
      <c r="A681" s="436" t="s">
        <v>720</v>
      </c>
      <c r="B681" s="436"/>
      <c r="C681" s="436"/>
      <c r="D681" s="436"/>
      <c r="E681" s="436"/>
      <c r="F681" s="436"/>
      <c r="G681" s="436"/>
      <c r="H681" s="436"/>
      <c r="I681" s="436"/>
      <c r="J681" s="436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  <c r="AJ681" s="243"/>
      <c r="AK681" s="243"/>
      <c r="AL681" s="243"/>
      <c r="AM681" s="243"/>
      <c r="AN681" s="243"/>
      <c r="AO681" s="243"/>
      <c r="AP681" s="243"/>
      <c r="AQ681" s="243"/>
      <c r="AR681" s="243"/>
      <c r="AS681" s="243"/>
      <c r="AT681" s="243"/>
      <c r="AU681" s="243"/>
      <c r="AV681" s="243"/>
      <c r="AW681" s="243"/>
      <c r="AX681" s="243"/>
      <c r="AY681" s="243"/>
      <c r="AZ681" s="243"/>
      <c r="BA681" s="243"/>
      <c r="BB681" s="243"/>
      <c r="BC681" s="243"/>
      <c r="BD681" s="243"/>
      <c r="BE681" s="243"/>
      <c r="BF681" s="243"/>
      <c r="BG681" s="243"/>
      <c r="BH681" s="243"/>
      <c r="BI681" s="243"/>
      <c r="BJ681" s="243"/>
      <c r="BK681" s="243"/>
      <c r="BL681" s="243"/>
      <c r="BM681" s="243"/>
      <c r="BN681" s="243"/>
      <c r="BO681" s="243"/>
      <c r="BP681" s="243"/>
      <c r="BQ681" s="243"/>
      <c r="BR681" s="243"/>
      <c r="BS681" s="243"/>
      <c r="BT681" s="243"/>
      <c r="BU681" s="243"/>
      <c r="BV681" s="243"/>
      <c r="BW681" s="243"/>
      <c r="BX681" s="243"/>
      <c r="BY681" s="243"/>
      <c r="BZ681" s="243"/>
      <c r="CA681" s="243"/>
      <c r="CB681" s="243"/>
      <c r="CC681" s="243"/>
      <c r="CD681" s="243"/>
      <c r="CE681" s="243"/>
      <c r="CF681" s="243"/>
      <c r="CG681" s="243"/>
      <c r="CH681" s="243"/>
      <c r="CI681" s="243"/>
      <c r="CJ681" s="243"/>
      <c r="CK681" s="243"/>
      <c r="CL681" s="243"/>
      <c r="CM681" s="243"/>
      <c r="CN681" s="243"/>
      <c r="CO681" s="243"/>
      <c r="CP681" s="243"/>
      <c r="CQ681" s="243"/>
      <c r="CR681" s="243"/>
      <c r="CS681" s="243"/>
      <c r="CT681" s="243"/>
      <c r="CU681" s="243"/>
      <c r="CV681" s="243"/>
      <c r="CW681" s="243"/>
      <c r="CX681" s="243"/>
      <c r="CY681" s="243"/>
      <c r="CZ681" s="243"/>
      <c r="DA681" s="243"/>
      <c r="DB681" s="243"/>
      <c r="DC681" s="243"/>
      <c r="DD681" s="243"/>
      <c r="DE681" s="243"/>
      <c r="DF681" s="243"/>
      <c r="DG681" s="243"/>
      <c r="DH681" s="243"/>
      <c r="DI681" s="243"/>
      <c r="DJ681" s="243"/>
      <c r="DK681" s="243"/>
      <c r="DL681" s="243"/>
      <c r="DM681" s="243"/>
      <c r="DN681" s="243"/>
      <c r="DO681" s="243"/>
      <c r="DP681" s="243"/>
      <c r="DQ681" s="243"/>
      <c r="DR681" s="243"/>
      <c r="DS681" s="243"/>
      <c r="DT681" s="243"/>
      <c r="DU681" s="243"/>
      <c r="DV681" s="243"/>
      <c r="DW681" s="243"/>
      <c r="DX681" s="243"/>
      <c r="DY681" s="243"/>
      <c r="DZ681" s="243"/>
      <c r="EA681" s="243"/>
      <c r="EB681" s="243"/>
      <c r="EC681" s="243"/>
      <c r="ED681" s="243"/>
      <c r="EE681" s="243"/>
      <c r="EF681" s="243"/>
      <c r="EG681" s="243"/>
      <c r="EH681" s="243"/>
      <c r="EI681" s="243"/>
      <c r="EJ681" s="243"/>
      <c r="EK681" s="243"/>
      <c r="EL681" s="243"/>
      <c r="EM681" s="243"/>
      <c r="EN681" s="243"/>
      <c r="EO681" s="243"/>
      <c r="EP681" s="243"/>
      <c r="EQ681" s="243"/>
      <c r="ER681" s="243"/>
      <c r="ES681" s="243"/>
      <c r="ET681" s="243"/>
      <c r="EU681" s="243"/>
      <c r="EV681" s="243"/>
      <c r="EW681" s="243"/>
      <c r="EX681" s="243"/>
      <c r="EY681" s="243"/>
      <c r="EZ681" s="243"/>
      <c r="FA681" s="243"/>
      <c r="FB681" s="243"/>
      <c r="FC681" s="243"/>
      <c r="FD681" s="243"/>
      <c r="FE681" s="243"/>
      <c r="FF681" s="243"/>
      <c r="FG681" s="243"/>
      <c r="FH681" s="243"/>
      <c r="FI681" s="243"/>
      <c r="FJ681" s="243"/>
      <c r="FK681" s="243"/>
      <c r="FL681" s="243"/>
      <c r="FM681" s="243"/>
      <c r="FN681" s="243"/>
      <c r="FO681" s="243"/>
      <c r="FP681" s="243"/>
      <c r="FQ681" s="243"/>
      <c r="FR681" s="243"/>
      <c r="FS681" s="243"/>
      <c r="FT681" s="243"/>
      <c r="FU681" s="243"/>
      <c r="FV681" s="243"/>
      <c r="FW681" s="243"/>
      <c r="FX681" s="243"/>
      <c r="FY681" s="243"/>
      <c r="FZ681" s="243"/>
      <c r="GA681" s="243"/>
      <c r="GB681" s="243"/>
      <c r="GC681" s="243"/>
      <c r="GD681" s="243"/>
      <c r="GE681" s="243"/>
      <c r="GF681" s="243"/>
      <c r="GG681" s="243"/>
      <c r="GH681" s="243"/>
      <c r="GI681" s="243"/>
      <c r="GJ681" s="243"/>
      <c r="GK681" s="243"/>
      <c r="GL681" s="243"/>
      <c r="GM681" s="243"/>
      <c r="GN681" s="243"/>
      <c r="GO681" s="243"/>
      <c r="GP681" s="243"/>
      <c r="GQ681" s="243"/>
      <c r="GR681" s="243"/>
      <c r="GS681" s="243"/>
      <c r="GT681" s="243"/>
      <c r="GU681" s="243"/>
      <c r="GV681" s="243"/>
      <c r="GW681" s="243"/>
      <c r="GX681" s="243"/>
      <c r="GY681" s="243"/>
      <c r="GZ681" s="243"/>
      <c r="HA681" s="243"/>
      <c r="HB681" s="243"/>
      <c r="HC681" s="243"/>
      <c r="HD681" s="243"/>
      <c r="HE681" s="243"/>
      <c r="HF681" s="243"/>
      <c r="HG681" s="243"/>
      <c r="HH681" s="243"/>
      <c r="HI681" s="243"/>
      <c r="HJ681" s="243"/>
      <c r="HK681" s="243"/>
      <c r="HL681" s="243"/>
      <c r="HM681" s="243"/>
      <c r="HN681" s="243"/>
      <c r="HO681" s="243"/>
      <c r="HP681" s="243"/>
      <c r="HQ681" s="243"/>
      <c r="HR681" s="243"/>
      <c r="HS681" s="243"/>
      <c r="HT681" s="243"/>
      <c r="HU681" s="243"/>
      <c r="HV681" s="243"/>
      <c r="HW681" s="243"/>
      <c r="HX681" s="243"/>
      <c r="HY681" s="243"/>
      <c r="HZ681" s="243"/>
      <c r="IA681" s="243"/>
      <c r="IB681" s="243"/>
      <c r="IC681" s="243"/>
      <c r="ID681" s="243"/>
      <c r="IE681" s="243"/>
      <c r="IF681" s="243"/>
      <c r="IG681" s="243"/>
      <c r="IH681" s="243"/>
      <c r="II681" s="243"/>
      <c r="IJ681" s="243"/>
      <c r="IK681" s="243"/>
      <c r="IL681" s="243"/>
      <c r="IM681" s="243"/>
      <c r="IN681" s="243"/>
      <c r="IO681" s="243"/>
      <c r="IP681" s="243"/>
      <c r="IQ681" s="243"/>
      <c r="IR681" s="243"/>
      <c r="IS681" s="243"/>
      <c r="IT681" s="243"/>
      <c r="IU681" s="243"/>
      <c r="IV681" s="243"/>
    </row>
    <row r="682" spans="1:256" ht="15.75" customHeight="1" x14ac:dyDescent="0.15">
      <c r="A682" s="253"/>
      <c r="B682" s="253"/>
      <c r="C682" s="253"/>
      <c r="D682" s="253"/>
      <c r="E682" s="254"/>
      <c r="F682" s="254"/>
      <c r="G682" s="254"/>
      <c r="H682" s="254"/>
      <c r="I682" s="255"/>
      <c r="J682" s="255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  <c r="AJ682" s="243"/>
      <c r="AK682" s="243"/>
      <c r="AL682" s="243"/>
      <c r="AM682" s="243"/>
      <c r="AN682" s="243"/>
      <c r="AO682" s="243"/>
      <c r="AP682" s="243"/>
      <c r="AQ682" s="243"/>
      <c r="AR682" s="243"/>
      <c r="AS682" s="243"/>
      <c r="AT682" s="243"/>
      <c r="AU682" s="243"/>
      <c r="AV682" s="243"/>
      <c r="AW682" s="243"/>
      <c r="AX682" s="243"/>
      <c r="AY682" s="243"/>
      <c r="AZ682" s="243"/>
      <c r="BA682" s="243"/>
      <c r="BB682" s="243"/>
      <c r="BC682" s="243"/>
      <c r="BD682" s="243"/>
      <c r="BE682" s="243"/>
      <c r="BF682" s="243"/>
      <c r="BG682" s="243"/>
      <c r="BH682" s="243"/>
      <c r="BI682" s="243"/>
      <c r="BJ682" s="243"/>
      <c r="BK682" s="243"/>
      <c r="BL682" s="243"/>
      <c r="BM682" s="243"/>
      <c r="BN682" s="243"/>
      <c r="BO682" s="243"/>
      <c r="BP682" s="243"/>
      <c r="BQ682" s="243"/>
      <c r="BR682" s="243"/>
      <c r="BS682" s="243"/>
      <c r="BT682" s="243"/>
      <c r="BU682" s="243"/>
      <c r="BV682" s="243"/>
      <c r="BW682" s="243"/>
      <c r="BX682" s="243"/>
      <c r="BY682" s="243"/>
      <c r="BZ682" s="243"/>
      <c r="CA682" s="243"/>
      <c r="CB682" s="243"/>
      <c r="CC682" s="243"/>
      <c r="CD682" s="243"/>
      <c r="CE682" s="243"/>
      <c r="CF682" s="243"/>
      <c r="CG682" s="243"/>
      <c r="CH682" s="243"/>
      <c r="CI682" s="243"/>
      <c r="CJ682" s="243"/>
      <c r="CK682" s="243"/>
      <c r="CL682" s="243"/>
      <c r="CM682" s="243"/>
      <c r="CN682" s="243"/>
      <c r="CO682" s="243"/>
      <c r="CP682" s="243"/>
      <c r="CQ682" s="243"/>
      <c r="CR682" s="243"/>
      <c r="CS682" s="243"/>
      <c r="CT682" s="243"/>
      <c r="CU682" s="243"/>
      <c r="CV682" s="243"/>
      <c r="CW682" s="243"/>
      <c r="CX682" s="243"/>
      <c r="CY682" s="243"/>
      <c r="CZ682" s="243"/>
      <c r="DA682" s="243"/>
      <c r="DB682" s="243"/>
      <c r="DC682" s="243"/>
      <c r="DD682" s="243"/>
      <c r="DE682" s="243"/>
      <c r="DF682" s="243"/>
      <c r="DG682" s="243"/>
      <c r="DH682" s="243"/>
      <c r="DI682" s="243"/>
      <c r="DJ682" s="243"/>
      <c r="DK682" s="243"/>
      <c r="DL682" s="243"/>
      <c r="DM682" s="243"/>
      <c r="DN682" s="243"/>
      <c r="DO682" s="243"/>
      <c r="DP682" s="243"/>
      <c r="DQ682" s="243"/>
      <c r="DR682" s="243"/>
      <c r="DS682" s="243"/>
      <c r="DT682" s="243"/>
      <c r="DU682" s="243"/>
      <c r="DV682" s="243"/>
      <c r="DW682" s="243"/>
      <c r="DX682" s="243"/>
      <c r="DY682" s="243"/>
      <c r="DZ682" s="243"/>
      <c r="EA682" s="243"/>
      <c r="EB682" s="243"/>
      <c r="EC682" s="243"/>
      <c r="ED682" s="243"/>
      <c r="EE682" s="243"/>
      <c r="EF682" s="243"/>
      <c r="EG682" s="243"/>
      <c r="EH682" s="243"/>
      <c r="EI682" s="243"/>
      <c r="EJ682" s="243"/>
      <c r="EK682" s="243"/>
      <c r="EL682" s="243"/>
      <c r="EM682" s="243"/>
      <c r="EN682" s="243"/>
      <c r="EO682" s="243"/>
      <c r="EP682" s="243"/>
      <c r="EQ682" s="243"/>
      <c r="ER682" s="243"/>
      <c r="ES682" s="243"/>
      <c r="ET682" s="243"/>
      <c r="EU682" s="243"/>
      <c r="EV682" s="243"/>
      <c r="EW682" s="243"/>
      <c r="EX682" s="243"/>
      <c r="EY682" s="243"/>
      <c r="EZ682" s="243"/>
      <c r="FA682" s="243"/>
      <c r="FB682" s="243"/>
      <c r="FC682" s="243"/>
      <c r="FD682" s="243"/>
      <c r="FE682" s="243"/>
      <c r="FF682" s="243"/>
      <c r="FG682" s="243"/>
      <c r="FH682" s="243"/>
      <c r="FI682" s="243"/>
      <c r="FJ682" s="243"/>
      <c r="FK682" s="243"/>
      <c r="FL682" s="243"/>
      <c r="FM682" s="243"/>
      <c r="FN682" s="243"/>
      <c r="FO682" s="243"/>
      <c r="FP682" s="243"/>
      <c r="FQ682" s="243"/>
      <c r="FR682" s="243"/>
      <c r="FS682" s="243"/>
      <c r="FT682" s="243"/>
      <c r="FU682" s="243"/>
      <c r="FV682" s="243"/>
      <c r="FW682" s="243"/>
      <c r="FX682" s="243"/>
      <c r="FY682" s="243"/>
      <c r="FZ682" s="243"/>
      <c r="GA682" s="243"/>
      <c r="GB682" s="243"/>
      <c r="GC682" s="243"/>
      <c r="GD682" s="243"/>
      <c r="GE682" s="243"/>
      <c r="GF682" s="243"/>
      <c r="GG682" s="243"/>
      <c r="GH682" s="243"/>
      <c r="GI682" s="243"/>
      <c r="GJ682" s="243"/>
      <c r="GK682" s="243"/>
      <c r="GL682" s="243"/>
      <c r="GM682" s="243"/>
      <c r="GN682" s="243"/>
      <c r="GO682" s="243"/>
      <c r="GP682" s="243"/>
      <c r="GQ682" s="243"/>
      <c r="GR682" s="243"/>
      <c r="GS682" s="243"/>
      <c r="GT682" s="243"/>
      <c r="GU682" s="243"/>
      <c r="GV682" s="243"/>
      <c r="GW682" s="243"/>
      <c r="GX682" s="243"/>
      <c r="GY682" s="243"/>
      <c r="GZ682" s="243"/>
      <c r="HA682" s="243"/>
      <c r="HB682" s="243"/>
      <c r="HC682" s="243"/>
      <c r="HD682" s="243"/>
      <c r="HE682" s="243"/>
      <c r="HF682" s="243"/>
      <c r="HG682" s="243"/>
      <c r="HH682" s="243"/>
      <c r="HI682" s="243"/>
      <c r="HJ682" s="243"/>
      <c r="HK682" s="243"/>
      <c r="HL682" s="243"/>
      <c r="HM682" s="243"/>
      <c r="HN682" s="243"/>
      <c r="HO682" s="243"/>
      <c r="HP682" s="243"/>
      <c r="HQ682" s="243"/>
      <c r="HR682" s="243"/>
      <c r="HS682" s="243"/>
      <c r="HT682" s="243"/>
      <c r="HU682" s="243"/>
      <c r="HV682" s="243"/>
      <c r="HW682" s="243"/>
      <c r="HX682" s="243"/>
      <c r="HY682" s="243"/>
      <c r="HZ682" s="243"/>
      <c r="IA682" s="243"/>
      <c r="IB682" s="243"/>
      <c r="IC682" s="243"/>
      <c r="ID682" s="243"/>
      <c r="IE682" s="243"/>
      <c r="IF682" s="243"/>
      <c r="IG682" s="243"/>
      <c r="IH682" s="243"/>
      <c r="II682" s="243"/>
      <c r="IJ682" s="243"/>
      <c r="IK682" s="243"/>
      <c r="IL682" s="243"/>
      <c r="IM682" s="243"/>
      <c r="IN682" s="243"/>
      <c r="IO682" s="243"/>
      <c r="IP682" s="243"/>
      <c r="IQ682" s="243"/>
      <c r="IR682" s="243"/>
      <c r="IS682" s="243"/>
      <c r="IT682" s="243"/>
      <c r="IU682" s="243"/>
      <c r="IV682" s="243"/>
    </row>
    <row r="683" spans="1:256" ht="16.5" customHeight="1" x14ac:dyDescent="0.15">
      <c r="A683" s="210" t="s">
        <v>721</v>
      </c>
      <c r="B683" s="1349" t="s">
        <v>722</v>
      </c>
      <c r="C683" s="1349"/>
      <c r="D683" s="1349"/>
      <c r="E683" s="1349"/>
      <c r="F683" s="1349"/>
      <c r="G683" s="1349"/>
      <c r="H683" s="1349"/>
      <c r="I683" s="1349"/>
      <c r="J683" s="1349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  <c r="AJ683" s="243"/>
      <c r="AK683" s="243"/>
      <c r="AL683" s="243"/>
      <c r="AM683" s="243"/>
      <c r="AN683" s="243"/>
      <c r="AO683" s="243"/>
      <c r="AP683" s="243"/>
      <c r="AQ683" s="243"/>
      <c r="AR683" s="243"/>
      <c r="AS683" s="243"/>
      <c r="AT683" s="243"/>
      <c r="AU683" s="243"/>
      <c r="AV683" s="243"/>
      <c r="AW683" s="243"/>
      <c r="AX683" s="243"/>
      <c r="AY683" s="243"/>
      <c r="AZ683" s="243"/>
      <c r="BA683" s="243"/>
      <c r="BB683" s="243"/>
      <c r="BC683" s="243"/>
      <c r="BD683" s="243"/>
      <c r="BE683" s="243"/>
      <c r="BF683" s="243"/>
      <c r="BG683" s="243"/>
      <c r="BH683" s="243"/>
      <c r="BI683" s="243"/>
      <c r="BJ683" s="243"/>
      <c r="BK683" s="243"/>
      <c r="BL683" s="243"/>
      <c r="BM683" s="243"/>
      <c r="BN683" s="243"/>
      <c r="BO683" s="243"/>
      <c r="BP683" s="243"/>
      <c r="BQ683" s="243"/>
      <c r="BR683" s="243"/>
      <c r="BS683" s="243"/>
      <c r="BT683" s="243"/>
      <c r="BU683" s="243"/>
      <c r="BV683" s="243"/>
      <c r="BW683" s="243"/>
      <c r="BX683" s="243"/>
      <c r="BY683" s="243"/>
      <c r="BZ683" s="243"/>
      <c r="CA683" s="243"/>
      <c r="CB683" s="243"/>
      <c r="CC683" s="243"/>
      <c r="CD683" s="243"/>
      <c r="CE683" s="243"/>
      <c r="CF683" s="243"/>
      <c r="CG683" s="243"/>
      <c r="CH683" s="243"/>
      <c r="CI683" s="243"/>
      <c r="CJ683" s="243"/>
      <c r="CK683" s="243"/>
      <c r="CL683" s="243"/>
      <c r="CM683" s="243"/>
      <c r="CN683" s="243"/>
      <c r="CO683" s="243"/>
      <c r="CP683" s="243"/>
      <c r="CQ683" s="243"/>
      <c r="CR683" s="243"/>
      <c r="CS683" s="243"/>
      <c r="CT683" s="243"/>
      <c r="CU683" s="243"/>
      <c r="CV683" s="243"/>
      <c r="CW683" s="243"/>
      <c r="CX683" s="243"/>
      <c r="CY683" s="243"/>
      <c r="CZ683" s="243"/>
      <c r="DA683" s="243"/>
      <c r="DB683" s="243"/>
      <c r="DC683" s="243"/>
      <c r="DD683" s="243"/>
      <c r="DE683" s="243"/>
      <c r="DF683" s="243"/>
      <c r="DG683" s="243"/>
      <c r="DH683" s="243"/>
      <c r="DI683" s="243"/>
      <c r="DJ683" s="243"/>
      <c r="DK683" s="243"/>
      <c r="DL683" s="243"/>
      <c r="DM683" s="243"/>
      <c r="DN683" s="243"/>
      <c r="DO683" s="243"/>
      <c r="DP683" s="243"/>
      <c r="DQ683" s="243"/>
      <c r="DR683" s="243"/>
      <c r="DS683" s="243"/>
      <c r="DT683" s="243"/>
      <c r="DU683" s="243"/>
      <c r="DV683" s="243"/>
      <c r="DW683" s="243"/>
      <c r="DX683" s="243"/>
      <c r="DY683" s="243"/>
      <c r="DZ683" s="243"/>
      <c r="EA683" s="243"/>
      <c r="EB683" s="243"/>
      <c r="EC683" s="243"/>
      <c r="ED683" s="243"/>
      <c r="EE683" s="243"/>
      <c r="EF683" s="243"/>
      <c r="EG683" s="243"/>
      <c r="EH683" s="243"/>
      <c r="EI683" s="243"/>
      <c r="EJ683" s="243"/>
      <c r="EK683" s="243"/>
      <c r="EL683" s="243"/>
      <c r="EM683" s="243"/>
      <c r="EN683" s="243"/>
      <c r="EO683" s="243"/>
      <c r="EP683" s="243"/>
      <c r="EQ683" s="243"/>
      <c r="ER683" s="243"/>
      <c r="ES683" s="243"/>
      <c r="ET683" s="243"/>
      <c r="EU683" s="243"/>
      <c r="EV683" s="243"/>
      <c r="EW683" s="243"/>
      <c r="EX683" s="243"/>
      <c r="EY683" s="243"/>
      <c r="EZ683" s="243"/>
      <c r="FA683" s="243"/>
      <c r="FB683" s="243"/>
      <c r="FC683" s="243"/>
      <c r="FD683" s="243"/>
      <c r="FE683" s="243"/>
      <c r="FF683" s="243"/>
      <c r="FG683" s="243"/>
      <c r="FH683" s="243"/>
      <c r="FI683" s="243"/>
      <c r="FJ683" s="243"/>
      <c r="FK683" s="243"/>
      <c r="FL683" s="243"/>
      <c r="FM683" s="243"/>
      <c r="FN683" s="243"/>
      <c r="FO683" s="243"/>
      <c r="FP683" s="243"/>
      <c r="FQ683" s="243"/>
      <c r="FR683" s="243"/>
      <c r="FS683" s="243"/>
      <c r="FT683" s="243"/>
      <c r="FU683" s="243"/>
      <c r="FV683" s="243"/>
      <c r="FW683" s="243"/>
      <c r="FX683" s="243"/>
      <c r="FY683" s="243"/>
      <c r="FZ683" s="243"/>
      <c r="GA683" s="243"/>
      <c r="GB683" s="243"/>
      <c r="GC683" s="243"/>
      <c r="GD683" s="243"/>
      <c r="GE683" s="243"/>
      <c r="GF683" s="243"/>
      <c r="GG683" s="243"/>
      <c r="GH683" s="243"/>
      <c r="GI683" s="243"/>
      <c r="GJ683" s="243"/>
      <c r="GK683" s="243"/>
      <c r="GL683" s="243"/>
      <c r="GM683" s="243"/>
      <c r="GN683" s="243"/>
      <c r="GO683" s="243"/>
      <c r="GP683" s="243"/>
      <c r="GQ683" s="243"/>
      <c r="GR683" s="243"/>
      <c r="GS683" s="243"/>
      <c r="GT683" s="243"/>
      <c r="GU683" s="243"/>
      <c r="GV683" s="243"/>
      <c r="GW683" s="243"/>
      <c r="GX683" s="243"/>
      <c r="GY683" s="243"/>
      <c r="GZ683" s="243"/>
      <c r="HA683" s="243"/>
      <c r="HB683" s="243"/>
      <c r="HC683" s="243"/>
      <c r="HD683" s="243"/>
      <c r="HE683" s="243"/>
      <c r="HF683" s="243"/>
      <c r="HG683" s="243"/>
      <c r="HH683" s="243"/>
      <c r="HI683" s="243"/>
      <c r="HJ683" s="243"/>
      <c r="HK683" s="243"/>
      <c r="HL683" s="243"/>
      <c r="HM683" s="243"/>
      <c r="HN683" s="243"/>
      <c r="HO683" s="243"/>
      <c r="HP683" s="243"/>
      <c r="HQ683" s="243"/>
      <c r="HR683" s="243"/>
      <c r="HS683" s="243"/>
      <c r="HT683" s="243"/>
      <c r="HU683" s="243"/>
      <c r="HV683" s="243"/>
      <c r="HW683" s="243"/>
      <c r="HX683" s="243"/>
      <c r="HY683" s="243"/>
      <c r="HZ683" s="243"/>
      <c r="IA683" s="243"/>
      <c r="IB683" s="243"/>
      <c r="IC683" s="243"/>
      <c r="ID683" s="243"/>
      <c r="IE683" s="243"/>
      <c r="IF683" s="243"/>
      <c r="IG683" s="243"/>
      <c r="IH683" s="243"/>
      <c r="II683" s="243"/>
      <c r="IJ683" s="243"/>
      <c r="IK683" s="243"/>
      <c r="IL683" s="243"/>
      <c r="IM683" s="243"/>
      <c r="IN683" s="243"/>
      <c r="IO683" s="243"/>
      <c r="IP683" s="243"/>
      <c r="IQ683" s="243"/>
      <c r="IR683" s="243"/>
      <c r="IS683" s="243"/>
      <c r="IT683" s="243"/>
      <c r="IU683" s="243"/>
      <c r="IV683" s="243"/>
    </row>
    <row r="684" spans="1:256" ht="16.5" customHeight="1" thickBot="1" x14ac:dyDescent="0.2">
      <c r="A684" s="251"/>
      <c r="B684" s="252"/>
      <c r="C684" s="252"/>
      <c r="D684" s="252"/>
      <c r="E684" s="252"/>
      <c r="F684" s="252"/>
      <c r="G684" s="252"/>
      <c r="H684" s="252"/>
      <c r="I684" s="252"/>
      <c r="J684" s="252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  <c r="AJ684" s="243"/>
      <c r="AK684" s="243"/>
      <c r="AL684" s="243"/>
      <c r="AM684" s="243"/>
      <c r="AN684" s="243"/>
      <c r="AO684" s="243"/>
      <c r="AP684" s="243"/>
      <c r="AQ684" s="243"/>
      <c r="AR684" s="243"/>
      <c r="AS684" s="243"/>
      <c r="AT684" s="243"/>
      <c r="AU684" s="243"/>
      <c r="AV684" s="243"/>
      <c r="AW684" s="243"/>
      <c r="AX684" s="243"/>
      <c r="AY684" s="243"/>
      <c r="AZ684" s="243"/>
      <c r="BA684" s="243"/>
      <c r="BB684" s="243"/>
      <c r="BC684" s="243"/>
      <c r="BD684" s="243"/>
      <c r="BE684" s="243"/>
      <c r="BF684" s="243"/>
      <c r="BG684" s="243"/>
      <c r="BH684" s="243"/>
      <c r="BI684" s="243"/>
      <c r="BJ684" s="243"/>
      <c r="BK684" s="243"/>
      <c r="BL684" s="243"/>
      <c r="BM684" s="243"/>
      <c r="BN684" s="243"/>
      <c r="BO684" s="243"/>
      <c r="BP684" s="243"/>
      <c r="BQ684" s="243"/>
      <c r="BR684" s="243"/>
      <c r="BS684" s="243"/>
      <c r="BT684" s="243"/>
      <c r="BU684" s="243"/>
      <c r="BV684" s="243"/>
      <c r="BW684" s="243"/>
      <c r="BX684" s="243"/>
      <c r="BY684" s="243"/>
      <c r="BZ684" s="243"/>
      <c r="CA684" s="243"/>
      <c r="CB684" s="243"/>
      <c r="CC684" s="243"/>
      <c r="CD684" s="243"/>
      <c r="CE684" s="243"/>
      <c r="CF684" s="243"/>
      <c r="CG684" s="243"/>
      <c r="CH684" s="243"/>
      <c r="CI684" s="243"/>
      <c r="CJ684" s="243"/>
      <c r="CK684" s="243"/>
      <c r="CL684" s="243"/>
      <c r="CM684" s="243"/>
      <c r="CN684" s="243"/>
      <c r="CO684" s="243"/>
      <c r="CP684" s="243"/>
      <c r="CQ684" s="243"/>
      <c r="CR684" s="243"/>
      <c r="CS684" s="243"/>
      <c r="CT684" s="243"/>
      <c r="CU684" s="243"/>
      <c r="CV684" s="243"/>
      <c r="CW684" s="243"/>
      <c r="CX684" s="243"/>
      <c r="CY684" s="243"/>
      <c r="CZ684" s="243"/>
      <c r="DA684" s="243"/>
      <c r="DB684" s="243"/>
      <c r="DC684" s="243"/>
      <c r="DD684" s="243"/>
      <c r="DE684" s="243"/>
      <c r="DF684" s="243"/>
      <c r="DG684" s="243"/>
      <c r="DH684" s="243"/>
      <c r="DI684" s="243"/>
      <c r="DJ684" s="243"/>
      <c r="DK684" s="243"/>
      <c r="DL684" s="243"/>
      <c r="DM684" s="243"/>
      <c r="DN684" s="243"/>
      <c r="DO684" s="243"/>
      <c r="DP684" s="243"/>
      <c r="DQ684" s="243"/>
      <c r="DR684" s="243"/>
      <c r="DS684" s="243"/>
      <c r="DT684" s="243"/>
      <c r="DU684" s="243"/>
      <c r="DV684" s="243"/>
      <c r="DW684" s="243"/>
      <c r="DX684" s="243"/>
      <c r="DY684" s="243"/>
      <c r="DZ684" s="243"/>
      <c r="EA684" s="243"/>
      <c r="EB684" s="243"/>
      <c r="EC684" s="243"/>
      <c r="ED684" s="243"/>
      <c r="EE684" s="243"/>
      <c r="EF684" s="243"/>
      <c r="EG684" s="243"/>
      <c r="EH684" s="243"/>
      <c r="EI684" s="243"/>
      <c r="EJ684" s="243"/>
      <c r="EK684" s="243"/>
      <c r="EL684" s="243"/>
      <c r="EM684" s="243"/>
      <c r="EN684" s="243"/>
      <c r="EO684" s="243"/>
      <c r="EP684" s="243"/>
      <c r="EQ684" s="243"/>
      <c r="ER684" s="243"/>
      <c r="ES684" s="243"/>
      <c r="ET684" s="243"/>
      <c r="EU684" s="243"/>
      <c r="EV684" s="243"/>
      <c r="EW684" s="243"/>
      <c r="EX684" s="243"/>
      <c r="EY684" s="243"/>
      <c r="EZ684" s="243"/>
      <c r="FA684" s="243"/>
      <c r="FB684" s="243"/>
      <c r="FC684" s="243"/>
      <c r="FD684" s="243"/>
      <c r="FE684" s="243"/>
      <c r="FF684" s="243"/>
      <c r="FG684" s="243"/>
      <c r="FH684" s="243"/>
      <c r="FI684" s="243"/>
      <c r="FJ684" s="243"/>
      <c r="FK684" s="243"/>
      <c r="FL684" s="243"/>
      <c r="FM684" s="243"/>
      <c r="FN684" s="243"/>
      <c r="FO684" s="243"/>
      <c r="FP684" s="243"/>
      <c r="FQ684" s="243"/>
      <c r="FR684" s="243"/>
      <c r="FS684" s="243"/>
      <c r="FT684" s="243"/>
      <c r="FU684" s="243"/>
      <c r="FV684" s="243"/>
      <c r="FW684" s="243"/>
      <c r="FX684" s="243"/>
      <c r="FY684" s="243"/>
      <c r="FZ684" s="243"/>
      <c r="GA684" s="243"/>
      <c r="GB684" s="243"/>
      <c r="GC684" s="243"/>
      <c r="GD684" s="243"/>
      <c r="GE684" s="243"/>
      <c r="GF684" s="243"/>
      <c r="GG684" s="243"/>
      <c r="GH684" s="243"/>
      <c r="GI684" s="243"/>
      <c r="GJ684" s="243"/>
      <c r="GK684" s="243"/>
      <c r="GL684" s="243"/>
      <c r="GM684" s="243"/>
      <c r="GN684" s="243"/>
      <c r="GO684" s="243"/>
      <c r="GP684" s="243"/>
      <c r="GQ684" s="243"/>
      <c r="GR684" s="243"/>
      <c r="GS684" s="243"/>
      <c r="GT684" s="243"/>
      <c r="GU684" s="243"/>
      <c r="GV684" s="243"/>
      <c r="GW684" s="243"/>
      <c r="GX684" s="243"/>
      <c r="GY684" s="243"/>
      <c r="GZ684" s="243"/>
      <c r="HA684" s="243"/>
      <c r="HB684" s="243"/>
      <c r="HC684" s="243"/>
      <c r="HD684" s="243"/>
      <c r="HE684" s="243"/>
      <c r="HF684" s="243"/>
      <c r="HG684" s="243"/>
      <c r="HH684" s="243"/>
      <c r="HI684" s="243"/>
      <c r="HJ684" s="243"/>
      <c r="HK684" s="243"/>
      <c r="HL684" s="243"/>
      <c r="HM684" s="243"/>
      <c r="HN684" s="243"/>
      <c r="HO684" s="243"/>
      <c r="HP684" s="243"/>
      <c r="HQ684" s="243"/>
      <c r="HR684" s="243"/>
      <c r="HS684" s="243"/>
      <c r="HT684" s="243"/>
      <c r="HU684" s="243"/>
      <c r="HV684" s="243"/>
      <c r="HW684" s="243"/>
      <c r="HX684" s="243"/>
      <c r="HY684" s="243"/>
      <c r="HZ684" s="243"/>
      <c r="IA684" s="243"/>
      <c r="IB684" s="243"/>
      <c r="IC684" s="243"/>
      <c r="ID684" s="243"/>
      <c r="IE684" s="243"/>
      <c r="IF684" s="243"/>
      <c r="IG684" s="243"/>
      <c r="IH684" s="243"/>
      <c r="II684" s="243"/>
      <c r="IJ684" s="243"/>
      <c r="IK684" s="243"/>
      <c r="IL684" s="243"/>
      <c r="IM684" s="243"/>
      <c r="IN684" s="243"/>
      <c r="IO684" s="243"/>
      <c r="IP684" s="243"/>
      <c r="IQ684" s="243"/>
      <c r="IR684" s="243"/>
      <c r="IS684" s="243"/>
      <c r="IT684" s="243"/>
      <c r="IU684" s="243"/>
      <c r="IV684" s="243"/>
    </row>
    <row r="685" spans="1:256" ht="34.5" customHeight="1" thickTop="1" thickBot="1" x14ac:dyDescent="0.2">
      <c r="A685" s="2102" t="s">
        <v>257</v>
      </c>
      <c r="B685" s="2103"/>
      <c r="C685" s="2103"/>
      <c r="D685" s="2103"/>
      <c r="E685" s="1924" t="s">
        <v>6</v>
      </c>
      <c r="F685" s="1924"/>
      <c r="G685" s="1926"/>
      <c r="H685" s="1923" t="s">
        <v>7</v>
      </c>
      <c r="I685" s="1924"/>
      <c r="J685" s="1925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  <c r="AJ685" s="243"/>
      <c r="AK685" s="243"/>
      <c r="AL685" s="243"/>
      <c r="AM685" s="243"/>
      <c r="AN685" s="243"/>
      <c r="AO685" s="243"/>
      <c r="AP685" s="243"/>
      <c r="AQ685" s="243"/>
      <c r="AR685" s="243"/>
      <c r="AS685" s="243"/>
      <c r="AT685" s="243"/>
      <c r="AU685" s="243"/>
      <c r="AV685" s="243"/>
      <c r="AW685" s="243"/>
      <c r="AX685" s="243"/>
      <c r="AY685" s="243"/>
      <c r="AZ685" s="243"/>
      <c r="BA685" s="243"/>
      <c r="BB685" s="243"/>
      <c r="BC685" s="243"/>
      <c r="BD685" s="243"/>
      <c r="BE685" s="243"/>
      <c r="BF685" s="243"/>
      <c r="BG685" s="243"/>
      <c r="BH685" s="243"/>
      <c r="BI685" s="243"/>
      <c r="BJ685" s="243"/>
      <c r="BK685" s="243"/>
      <c r="BL685" s="243"/>
      <c r="BM685" s="243"/>
      <c r="BN685" s="243"/>
      <c r="BO685" s="243"/>
      <c r="BP685" s="243"/>
      <c r="BQ685" s="243"/>
      <c r="BR685" s="243"/>
      <c r="BS685" s="243"/>
      <c r="BT685" s="243"/>
      <c r="BU685" s="243"/>
      <c r="BV685" s="243"/>
      <c r="BW685" s="243"/>
      <c r="BX685" s="243"/>
      <c r="BY685" s="243"/>
      <c r="BZ685" s="243"/>
      <c r="CA685" s="243"/>
      <c r="CB685" s="243"/>
      <c r="CC685" s="243"/>
      <c r="CD685" s="243"/>
      <c r="CE685" s="243"/>
      <c r="CF685" s="243"/>
      <c r="CG685" s="243"/>
      <c r="CH685" s="243"/>
      <c r="CI685" s="243"/>
      <c r="CJ685" s="243"/>
      <c r="CK685" s="243"/>
      <c r="CL685" s="243"/>
      <c r="CM685" s="243"/>
      <c r="CN685" s="243"/>
      <c r="CO685" s="243"/>
      <c r="CP685" s="243"/>
      <c r="CQ685" s="243"/>
      <c r="CR685" s="243"/>
      <c r="CS685" s="243"/>
      <c r="CT685" s="243"/>
      <c r="CU685" s="243"/>
      <c r="CV685" s="243"/>
      <c r="CW685" s="243"/>
      <c r="CX685" s="243"/>
      <c r="CY685" s="243"/>
      <c r="CZ685" s="243"/>
      <c r="DA685" s="243"/>
      <c r="DB685" s="243"/>
      <c r="DC685" s="243"/>
      <c r="DD685" s="243"/>
      <c r="DE685" s="243"/>
      <c r="DF685" s="243"/>
      <c r="DG685" s="243"/>
      <c r="DH685" s="243"/>
      <c r="DI685" s="243"/>
      <c r="DJ685" s="243"/>
      <c r="DK685" s="243"/>
      <c r="DL685" s="243"/>
      <c r="DM685" s="243"/>
      <c r="DN685" s="243"/>
      <c r="DO685" s="243"/>
      <c r="DP685" s="243"/>
      <c r="DQ685" s="243"/>
      <c r="DR685" s="243"/>
      <c r="DS685" s="243"/>
      <c r="DT685" s="243"/>
      <c r="DU685" s="243"/>
      <c r="DV685" s="243"/>
      <c r="DW685" s="243"/>
      <c r="DX685" s="243"/>
      <c r="DY685" s="243"/>
      <c r="DZ685" s="243"/>
      <c r="EA685" s="243"/>
      <c r="EB685" s="243"/>
      <c r="EC685" s="243"/>
      <c r="ED685" s="243"/>
      <c r="EE685" s="243"/>
      <c r="EF685" s="243"/>
      <c r="EG685" s="243"/>
      <c r="EH685" s="243"/>
      <c r="EI685" s="243"/>
      <c r="EJ685" s="243"/>
      <c r="EK685" s="243"/>
      <c r="EL685" s="243"/>
      <c r="EM685" s="243"/>
      <c r="EN685" s="243"/>
      <c r="EO685" s="243"/>
      <c r="EP685" s="243"/>
      <c r="EQ685" s="243"/>
      <c r="ER685" s="243"/>
      <c r="ES685" s="243"/>
      <c r="ET685" s="243"/>
      <c r="EU685" s="243"/>
      <c r="EV685" s="243"/>
      <c r="EW685" s="243"/>
      <c r="EX685" s="243"/>
      <c r="EY685" s="243"/>
      <c r="EZ685" s="243"/>
      <c r="FA685" s="243"/>
      <c r="FB685" s="243"/>
      <c r="FC685" s="243"/>
      <c r="FD685" s="243"/>
      <c r="FE685" s="243"/>
      <c r="FF685" s="243"/>
      <c r="FG685" s="243"/>
      <c r="FH685" s="243"/>
      <c r="FI685" s="243"/>
      <c r="FJ685" s="243"/>
      <c r="FK685" s="243"/>
      <c r="FL685" s="243"/>
      <c r="FM685" s="243"/>
      <c r="FN685" s="243"/>
      <c r="FO685" s="243"/>
      <c r="FP685" s="243"/>
      <c r="FQ685" s="243"/>
      <c r="FR685" s="243"/>
      <c r="FS685" s="243"/>
      <c r="FT685" s="243"/>
      <c r="FU685" s="243"/>
      <c r="FV685" s="243"/>
      <c r="FW685" s="243"/>
      <c r="FX685" s="243"/>
      <c r="FY685" s="243"/>
      <c r="FZ685" s="243"/>
      <c r="GA685" s="243"/>
      <c r="GB685" s="243"/>
      <c r="GC685" s="243"/>
      <c r="GD685" s="243"/>
      <c r="GE685" s="243"/>
      <c r="GF685" s="243"/>
      <c r="GG685" s="243"/>
      <c r="GH685" s="243"/>
      <c r="GI685" s="243"/>
      <c r="GJ685" s="243"/>
      <c r="GK685" s="243"/>
      <c r="GL685" s="243"/>
      <c r="GM685" s="243"/>
      <c r="GN685" s="243"/>
      <c r="GO685" s="243"/>
      <c r="GP685" s="243"/>
      <c r="GQ685" s="243"/>
      <c r="GR685" s="243"/>
      <c r="GS685" s="243"/>
      <c r="GT685" s="243"/>
      <c r="GU685" s="243"/>
      <c r="GV685" s="243"/>
      <c r="GW685" s="243"/>
      <c r="GX685" s="243"/>
      <c r="GY685" s="243"/>
      <c r="GZ685" s="243"/>
      <c r="HA685" s="243"/>
      <c r="HB685" s="243"/>
      <c r="HC685" s="243"/>
      <c r="HD685" s="243"/>
      <c r="HE685" s="243"/>
      <c r="HF685" s="243"/>
      <c r="HG685" s="243"/>
      <c r="HH685" s="243"/>
      <c r="HI685" s="243"/>
      <c r="HJ685" s="243"/>
      <c r="HK685" s="243"/>
      <c r="HL685" s="243"/>
      <c r="HM685" s="243"/>
      <c r="HN685" s="243"/>
      <c r="HO685" s="243"/>
      <c r="HP685" s="243"/>
      <c r="HQ685" s="243"/>
      <c r="HR685" s="243"/>
      <c r="HS685" s="243"/>
      <c r="HT685" s="243"/>
      <c r="HU685" s="243"/>
      <c r="HV685" s="243"/>
      <c r="HW685" s="243"/>
      <c r="HX685" s="243"/>
      <c r="HY685" s="243"/>
      <c r="HZ685" s="243"/>
      <c r="IA685" s="243"/>
      <c r="IB685" s="243"/>
      <c r="IC685" s="243"/>
      <c r="ID685" s="243"/>
      <c r="IE685" s="243"/>
      <c r="IF685" s="243"/>
      <c r="IG685" s="243"/>
      <c r="IH685" s="243"/>
      <c r="II685" s="243"/>
      <c r="IJ685" s="243"/>
      <c r="IK685" s="243"/>
      <c r="IL685" s="243"/>
      <c r="IM685" s="243"/>
      <c r="IN685" s="243"/>
      <c r="IO685" s="243"/>
      <c r="IP685" s="243"/>
      <c r="IQ685" s="243"/>
      <c r="IR685" s="243"/>
      <c r="IS685" s="243"/>
      <c r="IT685" s="243"/>
      <c r="IU685" s="243"/>
      <c r="IV685" s="243"/>
    </row>
    <row r="686" spans="1:256" ht="28.5" customHeight="1" thickTop="1" thickBot="1" x14ac:dyDescent="0.2">
      <c r="A686" s="1917" t="s">
        <v>258</v>
      </c>
      <c r="B686" s="1918"/>
      <c r="C686" s="1918"/>
      <c r="D686" s="1918"/>
      <c r="E686" s="1098">
        <f>IF(SUM(E687:G688)=0,"",SUM(E687:G688))</f>
        <v>201450</v>
      </c>
      <c r="F686" s="1098"/>
      <c r="G686" s="1099"/>
      <c r="H686" s="1100">
        <f>IF(SUM(H687:J688)=0,"",SUM(H687:J688))</f>
        <v>302274</v>
      </c>
      <c r="I686" s="1098"/>
      <c r="J686" s="1101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  <c r="AJ686" s="243"/>
      <c r="AK686" s="243"/>
      <c r="AL686" s="243"/>
      <c r="AM686" s="243"/>
      <c r="AN686" s="243"/>
      <c r="AO686" s="243"/>
      <c r="AP686" s="243"/>
      <c r="AQ686" s="243"/>
      <c r="AR686" s="243"/>
      <c r="AS686" s="243"/>
      <c r="AT686" s="243"/>
      <c r="AU686" s="243"/>
      <c r="AV686" s="243"/>
      <c r="AW686" s="243"/>
      <c r="AX686" s="243"/>
      <c r="AY686" s="243"/>
      <c r="AZ686" s="243"/>
      <c r="BA686" s="243"/>
      <c r="BB686" s="243"/>
      <c r="BC686" s="243"/>
      <c r="BD686" s="243"/>
      <c r="BE686" s="243"/>
      <c r="BF686" s="243"/>
      <c r="BG686" s="243"/>
      <c r="BH686" s="243"/>
      <c r="BI686" s="243"/>
      <c r="BJ686" s="243"/>
      <c r="BK686" s="243"/>
      <c r="BL686" s="243"/>
      <c r="BM686" s="243"/>
      <c r="BN686" s="243"/>
      <c r="BO686" s="243"/>
      <c r="BP686" s="243"/>
      <c r="BQ686" s="243"/>
      <c r="BR686" s="243"/>
      <c r="BS686" s="243"/>
      <c r="BT686" s="243"/>
      <c r="BU686" s="243"/>
      <c r="BV686" s="243"/>
      <c r="BW686" s="243"/>
      <c r="BX686" s="243"/>
      <c r="BY686" s="243"/>
      <c r="BZ686" s="243"/>
      <c r="CA686" s="243"/>
      <c r="CB686" s="243"/>
      <c r="CC686" s="243"/>
      <c r="CD686" s="243"/>
      <c r="CE686" s="243"/>
      <c r="CF686" s="243"/>
      <c r="CG686" s="243"/>
      <c r="CH686" s="243"/>
      <c r="CI686" s="243"/>
      <c r="CJ686" s="243"/>
      <c r="CK686" s="243"/>
      <c r="CL686" s="243"/>
      <c r="CM686" s="243"/>
      <c r="CN686" s="243"/>
      <c r="CO686" s="243"/>
      <c r="CP686" s="243"/>
      <c r="CQ686" s="243"/>
      <c r="CR686" s="243"/>
      <c r="CS686" s="243"/>
      <c r="CT686" s="243"/>
      <c r="CU686" s="243"/>
      <c r="CV686" s="243"/>
      <c r="CW686" s="243"/>
      <c r="CX686" s="243"/>
      <c r="CY686" s="243"/>
      <c r="CZ686" s="243"/>
      <c r="DA686" s="243"/>
      <c r="DB686" s="243"/>
      <c r="DC686" s="243"/>
      <c r="DD686" s="243"/>
      <c r="DE686" s="243"/>
      <c r="DF686" s="243"/>
      <c r="DG686" s="243"/>
      <c r="DH686" s="243"/>
      <c r="DI686" s="243"/>
      <c r="DJ686" s="243"/>
      <c r="DK686" s="243"/>
      <c r="DL686" s="243"/>
      <c r="DM686" s="243"/>
      <c r="DN686" s="243"/>
      <c r="DO686" s="243"/>
      <c r="DP686" s="243"/>
      <c r="DQ686" s="243"/>
      <c r="DR686" s="243"/>
      <c r="DS686" s="243"/>
      <c r="DT686" s="243"/>
      <c r="DU686" s="243"/>
      <c r="DV686" s="243"/>
      <c r="DW686" s="243"/>
      <c r="DX686" s="243"/>
      <c r="DY686" s="243"/>
      <c r="DZ686" s="243"/>
      <c r="EA686" s="243"/>
      <c r="EB686" s="243"/>
      <c r="EC686" s="243"/>
      <c r="ED686" s="243"/>
      <c r="EE686" s="243"/>
      <c r="EF686" s="243"/>
      <c r="EG686" s="243"/>
      <c r="EH686" s="243"/>
      <c r="EI686" s="243"/>
      <c r="EJ686" s="243"/>
      <c r="EK686" s="243"/>
      <c r="EL686" s="243"/>
      <c r="EM686" s="243"/>
      <c r="EN686" s="243"/>
      <c r="EO686" s="243"/>
      <c r="EP686" s="243"/>
      <c r="EQ686" s="243"/>
      <c r="ER686" s="243"/>
      <c r="ES686" s="243"/>
      <c r="ET686" s="243"/>
      <c r="EU686" s="243"/>
      <c r="EV686" s="243"/>
      <c r="EW686" s="243"/>
      <c r="EX686" s="243"/>
      <c r="EY686" s="243"/>
      <c r="EZ686" s="243"/>
      <c r="FA686" s="243"/>
      <c r="FB686" s="243"/>
      <c r="FC686" s="243"/>
      <c r="FD686" s="243"/>
      <c r="FE686" s="243"/>
      <c r="FF686" s="243"/>
      <c r="FG686" s="243"/>
      <c r="FH686" s="243"/>
      <c r="FI686" s="243"/>
      <c r="FJ686" s="243"/>
      <c r="FK686" s="243"/>
      <c r="FL686" s="243"/>
      <c r="FM686" s="243"/>
      <c r="FN686" s="243"/>
      <c r="FO686" s="243"/>
      <c r="FP686" s="243"/>
      <c r="FQ686" s="243"/>
      <c r="FR686" s="243"/>
      <c r="FS686" s="243"/>
      <c r="FT686" s="243"/>
      <c r="FU686" s="243"/>
      <c r="FV686" s="243"/>
      <c r="FW686" s="243"/>
      <c r="FX686" s="243"/>
      <c r="FY686" s="243"/>
      <c r="FZ686" s="243"/>
      <c r="GA686" s="243"/>
      <c r="GB686" s="243"/>
      <c r="GC686" s="243"/>
      <c r="GD686" s="243"/>
      <c r="GE686" s="243"/>
      <c r="GF686" s="243"/>
      <c r="GG686" s="243"/>
      <c r="GH686" s="243"/>
      <c r="GI686" s="243"/>
      <c r="GJ686" s="243"/>
      <c r="GK686" s="243"/>
      <c r="GL686" s="243"/>
      <c r="GM686" s="243"/>
      <c r="GN686" s="243"/>
      <c r="GO686" s="243"/>
      <c r="GP686" s="243"/>
      <c r="GQ686" s="243"/>
      <c r="GR686" s="243"/>
      <c r="GS686" s="243"/>
      <c r="GT686" s="243"/>
      <c r="GU686" s="243"/>
      <c r="GV686" s="243"/>
      <c r="GW686" s="243"/>
      <c r="GX686" s="243"/>
      <c r="GY686" s="243"/>
      <c r="GZ686" s="243"/>
      <c r="HA686" s="243"/>
      <c r="HB686" s="243"/>
      <c r="HC686" s="243"/>
      <c r="HD686" s="243"/>
      <c r="HE686" s="243"/>
      <c r="HF686" s="243"/>
      <c r="HG686" s="243"/>
      <c r="HH686" s="243"/>
      <c r="HI686" s="243"/>
      <c r="HJ686" s="243"/>
      <c r="HK686" s="243"/>
      <c r="HL686" s="243"/>
      <c r="HM686" s="243"/>
      <c r="HN686" s="243"/>
      <c r="HO686" s="243"/>
      <c r="HP686" s="243"/>
      <c r="HQ686" s="243"/>
      <c r="HR686" s="243"/>
      <c r="HS686" s="243"/>
      <c r="HT686" s="243"/>
      <c r="HU686" s="243"/>
      <c r="HV686" s="243"/>
      <c r="HW686" s="243"/>
      <c r="HX686" s="243"/>
      <c r="HY686" s="243"/>
      <c r="HZ686" s="243"/>
      <c r="IA686" s="243"/>
      <c r="IB686" s="243"/>
      <c r="IC686" s="243"/>
      <c r="ID686" s="243"/>
      <c r="IE686" s="243"/>
      <c r="IF686" s="243"/>
      <c r="IG686" s="243"/>
      <c r="IH686" s="243"/>
      <c r="II686" s="243"/>
      <c r="IJ686" s="243"/>
      <c r="IK686" s="243"/>
      <c r="IL686" s="243"/>
      <c r="IM686" s="243"/>
      <c r="IN686" s="243"/>
      <c r="IO686" s="243"/>
      <c r="IP686" s="243"/>
      <c r="IQ686" s="243"/>
      <c r="IR686" s="243"/>
      <c r="IS686" s="243"/>
      <c r="IT686" s="243"/>
      <c r="IU686" s="243"/>
      <c r="IV686" s="243"/>
    </row>
    <row r="687" spans="1:256" ht="16.5" customHeight="1" x14ac:dyDescent="0.15">
      <c r="A687" s="918" t="s">
        <v>928</v>
      </c>
      <c r="B687" s="919"/>
      <c r="C687" s="919"/>
      <c r="D687" s="920"/>
      <c r="E687" s="949">
        <v>201450</v>
      </c>
      <c r="F687" s="2117"/>
      <c r="G687" s="2118"/>
      <c r="H687" s="2119">
        <v>302274</v>
      </c>
      <c r="I687" s="2117"/>
      <c r="J687" s="2120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  <c r="AJ687" s="243"/>
      <c r="AK687" s="243"/>
      <c r="AL687" s="243"/>
      <c r="AM687" s="243"/>
      <c r="AN687" s="243"/>
      <c r="AO687" s="243"/>
      <c r="AP687" s="243"/>
      <c r="AQ687" s="243"/>
      <c r="AR687" s="243"/>
      <c r="AS687" s="243"/>
      <c r="AT687" s="243"/>
      <c r="AU687" s="243"/>
      <c r="AV687" s="243"/>
      <c r="AW687" s="243"/>
      <c r="AX687" s="243"/>
      <c r="AY687" s="243"/>
      <c r="AZ687" s="243"/>
      <c r="BA687" s="243"/>
      <c r="BB687" s="243"/>
      <c r="BC687" s="243"/>
      <c r="BD687" s="243"/>
      <c r="BE687" s="243"/>
      <c r="BF687" s="243"/>
      <c r="BG687" s="243"/>
      <c r="BH687" s="243"/>
      <c r="BI687" s="243"/>
      <c r="BJ687" s="243"/>
      <c r="BK687" s="243"/>
      <c r="BL687" s="243"/>
      <c r="BM687" s="243"/>
      <c r="BN687" s="243"/>
      <c r="BO687" s="243"/>
      <c r="BP687" s="243"/>
      <c r="BQ687" s="243"/>
      <c r="BR687" s="243"/>
      <c r="BS687" s="243"/>
      <c r="BT687" s="243"/>
      <c r="BU687" s="243"/>
      <c r="BV687" s="243"/>
      <c r="BW687" s="243"/>
      <c r="BX687" s="243"/>
      <c r="BY687" s="243"/>
      <c r="BZ687" s="243"/>
      <c r="CA687" s="243"/>
      <c r="CB687" s="243"/>
      <c r="CC687" s="243"/>
      <c r="CD687" s="243"/>
      <c r="CE687" s="243"/>
      <c r="CF687" s="243"/>
      <c r="CG687" s="243"/>
      <c r="CH687" s="243"/>
      <c r="CI687" s="243"/>
      <c r="CJ687" s="243"/>
      <c r="CK687" s="243"/>
      <c r="CL687" s="243"/>
      <c r="CM687" s="243"/>
      <c r="CN687" s="243"/>
      <c r="CO687" s="243"/>
      <c r="CP687" s="243"/>
      <c r="CQ687" s="243"/>
      <c r="CR687" s="243"/>
      <c r="CS687" s="243"/>
      <c r="CT687" s="243"/>
      <c r="CU687" s="243"/>
      <c r="CV687" s="243"/>
      <c r="CW687" s="243"/>
      <c r="CX687" s="243"/>
      <c r="CY687" s="243"/>
      <c r="CZ687" s="243"/>
      <c r="DA687" s="243"/>
      <c r="DB687" s="243"/>
      <c r="DC687" s="243"/>
      <c r="DD687" s="243"/>
      <c r="DE687" s="243"/>
      <c r="DF687" s="243"/>
      <c r="DG687" s="243"/>
      <c r="DH687" s="243"/>
      <c r="DI687" s="243"/>
      <c r="DJ687" s="243"/>
      <c r="DK687" s="243"/>
      <c r="DL687" s="243"/>
      <c r="DM687" s="243"/>
      <c r="DN687" s="243"/>
      <c r="DO687" s="243"/>
      <c r="DP687" s="243"/>
      <c r="DQ687" s="243"/>
      <c r="DR687" s="243"/>
      <c r="DS687" s="243"/>
      <c r="DT687" s="243"/>
      <c r="DU687" s="243"/>
      <c r="DV687" s="243"/>
      <c r="DW687" s="243"/>
      <c r="DX687" s="243"/>
      <c r="DY687" s="243"/>
      <c r="DZ687" s="243"/>
      <c r="EA687" s="243"/>
      <c r="EB687" s="243"/>
      <c r="EC687" s="243"/>
      <c r="ED687" s="243"/>
      <c r="EE687" s="243"/>
      <c r="EF687" s="243"/>
      <c r="EG687" s="243"/>
      <c r="EH687" s="243"/>
      <c r="EI687" s="243"/>
      <c r="EJ687" s="243"/>
      <c r="EK687" s="243"/>
      <c r="EL687" s="243"/>
      <c r="EM687" s="243"/>
      <c r="EN687" s="243"/>
      <c r="EO687" s="243"/>
      <c r="EP687" s="243"/>
      <c r="EQ687" s="243"/>
      <c r="ER687" s="243"/>
      <c r="ES687" s="243"/>
      <c r="ET687" s="243"/>
      <c r="EU687" s="243"/>
      <c r="EV687" s="243"/>
      <c r="EW687" s="243"/>
      <c r="EX687" s="243"/>
      <c r="EY687" s="243"/>
      <c r="EZ687" s="243"/>
      <c r="FA687" s="243"/>
      <c r="FB687" s="243"/>
      <c r="FC687" s="243"/>
      <c r="FD687" s="243"/>
      <c r="FE687" s="243"/>
      <c r="FF687" s="243"/>
      <c r="FG687" s="243"/>
      <c r="FH687" s="243"/>
      <c r="FI687" s="243"/>
      <c r="FJ687" s="243"/>
      <c r="FK687" s="243"/>
      <c r="FL687" s="243"/>
      <c r="FM687" s="243"/>
      <c r="FN687" s="243"/>
      <c r="FO687" s="243"/>
      <c r="FP687" s="243"/>
      <c r="FQ687" s="243"/>
      <c r="FR687" s="243"/>
      <c r="FS687" s="243"/>
      <c r="FT687" s="243"/>
      <c r="FU687" s="243"/>
      <c r="FV687" s="243"/>
      <c r="FW687" s="243"/>
      <c r="FX687" s="243"/>
      <c r="FY687" s="243"/>
      <c r="FZ687" s="243"/>
      <c r="GA687" s="243"/>
      <c r="GB687" s="243"/>
      <c r="GC687" s="243"/>
      <c r="GD687" s="243"/>
      <c r="GE687" s="243"/>
      <c r="GF687" s="243"/>
      <c r="GG687" s="243"/>
      <c r="GH687" s="243"/>
      <c r="GI687" s="243"/>
      <c r="GJ687" s="243"/>
      <c r="GK687" s="243"/>
      <c r="GL687" s="243"/>
      <c r="GM687" s="243"/>
      <c r="GN687" s="243"/>
      <c r="GO687" s="243"/>
      <c r="GP687" s="243"/>
      <c r="GQ687" s="243"/>
      <c r="GR687" s="243"/>
      <c r="GS687" s="243"/>
      <c r="GT687" s="243"/>
      <c r="GU687" s="243"/>
      <c r="GV687" s="243"/>
      <c r="GW687" s="243"/>
      <c r="GX687" s="243"/>
      <c r="GY687" s="243"/>
      <c r="GZ687" s="243"/>
      <c r="HA687" s="243"/>
      <c r="HB687" s="243"/>
      <c r="HC687" s="243"/>
      <c r="HD687" s="243"/>
      <c r="HE687" s="243"/>
      <c r="HF687" s="243"/>
      <c r="HG687" s="243"/>
      <c r="HH687" s="243"/>
      <c r="HI687" s="243"/>
      <c r="HJ687" s="243"/>
      <c r="HK687" s="243"/>
      <c r="HL687" s="243"/>
      <c r="HM687" s="243"/>
      <c r="HN687" s="243"/>
      <c r="HO687" s="243"/>
      <c r="HP687" s="243"/>
      <c r="HQ687" s="243"/>
      <c r="HR687" s="243"/>
      <c r="HS687" s="243"/>
      <c r="HT687" s="243"/>
      <c r="HU687" s="243"/>
      <c r="HV687" s="243"/>
      <c r="HW687" s="243"/>
      <c r="HX687" s="243"/>
      <c r="HY687" s="243"/>
      <c r="HZ687" s="243"/>
      <c r="IA687" s="243"/>
      <c r="IB687" s="243"/>
      <c r="IC687" s="243"/>
      <c r="ID687" s="243"/>
      <c r="IE687" s="243"/>
      <c r="IF687" s="243"/>
      <c r="IG687" s="243"/>
      <c r="IH687" s="243"/>
      <c r="II687" s="243"/>
      <c r="IJ687" s="243"/>
      <c r="IK687" s="243"/>
      <c r="IL687" s="243"/>
      <c r="IM687" s="243"/>
      <c r="IN687" s="243"/>
      <c r="IO687" s="243"/>
      <c r="IP687" s="243"/>
      <c r="IQ687" s="243"/>
      <c r="IR687" s="243"/>
      <c r="IS687" s="243"/>
      <c r="IT687" s="243"/>
      <c r="IU687" s="243"/>
      <c r="IV687" s="243"/>
    </row>
    <row r="688" spans="1:256" ht="16.5" customHeight="1" thickBot="1" x14ac:dyDescent="0.2">
      <c r="A688" s="2097"/>
      <c r="B688" s="2098"/>
      <c r="C688" s="2098"/>
      <c r="D688" s="2099"/>
      <c r="E688" s="902"/>
      <c r="F688" s="2100"/>
      <c r="G688" s="2100"/>
      <c r="H688" s="986"/>
      <c r="I688" s="985"/>
      <c r="J688" s="2101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  <c r="AJ688" s="243"/>
      <c r="AK688" s="243"/>
      <c r="AL688" s="243"/>
      <c r="AM688" s="243"/>
      <c r="AN688" s="243"/>
      <c r="AO688" s="243"/>
      <c r="AP688" s="243"/>
      <c r="AQ688" s="243"/>
      <c r="AR688" s="243"/>
      <c r="AS688" s="243"/>
      <c r="AT688" s="243"/>
      <c r="AU688" s="243"/>
      <c r="AV688" s="243"/>
      <c r="AW688" s="243"/>
      <c r="AX688" s="243"/>
      <c r="AY688" s="243"/>
      <c r="AZ688" s="243"/>
      <c r="BA688" s="243"/>
      <c r="BB688" s="243"/>
      <c r="BC688" s="243"/>
      <c r="BD688" s="243"/>
      <c r="BE688" s="243"/>
      <c r="BF688" s="243"/>
      <c r="BG688" s="243"/>
      <c r="BH688" s="243"/>
      <c r="BI688" s="243"/>
      <c r="BJ688" s="243"/>
      <c r="BK688" s="243"/>
      <c r="BL688" s="243"/>
      <c r="BM688" s="243"/>
      <c r="BN688" s="243"/>
      <c r="BO688" s="243"/>
      <c r="BP688" s="243"/>
      <c r="BQ688" s="243"/>
      <c r="BR688" s="243"/>
      <c r="BS688" s="243"/>
      <c r="BT688" s="243"/>
      <c r="BU688" s="243"/>
      <c r="BV688" s="243"/>
      <c r="BW688" s="243"/>
      <c r="BX688" s="243"/>
      <c r="BY688" s="243"/>
      <c r="BZ688" s="243"/>
      <c r="CA688" s="243"/>
      <c r="CB688" s="243"/>
      <c r="CC688" s="243"/>
      <c r="CD688" s="243"/>
      <c r="CE688" s="243"/>
      <c r="CF688" s="243"/>
      <c r="CG688" s="243"/>
      <c r="CH688" s="243"/>
      <c r="CI688" s="243"/>
      <c r="CJ688" s="243"/>
      <c r="CK688" s="243"/>
      <c r="CL688" s="243"/>
      <c r="CM688" s="243"/>
      <c r="CN688" s="243"/>
      <c r="CO688" s="243"/>
      <c r="CP688" s="243"/>
      <c r="CQ688" s="243"/>
      <c r="CR688" s="243"/>
      <c r="CS688" s="243"/>
      <c r="CT688" s="243"/>
      <c r="CU688" s="243"/>
      <c r="CV688" s="243"/>
      <c r="CW688" s="243"/>
      <c r="CX688" s="243"/>
      <c r="CY688" s="243"/>
      <c r="CZ688" s="243"/>
      <c r="DA688" s="243"/>
      <c r="DB688" s="243"/>
      <c r="DC688" s="243"/>
      <c r="DD688" s="243"/>
      <c r="DE688" s="243"/>
      <c r="DF688" s="243"/>
      <c r="DG688" s="243"/>
      <c r="DH688" s="243"/>
      <c r="DI688" s="243"/>
      <c r="DJ688" s="243"/>
      <c r="DK688" s="243"/>
      <c r="DL688" s="243"/>
      <c r="DM688" s="243"/>
      <c r="DN688" s="243"/>
      <c r="DO688" s="243"/>
      <c r="DP688" s="243"/>
      <c r="DQ688" s="243"/>
      <c r="DR688" s="243"/>
      <c r="DS688" s="243"/>
      <c r="DT688" s="243"/>
      <c r="DU688" s="243"/>
      <c r="DV688" s="243"/>
      <c r="DW688" s="243"/>
      <c r="DX688" s="243"/>
      <c r="DY688" s="243"/>
      <c r="DZ688" s="243"/>
      <c r="EA688" s="243"/>
      <c r="EB688" s="243"/>
      <c r="EC688" s="243"/>
      <c r="ED688" s="243"/>
      <c r="EE688" s="243"/>
      <c r="EF688" s="243"/>
      <c r="EG688" s="243"/>
      <c r="EH688" s="243"/>
      <c r="EI688" s="243"/>
      <c r="EJ688" s="243"/>
      <c r="EK688" s="243"/>
      <c r="EL688" s="243"/>
      <c r="EM688" s="243"/>
      <c r="EN688" s="243"/>
      <c r="EO688" s="243"/>
      <c r="EP688" s="243"/>
      <c r="EQ688" s="243"/>
      <c r="ER688" s="243"/>
      <c r="ES688" s="243"/>
      <c r="ET688" s="243"/>
      <c r="EU688" s="243"/>
      <c r="EV688" s="243"/>
      <c r="EW688" s="243"/>
      <c r="EX688" s="243"/>
      <c r="EY688" s="243"/>
      <c r="EZ688" s="243"/>
      <c r="FA688" s="243"/>
      <c r="FB688" s="243"/>
      <c r="FC688" s="243"/>
      <c r="FD688" s="243"/>
      <c r="FE688" s="243"/>
      <c r="FF688" s="243"/>
      <c r="FG688" s="243"/>
      <c r="FH688" s="243"/>
      <c r="FI688" s="243"/>
      <c r="FJ688" s="243"/>
      <c r="FK688" s="243"/>
      <c r="FL688" s="243"/>
      <c r="FM688" s="243"/>
      <c r="FN688" s="243"/>
      <c r="FO688" s="243"/>
      <c r="FP688" s="243"/>
      <c r="FQ688" s="243"/>
      <c r="FR688" s="243"/>
      <c r="FS688" s="243"/>
      <c r="FT688" s="243"/>
      <c r="FU688" s="243"/>
      <c r="FV688" s="243"/>
      <c r="FW688" s="243"/>
      <c r="FX688" s="243"/>
      <c r="FY688" s="243"/>
      <c r="FZ688" s="243"/>
      <c r="GA688" s="243"/>
      <c r="GB688" s="243"/>
      <c r="GC688" s="243"/>
      <c r="GD688" s="243"/>
      <c r="GE688" s="243"/>
      <c r="GF688" s="243"/>
      <c r="GG688" s="243"/>
      <c r="GH688" s="243"/>
      <c r="GI688" s="243"/>
      <c r="GJ688" s="243"/>
      <c r="GK688" s="243"/>
      <c r="GL688" s="243"/>
      <c r="GM688" s="243"/>
      <c r="GN688" s="243"/>
      <c r="GO688" s="243"/>
      <c r="GP688" s="243"/>
      <c r="GQ688" s="243"/>
      <c r="GR688" s="243"/>
      <c r="GS688" s="243"/>
      <c r="GT688" s="243"/>
      <c r="GU688" s="243"/>
      <c r="GV688" s="243"/>
      <c r="GW688" s="243"/>
      <c r="GX688" s="243"/>
      <c r="GY688" s="243"/>
      <c r="GZ688" s="243"/>
      <c r="HA688" s="243"/>
      <c r="HB688" s="243"/>
      <c r="HC688" s="243"/>
      <c r="HD688" s="243"/>
      <c r="HE688" s="243"/>
      <c r="HF688" s="243"/>
      <c r="HG688" s="243"/>
      <c r="HH688" s="243"/>
      <c r="HI688" s="243"/>
      <c r="HJ688" s="243"/>
      <c r="HK688" s="243"/>
      <c r="HL688" s="243"/>
      <c r="HM688" s="243"/>
      <c r="HN688" s="243"/>
      <c r="HO688" s="243"/>
      <c r="HP688" s="243"/>
      <c r="HQ688" s="243"/>
      <c r="HR688" s="243"/>
      <c r="HS688" s="243"/>
      <c r="HT688" s="243"/>
      <c r="HU688" s="243"/>
      <c r="HV688" s="243"/>
      <c r="HW688" s="243"/>
      <c r="HX688" s="243"/>
      <c r="HY688" s="243"/>
      <c r="HZ688" s="243"/>
      <c r="IA688" s="243"/>
      <c r="IB688" s="243"/>
      <c r="IC688" s="243"/>
      <c r="ID688" s="243"/>
      <c r="IE688" s="243"/>
      <c r="IF688" s="243"/>
      <c r="IG688" s="243"/>
      <c r="IH688" s="243"/>
      <c r="II688" s="243"/>
      <c r="IJ688" s="243"/>
      <c r="IK688" s="243"/>
      <c r="IL688" s="243"/>
      <c r="IM688" s="243"/>
      <c r="IN688" s="243"/>
      <c r="IO688" s="243"/>
      <c r="IP688" s="243"/>
      <c r="IQ688" s="243"/>
      <c r="IR688" s="243"/>
      <c r="IS688" s="243"/>
      <c r="IT688" s="243"/>
      <c r="IU688" s="243"/>
      <c r="IV688" s="243"/>
    </row>
    <row r="689" spans="1:256" ht="27" customHeight="1" thickTop="1" thickBot="1" x14ac:dyDescent="0.2">
      <c r="A689" s="2095" t="s">
        <v>259</v>
      </c>
      <c r="B689" s="2096">
        <v>31</v>
      </c>
      <c r="C689" s="2096">
        <v>16</v>
      </c>
      <c r="D689" s="2096"/>
      <c r="E689" s="1098">
        <f>IF(SUM(E690:G694)=0,"",SUM(E690:G694))</f>
        <v>23659</v>
      </c>
      <c r="F689" s="1098"/>
      <c r="G689" s="1099"/>
      <c r="H689" s="1100">
        <f>IF(SUM(H690:J694)=0,"",SUM(H690:J694))</f>
        <v>19897</v>
      </c>
      <c r="I689" s="1098"/>
      <c r="J689" s="1101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  <c r="AJ689" s="243"/>
      <c r="AK689" s="243"/>
      <c r="AL689" s="243"/>
      <c r="AM689" s="243"/>
      <c r="AN689" s="243"/>
      <c r="AO689" s="243"/>
      <c r="AP689" s="243"/>
      <c r="AQ689" s="243"/>
      <c r="AR689" s="243"/>
      <c r="AS689" s="243"/>
      <c r="AT689" s="243"/>
      <c r="AU689" s="243"/>
      <c r="AV689" s="243"/>
      <c r="AW689" s="243"/>
      <c r="AX689" s="243"/>
      <c r="AY689" s="243"/>
      <c r="AZ689" s="243"/>
      <c r="BA689" s="243"/>
      <c r="BB689" s="243"/>
      <c r="BC689" s="243"/>
      <c r="BD689" s="243"/>
      <c r="BE689" s="243"/>
      <c r="BF689" s="243"/>
      <c r="BG689" s="243"/>
      <c r="BH689" s="243"/>
      <c r="BI689" s="243"/>
      <c r="BJ689" s="243"/>
      <c r="BK689" s="243"/>
      <c r="BL689" s="243"/>
      <c r="BM689" s="243"/>
      <c r="BN689" s="243"/>
      <c r="BO689" s="243"/>
      <c r="BP689" s="243"/>
      <c r="BQ689" s="243"/>
      <c r="BR689" s="243"/>
      <c r="BS689" s="243"/>
      <c r="BT689" s="243"/>
      <c r="BU689" s="243"/>
      <c r="BV689" s="243"/>
      <c r="BW689" s="243"/>
      <c r="BX689" s="243"/>
      <c r="BY689" s="243"/>
      <c r="BZ689" s="243"/>
      <c r="CA689" s="243"/>
      <c r="CB689" s="243"/>
      <c r="CC689" s="243"/>
      <c r="CD689" s="243"/>
      <c r="CE689" s="243"/>
      <c r="CF689" s="243"/>
      <c r="CG689" s="243"/>
      <c r="CH689" s="243"/>
      <c r="CI689" s="243"/>
      <c r="CJ689" s="243"/>
      <c r="CK689" s="243"/>
      <c r="CL689" s="243"/>
      <c r="CM689" s="243"/>
      <c r="CN689" s="243"/>
      <c r="CO689" s="243"/>
      <c r="CP689" s="243"/>
      <c r="CQ689" s="243"/>
      <c r="CR689" s="243"/>
      <c r="CS689" s="243"/>
      <c r="CT689" s="243"/>
      <c r="CU689" s="243"/>
      <c r="CV689" s="243"/>
      <c r="CW689" s="243"/>
      <c r="CX689" s="243"/>
      <c r="CY689" s="243"/>
      <c r="CZ689" s="243"/>
      <c r="DA689" s="243"/>
      <c r="DB689" s="243"/>
      <c r="DC689" s="243"/>
      <c r="DD689" s="243"/>
      <c r="DE689" s="243"/>
      <c r="DF689" s="243"/>
      <c r="DG689" s="243"/>
      <c r="DH689" s="243"/>
      <c r="DI689" s="243"/>
      <c r="DJ689" s="243"/>
      <c r="DK689" s="243"/>
      <c r="DL689" s="243"/>
      <c r="DM689" s="243"/>
      <c r="DN689" s="243"/>
      <c r="DO689" s="243"/>
      <c r="DP689" s="243"/>
      <c r="DQ689" s="243"/>
      <c r="DR689" s="243"/>
      <c r="DS689" s="243"/>
      <c r="DT689" s="243"/>
      <c r="DU689" s="243"/>
      <c r="DV689" s="243"/>
      <c r="DW689" s="243"/>
      <c r="DX689" s="243"/>
      <c r="DY689" s="243"/>
      <c r="DZ689" s="243"/>
      <c r="EA689" s="243"/>
      <c r="EB689" s="243"/>
      <c r="EC689" s="243"/>
      <c r="ED689" s="243"/>
      <c r="EE689" s="243"/>
      <c r="EF689" s="243"/>
      <c r="EG689" s="243"/>
      <c r="EH689" s="243"/>
      <c r="EI689" s="243"/>
      <c r="EJ689" s="243"/>
      <c r="EK689" s="243"/>
      <c r="EL689" s="243"/>
      <c r="EM689" s="243"/>
      <c r="EN689" s="243"/>
      <c r="EO689" s="243"/>
      <c r="EP689" s="243"/>
      <c r="EQ689" s="243"/>
      <c r="ER689" s="243"/>
      <c r="ES689" s="243"/>
      <c r="ET689" s="243"/>
      <c r="EU689" s="243"/>
      <c r="EV689" s="243"/>
      <c r="EW689" s="243"/>
      <c r="EX689" s="243"/>
      <c r="EY689" s="243"/>
      <c r="EZ689" s="243"/>
      <c r="FA689" s="243"/>
      <c r="FB689" s="243"/>
      <c r="FC689" s="243"/>
      <c r="FD689" s="243"/>
      <c r="FE689" s="243"/>
      <c r="FF689" s="243"/>
      <c r="FG689" s="243"/>
      <c r="FH689" s="243"/>
      <c r="FI689" s="243"/>
      <c r="FJ689" s="243"/>
      <c r="FK689" s="243"/>
      <c r="FL689" s="243"/>
      <c r="FM689" s="243"/>
      <c r="FN689" s="243"/>
      <c r="FO689" s="243"/>
      <c r="FP689" s="243"/>
      <c r="FQ689" s="243"/>
      <c r="FR689" s="243"/>
      <c r="FS689" s="243"/>
      <c r="FT689" s="243"/>
      <c r="FU689" s="243"/>
      <c r="FV689" s="243"/>
      <c r="FW689" s="243"/>
      <c r="FX689" s="243"/>
      <c r="FY689" s="243"/>
      <c r="FZ689" s="243"/>
      <c r="GA689" s="243"/>
      <c r="GB689" s="243"/>
      <c r="GC689" s="243"/>
      <c r="GD689" s="243"/>
      <c r="GE689" s="243"/>
      <c r="GF689" s="243"/>
      <c r="GG689" s="243"/>
      <c r="GH689" s="243"/>
      <c r="GI689" s="243"/>
      <c r="GJ689" s="243"/>
      <c r="GK689" s="243"/>
      <c r="GL689" s="243"/>
      <c r="GM689" s="243"/>
      <c r="GN689" s="243"/>
      <c r="GO689" s="243"/>
      <c r="GP689" s="243"/>
      <c r="GQ689" s="243"/>
      <c r="GR689" s="243"/>
      <c r="GS689" s="243"/>
      <c r="GT689" s="243"/>
      <c r="GU689" s="243"/>
      <c r="GV689" s="243"/>
      <c r="GW689" s="243"/>
      <c r="GX689" s="243"/>
      <c r="GY689" s="243"/>
      <c r="GZ689" s="243"/>
      <c r="HA689" s="243"/>
      <c r="HB689" s="243"/>
      <c r="HC689" s="243"/>
      <c r="HD689" s="243"/>
      <c r="HE689" s="243"/>
      <c r="HF689" s="243"/>
      <c r="HG689" s="243"/>
      <c r="HH689" s="243"/>
      <c r="HI689" s="243"/>
      <c r="HJ689" s="243"/>
      <c r="HK689" s="243"/>
      <c r="HL689" s="243"/>
      <c r="HM689" s="243"/>
      <c r="HN689" s="243"/>
      <c r="HO689" s="243"/>
      <c r="HP689" s="243"/>
      <c r="HQ689" s="243"/>
      <c r="HR689" s="243"/>
      <c r="HS689" s="243"/>
      <c r="HT689" s="243"/>
      <c r="HU689" s="243"/>
      <c r="HV689" s="243"/>
      <c r="HW689" s="243"/>
      <c r="HX689" s="243"/>
      <c r="HY689" s="243"/>
      <c r="HZ689" s="243"/>
      <c r="IA689" s="243"/>
      <c r="IB689" s="243"/>
      <c r="IC689" s="243"/>
      <c r="ID689" s="243"/>
      <c r="IE689" s="243"/>
      <c r="IF689" s="243"/>
      <c r="IG689" s="243"/>
      <c r="IH689" s="243"/>
      <c r="II689" s="243"/>
      <c r="IJ689" s="243"/>
      <c r="IK689" s="243"/>
      <c r="IL689" s="243"/>
      <c r="IM689" s="243"/>
      <c r="IN689" s="243"/>
      <c r="IO689" s="243"/>
      <c r="IP689" s="243"/>
      <c r="IQ689" s="243"/>
      <c r="IR689" s="243"/>
      <c r="IS689" s="243"/>
      <c r="IT689" s="243"/>
      <c r="IU689" s="243"/>
      <c r="IV689" s="243"/>
    </row>
    <row r="690" spans="1:256" ht="16.5" customHeight="1" x14ac:dyDescent="0.15">
      <c r="A690" s="895" t="s">
        <v>924</v>
      </c>
      <c r="B690" s="896"/>
      <c r="C690" s="896"/>
      <c r="D690" s="896"/>
      <c r="E690" s="897">
        <v>23246</v>
      </c>
      <c r="F690" s="897"/>
      <c r="G690" s="898"/>
      <c r="H690" s="910">
        <v>17907</v>
      </c>
      <c r="I690" s="897"/>
      <c r="J690" s="911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  <c r="AJ690" s="243"/>
      <c r="AK690" s="243"/>
      <c r="AL690" s="243"/>
      <c r="AM690" s="243"/>
      <c r="AN690" s="243"/>
      <c r="AO690" s="243"/>
      <c r="AP690" s="243"/>
      <c r="AQ690" s="243"/>
      <c r="AR690" s="243"/>
      <c r="AS690" s="243"/>
      <c r="AT690" s="243"/>
      <c r="AU690" s="243"/>
      <c r="AV690" s="243"/>
      <c r="AW690" s="243"/>
      <c r="AX690" s="243"/>
      <c r="AY690" s="243"/>
      <c r="AZ690" s="243"/>
      <c r="BA690" s="243"/>
      <c r="BB690" s="243"/>
      <c r="BC690" s="243"/>
      <c r="BD690" s="243"/>
      <c r="BE690" s="243"/>
      <c r="BF690" s="243"/>
      <c r="BG690" s="243"/>
      <c r="BH690" s="243"/>
      <c r="BI690" s="243"/>
      <c r="BJ690" s="243"/>
      <c r="BK690" s="243"/>
      <c r="BL690" s="243"/>
      <c r="BM690" s="243"/>
      <c r="BN690" s="243"/>
      <c r="BO690" s="243"/>
      <c r="BP690" s="243"/>
      <c r="BQ690" s="243"/>
      <c r="BR690" s="243"/>
      <c r="BS690" s="243"/>
      <c r="BT690" s="243"/>
      <c r="BU690" s="243"/>
      <c r="BV690" s="243"/>
      <c r="BW690" s="243"/>
      <c r="BX690" s="243"/>
      <c r="BY690" s="243"/>
      <c r="BZ690" s="243"/>
      <c r="CA690" s="243"/>
      <c r="CB690" s="243"/>
      <c r="CC690" s="243"/>
      <c r="CD690" s="243"/>
      <c r="CE690" s="243"/>
      <c r="CF690" s="243"/>
      <c r="CG690" s="243"/>
      <c r="CH690" s="243"/>
      <c r="CI690" s="243"/>
      <c r="CJ690" s="243"/>
      <c r="CK690" s="243"/>
      <c r="CL690" s="243"/>
      <c r="CM690" s="243"/>
      <c r="CN690" s="243"/>
      <c r="CO690" s="243"/>
      <c r="CP690" s="243"/>
      <c r="CQ690" s="243"/>
      <c r="CR690" s="243"/>
      <c r="CS690" s="243"/>
      <c r="CT690" s="243"/>
      <c r="CU690" s="243"/>
      <c r="CV690" s="243"/>
      <c r="CW690" s="243"/>
      <c r="CX690" s="243"/>
      <c r="CY690" s="243"/>
      <c r="CZ690" s="243"/>
      <c r="DA690" s="243"/>
      <c r="DB690" s="243"/>
      <c r="DC690" s="243"/>
      <c r="DD690" s="243"/>
      <c r="DE690" s="243"/>
      <c r="DF690" s="243"/>
      <c r="DG690" s="243"/>
      <c r="DH690" s="243"/>
      <c r="DI690" s="243"/>
      <c r="DJ690" s="243"/>
      <c r="DK690" s="243"/>
      <c r="DL690" s="243"/>
      <c r="DM690" s="243"/>
      <c r="DN690" s="243"/>
      <c r="DO690" s="243"/>
      <c r="DP690" s="243"/>
      <c r="DQ690" s="243"/>
      <c r="DR690" s="243"/>
      <c r="DS690" s="243"/>
      <c r="DT690" s="243"/>
      <c r="DU690" s="243"/>
      <c r="DV690" s="243"/>
      <c r="DW690" s="243"/>
      <c r="DX690" s="243"/>
      <c r="DY690" s="243"/>
      <c r="DZ690" s="243"/>
      <c r="EA690" s="243"/>
      <c r="EB690" s="243"/>
      <c r="EC690" s="243"/>
      <c r="ED690" s="243"/>
      <c r="EE690" s="243"/>
      <c r="EF690" s="243"/>
      <c r="EG690" s="243"/>
      <c r="EH690" s="243"/>
      <c r="EI690" s="243"/>
      <c r="EJ690" s="243"/>
      <c r="EK690" s="243"/>
      <c r="EL690" s="243"/>
      <c r="EM690" s="243"/>
      <c r="EN690" s="243"/>
      <c r="EO690" s="243"/>
      <c r="EP690" s="243"/>
      <c r="EQ690" s="243"/>
      <c r="ER690" s="243"/>
      <c r="ES690" s="243"/>
      <c r="ET690" s="243"/>
      <c r="EU690" s="243"/>
      <c r="EV690" s="243"/>
      <c r="EW690" s="243"/>
      <c r="EX690" s="243"/>
      <c r="EY690" s="243"/>
      <c r="EZ690" s="243"/>
      <c r="FA690" s="243"/>
      <c r="FB690" s="243"/>
      <c r="FC690" s="243"/>
      <c r="FD690" s="243"/>
      <c r="FE690" s="243"/>
      <c r="FF690" s="243"/>
      <c r="FG690" s="243"/>
      <c r="FH690" s="243"/>
      <c r="FI690" s="243"/>
      <c r="FJ690" s="243"/>
      <c r="FK690" s="243"/>
      <c r="FL690" s="243"/>
      <c r="FM690" s="243"/>
      <c r="FN690" s="243"/>
      <c r="FO690" s="243"/>
      <c r="FP690" s="243"/>
      <c r="FQ690" s="243"/>
      <c r="FR690" s="243"/>
      <c r="FS690" s="243"/>
      <c r="FT690" s="243"/>
      <c r="FU690" s="243"/>
      <c r="FV690" s="243"/>
      <c r="FW690" s="243"/>
      <c r="FX690" s="243"/>
      <c r="FY690" s="243"/>
      <c r="FZ690" s="243"/>
      <c r="GA690" s="243"/>
      <c r="GB690" s="243"/>
      <c r="GC690" s="243"/>
      <c r="GD690" s="243"/>
      <c r="GE690" s="243"/>
      <c r="GF690" s="243"/>
      <c r="GG690" s="243"/>
      <c r="GH690" s="243"/>
      <c r="GI690" s="243"/>
      <c r="GJ690" s="243"/>
      <c r="GK690" s="243"/>
      <c r="GL690" s="243"/>
      <c r="GM690" s="243"/>
      <c r="GN690" s="243"/>
      <c r="GO690" s="243"/>
      <c r="GP690" s="243"/>
      <c r="GQ690" s="243"/>
      <c r="GR690" s="243"/>
      <c r="GS690" s="243"/>
      <c r="GT690" s="243"/>
      <c r="GU690" s="243"/>
      <c r="GV690" s="243"/>
      <c r="GW690" s="243"/>
      <c r="GX690" s="243"/>
      <c r="GY690" s="243"/>
      <c r="GZ690" s="243"/>
      <c r="HA690" s="243"/>
      <c r="HB690" s="243"/>
      <c r="HC690" s="243"/>
      <c r="HD690" s="243"/>
      <c r="HE690" s="243"/>
      <c r="HF690" s="243"/>
      <c r="HG690" s="243"/>
      <c r="HH690" s="243"/>
      <c r="HI690" s="243"/>
      <c r="HJ690" s="243"/>
      <c r="HK690" s="243"/>
      <c r="HL690" s="243"/>
      <c r="HM690" s="243"/>
      <c r="HN690" s="243"/>
      <c r="HO690" s="243"/>
      <c r="HP690" s="243"/>
      <c r="HQ690" s="243"/>
      <c r="HR690" s="243"/>
      <c r="HS690" s="243"/>
      <c r="HT690" s="243"/>
      <c r="HU690" s="243"/>
      <c r="HV690" s="243"/>
      <c r="HW690" s="243"/>
      <c r="HX690" s="243"/>
      <c r="HY690" s="243"/>
      <c r="HZ690" s="243"/>
      <c r="IA690" s="243"/>
      <c r="IB690" s="243"/>
      <c r="IC690" s="243"/>
      <c r="ID690" s="243"/>
      <c r="IE690" s="243"/>
      <c r="IF690" s="243"/>
      <c r="IG690" s="243"/>
      <c r="IH690" s="243"/>
      <c r="II690" s="243"/>
      <c r="IJ690" s="243"/>
      <c r="IK690" s="243"/>
      <c r="IL690" s="243"/>
      <c r="IM690" s="243"/>
      <c r="IN690" s="243"/>
      <c r="IO690" s="243"/>
      <c r="IP690" s="243"/>
      <c r="IQ690" s="243"/>
      <c r="IR690" s="243"/>
      <c r="IS690" s="243"/>
      <c r="IT690" s="243"/>
      <c r="IU690" s="243"/>
      <c r="IV690" s="243"/>
    </row>
    <row r="691" spans="1:256" ht="16.5" customHeight="1" x14ac:dyDescent="0.15">
      <c r="A691" s="895" t="s">
        <v>929</v>
      </c>
      <c r="B691" s="896"/>
      <c r="C691" s="896"/>
      <c r="D691" s="896"/>
      <c r="E691" s="897">
        <v>0</v>
      </c>
      <c r="F691" s="897"/>
      <c r="G691" s="898"/>
      <c r="H691" s="910">
        <v>108</v>
      </c>
      <c r="I691" s="897"/>
      <c r="J691" s="911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  <c r="AJ691" s="243"/>
      <c r="AK691" s="243"/>
      <c r="AL691" s="243"/>
      <c r="AM691" s="243"/>
      <c r="AN691" s="243"/>
      <c r="AO691" s="243"/>
      <c r="AP691" s="243"/>
      <c r="AQ691" s="243"/>
      <c r="AR691" s="243"/>
      <c r="AS691" s="243"/>
      <c r="AT691" s="243"/>
      <c r="AU691" s="243"/>
      <c r="AV691" s="243"/>
      <c r="AW691" s="243"/>
      <c r="AX691" s="243"/>
      <c r="AY691" s="243"/>
      <c r="AZ691" s="243"/>
      <c r="BA691" s="243"/>
      <c r="BB691" s="243"/>
      <c r="BC691" s="243"/>
      <c r="BD691" s="243"/>
      <c r="BE691" s="243"/>
      <c r="BF691" s="243"/>
      <c r="BG691" s="243"/>
      <c r="BH691" s="243"/>
      <c r="BI691" s="243"/>
      <c r="BJ691" s="243"/>
      <c r="BK691" s="243"/>
      <c r="BL691" s="243"/>
      <c r="BM691" s="243"/>
      <c r="BN691" s="243"/>
      <c r="BO691" s="243"/>
      <c r="BP691" s="243"/>
      <c r="BQ691" s="243"/>
      <c r="BR691" s="243"/>
      <c r="BS691" s="243"/>
      <c r="BT691" s="243"/>
      <c r="BU691" s="243"/>
      <c r="BV691" s="243"/>
      <c r="BW691" s="243"/>
      <c r="BX691" s="243"/>
      <c r="BY691" s="243"/>
      <c r="BZ691" s="243"/>
      <c r="CA691" s="243"/>
      <c r="CB691" s="243"/>
      <c r="CC691" s="243"/>
      <c r="CD691" s="243"/>
      <c r="CE691" s="243"/>
      <c r="CF691" s="243"/>
      <c r="CG691" s="243"/>
      <c r="CH691" s="243"/>
      <c r="CI691" s="243"/>
      <c r="CJ691" s="243"/>
      <c r="CK691" s="243"/>
      <c r="CL691" s="243"/>
      <c r="CM691" s="243"/>
      <c r="CN691" s="243"/>
      <c r="CO691" s="243"/>
      <c r="CP691" s="243"/>
      <c r="CQ691" s="243"/>
      <c r="CR691" s="243"/>
      <c r="CS691" s="243"/>
      <c r="CT691" s="243"/>
      <c r="CU691" s="243"/>
      <c r="CV691" s="243"/>
      <c r="CW691" s="243"/>
      <c r="CX691" s="243"/>
      <c r="CY691" s="243"/>
      <c r="CZ691" s="243"/>
      <c r="DA691" s="243"/>
      <c r="DB691" s="243"/>
      <c r="DC691" s="243"/>
      <c r="DD691" s="243"/>
      <c r="DE691" s="243"/>
      <c r="DF691" s="243"/>
      <c r="DG691" s="243"/>
      <c r="DH691" s="243"/>
      <c r="DI691" s="243"/>
      <c r="DJ691" s="243"/>
      <c r="DK691" s="243"/>
      <c r="DL691" s="243"/>
      <c r="DM691" s="243"/>
      <c r="DN691" s="243"/>
      <c r="DO691" s="243"/>
      <c r="DP691" s="243"/>
      <c r="DQ691" s="243"/>
      <c r="DR691" s="243"/>
      <c r="DS691" s="243"/>
      <c r="DT691" s="243"/>
      <c r="DU691" s="243"/>
      <c r="DV691" s="243"/>
      <c r="DW691" s="243"/>
      <c r="DX691" s="243"/>
      <c r="DY691" s="243"/>
      <c r="DZ691" s="243"/>
      <c r="EA691" s="243"/>
      <c r="EB691" s="243"/>
      <c r="EC691" s="243"/>
      <c r="ED691" s="243"/>
      <c r="EE691" s="243"/>
      <c r="EF691" s="243"/>
      <c r="EG691" s="243"/>
      <c r="EH691" s="243"/>
      <c r="EI691" s="243"/>
      <c r="EJ691" s="243"/>
      <c r="EK691" s="243"/>
      <c r="EL691" s="243"/>
      <c r="EM691" s="243"/>
      <c r="EN691" s="243"/>
      <c r="EO691" s="243"/>
      <c r="EP691" s="243"/>
      <c r="EQ691" s="243"/>
      <c r="ER691" s="243"/>
      <c r="ES691" s="243"/>
      <c r="ET691" s="243"/>
      <c r="EU691" s="243"/>
      <c r="EV691" s="243"/>
      <c r="EW691" s="243"/>
      <c r="EX691" s="243"/>
      <c r="EY691" s="243"/>
      <c r="EZ691" s="243"/>
      <c r="FA691" s="243"/>
      <c r="FB691" s="243"/>
      <c r="FC691" s="243"/>
      <c r="FD691" s="243"/>
      <c r="FE691" s="243"/>
      <c r="FF691" s="243"/>
      <c r="FG691" s="243"/>
      <c r="FH691" s="243"/>
      <c r="FI691" s="243"/>
      <c r="FJ691" s="243"/>
      <c r="FK691" s="243"/>
      <c r="FL691" s="243"/>
      <c r="FM691" s="243"/>
      <c r="FN691" s="243"/>
      <c r="FO691" s="243"/>
      <c r="FP691" s="243"/>
      <c r="FQ691" s="243"/>
      <c r="FR691" s="243"/>
      <c r="FS691" s="243"/>
      <c r="FT691" s="243"/>
      <c r="FU691" s="243"/>
      <c r="FV691" s="243"/>
      <c r="FW691" s="243"/>
      <c r="FX691" s="243"/>
      <c r="FY691" s="243"/>
      <c r="FZ691" s="243"/>
      <c r="GA691" s="243"/>
      <c r="GB691" s="243"/>
      <c r="GC691" s="243"/>
      <c r="GD691" s="243"/>
      <c r="GE691" s="243"/>
      <c r="GF691" s="243"/>
      <c r="GG691" s="243"/>
      <c r="GH691" s="243"/>
      <c r="GI691" s="243"/>
      <c r="GJ691" s="243"/>
      <c r="GK691" s="243"/>
      <c r="GL691" s="243"/>
      <c r="GM691" s="243"/>
      <c r="GN691" s="243"/>
      <c r="GO691" s="243"/>
      <c r="GP691" s="243"/>
      <c r="GQ691" s="243"/>
      <c r="GR691" s="243"/>
      <c r="GS691" s="243"/>
      <c r="GT691" s="243"/>
      <c r="GU691" s="243"/>
      <c r="GV691" s="243"/>
      <c r="GW691" s="243"/>
      <c r="GX691" s="243"/>
      <c r="GY691" s="243"/>
      <c r="GZ691" s="243"/>
      <c r="HA691" s="243"/>
      <c r="HB691" s="243"/>
      <c r="HC691" s="243"/>
      <c r="HD691" s="243"/>
      <c r="HE691" s="243"/>
      <c r="HF691" s="243"/>
      <c r="HG691" s="243"/>
      <c r="HH691" s="243"/>
      <c r="HI691" s="243"/>
      <c r="HJ691" s="243"/>
      <c r="HK691" s="243"/>
      <c r="HL691" s="243"/>
      <c r="HM691" s="243"/>
      <c r="HN691" s="243"/>
      <c r="HO691" s="243"/>
      <c r="HP691" s="243"/>
      <c r="HQ691" s="243"/>
      <c r="HR691" s="243"/>
      <c r="HS691" s="243"/>
      <c r="HT691" s="243"/>
      <c r="HU691" s="243"/>
      <c r="HV691" s="243"/>
      <c r="HW691" s="243"/>
      <c r="HX691" s="243"/>
      <c r="HY691" s="243"/>
      <c r="HZ691" s="243"/>
      <c r="IA691" s="243"/>
      <c r="IB691" s="243"/>
      <c r="IC691" s="243"/>
      <c r="ID691" s="243"/>
      <c r="IE691" s="243"/>
      <c r="IF691" s="243"/>
      <c r="IG691" s="243"/>
      <c r="IH691" s="243"/>
      <c r="II691" s="243"/>
      <c r="IJ691" s="243"/>
      <c r="IK691" s="243"/>
      <c r="IL691" s="243"/>
      <c r="IM691" s="243"/>
      <c r="IN691" s="243"/>
      <c r="IO691" s="243"/>
      <c r="IP691" s="243"/>
      <c r="IQ691" s="243"/>
      <c r="IR691" s="243"/>
      <c r="IS691" s="243"/>
      <c r="IT691" s="243"/>
      <c r="IU691" s="243"/>
      <c r="IV691" s="243"/>
    </row>
    <row r="692" spans="1:256" ht="16.5" customHeight="1" x14ac:dyDescent="0.15">
      <c r="A692" s="895" t="s">
        <v>925</v>
      </c>
      <c r="B692" s="896"/>
      <c r="C692" s="896"/>
      <c r="D692" s="896"/>
      <c r="E692" s="897">
        <v>0</v>
      </c>
      <c r="F692" s="897"/>
      <c r="G692" s="898"/>
      <c r="H692" s="910">
        <v>817</v>
      </c>
      <c r="I692" s="897"/>
      <c r="J692" s="911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  <c r="AJ692" s="243"/>
      <c r="AK692" s="243"/>
      <c r="AL692" s="243"/>
      <c r="AM692" s="243"/>
      <c r="AN692" s="243"/>
      <c r="AO692" s="243"/>
      <c r="AP692" s="243"/>
      <c r="AQ692" s="243"/>
      <c r="AR692" s="243"/>
      <c r="AS692" s="243"/>
      <c r="AT692" s="243"/>
      <c r="AU692" s="243"/>
      <c r="AV692" s="243"/>
      <c r="AW692" s="243"/>
      <c r="AX692" s="243"/>
      <c r="AY692" s="243"/>
      <c r="AZ692" s="243"/>
      <c r="BA692" s="243"/>
      <c r="BB692" s="243"/>
      <c r="BC692" s="243"/>
      <c r="BD692" s="243"/>
      <c r="BE692" s="243"/>
      <c r="BF692" s="243"/>
      <c r="BG692" s="243"/>
      <c r="BH692" s="243"/>
      <c r="BI692" s="243"/>
      <c r="BJ692" s="243"/>
      <c r="BK692" s="243"/>
      <c r="BL692" s="243"/>
      <c r="BM692" s="243"/>
      <c r="BN692" s="243"/>
      <c r="BO692" s="243"/>
      <c r="BP692" s="243"/>
      <c r="BQ692" s="243"/>
      <c r="BR692" s="243"/>
      <c r="BS692" s="243"/>
      <c r="BT692" s="243"/>
      <c r="BU692" s="243"/>
      <c r="BV692" s="243"/>
      <c r="BW692" s="243"/>
      <c r="BX692" s="243"/>
      <c r="BY692" s="243"/>
      <c r="BZ692" s="243"/>
      <c r="CA692" s="243"/>
      <c r="CB692" s="243"/>
      <c r="CC692" s="243"/>
      <c r="CD692" s="243"/>
      <c r="CE692" s="243"/>
      <c r="CF692" s="243"/>
      <c r="CG692" s="243"/>
      <c r="CH692" s="243"/>
      <c r="CI692" s="243"/>
      <c r="CJ692" s="243"/>
      <c r="CK692" s="243"/>
      <c r="CL692" s="243"/>
      <c r="CM692" s="243"/>
      <c r="CN692" s="243"/>
      <c r="CO692" s="243"/>
      <c r="CP692" s="243"/>
      <c r="CQ692" s="243"/>
      <c r="CR692" s="243"/>
      <c r="CS692" s="243"/>
      <c r="CT692" s="243"/>
      <c r="CU692" s="243"/>
      <c r="CV692" s="243"/>
      <c r="CW692" s="243"/>
      <c r="CX692" s="243"/>
      <c r="CY692" s="243"/>
      <c r="CZ692" s="243"/>
      <c r="DA692" s="243"/>
      <c r="DB692" s="243"/>
      <c r="DC692" s="243"/>
      <c r="DD692" s="243"/>
      <c r="DE692" s="243"/>
      <c r="DF692" s="243"/>
      <c r="DG692" s="243"/>
      <c r="DH692" s="243"/>
      <c r="DI692" s="243"/>
      <c r="DJ692" s="243"/>
      <c r="DK692" s="243"/>
      <c r="DL692" s="243"/>
      <c r="DM692" s="243"/>
      <c r="DN692" s="243"/>
      <c r="DO692" s="243"/>
      <c r="DP692" s="243"/>
      <c r="DQ692" s="243"/>
      <c r="DR692" s="243"/>
      <c r="DS692" s="243"/>
      <c r="DT692" s="243"/>
      <c r="DU692" s="243"/>
      <c r="DV692" s="243"/>
      <c r="DW692" s="243"/>
      <c r="DX692" s="243"/>
      <c r="DY692" s="243"/>
      <c r="DZ692" s="243"/>
      <c r="EA692" s="243"/>
      <c r="EB692" s="243"/>
      <c r="EC692" s="243"/>
      <c r="ED692" s="243"/>
      <c r="EE692" s="243"/>
      <c r="EF692" s="243"/>
      <c r="EG692" s="243"/>
      <c r="EH692" s="243"/>
      <c r="EI692" s="243"/>
      <c r="EJ692" s="243"/>
      <c r="EK692" s="243"/>
      <c r="EL692" s="243"/>
      <c r="EM692" s="243"/>
      <c r="EN692" s="243"/>
      <c r="EO692" s="243"/>
      <c r="EP692" s="243"/>
      <c r="EQ692" s="243"/>
      <c r="ER692" s="243"/>
      <c r="ES692" s="243"/>
      <c r="ET692" s="243"/>
      <c r="EU692" s="243"/>
      <c r="EV692" s="243"/>
      <c r="EW692" s="243"/>
      <c r="EX692" s="243"/>
      <c r="EY692" s="243"/>
      <c r="EZ692" s="243"/>
      <c r="FA692" s="243"/>
      <c r="FB692" s="243"/>
      <c r="FC692" s="243"/>
      <c r="FD692" s="243"/>
      <c r="FE692" s="243"/>
      <c r="FF692" s="243"/>
      <c r="FG692" s="243"/>
      <c r="FH692" s="243"/>
      <c r="FI692" s="243"/>
      <c r="FJ692" s="243"/>
      <c r="FK692" s="243"/>
      <c r="FL692" s="243"/>
      <c r="FM692" s="243"/>
      <c r="FN692" s="243"/>
      <c r="FO692" s="243"/>
      <c r="FP692" s="243"/>
      <c r="FQ692" s="243"/>
      <c r="FR692" s="243"/>
      <c r="FS692" s="243"/>
      <c r="FT692" s="243"/>
      <c r="FU692" s="243"/>
      <c r="FV692" s="243"/>
      <c r="FW692" s="243"/>
      <c r="FX692" s="243"/>
      <c r="FY692" s="243"/>
      <c r="FZ692" s="243"/>
      <c r="GA692" s="243"/>
      <c r="GB692" s="243"/>
      <c r="GC692" s="243"/>
      <c r="GD692" s="243"/>
      <c r="GE692" s="243"/>
      <c r="GF692" s="243"/>
      <c r="GG692" s="243"/>
      <c r="GH692" s="243"/>
      <c r="GI692" s="243"/>
      <c r="GJ692" s="243"/>
      <c r="GK692" s="243"/>
      <c r="GL692" s="243"/>
      <c r="GM692" s="243"/>
      <c r="GN692" s="243"/>
      <c r="GO692" s="243"/>
      <c r="GP692" s="243"/>
      <c r="GQ692" s="243"/>
      <c r="GR692" s="243"/>
      <c r="GS692" s="243"/>
      <c r="GT692" s="243"/>
      <c r="GU692" s="243"/>
      <c r="GV692" s="243"/>
      <c r="GW692" s="243"/>
      <c r="GX692" s="243"/>
      <c r="GY692" s="243"/>
      <c r="GZ692" s="243"/>
      <c r="HA692" s="243"/>
      <c r="HB692" s="243"/>
      <c r="HC692" s="243"/>
      <c r="HD692" s="243"/>
      <c r="HE692" s="243"/>
      <c r="HF692" s="243"/>
      <c r="HG692" s="243"/>
      <c r="HH692" s="243"/>
      <c r="HI692" s="243"/>
      <c r="HJ692" s="243"/>
      <c r="HK692" s="243"/>
      <c r="HL692" s="243"/>
      <c r="HM692" s="243"/>
      <c r="HN692" s="243"/>
      <c r="HO692" s="243"/>
      <c r="HP692" s="243"/>
      <c r="HQ692" s="243"/>
      <c r="HR692" s="243"/>
      <c r="HS692" s="243"/>
      <c r="HT692" s="243"/>
      <c r="HU692" s="243"/>
      <c r="HV692" s="243"/>
      <c r="HW692" s="243"/>
      <c r="HX692" s="243"/>
      <c r="HY692" s="243"/>
      <c r="HZ692" s="243"/>
      <c r="IA692" s="243"/>
      <c r="IB692" s="243"/>
      <c r="IC692" s="243"/>
      <c r="ID692" s="243"/>
      <c r="IE692" s="243"/>
      <c r="IF692" s="243"/>
      <c r="IG692" s="243"/>
      <c r="IH692" s="243"/>
      <c r="II692" s="243"/>
      <c r="IJ692" s="243"/>
      <c r="IK692" s="243"/>
      <c r="IL692" s="243"/>
      <c r="IM692" s="243"/>
      <c r="IN692" s="243"/>
      <c r="IO692" s="243"/>
      <c r="IP692" s="243"/>
      <c r="IQ692" s="243"/>
      <c r="IR692" s="243"/>
      <c r="IS692" s="243"/>
      <c r="IT692" s="243"/>
      <c r="IU692" s="243"/>
      <c r="IV692" s="243"/>
    </row>
    <row r="693" spans="1:256" ht="16.5" customHeight="1" x14ac:dyDescent="0.15">
      <c r="A693" s="895" t="s">
        <v>926</v>
      </c>
      <c r="B693" s="896"/>
      <c r="C693" s="896"/>
      <c r="D693" s="896"/>
      <c r="E693" s="897">
        <v>0</v>
      </c>
      <c r="F693" s="897"/>
      <c r="G693" s="898"/>
      <c r="H693" s="910">
        <v>627</v>
      </c>
      <c r="I693" s="897"/>
      <c r="J693" s="911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  <c r="AJ693" s="243"/>
      <c r="AK693" s="243"/>
      <c r="AL693" s="243"/>
      <c r="AM693" s="243"/>
      <c r="AN693" s="243"/>
      <c r="AO693" s="243"/>
      <c r="AP693" s="243"/>
      <c r="AQ693" s="243"/>
      <c r="AR693" s="243"/>
      <c r="AS693" s="243"/>
      <c r="AT693" s="243"/>
      <c r="AU693" s="243"/>
      <c r="AV693" s="243"/>
      <c r="AW693" s="243"/>
      <c r="AX693" s="243"/>
      <c r="AY693" s="243"/>
      <c r="AZ693" s="243"/>
      <c r="BA693" s="243"/>
      <c r="BB693" s="243"/>
      <c r="BC693" s="243"/>
      <c r="BD693" s="243"/>
      <c r="BE693" s="243"/>
      <c r="BF693" s="243"/>
      <c r="BG693" s="243"/>
      <c r="BH693" s="243"/>
      <c r="BI693" s="243"/>
      <c r="BJ693" s="243"/>
      <c r="BK693" s="243"/>
      <c r="BL693" s="243"/>
      <c r="BM693" s="243"/>
      <c r="BN693" s="243"/>
      <c r="BO693" s="243"/>
      <c r="BP693" s="243"/>
      <c r="BQ693" s="243"/>
      <c r="BR693" s="243"/>
      <c r="BS693" s="243"/>
      <c r="BT693" s="243"/>
      <c r="BU693" s="243"/>
      <c r="BV693" s="243"/>
      <c r="BW693" s="243"/>
      <c r="BX693" s="243"/>
      <c r="BY693" s="243"/>
      <c r="BZ693" s="243"/>
      <c r="CA693" s="243"/>
      <c r="CB693" s="243"/>
      <c r="CC693" s="243"/>
      <c r="CD693" s="243"/>
      <c r="CE693" s="243"/>
      <c r="CF693" s="243"/>
      <c r="CG693" s="243"/>
      <c r="CH693" s="243"/>
      <c r="CI693" s="243"/>
      <c r="CJ693" s="243"/>
      <c r="CK693" s="243"/>
      <c r="CL693" s="243"/>
      <c r="CM693" s="243"/>
      <c r="CN693" s="243"/>
      <c r="CO693" s="243"/>
      <c r="CP693" s="243"/>
      <c r="CQ693" s="243"/>
      <c r="CR693" s="243"/>
      <c r="CS693" s="243"/>
      <c r="CT693" s="243"/>
      <c r="CU693" s="243"/>
      <c r="CV693" s="243"/>
      <c r="CW693" s="243"/>
      <c r="CX693" s="243"/>
      <c r="CY693" s="243"/>
      <c r="CZ693" s="243"/>
      <c r="DA693" s="243"/>
      <c r="DB693" s="243"/>
      <c r="DC693" s="243"/>
      <c r="DD693" s="243"/>
      <c r="DE693" s="243"/>
      <c r="DF693" s="243"/>
      <c r="DG693" s="243"/>
      <c r="DH693" s="243"/>
      <c r="DI693" s="243"/>
      <c r="DJ693" s="243"/>
      <c r="DK693" s="243"/>
      <c r="DL693" s="243"/>
      <c r="DM693" s="243"/>
      <c r="DN693" s="243"/>
      <c r="DO693" s="243"/>
      <c r="DP693" s="243"/>
      <c r="DQ693" s="243"/>
      <c r="DR693" s="243"/>
      <c r="DS693" s="243"/>
      <c r="DT693" s="243"/>
      <c r="DU693" s="243"/>
      <c r="DV693" s="243"/>
      <c r="DW693" s="243"/>
      <c r="DX693" s="243"/>
      <c r="DY693" s="243"/>
      <c r="DZ693" s="243"/>
      <c r="EA693" s="243"/>
      <c r="EB693" s="243"/>
      <c r="EC693" s="243"/>
      <c r="ED693" s="243"/>
      <c r="EE693" s="243"/>
      <c r="EF693" s="243"/>
      <c r="EG693" s="243"/>
      <c r="EH693" s="243"/>
      <c r="EI693" s="243"/>
      <c r="EJ693" s="243"/>
      <c r="EK693" s="243"/>
      <c r="EL693" s="243"/>
      <c r="EM693" s="243"/>
      <c r="EN693" s="243"/>
      <c r="EO693" s="243"/>
      <c r="EP693" s="243"/>
      <c r="EQ693" s="243"/>
      <c r="ER693" s="243"/>
      <c r="ES693" s="243"/>
      <c r="ET693" s="243"/>
      <c r="EU693" s="243"/>
      <c r="EV693" s="243"/>
      <c r="EW693" s="243"/>
      <c r="EX693" s="243"/>
      <c r="EY693" s="243"/>
      <c r="EZ693" s="243"/>
      <c r="FA693" s="243"/>
      <c r="FB693" s="243"/>
      <c r="FC693" s="243"/>
      <c r="FD693" s="243"/>
      <c r="FE693" s="243"/>
      <c r="FF693" s="243"/>
      <c r="FG693" s="243"/>
      <c r="FH693" s="243"/>
      <c r="FI693" s="243"/>
      <c r="FJ693" s="243"/>
      <c r="FK693" s="243"/>
      <c r="FL693" s="243"/>
      <c r="FM693" s="243"/>
      <c r="FN693" s="243"/>
      <c r="FO693" s="243"/>
      <c r="FP693" s="243"/>
      <c r="FQ693" s="243"/>
      <c r="FR693" s="243"/>
      <c r="FS693" s="243"/>
      <c r="FT693" s="243"/>
      <c r="FU693" s="243"/>
      <c r="FV693" s="243"/>
      <c r="FW693" s="243"/>
      <c r="FX693" s="243"/>
      <c r="FY693" s="243"/>
      <c r="FZ693" s="243"/>
      <c r="GA693" s="243"/>
      <c r="GB693" s="243"/>
      <c r="GC693" s="243"/>
      <c r="GD693" s="243"/>
      <c r="GE693" s="243"/>
      <c r="GF693" s="243"/>
      <c r="GG693" s="243"/>
      <c r="GH693" s="243"/>
      <c r="GI693" s="243"/>
      <c r="GJ693" s="243"/>
      <c r="GK693" s="243"/>
      <c r="GL693" s="243"/>
      <c r="GM693" s="243"/>
      <c r="GN693" s="243"/>
      <c r="GO693" s="243"/>
      <c r="GP693" s="243"/>
      <c r="GQ693" s="243"/>
      <c r="GR693" s="243"/>
      <c r="GS693" s="243"/>
      <c r="GT693" s="243"/>
      <c r="GU693" s="243"/>
      <c r="GV693" s="243"/>
      <c r="GW693" s="243"/>
      <c r="GX693" s="243"/>
      <c r="GY693" s="243"/>
      <c r="GZ693" s="243"/>
      <c r="HA693" s="243"/>
      <c r="HB693" s="243"/>
      <c r="HC693" s="243"/>
      <c r="HD693" s="243"/>
      <c r="HE693" s="243"/>
      <c r="HF693" s="243"/>
      <c r="HG693" s="243"/>
      <c r="HH693" s="243"/>
      <c r="HI693" s="243"/>
      <c r="HJ693" s="243"/>
      <c r="HK693" s="243"/>
      <c r="HL693" s="243"/>
      <c r="HM693" s="243"/>
      <c r="HN693" s="243"/>
      <c r="HO693" s="243"/>
      <c r="HP693" s="243"/>
      <c r="HQ693" s="243"/>
      <c r="HR693" s="243"/>
      <c r="HS693" s="243"/>
      <c r="HT693" s="243"/>
      <c r="HU693" s="243"/>
      <c r="HV693" s="243"/>
      <c r="HW693" s="243"/>
      <c r="HX693" s="243"/>
      <c r="HY693" s="243"/>
      <c r="HZ693" s="243"/>
      <c r="IA693" s="243"/>
      <c r="IB693" s="243"/>
      <c r="IC693" s="243"/>
      <c r="ID693" s="243"/>
      <c r="IE693" s="243"/>
      <c r="IF693" s="243"/>
      <c r="IG693" s="243"/>
      <c r="IH693" s="243"/>
      <c r="II693" s="243"/>
      <c r="IJ693" s="243"/>
      <c r="IK693" s="243"/>
      <c r="IL693" s="243"/>
      <c r="IM693" s="243"/>
      <c r="IN693" s="243"/>
      <c r="IO693" s="243"/>
      <c r="IP693" s="243"/>
      <c r="IQ693" s="243"/>
      <c r="IR693" s="243"/>
      <c r="IS693" s="243"/>
      <c r="IT693" s="243"/>
      <c r="IU693" s="243"/>
      <c r="IV693" s="243"/>
    </row>
    <row r="694" spans="1:256" ht="16.5" customHeight="1" thickBot="1" x14ac:dyDescent="0.2">
      <c r="A694" s="952" t="s">
        <v>927</v>
      </c>
      <c r="B694" s="953"/>
      <c r="C694" s="953"/>
      <c r="D694" s="953"/>
      <c r="E694" s="942">
        <v>413</v>
      </c>
      <c r="F694" s="942"/>
      <c r="G694" s="943"/>
      <c r="H694" s="944">
        <v>438</v>
      </c>
      <c r="I694" s="942"/>
      <c r="J694" s="945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  <c r="AJ694" s="243"/>
      <c r="AK694" s="243"/>
      <c r="AL694" s="243"/>
      <c r="AM694" s="243"/>
      <c r="AN694" s="243"/>
      <c r="AO694" s="243"/>
      <c r="AP694" s="243"/>
      <c r="AQ694" s="243"/>
      <c r="AR694" s="243"/>
      <c r="AS694" s="243"/>
      <c r="AT694" s="243"/>
      <c r="AU694" s="243"/>
      <c r="AV694" s="243"/>
      <c r="AW694" s="243"/>
      <c r="AX694" s="243"/>
      <c r="AY694" s="243"/>
      <c r="AZ694" s="243"/>
      <c r="BA694" s="243"/>
      <c r="BB694" s="243"/>
      <c r="BC694" s="243"/>
      <c r="BD694" s="243"/>
      <c r="BE694" s="243"/>
      <c r="BF694" s="243"/>
      <c r="BG694" s="243"/>
      <c r="BH694" s="243"/>
      <c r="BI694" s="243"/>
      <c r="BJ694" s="243"/>
      <c r="BK694" s="243"/>
      <c r="BL694" s="243"/>
      <c r="BM694" s="243"/>
      <c r="BN694" s="243"/>
      <c r="BO694" s="243"/>
      <c r="BP694" s="243"/>
      <c r="BQ694" s="243"/>
      <c r="BR694" s="243"/>
      <c r="BS694" s="243"/>
      <c r="BT694" s="243"/>
      <c r="BU694" s="243"/>
      <c r="BV694" s="243"/>
      <c r="BW694" s="243"/>
      <c r="BX694" s="243"/>
      <c r="BY694" s="243"/>
      <c r="BZ694" s="243"/>
      <c r="CA694" s="243"/>
      <c r="CB694" s="243"/>
      <c r="CC694" s="243"/>
      <c r="CD694" s="243"/>
      <c r="CE694" s="243"/>
      <c r="CF694" s="243"/>
      <c r="CG694" s="243"/>
      <c r="CH694" s="243"/>
      <c r="CI694" s="243"/>
      <c r="CJ694" s="243"/>
      <c r="CK694" s="243"/>
      <c r="CL694" s="243"/>
      <c r="CM694" s="243"/>
      <c r="CN694" s="243"/>
      <c r="CO694" s="243"/>
      <c r="CP694" s="243"/>
      <c r="CQ694" s="243"/>
      <c r="CR694" s="243"/>
      <c r="CS694" s="243"/>
      <c r="CT694" s="243"/>
      <c r="CU694" s="243"/>
      <c r="CV694" s="243"/>
      <c r="CW694" s="243"/>
      <c r="CX694" s="243"/>
      <c r="CY694" s="243"/>
      <c r="CZ694" s="243"/>
      <c r="DA694" s="243"/>
      <c r="DB694" s="243"/>
      <c r="DC694" s="243"/>
      <c r="DD694" s="243"/>
      <c r="DE694" s="243"/>
      <c r="DF694" s="243"/>
      <c r="DG694" s="243"/>
      <c r="DH694" s="243"/>
      <c r="DI694" s="243"/>
      <c r="DJ694" s="243"/>
      <c r="DK694" s="243"/>
      <c r="DL694" s="243"/>
      <c r="DM694" s="243"/>
      <c r="DN694" s="243"/>
      <c r="DO694" s="243"/>
      <c r="DP694" s="243"/>
      <c r="DQ694" s="243"/>
      <c r="DR694" s="243"/>
      <c r="DS694" s="243"/>
      <c r="DT694" s="243"/>
      <c r="DU694" s="243"/>
      <c r="DV694" s="243"/>
      <c r="DW694" s="243"/>
      <c r="DX694" s="243"/>
      <c r="DY694" s="243"/>
      <c r="DZ694" s="243"/>
      <c r="EA694" s="243"/>
      <c r="EB694" s="243"/>
      <c r="EC694" s="243"/>
      <c r="ED694" s="243"/>
      <c r="EE694" s="243"/>
      <c r="EF694" s="243"/>
      <c r="EG694" s="243"/>
      <c r="EH694" s="243"/>
      <c r="EI694" s="243"/>
      <c r="EJ694" s="243"/>
      <c r="EK694" s="243"/>
      <c r="EL694" s="243"/>
      <c r="EM694" s="243"/>
      <c r="EN694" s="243"/>
      <c r="EO694" s="243"/>
      <c r="EP694" s="243"/>
      <c r="EQ694" s="243"/>
      <c r="ER694" s="243"/>
      <c r="ES694" s="243"/>
      <c r="ET694" s="243"/>
      <c r="EU694" s="243"/>
      <c r="EV694" s="243"/>
      <c r="EW694" s="243"/>
      <c r="EX694" s="243"/>
      <c r="EY694" s="243"/>
      <c r="EZ694" s="243"/>
      <c r="FA694" s="243"/>
      <c r="FB694" s="243"/>
      <c r="FC694" s="243"/>
      <c r="FD694" s="243"/>
      <c r="FE694" s="243"/>
      <c r="FF694" s="243"/>
      <c r="FG694" s="243"/>
      <c r="FH694" s="243"/>
      <c r="FI694" s="243"/>
      <c r="FJ694" s="243"/>
      <c r="FK694" s="243"/>
      <c r="FL694" s="243"/>
      <c r="FM694" s="243"/>
      <c r="FN694" s="243"/>
      <c r="FO694" s="243"/>
      <c r="FP694" s="243"/>
      <c r="FQ694" s="243"/>
      <c r="FR694" s="243"/>
      <c r="FS694" s="243"/>
      <c r="FT694" s="243"/>
      <c r="FU694" s="243"/>
      <c r="FV694" s="243"/>
      <c r="FW694" s="243"/>
      <c r="FX694" s="243"/>
      <c r="FY694" s="243"/>
      <c r="FZ694" s="243"/>
      <c r="GA694" s="243"/>
      <c r="GB694" s="243"/>
      <c r="GC694" s="243"/>
      <c r="GD694" s="243"/>
      <c r="GE694" s="243"/>
      <c r="GF694" s="243"/>
      <c r="GG694" s="243"/>
      <c r="GH694" s="243"/>
      <c r="GI694" s="243"/>
      <c r="GJ694" s="243"/>
      <c r="GK694" s="243"/>
      <c r="GL694" s="243"/>
      <c r="GM694" s="243"/>
      <c r="GN694" s="243"/>
      <c r="GO694" s="243"/>
      <c r="GP694" s="243"/>
      <c r="GQ694" s="243"/>
      <c r="GR694" s="243"/>
      <c r="GS694" s="243"/>
      <c r="GT694" s="243"/>
      <c r="GU694" s="243"/>
      <c r="GV694" s="243"/>
      <c r="GW694" s="243"/>
      <c r="GX694" s="243"/>
      <c r="GY694" s="243"/>
      <c r="GZ694" s="243"/>
      <c r="HA694" s="243"/>
      <c r="HB694" s="243"/>
      <c r="HC694" s="243"/>
      <c r="HD694" s="243"/>
      <c r="HE694" s="243"/>
      <c r="HF694" s="243"/>
      <c r="HG694" s="243"/>
      <c r="HH694" s="243"/>
      <c r="HI694" s="243"/>
      <c r="HJ694" s="243"/>
      <c r="HK694" s="243"/>
      <c r="HL694" s="243"/>
      <c r="HM694" s="243"/>
      <c r="HN694" s="243"/>
      <c r="HO694" s="243"/>
      <c r="HP694" s="243"/>
      <c r="HQ694" s="243"/>
      <c r="HR694" s="243"/>
      <c r="HS694" s="243"/>
      <c r="HT694" s="243"/>
      <c r="HU694" s="243"/>
      <c r="HV694" s="243"/>
      <c r="HW694" s="243"/>
      <c r="HX694" s="243"/>
      <c r="HY694" s="243"/>
      <c r="HZ694" s="243"/>
      <c r="IA694" s="243"/>
      <c r="IB694" s="243"/>
      <c r="IC694" s="243"/>
      <c r="ID694" s="243"/>
      <c r="IE694" s="243"/>
      <c r="IF694" s="243"/>
      <c r="IG694" s="243"/>
      <c r="IH694" s="243"/>
      <c r="II694" s="243"/>
      <c r="IJ694" s="243"/>
      <c r="IK694" s="243"/>
      <c r="IL694" s="243"/>
      <c r="IM694" s="243"/>
      <c r="IN694" s="243"/>
      <c r="IO694" s="243"/>
      <c r="IP694" s="243"/>
      <c r="IQ694" s="243"/>
      <c r="IR694" s="243"/>
      <c r="IS694" s="243"/>
      <c r="IT694" s="243"/>
      <c r="IU694" s="243"/>
      <c r="IV694" s="243"/>
    </row>
    <row r="695" spans="1:256" ht="32.25" customHeight="1" thickTop="1" thickBot="1" x14ac:dyDescent="0.2">
      <c r="A695" s="2095" t="s">
        <v>260</v>
      </c>
      <c r="B695" s="2096"/>
      <c r="C695" s="2096"/>
      <c r="D695" s="2096"/>
      <c r="E695" s="1098" t="str">
        <f>IF(SUM(E696:G696)=0,"",SUM(E696:G696))</f>
        <v/>
      </c>
      <c r="F695" s="1098"/>
      <c r="G695" s="1099"/>
      <c r="H695" s="1100" t="str">
        <f>IF(SUM(H696:J696)=0,"",SUM(H696:J696))</f>
        <v/>
      </c>
      <c r="I695" s="1098"/>
      <c r="J695" s="1101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  <c r="AJ695" s="243"/>
      <c r="AK695" s="243"/>
      <c r="AL695" s="243"/>
      <c r="AM695" s="243"/>
      <c r="AN695" s="243"/>
      <c r="AO695" s="243"/>
      <c r="AP695" s="243"/>
      <c r="AQ695" s="243"/>
      <c r="AR695" s="243"/>
      <c r="AS695" s="243"/>
      <c r="AT695" s="243"/>
      <c r="AU695" s="243"/>
      <c r="AV695" s="243"/>
      <c r="AW695" s="243"/>
      <c r="AX695" s="243"/>
      <c r="AY695" s="243"/>
      <c r="AZ695" s="243"/>
      <c r="BA695" s="243"/>
      <c r="BB695" s="243"/>
      <c r="BC695" s="243"/>
      <c r="BD695" s="243"/>
      <c r="BE695" s="243"/>
      <c r="BF695" s="243"/>
      <c r="BG695" s="243"/>
      <c r="BH695" s="243"/>
      <c r="BI695" s="243"/>
      <c r="BJ695" s="243"/>
      <c r="BK695" s="243"/>
      <c r="BL695" s="243"/>
      <c r="BM695" s="243"/>
      <c r="BN695" s="243"/>
      <c r="BO695" s="243"/>
      <c r="BP695" s="243"/>
      <c r="BQ695" s="243"/>
      <c r="BR695" s="243"/>
      <c r="BS695" s="243"/>
      <c r="BT695" s="243"/>
      <c r="BU695" s="243"/>
      <c r="BV695" s="243"/>
      <c r="BW695" s="243"/>
      <c r="BX695" s="243"/>
      <c r="BY695" s="243"/>
      <c r="BZ695" s="243"/>
      <c r="CA695" s="243"/>
      <c r="CB695" s="243"/>
      <c r="CC695" s="243"/>
      <c r="CD695" s="243"/>
      <c r="CE695" s="243"/>
      <c r="CF695" s="243"/>
      <c r="CG695" s="243"/>
      <c r="CH695" s="243"/>
      <c r="CI695" s="243"/>
      <c r="CJ695" s="243"/>
      <c r="CK695" s="243"/>
      <c r="CL695" s="243"/>
      <c r="CM695" s="243"/>
      <c r="CN695" s="243"/>
      <c r="CO695" s="243"/>
      <c r="CP695" s="243"/>
      <c r="CQ695" s="243"/>
      <c r="CR695" s="243"/>
      <c r="CS695" s="243"/>
      <c r="CT695" s="243"/>
      <c r="CU695" s="243"/>
      <c r="CV695" s="243"/>
      <c r="CW695" s="243"/>
      <c r="CX695" s="243"/>
      <c r="CY695" s="243"/>
      <c r="CZ695" s="243"/>
      <c r="DA695" s="243"/>
      <c r="DB695" s="243"/>
      <c r="DC695" s="243"/>
      <c r="DD695" s="243"/>
      <c r="DE695" s="243"/>
      <c r="DF695" s="243"/>
      <c r="DG695" s="243"/>
      <c r="DH695" s="243"/>
      <c r="DI695" s="243"/>
      <c r="DJ695" s="243"/>
      <c r="DK695" s="243"/>
      <c r="DL695" s="243"/>
      <c r="DM695" s="243"/>
      <c r="DN695" s="243"/>
      <c r="DO695" s="243"/>
      <c r="DP695" s="243"/>
      <c r="DQ695" s="243"/>
      <c r="DR695" s="243"/>
      <c r="DS695" s="243"/>
      <c r="DT695" s="243"/>
      <c r="DU695" s="243"/>
      <c r="DV695" s="243"/>
      <c r="DW695" s="243"/>
      <c r="DX695" s="243"/>
      <c r="DY695" s="243"/>
      <c r="DZ695" s="243"/>
      <c r="EA695" s="243"/>
      <c r="EB695" s="243"/>
      <c r="EC695" s="243"/>
      <c r="ED695" s="243"/>
      <c r="EE695" s="243"/>
      <c r="EF695" s="243"/>
      <c r="EG695" s="243"/>
      <c r="EH695" s="243"/>
      <c r="EI695" s="243"/>
      <c r="EJ695" s="243"/>
      <c r="EK695" s="243"/>
      <c r="EL695" s="243"/>
      <c r="EM695" s="243"/>
      <c r="EN695" s="243"/>
      <c r="EO695" s="243"/>
      <c r="EP695" s="243"/>
      <c r="EQ695" s="243"/>
      <c r="ER695" s="243"/>
      <c r="ES695" s="243"/>
      <c r="ET695" s="243"/>
      <c r="EU695" s="243"/>
      <c r="EV695" s="243"/>
      <c r="EW695" s="243"/>
      <c r="EX695" s="243"/>
      <c r="EY695" s="243"/>
      <c r="EZ695" s="243"/>
      <c r="FA695" s="243"/>
      <c r="FB695" s="243"/>
      <c r="FC695" s="243"/>
      <c r="FD695" s="243"/>
      <c r="FE695" s="243"/>
      <c r="FF695" s="243"/>
      <c r="FG695" s="243"/>
      <c r="FH695" s="243"/>
      <c r="FI695" s="243"/>
      <c r="FJ695" s="243"/>
      <c r="FK695" s="243"/>
      <c r="FL695" s="243"/>
      <c r="FM695" s="243"/>
      <c r="FN695" s="243"/>
      <c r="FO695" s="243"/>
      <c r="FP695" s="243"/>
      <c r="FQ695" s="243"/>
      <c r="FR695" s="243"/>
      <c r="FS695" s="243"/>
      <c r="FT695" s="243"/>
      <c r="FU695" s="243"/>
      <c r="FV695" s="243"/>
      <c r="FW695" s="243"/>
      <c r="FX695" s="243"/>
      <c r="FY695" s="243"/>
      <c r="FZ695" s="243"/>
      <c r="GA695" s="243"/>
      <c r="GB695" s="243"/>
      <c r="GC695" s="243"/>
      <c r="GD695" s="243"/>
      <c r="GE695" s="243"/>
      <c r="GF695" s="243"/>
      <c r="GG695" s="243"/>
      <c r="GH695" s="243"/>
      <c r="GI695" s="243"/>
      <c r="GJ695" s="243"/>
      <c r="GK695" s="243"/>
      <c r="GL695" s="243"/>
      <c r="GM695" s="243"/>
      <c r="GN695" s="243"/>
      <c r="GO695" s="243"/>
      <c r="GP695" s="243"/>
      <c r="GQ695" s="243"/>
      <c r="GR695" s="243"/>
      <c r="GS695" s="243"/>
      <c r="GT695" s="243"/>
      <c r="GU695" s="243"/>
      <c r="GV695" s="243"/>
      <c r="GW695" s="243"/>
      <c r="GX695" s="243"/>
      <c r="GY695" s="243"/>
      <c r="GZ695" s="243"/>
      <c r="HA695" s="243"/>
      <c r="HB695" s="243"/>
      <c r="HC695" s="243"/>
      <c r="HD695" s="243"/>
      <c r="HE695" s="243"/>
      <c r="HF695" s="243"/>
      <c r="HG695" s="243"/>
      <c r="HH695" s="243"/>
      <c r="HI695" s="243"/>
      <c r="HJ695" s="243"/>
      <c r="HK695" s="243"/>
      <c r="HL695" s="243"/>
      <c r="HM695" s="243"/>
      <c r="HN695" s="243"/>
      <c r="HO695" s="243"/>
      <c r="HP695" s="243"/>
      <c r="HQ695" s="243"/>
      <c r="HR695" s="243"/>
      <c r="HS695" s="243"/>
      <c r="HT695" s="243"/>
      <c r="HU695" s="243"/>
      <c r="HV695" s="243"/>
      <c r="HW695" s="243"/>
      <c r="HX695" s="243"/>
      <c r="HY695" s="243"/>
      <c r="HZ695" s="243"/>
      <c r="IA695" s="243"/>
      <c r="IB695" s="243"/>
      <c r="IC695" s="243"/>
      <c r="ID695" s="243"/>
      <c r="IE695" s="243"/>
      <c r="IF695" s="243"/>
      <c r="IG695" s="243"/>
      <c r="IH695" s="243"/>
      <c r="II695" s="243"/>
      <c r="IJ695" s="243"/>
      <c r="IK695" s="243"/>
      <c r="IL695" s="243"/>
      <c r="IM695" s="243"/>
      <c r="IN695" s="243"/>
      <c r="IO695" s="243"/>
      <c r="IP695" s="243"/>
      <c r="IQ695" s="243"/>
      <c r="IR695" s="243"/>
      <c r="IS695" s="243"/>
      <c r="IT695" s="243"/>
      <c r="IU695" s="243"/>
      <c r="IV695" s="243"/>
    </row>
    <row r="696" spans="1:256" ht="16.5" customHeight="1" thickBot="1" x14ac:dyDescent="0.2">
      <c r="A696" s="899"/>
      <c r="B696" s="900"/>
      <c r="C696" s="900"/>
      <c r="D696" s="900"/>
      <c r="E696" s="901"/>
      <c r="F696" s="901"/>
      <c r="G696" s="902"/>
      <c r="H696" s="903"/>
      <c r="I696" s="901"/>
      <c r="J696" s="904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  <c r="AJ696" s="243"/>
      <c r="AK696" s="243"/>
      <c r="AL696" s="243"/>
      <c r="AM696" s="243"/>
      <c r="AN696" s="243"/>
      <c r="AO696" s="243"/>
      <c r="AP696" s="243"/>
      <c r="AQ696" s="243"/>
      <c r="AR696" s="243"/>
      <c r="AS696" s="243"/>
      <c r="AT696" s="243"/>
      <c r="AU696" s="243"/>
      <c r="AV696" s="243"/>
      <c r="AW696" s="243"/>
      <c r="AX696" s="243"/>
      <c r="AY696" s="243"/>
      <c r="AZ696" s="243"/>
      <c r="BA696" s="243"/>
      <c r="BB696" s="243"/>
      <c r="BC696" s="243"/>
      <c r="BD696" s="243"/>
      <c r="BE696" s="243"/>
      <c r="BF696" s="243"/>
      <c r="BG696" s="243"/>
      <c r="BH696" s="243"/>
      <c r="BI696" s="243"/>
      <c r="BJ696" s="243"/>
      <c r="BK696" s="243"/>
      <c r="BL696" s="243"/>
      <c r="BM696" s="243"/>
      <c r="BN696" s="243"/>
      <c r="BO696" s="243"/>
      <c r="BP696" s="243"/>
      <c r="BQ696" s="243"/>
      <c r="BR696" s="243"/>
      <c r="BS696" s="243"/>
      <c r="BT696" s="243"/>
      <c r="BU696" s="243"/>
      <c r="BV696" s="243"/>
      <c r="BW696" s="243"/>
      <c r="BX696" s="243"/>
      <c r="BY696" s="243"/>
      <c r="BZ696" s="243"/>
      <c r="CA696" s="243"/>
      <c r="CB696" s="243"/>
      <c r="CC696" s="243"/>
      <c r="CD696" s="243"/>
      <c r="CE696" s="243"/>
      <c r="CF696" s="243"/>
      <c r="CG696" s="243"/>
      <c r="CH696" s="243"/>
      <c r="CI696" s="243"/>
      <c r="CJ696" s="243"/>
      <c r="CK696" s="243"/>
      <c r="CL696" s="243"/>
      <c r="CM696" s="243"/>
      <c r="CN696" s="243"/>
      <c r="CO696" s="243"/>
      <c r="CP696" s="243"/>
      <c r="CQ696" s="243"/>
      <c r="CR696" s="243"/>
      <c r="CS696" s="243"/>
      <c r="CT696" s="243"/>
      <c r="CU696" s="243"/>
      <c r="CV696" s="243"/>
      <c r="CW696" s="243"/>
      <c r="CX696" s="243"/>
      <c r="CY696" s="243"/>
      <c r="CZ696" s="243"/>
      <c r="DA696" s="243"/>
      <c r="DB696" s="243"/>
      <c r="DC696" s="243"/>
      <c r="DD696" s="243"/>
      <c r="DE696" s="243"/>
      <c r="DF696" s="243"/>
      <c r="DG696" s="243"/>
      <c r="DH696" s="243"/>
      <c r="DI696" s="243"/>
      <c r="DJ696" s="243"/>
      <c r="DK696" s="243"/>
      <c r="DL696" s="243"/>
      <c r="DM696" s="243"/>
      <c r="DN696" s="243"/>
      <c r="DO696" s="243"/>
      <c r="DP696" s="243"/>
      <c r="DQ696" s="243"/>
      <c r="DR696" s="243"/>
      <c r="DS696" s="243"/>
      <c r="DT696" s="243"/>
      <c r="DU696" s="243"/>
      <c r="DV696" s="243"/>
      <c r="DW696" s="243"/>
      <c r="DX696" s="243"/>
      <c r="DY696" s="243"/>
      <c r="DZ696" s="243"/>
      <c r="EA696" s="243"/>
      <c r="EB696" s="243"/>
      <c r="EC696" s="243"/>
      <c r="ED696" s="243"/>
      <c r="EE696" s="243"/>
      <c r="EF696" s="243"/>
      <c r="EG696" s="243"/>
      <c r="EH696" s="243"/>
      <c r="EI696" s="243"/>
      <c r="EJ696" s="243"/>
      <c r="EK696" s="243"/>
      <c r="EL696" s="243"/>
      <c r="EM696" s="243"/>
      <c r="EN696" s="243"/>
      <c r="EO696" s="243"/>
      <c r="EP696" s="243"/>
      <c r="EQ696" s="243"/>
      <c r="ER696" s="243"/>
      <c r="ES696" s="243"/>
      <c r="ET696" s="243"/>
      <c r="EU696" s="243"/>
      <c r="EV696" s="243"/>
      <c r="EW696" s="243"/>
      <c r="EX696" s="243"/>
      <c r="EY696" s="243"/>
      <c r="EZ696" s="243"/>
      <c r="FA696" s="243"/>
      <c r="FB696" s="243"/>
      <c r="FC696" s="243"/>
      <c r="FD696" s="243"/>
      <c r="FE696" s="243"/>
      <c r="FF696" s="243"/>
      <c r="FG696" s="243"/>
      <c r="FH696" s="243"/>
      <c r="FI696" s="243"/>
      <c r="FJ696" s="243"/>
      <c r="FK696" s="243"/>
      <c r="FL696" s="243"/>
      <c r="FM696" s="243"/>
      <c r="FN696" s="243"/>
      <c r="FO696" s="243"/>
      <c r="FP696" s="243"/>
      <c r="FQ696" s="243"/>
      <c r="FR696" s="243"/>
      <c r="FS696" s="243"/>
      <c r="FT696" s="243"/>
      <c r="FU696" s="243"/>
      <c r="FV696" s="243"/>
      <c r="FW696" s="243"/>
      <c r="FX696" s="243"/>
      <c r="FY696" s="243"/>
      <c r="FZ696" s="243"/>
      <c r="GA696" s="243"/>
      <c r="GB696" s="243"/>
      <c r="GC696" s="243"/>
      <c r="GD696" s="243"/>
      <c r="GE696" s="243"/>
      <c r="GF696" s="243"/>
      <c r="GG696" s="243"/>
      <c r="GH696" s="243"/>
      <c r="GI696" s="243"/>
      <c r="GJ696" s="243"/>
      <c r="GK696" s="243"/>
      <c r="GL696" s="243"/>
      <c r="GM696" s="243"/>
      <c r="GN696" s="243"/>
      <c r="GO696" s="243"/>
      <c r="GP696" s="243"/>
      <c r="GQ696" s="243"/>
      <c r="GR696" s="243"/>
      <c r="GS696" s="243"/>
      <c r="GT696" s="243"/>
      <c r="GU696" s="243"/>
      <c r="GV696" s="243"/>
      <c r="GW696" s="243"/>
      <c r="GX696" s="243"/>
      <c r="GY696" s="243"/>
      <c r="GZ696" s="243"/>
      <c r="HA696" s="243"/>
      <c r="HB696" s="243"/>
      <c r="HC696" s="243"/>
      <c r="HD696" s="243"/>
      <c r="HE696" s="243"/>
      <c r="HF696" s="243"/>
      <c r="HG696" s="243"/>
      <c r="HH696" s="243"/>
      <c r="HI696" s="243"/>
      <c r="HJ696" s="243"/>
      <c r="HK696" s="243"/>
      <c r="HL696" s="243"/>
      <c r="HM696" s="243"/>
      <c r="HN696" s="243"/>
      <c r="HO696" s="243"/>
      <c r="HP696" s="243"/>
      <c r="HQ696" s="243"/>
      <c r="HR696" s="243"/>
      <c r="HS696" s="243"/>
      <c r="HT696" s="243"/>
      <c r="HU696" s="243"/>
      <c r="HV696" s="243"/>
      <c r="HW696" s="243"/>
      <c r="HX696" s="243"/>
      <c r="HY696" s="243"/>
      <c r="HZ696" s="243"/>
      <c r="IA696" s="243"/>
      <c r="IB696" s="243"/>
      <c r="IC696" s="243"/>
      <c r="ID696" s="243"/>
      <c r="IE696" s="243"/>
      <c r="IF696" s="243"/>
      <c r="IG696" s="243"/>
      <c r="IH696" s="243"/>
      <c r="II696" s="243"/>
      <c r="IJ696" s="243"/>
      <c r="IK696" s="243"/>
      <c r="IL696" s="243"/>
      <c r="IM696" s="243"/>
      <c r="IN696" s="243"/>
      <c r="IO696" s="243"/>
      <c r="IP696" s="243"/>
      <c r="IQ696" s="243"/>
      <c r="IR696" s="243"/>
      <c r="IS696" s="243"/>
      <c r="IT696" s="243"/>
      <c r="IU696" s="243"/>
      <c r="IV696" s="243"/>
    </row>
    <row r="697" spans="1:256" ht="27" customHeight="1" thickTop="1" thickBot="1" x14ac:dyDescent="0.2">
      <c r="A697" s="2095" t="s">
        <v>261</v>
      </c>
      <c r="B697" s="2096"/>
      <c r="C697" s="2096"/>
      <c r="D697" s="2096"/>
      <c r="E697" s="1098" t="str">
        <f>IF(SUM(E698:G698)=0,"",SUM(E698:G698))</f>
        <v/>
      </c>
      <c r="F697" s="1098"/>
      <c r="G697" s="1099"/>
      <c r="H697" s="1100" t="str">
        <f>IF(SUM(H698:J698)=0,"",SUM(H698:J698))</f>
        <v/>
      </c>
      <c r="I697" s="1098"/>
      <c r="J697" s="1101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  <c r="AJ697" s="243"/>
      <c r="AK697" s="243"/>
      <c r="AL697" s="243"/>
      <c r="AM697" s="243"/>
      <c r="AN697" s="243"/>
      <c r="AO697" s="243"/>
      <c r="AP697" s="243"/>
      <c r="AQ697" s="243"/>
      <c r="AR697" s="243"/>
      <c r="AS697" s="243"/>
      <c r="AT697" s="243"/>
      <c r="AU697" s="243"/>
      <c r="AV697" s="243"/>
      <c r="AW697" s="243"/>
      <c r="AX697" s="243"/>
      <c r="AY697" s="243"/>
      <c r="AZ697" s="243"/>
      <c r="BA697" s="243"/>
      <c r="BB697" s="243"/>
      <c r="BC697" s="243"/>
      <c r="BD697" s="243"/>
      <c r="BE697" s="243"/>
      <c r="BF697" s="243"/>
      <c r="BG697" s="243"/>
      <c r="BH697" s="243"/>
      <c r="BI697" s="243"/>
      <c r="BJ697" s="243"/>
      <c r="BK697" s="243"/>
      <c r="BL697" s="243"/>
      <c r="BM697" s="243"/>
      <c r="BN697" s="243"/>
      <c r="BO697" s="243"/>
      <c r="BP697" s="243"/>
      <c r="BQ697" s="243"/>
      <c r="BR697" s="243"/>
      <c r="BS697" s="243"/>
      <c r="BT697" s="243"/>
      <c r="BU697" s="243"/>
      <c r="BV697" s="243"/>
      <c r="BW697" s="243"/>
      <c r="BX697" s="243"/>
      <c r="BY697" s="243"/>
      <c r="BZ697" s="243"/>
      <c r="CA697" s="243"/>
      <c r="CB697" s="243"/>
      <c r="CC697" s="243"/>
      <c r="CD697" s="243"/>
      <c r="CE697" s="243"/>
      <c r="CF697" s="243"/>
      <c r="CG697" s="243"/>
      <c r="CH697" s="243"/>
      <c r="CI697" s="243"/>
      <c r="CJ697" s="243"/>
      <c r="CK697" s="243"/>
      <c r="CL697" s="243"/>
      <c r="CM697" s="243"/>
      <c r="CN697" s="243"/>
      <c r="CO697" s="243"/>
      <c r="CP697" s="243"/>
      <c r="CQ697" s="243"/>
      <c r="CR697" s="243"/>
      <c r="CS697" s="243"/>
      <c r="CT697" s="243"/>
      <c r="CU697" s="243"/>
      <c r="CV697" s="243"/>
      <c r="CW697" s="243"/>
      <c r="CX697" s="243"/>
      <c r="CY697" s="243"/>
      <c r="CZ697" s="243"/>
      <c r="DA697" s="243"/>
      <c r="DB697" s="243"/>
      <c r="DC697" s="243"/>
      <c r="DD697" s="243"/>
      <c r="DE697" s="243"/>
      <c r="DF697" s="243"/>
      <c r="DG697" s="243"/>
      <c r="DH697" s="243"/>
      <c r="DI697" s="243"/>
      <c r="DJ697" s="243"/>
      <c r="DK697" s="243"/>
      <c r="DL697" s="243"/>
      <c r="DM697" s="243"/>
      <c r="DN697" s="243"/>
      <c r="DO697" s="243"/>
      <c r="DP697" s="243"/>
      <c r="DQ697" s="243"/>
      <c r="DR697" s="243"/>
      <c r="DS697" s="243"/>
      <c r="DT697" s="243"/>
      <c r="DU697" s="243"/>
      <c r="DV697" s="243"/>
      <c r="DW697" s="243"/>
      <c r="DX697" s="243"/>
      <c r="DY697" s="243"/>
      <c r="DZ697" s="243"/>
      <c r="EA697" s="243"/>
      <c r="EB697" s="243"/>
      <c r="EC697" s="243"/>
      <c r="ED697" s="243"/>
      <c r="EE697" s="243"/>
      <c r="EF697" s="243"/>
      <c r="EG697" s="243"/>
      <c r="EH697" s="243"/>
      <c r="EI697" s="243"/>
      <c r="EJ697" s="243"/>
      <c r="EK697" s="243"/>
      <c r="EL697" s="243"/>
      <c r="EM697" s="243"/>
      <c r="EN697" s="243"/>
      <c r="EO697" s="243"/>
      <c r="EP697" s="243"/>
      <c r="EQ697" s="243"/>
      <c r="ER697" s="243"/>
      <c r="ES697" s="243"/>
      <c r="ET697" s="243"/>
      <c r="EU697" s="243"/>
      <c r="EV697" s="243"/>
      <c r="EW697" s="243"/>
      <c r="EX697" s="243"/>
      <c r="EY697" s="243"/>
      <c r="EZ697" s="243"/>
      <c r="FA697" s="243"/>
      <c r="FB697" s="243"/>
      <c r="FC697" s="243"/>
      <c r="FD697" s="243"/>
      <c r="FE697" s="243"/>
      <c r="FF697" s="243"/>
      <c r="FG697" s="243"/>
      <c r="FH697" s="243"/>
      <c r="FI697" s="243"/>
      <c r="FJ697" s="243"/>
      <c r="FK697" s="243"/>
      <c r="FL697" s="243"/>
      <c r="FM697" s="243"/>
      <c r="FN697" s="243"/>
      <c r="FO697" s="243"/>
      <c r="FP697" s="243"/>
      <c r="FQ697" s="243"/>
      <c r="FR697" s="243"/>
      <c r="FS697" s="243"/>
      <c r="FT697" s="243"/>
      <c r="FU697" s="243"/>
      <c r="FV697" s="243"/>
      <c r="FW697" s="243"/>
      <c r="FX697" s="243"/>
      <c r="FY697" s="243"/>
      <c r="FZ697" s="243"/>
      <c r="GA697" s="243"/>
      <c r="GB697" s="243"/>
      <c r="GC697" s="243"/>
      <c r="GD697" s="243"/>
      <c r="GE697" s="243"/>
      <c r="GF697" s="243"/>
      <c r="GG697" s="243"/>
      <c r="GH697" s="243"/>
      <c r="GI697" s="243"/>
      <c r="GJ697" s="243"/>
      <c r="GK697" s="243"/>
      <c r="GL697" s="243"/>
      <c r="GM697" s="243"/>
      <c r="GN697" s="243"/>
      <c r="GO697" s="243"/>
      <c r="GP697" s="243"/>
      <c r="GQ697" s="243"/>
      <c r="GR697" s="243"/>
      <c r="GS697" s="243"/>
      <c r="GT697" s="243"/>
      <c r="GU697" s="243"/>
      <c r="GV697" s="243"/>
      <c r="GW697" s="243"/>
      <c r="GX697" s="243"/>
      <c r="GY697" s="243"/>
      <c r="GZ697" s="243"/>
      <c r="HA697" s="243"/>
      <c r="HB697" s="243"/>
      <c r="HC697" s="243"/>
      <c r="HD697" s="243"/>
      <c r="HE697" s="243"/>
      <c r="HF697" s="243"/>
      <c r="HG697" s="243"/>
      <c r="HH697" s="243"/>
      <c r="HI697" s="243"/>
      <c r="HJ697" s="243"/>
      <c r="HK697" s="243"/>
      <c r="HL697" s="243"/>
      <c r="HM697" s="243"/>
      <c r="HN697" s="243"/>
      <c r="HO697" s="243"/>
      <c r="HP697" s="243"/>
      <c r="HQ697" s="243"/>
      <c r="HR697" s="243"/>
      <c r="HS697" s="243"/>
      <c r="HT697" s="243"/>
      <c r="HU697" s="243"/>
      <c r="HV697" s="243"/>
      <c r="HW697" s="243"/>
      <c r="HX697" s="243"/>
      <c r="HY697" s="243"/>
      <c r="HZ697" s="243"/>
      <c r="IA697" s="243"/>
      <c r="IB697" s="243"/>
      <c r="IC697" s="243"/>
      <c r="ID697" s="243"/>
      <c r="IE697" s="243"/>
      <c r="IF697" s="243"/>
      <c r="IG697" s="243"/>
      <c r="IH697" s="243"/>
      <c r="II697" s="243"/>
      <c r="IJ697" s="243"/>
      <c r="IK697" s="243"/>
      <c r="IL697" s="243"/>
      <c r="IM697" s="243"/>
      <c r="IN697" s="243"/>
      <c r="IO697" s="243"/>
      <c r="IP697" s="243"/>
      <c r="IQ697" s="243"/>
      <c r="IR697" s="243"/>
      <c r="IS697" s="243"/>
      <c r="IT697" s="243"/>
      <c r="IU697" s="243"/>
      <c r="IV697" s="243"/>
    </row>
    <row r="698" spans="1:256" ht="16.5" customHeight="1" x14ac:dyDescent="0.15">
      <c r="A698" s="899"/>
      <c r="B698" s="900"/>
      <c r="C698" s="900"/>
      <c r="D698" s="900"/>
      <c r="E698" s="901"/>
      <c r="F698" s="901"/>
      <c r="G698" s="902"/>
      <c r="H698" s="903"/>
      <c r="I698" s="901"/>
      <c r="J698" s="904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  <c r="AJ698" s="243"/>
      <c r="AK698" s="243"/>
      <c r="AL698" s="243"/>
      <c r="AM698" s="243"/>
      <c r="AN698" s="243"/>
      <c r="AO698" s="243"/>
      <c r="AP698" s="243"/>
      <c r="AQ698" s="243"/>
      <c r="AR698" s="243"/>
      <c r="AS698" s="243"/>
      <c r="AT698" s="243"/>
      <c r="AU698" s="243"/>
      <c r="AV698" s="243"/>
      <c r="AW698" s="243"/>
      <c r="AX698" s="243"/>
      <c r="AY698" s="243"/>
      <c r="AZ698" s="243"/>
      <c r="BA698" s="243"/>
      <c r="BB698" s="243"/>
      <c r="BC698" s="243"/>
      <c r="BD698" s="243"/>
      <c r="BE698" s="243"/>
      <c r="BF698" s="243"/>
      <c r="BG698" s="243"/>
      <c r="BH698" s="243"/>
      <c r="BI698" s="243"/>
      <c r="BJ698" s="243"/>
      <c r="BK698" s="243"/>
      <c r="BL698" s="243"/>
      <c r="BM698" s="243"/>
      <c r="BN698" s="243"/>
      <c r="BO698" s="243"/>
      <c r="BP698" s="243"/>
      <c r="BQ698" s="243"/>
      <c r="BR698" s="243"/>
      <c r="BS698" s="243"/>
      <c r="BT698" s="243"/>
      <c r="BU698" s="243"/>
      <c r="BV698" s="243"/>
      <c r="BW698" s="243"/>
      <c r="BX698" s="243"/>
      <c r="BY698" s="243"/>
      <c r="BZ698" s="243"/>
      <c r="CA698" s="243"/>
      <c r="CB698" s="243"/>
      <c r="CC698" s="243"/>
      <c r="CD698" s="243"/>
      <c r="CE698" s="243"/>
      <c r="CF698" s="243"/>
      <c r="CG698" s="243"/>
      <c r="CH698" s="243"/>
      <c r="CI698" s="243"/>
      <c r="CJ698" s="243"/>
      <c r="CK698" s="243"/>
      <c r="CL698" s="243"/>
      <c r="CM698" s="243"/>
      <c r="CN698" s="243"/>
      <c r="CO698" s="243"/>
      <c r="CP698" s="243"/>
      <c r="CQ698" s="243"/>
      <c r="CR698" s="243"/>
      <c r="CS698" s="243"/>
      <c r="CT698" s="243"/>
      <c r="CU698" s="243"/>
      <c r="CV698" s="243"/>
      <c r="CW698" s="243"/>
      <c r="CX698" s="243"/>
      <c r="CY698" s="243"/>
      <c r="CZ698" s="243"/>
      <c r="DA698" s="243"/>
      <c r="DB698" s="243"/>
      <c r="DC698" s="243"/>
      <c r="DD698" s="243"/>
      <c r="DE698" s="243"/>
      <c r="DF698" s="243"/>
      <c r="DG698" s="243"/>
      <c r="DH698" s="243"/>
      <c r="DI698" s="243"/>
      <c r="DJ698" s="243"/>
      <c r="DK698" s="243"/>
      <c r="DL698" s="243"/>
      <c r="DM698" s="243"/>
      <c r="DN698" s="243"/>
      <c r="DO698" s="243"/>
      <c r="DP698" s="243"/>
      <c r="DQ698" s="243"/>
      <c r="DR698" s="243"/>
      <c r="DS698" s="243"/>
      <c r="DT698" s="243"/>
      <c r="DU698" s="243"/>
      <c r="DV698" s="243"/>
      <c r="DW698" s="243"/>
      <c r="DX698" s="243"/>
      <c r="DY698" s="243"/>
      <c r="DZ698" s="243"/>
      <c r="EA698" s="243"/>
      <c r="EB698" s="243"/>
      <c r="EC698" s="243"/>
      <c r="ED698" s="243"/>
      <c r="EE698" s="243"/>
      <c r="EF698" s="243"/>
      <c r="EG698" s="243"/>
      <c r="EH698" s="243"/>
      <c r="EI698" s="243"/>
      <c r="EJ698" s="243"/>
      <c r="EK698" s="243"/>
      <c r="EL698" s="243"/>
      <c r="EM698" s="243"/>
      <c r="EN698" s="243"/>
      <c r="EO698" s="243"/>
      <c r="EP698" s="243"/>
      <c r="EQ698" s="243"/>
      <c r="ER698" s="243"/>
      <c r="ES698" s="243"/>
      <c r="ET698" s="243"/>
      <c r="EU698" s="243"/>
      <c r="EV698" s="243"/>
      <c r="EW698" s="243"/>
      <c r="EX698" s="243"/>
      <c r="EY698" s="243"/>
      <c r="EZ698" s="243"/>
      <c r="FA698" s="243"/>
      <c r="FB698" s="243"/>
      <c r="FC698" s="243"/>
      <c r="FD698" s="243"/>
      <c r="FE698" s="243"/>
      <c r="FF698" s="243"/>
      <c r="FG698" s="243"/>
      <c r="FH698" s="243"/>
      <c r="FI698" s="243"/>
      <c r="FJ698" s="243"/>
      <c r="FK698" s="243"/>
      <c r="FL698" s="243"/>
      <c r="FM698" s="243"/>
      <c r="FN698" s="243"/>
      <c r="FO698" s="243"/>
      <c r="FP698" s="243"/>
      <c r="FQ698" s="243"/>
      <c r="FR698" s="243"/>
      <c r="FS698" s="243"/>
      <c r="FT698" s="243"/>
      <c r="FU698" s="243"/>
      <c r="FV698" s="243"/>
      <c r="FW698" s="243"/>
      <c r="FX698" s="243"/>
      <c r="FY698" s="243"/>
      <c r="FZ698" s="243"/>
      <c r="GA698" s="243"/>
      <c r="GB698" s="243"/>
      <c r="GC698" s="243"/>
      <c r="GD698" s="243"/>
      <c r="GE698" s="243"/>
      <c r="GF698" s="243"/>
      <c r="GG698" s="243"/>
      <c r="GH698" s="243"/>
      <c r="GI698" s="243"/>
      <c r="GJ698" s="243"/>
      <c r="GK698" s="243"/>
      <c r="GL698" s="243"/>
      <c r="GM698" s="243"/>
      <c r="GN698" s="243"/>
      <c r="GO698" s="243"/>
      <c r="GP698" s="243"/>
      <c r="GQ698" s="243"/>
      <c r="GR698" s="243"/>
      <c r="GS698" s="243"/>
      <c r="GT698" s="243"/>
      <c r="GU698" s="243"/>
      <c r="GV698" s="243"/>
      <c r="GW698" s="243"/>
      <c r="GX698" s="243"/>
      <c r="GY698" s="243"/>
      <c r="GZ698" s="243"/>
      <c r="HA698" s="243"/>
      <c r="HB698" s="243"/>
      <c r="HC698" s="243"/>
      <c r="HD698" s="243"/>
      <c r="HE698" s="243"/>
      <c r="HF698" s="243"/>
      <c r="HG698" s="243"/>
      <c r="HH698" s="243"/>
      <c r="HI698" s="243"/>
      <c r="HJ698" s="243"/>
      <c r="HK698" s="243"/>
      <c r="HL698" s="243"/>
      <c r="HM698" s="243"/>
      <c r="HN698" s="243"/>
      <c r="HO698" s="243"/>
      <c r="HP698" s="243"/>
      <c r="HQ698" s="243"/>
      <c r="HR698" s="243"/>
      <c r="HS698" s="243"/>
      <c r="HT698" s="243"/>
      <c r="HU698" s="243"/>
      <c r="HV698" s="243"/>
      <c r="HW698" s="243"/>
      <c r="HX698" s="243"/>
      <c r="HY698" s="243"/>
      <c r="HZ698" s="243"/>
      <c r="IA698" s="243"/>
      <c r="IB698" s="243"/>
      <c r="IC698" s="243"/>
      <c r="ID698" s="243"/>
      <c r="IE698" s="243"/>
      <c r="IF698" s="243"/>
      <c r="IG698" s="243"/>
      <c r="IH698" s="243"/>
      <c r="II698" s="243"/>
      <c r="IJ698" s="243"/>
      <c r="IK698" s="243"/>
      <c r="IL698" s="243"/>
      <c r="IM698" s="243"/>
      <c r="IN698" s="243"/>
      <c r="IO698" s="243"/>
      <c r="IP698" s="243"/>
      <c r="IQ698" s="243"/>
      <c r="IR698" s="243"/>
      <c r="IS698" s="243"/>
      <c r="IT698" s="243"/>
      <c r="IU698" s="243"/>
      <c r="IV698" s="243"/>
    </row>
    <row r="699" spans="1:256" ht="15.75" customHeight="1" x14ac:dyDescent="0.15">
      <c r="A699" s="256"/>
      <c r="B699" s="256"/>
      <c r="C699" s="256"/>
      <c r="D699" s="256"/>
      <c r="E699" s="257"/>
      <c r="F699" s="257"/>
      <c r="G699" s="257"/>
      <c r="H699" s="257"/>
      <c r="I699" s="258"/>
      <c r="J699" s="258"/>
    </row>
    <row r="700" spans="1:256" ht="30.75" customHeight="1" x14ac:dyDescent="0.15">
      <c r="A700" s="436" t="s">
        <v>723</v>
      </c>
      <c r="B700" s="436"/>
      <c r="C700" s="436"/>
      <c r="D700" s="436"/>
      <c r="E700" s="436"/>
      <c r="F700" s="436"/>
      <c r="G700" s="436"/>
      <c r="H700" s="436"/>
      <c r="I700" s="436"/>
      <c r="J700" s="436"/>
    </row>
    <row r="701" spans="1:256" ht="15" customHeight="1" x14ac:dyDescent="0.15">
      <c r="A701" s="716"/>
      <c r="B701" s="716"/>
      <c r="C701" s="716"/>
      <c r="D701" s="716"/>
      <c r="E701" s="716"/>
      <c r="F701" s="716"/>
      <c r="G701" s="716"/>
      <c r="H701" s="716"/>
      <c r="I701" s="716"/>
      <c r="J701" s="716"/>
    </row>
    <row r="702" spans="1:256" x14ac:dyDescent="0.15">
      <c r="A702" s="256"/>
      <c r="B702" s="256"/>
      <c r="C702" s="256"/>
      <c r="D702" s="256"/>
      <c r="E702" s="257"/>
      <c r="F702" s="257"/>
      <c r="G702" s="257"/>
      <c r="H702" s="257"/>
      <c r="I702" s="258"/>
      <c r="J702" s="258"/>
    </row>
    <row r="703" spans="1:256" x14ac:dyDescent="0.15">
      <c r="A703" s="210" t="s">
        <v>725</v>
      </c>
      <c r="B703" s="1349" t="s">
        <v>930</v>
      </c>
      <c r="C703" s="1349"/>
      <c r="D703" s="1349"/>
      <c r="E703" s="1349"/>
      <c r="F703" s="1349"/>
      <c r="G703" s="1349"/>
      <c r="H703" s="1349"/>
      <c r="I703" s="1349"/>
      <c r="J703" s="1349"/>
    </row>
    <row r="704" spans="1:256" ht="11.25" thickBot="1" x14ac:dyDescent="0.2">
      <c r="A704" s="210"/>
      <c r="B704" s="259"/>
      <c r="C704" s="259"/>
      <c r="D704" s="259"/>
      <c r="E704" s="259"/>
      <c r="F704" s="259"/>
      <c r="G704" s="259"/>
      <c r="H704" s="259"/>
      <c r="I704" s="259"/>
      <c r="J704" s="259"/>
    </row>
    <row r="705" spans="1:10" ht="21" customHeight="1" thickTop="1" x14ac:dyDescent="0.15">
      <c r="A705" s="999" t="s">
        <v>5</v>
      </c>
      <c r="B705" s="1000"/>
      <c r="C705" s="1000"/>
      <c r="D705" s="1000"/>
      <c r="E705" s="887" t="s">
        <v>6</v>
      </c>
      <c r="F705" s="888"/>
      <c r="G705" s="888"/>
      <c r="H705" s="1316" t="s">
        <v>7</v>
      </c>
      <c r="I705" s="888"/>
      <c r="J705" s="889"/>
    </row>
    <row r="706" spans="1:10" x14ac:dyDescent="0.15">
      <c r="A706" s="1001"/>
      <c r="B706" s="1002"/>
      <c r="C706" s="1002"/>
      <c r="D706" s="1002"/>
      <c r="E706" s="996" t="s">
        <v>262</v>
      </c>
      <c r="F706" s="997"/>
      <c r="G706" s="997"/>
      <c r="H706" s="1947" t="s">
        <v>262</v>
      </c>
      <c r="I706" s="997"/>
      <c r="J706" s="998"/>
    </row>
    <row r="707" spans="1:10" ht="31.5" x14ac:dyDescent="0.15">
      <c r="A707" s="1001"/>
      <c r="B707" s="1002"/>
      <c r="C707" s="1002"/>
      <c r="D707" s="1002"/>
      <c r="E707" s="260" t="s">
        <v>267</v>
      </c>
      <c r="F707" s="261" t="s">
        <v>266</v>
      </c>
      <c r="G707" s="261" t="s">
        <v>265</v>
      </c>
      <c r="H707" s="262" t="s">
        <v>267</v>
      </c>
      <c r="I707" s="261" t="s">
        <v>266</v>
      </c>
      <c r="J707" s="263" t="s">
        <v>265</v>
      </c>
    </row>
    <row r="708" spans="1:10" ht="11.25" thickBot="1" x14ac:dyDescent="0.2">
      <c r="A708" s="1948" t="s">
        <v>110</v>
      </c>
      <c r="B708" s="1949"/>
      <c r="C708" s="1949"/>
      <c r="D708" s="1949"/>
      <c r="E708" s="264" t="s">
        <v>111</v>
      </c>
      <c r="F708" s="265" t="s">
        <v>112</v>
      </c>
      <c r="G708" s="265" t="s">
        <v>113</v>
      </c>
      <c r="H708" s="265" t="s">
        <v>114</v>
      </c>
      <c r="I708" s="265" t="s">
        <v>115</v>
      </c>
      <c r="J708" s="266" t="s">
        <v>116</v>
      </c>
    </row>
    <row r="709" spans="1:10" ht="11.25" thickTop="1" x14ac:dyDescent="0.15">
      <c r="A709" s="443" t="s">
        <v>263</v>
      </c>
      <c r="B709" s="444"/>
      <c r="C709" s="444"/>
      <c r="D709" s="444"/>
      <c r="E709" s="87"/>
      <c r="F709" s="76"/>
      <c r="G709" s="76"/>
      <c r="H709" s="88"/>
      <c r="I709" s="76"/>
      <c r="J709" s="89"/>
    </row>
    <row r="710" spans="1:10" ht="11.25" thickBot="1" x14ac:dyDescent="0.2">
      <c r="A710" s="445" t="s">
        <v>264</v>
      </c>
      <c r="B710" s="446"/>
      <c r="C710" s="446"/>
      <c r="D710" s="446"/>
      <c r="E710" s="90"/>
      <c r="F710" s="91"/>
      <c r="G710" s="91"/>
      <c r="H710" s="92"/>
      <c r="I710" s="91"/>
      <c r="J710" s="93"/>
    </row>
    <row r="711" spans="1:10" ht="11.25" thickBot="1" x14ac:dyDescent="0.2">
      <c r="A711" s="463" t="s">
        <v>109</v>
      </c>
      <c r="B711" s="464"/>
      <c r="C711" s="464"/>
      <c r="D711" s="464"/>
      <c r="E711" s="94" t="str">
        <f t="shared" ref="E711:J711" si="39">IF(SUM(E709:E710)=0,"",SUM(E709:E710))</f>
        <v/>
      </c>
      <c r="F711" s="86" t="str">
        <f t="shared" si="39"/>
        <v/>
      </c>
      <c r="G711" s="86" t="str">
        <f t="shared" si="39"/>
        <v/>
      </c>
      <c r="H711" s="95" t="str">
        <f t="shared" si="39"/>
        <v/>
      </c>
      <c r="I711" s="86" t="str">
        <f t="shared" si="39"/>
        <v/>
      </c>
      <c r="J711" s="96" t="str">
        <f t="shared" si="39"/>
        <v/>
      </c>
    </row>
    <row r="712" spans="1:10" ht="11.25" thickTop="1" x14ac:dyDescent="0.15">
      <c r="A712" s="256"/>
      <c r="B712" s="256"/>
      <c r="C712" s="256"/>
      <c r="D712" s="256"/>
      <c r="E712" s="257"/>
      <c r="F712" s="257"/>
      <c r="G712" s="257"/>
      <c r="H712" s="257"/>
      <c r="I712" s="258"/>
      <c r="J712" s="258"/>
    </row>
    <row r="713" spans="1:10" x14ac:dyDescent="0.15">
      <c r="A713" s="436" t="s">
        <v>724</v>
      </c>
      <c r="B713" s="436"/>
      <c r="C713" s="436"/>
      <c r="D713" s="436"/>
      <c r="E713" s="436"/>
      <c r="F713" s="436"/>
      <c r="G713" s="436"/>
      <c r="H713" s="436"/>
      <c r="I713" s="436"/>
      <c r="J713" s="436"/>
    </row>
    <row r="714" spans="1:10" x14ac:dyDescent="0.15">
      <c r="A714" s="465"/>
      <c r="B714" s="465"/>
      <c r="C714" s="465"/>
      <c r="D714" s="465"/>
      <c r="E714" s="465"/>
      <c r="F714" s="465"/>
      <c r="G714" s="465"/>
      <c r="H714" s="465"/>
      <c r="I714" s="465"/>
      <c r="J714" s="465"/>
    </row>
    <row r="715" spans="1:10" ht="16.5" customHeight="1" x14ac:dyDescent="0.15">
      <c r="A715" s="182" t="s">
        <v>269</v>
      </c>
      <c r="B715" s="871" t="s">
        <v>268</v>
      </c>
      <c r="C715" s="871"/>
      <c r="D715" s="871"/>
      <c r="E715" s="871"/>
      <c r="F715" s="871"/>
      <c r="G715" s="871"/>
      <c r="H715" s="871"/>
      <c r="I715" s="871"/>
      <c r="J715" s="871"/>
    </row>
    <row r="716" spans="1:10" ht="14.25" customHeight="1" x14ac:dyDescent="0.15">
      <c r="A716" s="256"/>
      <c r="B716" s="256"/>
      <c r="C716" s="256"/>
      <c r="D716" s="256"/>
      <c r="E716" s="257"/>
      <c r="F716" s="257"/>
      <c r="G716" s="257"/>
      <c r="H716" s="257"/>
      <c r="I716" s="258"/>
      <c r="J716" s="258"/>
    </row>
    <row r="717" spans="1:10" ht="20.25" customHeight="1" x14ac:dyDescent="0.15">
      <c r="A717" s="267" t="s">
        <v>726</v>
      </c>
      <c r="B717" s="752" t="s">
        <v>727</v>
      </c>
      <c r="C717" s="752"/>
      <c r="D717" s="752"/>
      <c r="E717" s="752"/>
      <c r="F717" s="752"/>
      <c r="G717" s="752"/>
      <c r="H717" s="752"/>
      <c r="I717" s="752"/>
      <c r="J717" s="752"/>
    </row>
    <row r="718" spans="1:10" ht="16.5" customHeight="1" x14ac:dyDescent="0.15">
      <c r="A718" s="1126"/>
      <c r="B718" s="1126"/>
      <c r="C718" s="1126"/>
      <c r="D718" s="1126"/>
      <c r="E718" s="1126"/>
      <c r="F718" s="1126"/>
      <c r="G718" s="1126"/>
      <c r="H718" s="1126"/>
      <c r="I718" s="1126"/>
      <c r="J718" s="1126"/>
    </row>
    <row r="719" spans="1:10" ht="16.5" customHeight="1" thickBot="1" x14ac:dyDescent="0.2">
      <c r="A719" s="437" t="s">
        <v>105</v>
      </c>
      <c r="B719" s="437"/>
      <c r="C719" s="437"/>
      <c r="D719" s="437"/>
      <c r="E719" s="437"/>
      <c r="F719" s="437"/>
      <c r="G719" s="437"/>
      <c r="H719" s="437"/>
      <c r="I719" s="437"/>
      <c r="J719" s="437"/>
    </row>
    <row r="720" spans="1:10" ht="16.5" customHeight="1" thickTop="1" x14ac:dyDescent="0.15">
      <c r="A720" s="466" t="s">
        <v>270</v>
      </c>
      <c r="B720" s="467"/>
      <c r="C720" s="467"/>
      <c r="D720" s="467"/>
      <c r="E720" s="467"/>
      <c r="F720" s="467"/>
      <c r="G720" s="440" t="s">
        <v>271</v>
      </c>
      <c r="H720" s="441"/>
      <c r="I720" s="441"/>
      <c r="J720" s="442"/>
    </row>
    <row r="721" spans="1:10" ht="16.5" customHeight="1" thickBot="1" x14ac:dyDescent="0.2">
      <c r="A721" s="468"/>
      <c r="B721" s="469"/>
      <c r="C721" s="469"/>
      <c r="D721" s="469"/>
      <c r="E721" s="469"/>
      <c r="F721" s="469"/>
      <c r="G721" s="438" t="s">
        <v>132</v>
      </c>
      <c r="H721" s="439"/>
      <c r="I721" s="1953" t="s">
        <v>272</v>
      </c>
      <c r="J721" s="1954"/>
    </row>
    <row r="722" spans="1:10" ht="16.5" customHeight="1" thickTop="1" x14ac:dyDescent="0.15">
      <c r="A722" s="447" t="s">
        <v>273</v>
      </c>
      <c r="B722" s="448"/>
      <c r="C722" s="448"/>
      <c r="D722" s="448"/>
      <c r="E722" s="448"/>
      <c r="F722" s="449"/>
      <c r="G722" s="450">
        <v>6639</v>
      </c>
      <c r="H722" s="451"/>
      <c r="I722" s="452">
        <v>6639</v>
      </c>
      <c r="J722" s="453"/>
    </row>
    <row r="723" spans="1:10" ht="16.5" customHeight="1" x14ac:dyDescent="0.15">
      <c r="A723" s="454" t="s">
        <v>274</v>
      </c>
      <c r="B723" s="455"/>
      <c r="C723" s="455"/>
      <c r="D723" s="455"/>
      <c r="E723" s="455"/>
      <c r="F723" s="456"/>
      <c r="G723" s="1950"/>
      <c r="H723" s="1951"/>
      <c r="I723" s="1898"/>
      <c r="J723" s="1952"/>
    </row>
    <row r="724" spans="1:10" ht="16.5" customHeight="1" x14ac:dyDescent="0.15">
      <c r="A724" s="454" t="s">
        <v>728</v>
      </c>
      <c r="B724" s="455"/>
      <c r="C724" s="455"/>
      <c r="D724" s="455"/>
      <c r="E724" s="455"/>
      <c r="F724" s="456"/>
      <c r="G724" s="1950"/>
      <c r="H724" s="1951"/>
      <c r="I724" s="1898"/>
      <c r="J724" s="1952"/>
    </row>
    <row r="725" spans="1:10" ht="16.5" customHeight="1" x14ac:dyDescent="0.15">
      <c r="A725" s="454" t="s">
        <v>275</v>
      </c>
      <c r="B725" s="455"/>
      <c r="C725" s="455"/>
      <c r="D725" s="455"/>
      <c r="E725" s="455"/>
      <c r="F725" s="456"/>
      <c r="G725" s="1950"/>
      <c r="H725" s="1951"/>
      <c r="I725" s="1898"/>
      <c r="J725" s="1952"/>
    </row>
    <row r="726" spans="1:10" ht="30.75" customHeight="1" x14ac:dyDescent="0.15">
      <c r="A726" s="454" t="s">
        <v>931</v>
      </c>
      <c r="B726" s="455"/>
      <c r="C726" s="455"/>
      <c r="D726" s="455"/>
      <c r="E726" s="455"/>
      <c r="F726" s="456"/>
      <c r="G726" s="1350">
        <v>1</v>
      </c>
      <c r="H726" s="1351"/>
      <c r="I726" s="1955">
        <v>1</v>
      </c>
      <c r="J726" s="1956"/>
    </row>
    <row r="727" spans="1:10" ht="16.5" customHeight="1" x14ac:dyDescent="0.15">
      <c r="A727" s="454" t="s">
        <v>276</v>
      </c>
      <c r="B727" s="455" t="s">
        <v>277</v>
      </c>
      <c r="C727" s="455"/>
      <c r="D727" s="455"/>
      <c r="E727" s="455"/>
      <c r="F727" s="456"/>
      <c r="G727" s="1950"/>
      <c r="H727" s="1951"/>
      <c r="I727" s="1898"/>
      <c r="J727" s="1952"/>
    </row>
    <row r="728" spans="1:10" ht="16.5" customHeight="1" x14ac:dyDescent="0.15">
      <c r="A728" s="454" t="s">
        <v>278</v>
      </c>
      <c r="B728" s="455">
        <v>5000</v>
      </c>
      <c r="C728" s="455"/>
      <c r="D728" s="455"/>
      <c r="E728" s="455"/>
      <c r="F728" s="456"/>
      <c r="G728" s="1950"/>
      <c r="H728" s="1951"/>
      <c r="I728" s="1898"/>
      <c r="J728" s="1952"/>
    </row>
    <row r="729" spans="1:10" ht="16.5" customHeight="1" thickBot="1" x14ac:dyDescent="0.2">
      <c r="A729" s="680" t="s">
        <v>279</v>
      </c>
      <c r="B729" s="681">
        <v>5000</v>
      </c>
      <c r="C729" s="681"/>
      <c r="D729" s="681"/>
      <c r="E729" s="681"/>
      <c r="F729" s="1942"/>
      <c r="G729" s="1943"/>
      <c r="H729" s="1944"/>
      <c r="I729" s="1945"/>
      <c r="J729" s="1946"/>
    </row>
    <row r="730" spans="1:10" ht="32.25" customHeight="1" thickTop="1" x14ac:dyDescent="0.15">
      <c r="A730" s="268"/>
      <c r="B730" s="268"/>
      <c r="C730" s="268"/>
      <c r="D730" s="268"/>
      <c r="E730" s="268"/>
      <c r="F730" s="268"/>
      <c r="G730" s="269"/>
      <c r="H730" s="269"/>
      <c r="I730" s="270"/>
      <c r="J730" s="270"/>
    </row>
    <row r="731" spans="1:10" ht="16.5" customHeight="1" x14ac:dyDescent="0.15">
      <c r="A731" s="436" t="s">
        <v>729</v>
      </c>
      <c r="B731" s="436"/>
      <c r="C731" s="436"/>
      <c r="D731" s="436"/>
      <c r="E731" s="436"/>
      <c r="F731" s="436"/>
      <c r="G731" s="436"/>
      <c r="H731" s="436"/>
      <c r="I731" s="436"/>
      <c r="J731" s="436"/>
    </row>
    <row r="732" spans="1:10" ht="16.5" customHeight="1" x14ac:dyDescent="0.15">
      <c r="A732" s="716"/>
      <c r="B732" s="716"/>
      <c r="C732" s="716"/>
      <c r="D732" s="716"/>
      <c r="E732" s="716"/>
      <c r="F732" s="716"/>
      <c r="G732" s="716"/>
      <c r="H732" s="716"/>
      <c r="I732" s="716"/>
      <c r="J732" s="716"/>
    </row>
    <row r="733" spans="1:10" ht="16.5" customHeight="1" x14ac:dyDescent="0.15">
      <c r="A733" s="716"/>
      <c r="B733" s="716"/>
      <c r="C733" s="716"/>
      <c r="D733" s="716"/>
      <c r="E733" s="716"/>
      <c r="F733" s="716"/>
      <c r="G733" s="716"/>
      <c r="H733" s="716"/>
      <c r="I733" s="716"/>
      <c r="J733" s="716"/>
    </row>
    <row r="734" spans="1:10" ht="16.5" customHeight="1" x14ac:dyDescent="0.15">
      <c r="A734" s="268"/>
      <c r="B734" s="268"/>
      <c r="C734" s="268"/>
      <c r="D734" s="268"/>
      <c r="E734" s="268"/>
      <c r="F734" s="268"/>
      <c r="G734" s="269"/>
      <c r="H734" s="269"/>
      <c r="I734" s="270"/>
      <c r="J734" s="270"/>
    </row>
    <row r="735" spans="1:10" ht="16.5" customHeight="1" thickBot="1" x14ac:dyDescent="0.2">
      <c r="A735" s="437" t="s">
        <v>932</v>
      </c>
      <c r="B735" s="437"/>
      <c r="C735" s="437"/>
      <c r="D735" s="437"/>
      <c r="E735" s="437"/>
      <c r="F735" s="437"/>
      <c r="G735" s="437"/>
      <c r="H735" s="437"/>
      <c r="I735" s="437"/>
      <c r="J735" s="437"/>
    </row>
    <row r="736" spans="1:10" ht="16.5" customHeight="1" thickTop="1" thickBot="1" x14ac:dyDescent="0.2">
      <c r="A736" s="430" t="s">
        <v>270</v>
      </c>
      <c r="B736" s="431"/>
      <c r="C736" s="431"/>
      <c r="D736" s="431"/>
      <c r="E736" s="431"/>
      <c r="F736" s="431"/>
      <c r="G736" s="428" t="s">
        <v>271</v>
      </c>
      <c r="H736" s="428"/>
      <c r="I736" s="428"/>
      <c r="J736" s="429"/>
    </row>
    <row r="737" spans="1:10" ht="16.5" customHeight="1" thickBot="1" x14ac:dyDescent="0.2">
      <c r="A737" s="432"/>
      <c r="B737" s="433"/>
      <c r="C737" s="433"/>
      <c r="D737" s="433"/>
      <c r="E737" s="433"/>
      <c r="F737" s="433"/>
      <c r="G737" s="1352" t="s">
        <v>132</v>
      </c>
      <c r="H737" s="1352"/>
      <c r="I737" s="1352" t="s">
        <v>133</v>
      </c>
      <c r="J737" s="1353"/>
    </row>
    <row r="738" spans="1:10" ht="11.25" thickTop="1" x14ac:dyDescent="0.15">
      <c r="A738" s="434" t="s">
        <v>280</v>
      </c>
      <c r="B738" s="435"/>
      <c r="C738" s="435"/>
      <c r="D738" s="435"/>
      <c r="E738" s="435"/>
      <c r="F738" s="435"/>
      <c r="G738" s="1957"/>
      <c r="H738" s="1957"/>
      <c r="I738" s="1116"/>
      <c r="J738" s="1119"/>
    </row>
    <row r="739" spans="1:10" x14ac:dyDescent="0.15">
      <c r="A739" s="692" t="s">
        <v>281</v>
      </c>
      <c r="B739" s="693"/>
      <c r="C739" s="693"/>
      <c r="D739" s="693"/>
      <c r="E739" s="693"/>
      <c r="F739" s="693"/>
      <c r="G739" s="1958"/>
      <c r="H739" s="1958"/>
      <c r="I739" s="1959"/>
      <c r="J739" s="1960"/>
    </row>
    <row r="740" spans="1:10" ht="14.25" customHeight="1" x14ac:dyDescent="0.15">
      <c r="A740" s="692" t="s">
        <v>282</v>
      </c>
      <c r="B740" s="693"/>
      <c r="C740" s="693"/>
      <c r="D740" s="693"/>
      <c r="E740" s="693"/>
      <c r="F740" s="693"/>
      <c r="G740" s="1958"/>
      <c r="H740" s="1958"/>
      <c r="I740" s="1959"/>
      <c r="J740" s="1960"/>
    </row>
    <row r="741" spans="1:10" x14ac:dyDescent="0.15">
      <c r="A741" s="895"/>
      <c r="B741" s="896"/>
      <c r="C741" s="896"/>
      <c r="D741" s="896"/>
      <c r="E741" s="896"/>
      <c r="F741" s="896"/>
      <c r="G741" s="1958"/>
      <c r="H741" s="1958"/>
      <c r="I741" s="1959"/>
      <c r="J741" s="1960"/>
    </row>
    <row r="742" spans="1:10" ht="11.25" thickBot="1" x14ac:dyDescent="0.2">
      <c r="A742" s="952"/>
      <c r="B742" s="953"/>
      <c r="C742" s="953"/>
      <c r="D742" s="953"/>
      <c r="E742" s="953"/>
      <c r="F742" s="953"/>
      <c r="G742" s="1961"/>
      <c r="H742" s="1961"/>
      <c r="I742" s="1120"/>
      <c r="J742" s="1123"/>
    </row>
    <row r="743" spans="1:10" ht="11.25" thickBot="1" x14ac:dyDescent="0.2">
      <c r="A743" s="1962" t="s">
        <v>283</v>
      </c>
      <c r="B743" s="1963"/>
      <c r="C743" s="1963"/>
      <c r="D743" s="1963"/>
      <c r="E743" s="1963"/>
      <c r="F743" s="1963"/>
      <c r="G743" s="1964" t="str">
        <f>IF(SUM(G738:H742)=0,"",SUM(G738:H742))</f>
        <v/>
      </c>
      <c r="H743" s="1964"/>
      <c r="I743" s="1965" t="str">
        <f>IF(SUM(I738:J742)=0,"",SUM(I738:J742))</f>
        <v/>
      </c>
      <c r="J743" s="1966"/>
    </row>
    <row r="744" spans="1:10" ht="11.25" thickTop="1" x14ac:dyDescent="0.15">
      <c r="A744" s="256"/>
      <c r="B744" s="256"/>
      <c r="C744" s="256"/>
      <c r="D744" s="256"/>
      <c r="E744" s="257"/>
      <c r="F744" s="257"/>
      <c r="G744" s="257"/>
      <c r="H744" s="257"/>
      <c r="I744" s="258"/>
      <c r="J744" s="258"/>
    </row>
    <row r="745" spans="1:10" x14ac:dyDescent="0.15">
      <c r="A745" s="436" t="s">
        <v>730</v>
      </c>
      <c r="B745" s="436"/>
      <c r="C745" s="436"/>
      <c r="D745" s="436"/>
      <c r="E745" s="436"/>
      <c r="F745" s="436"/>
      <c r="G745" s="436"/>
      <c r="H745" s="436"/>
      <c r="I745" s="436"/>
      <c r="J745" s="436"/>
    </row>
    <row r="746" spans="1:10" ht="30.75" customHeight="1" x14ac:dyDescent="0.15">
      <c r="A746" s="2122"/>
      <c r="B746" s="2122"/>
      <c r="C746" s="2122"/>
      <c r="D746" s="2122"/>
      <c r="E746" s="2122"/>
      <c r="F746" s="2122"/>
      <c r="G746" s="2122"/>
      <c r="H746" s="2122"/>
      <c r="I746" s="2122"/>
      <c r="J746" s="2122"/>
    </row>
    <row r="747" spans="1:10" ht="16.5" customHeight="1" thickBot="1" x14ac:dyDescent="0.2">
      <c r="A747" s="1967" t="s">
        <v>731</v>
      </c>
      <c r="B747" s="1967"/>
      <c r="C747" s="256"/>
      <c r="D747" s="256"/>
      <c r="E747" s="257"/>
      <c r="F747" s="257"/>
      <c r="G747" s="257"/>
      <c r="H747" s="257"/>
      <c r="I747" s="258"/>
      <c r="J747" s="258"/>
    </row>
    <row r="748" spans="1:10" ht="22.5" customHeight="1" thickTop="1" thickBot="1" x14ac:dyDescent="0.2">
      <c r="A748" s="1971" t="s">
        <v>289</v>
      </c>
      <c r="B748" s="1972"/>
      <c r="C748" s="1972"/>
      <c r="D748" s="1972"/>
      <c r="E748" s="1972"/>
      <c r="F748" s="1972"/>
      <c r="G748" s="1972"/>
      <c r="H748" s="1968" t="s">
        <v>7</v>
      </c>
      <c r="I748" s="1969"/>
      <c r="J748" s="1970"/>
    </row>
    <row r="749" spans="1:10" ht="18" customHeight="1" thickTop="1" x14ac:dyDescent="0.15">
      <c r="A749" s="1977" t="s">
        <v>290</v>
      </c>
      <c r="B749" s="1978"/>
      <c r="C749" s="1978"/>
      <c r="D749" s="1978"/>
      <c r="E749" s="1978"/>
      <c r="F749" s="1978"/>
      <c r="G749" s="1978"/>
      <c r="H749" s="1979">
        <v>35512</v>
      </c>
      <c r="I749" s="1980"/>
      <c r="J749" s="1981"/>
    </row>
    <row r="750" spans="1:10" ht="18" customHeight="1" thickBot="1" x14ac:dyDescent="0.2">
      <c r="A750" s="1982" t="s">
        <v>291</v>
      </c>
      <c r="B750" s="1983" t="s">
        <v>6</v>
      </c>
      <c r="C750" s="1983"/>
      <c r="D750" s="1983"/>
      <c r="E750" s="1983"/>
      <c r="F750" s="1983"/>
      <c r="G750" s="1983"/>
      <c r="H750" s="1984" t="s">
        <v>6</v>
      </c>
      <c r="I750" s="1984"/>
      <c r="J750" s="1985"/>
    </row>
    <row r="751" spans="1:10" ht="18" customHeight="1" x14ac:dyDescent="0.15">
      <c r="A751" s="1986" t="s">
        <v>292</v>
      </c>
      <c r="B751" s="1987"/>
      <c r="C751" s="1987"/>
      <c r="D751" s="1987"/>
      <c r="E751" s="1987"/>
      <c r="F751" s="1987"/>
      <c r="G751" s="1987"/>
      <c r="H751" s="1988">
        <v>664</v>
      </c>
      <c r="I751" s="1988"/>
      <c r="J751" s="1989"/>
    </row>
    <row r="752" spans="1:10" ht="18" customHeight="1" x14ac:dyDescent="0.15">
      <c r="A752" s="621" t="s">
        <v>293</v>
      </c>
      <c r="B752" s="622"/>
      <c r="C752" s="622"/>
      <c r="D752" s="622"/>
      <c r="E752" s="622"/>
      <c r="F752" s="622"/>
      <c r="G752" s="622"/>
      <c r="H752" s="1990"/>
      <c r="I752" s="1990"/>
      <c r="J752" s="1991"/>
    </row>
    <row r="753" spans="1:10" ht="18" customHeight="1" x14ac:dyDescent="0.15">
      <c r="A753" s="621" t="s">
        <v>294</v>
      </c>
      <c r="B753" s="622"/>
      <c r="C753" s="622"/>
      <c r="D753" s="622"/>
      <c r="E753" s="622"/>
      <c r="F753" s="622"/>
      <c r="G753" s="622"/>
      <c r="H753" s="1990"/>
      <c r="I753" s="1990"/>
      <c r="J753" s="1991"/>
    </row>
    <row r="754" spans="1:10" ht="18" customHeight="1" x14ac:dyDescent="0.15">
      <c r="A754" s="621" t="s">
        <v>295</v>
      </c>
      <c r="B754" s="622"/>
      <c r="C754" s="622"/>
      <c r="D754" s="622"/>
      <c r="E754" s="622"/>
      <c r="F754" s="622"/>
      <c r="G754" s="622"/>
      <c r="H754" s="1990"/>
      <c r="I754" s="1990"/>
      <c r="J754" s="1991"/>
    </row>
    <row r="755" spans="1:10" ht="18" customHeight="1" x14ac:dyDescent="0.15">
      <c r="A755" s="621" t="s">
        <v>296</v>
      </c>
      <c r="B755" s="622"/>
      <c r="C755" s="622"/>
      <c r="D755" s="622"/>
      <c r="E755" s="622"/>
      <c r="F755" s="622"/>
      <c r="G755" s="622"/>
      <c r="H755" s="1990"/>
      <c r="I755" s="1990"/>
      <c r="J755" s="1991"/>
    </row>
    <row r="756" spans="1:10" ht="18" customHeight="1" x14ac:dyDescent="0.15">
      <c r="A756" s="621" t="s">
        <v>297</v>
      </c>
      <c r="B756" s="622"/>
      <c r="C756" s="622"/>
      <c r="D756" s="622"/>
      <c r="E756" s="622"/>
      <c r="F756" s="622"/>
      <c r="G756" s="622"/>
      <c r="H756" s="1990">
        <v>34848</v>
      </c>
      <c r="I756" s="1990"/>
      <c r="J756" s="1991"/>
    </row>
    <row r="757" spans="1:10" ht="18" customHeight="1" x14ac:dyDescent="0.15">
      <c r="A757" s="621" t="s">
        <v>298</v>
      </c>
      <c r="B757" s="622"/>
      <c r="C757" s="622"/>
      <c r="D757" s="622"/>
      <c r="E757" s="622"/>
      <c r="F757" s="622"/>
      <c r="G757" s="622"/>
      <c r="H757" s="1990"/>
      <c r="I757" s="1990"/>
      <c r="J757" s="1991"/>
    </row>
    <row r="758" spans="1:10" ht="18" customHeight="1" thickBot="1" x14ac:dyDescent="0.2">
      <c r="A758" s="1973" t="s">
        <v>299</v>
      </c>
      <c r="B758" s="1974"/>
      <c r="C758" s="1974"/>
      <c r="D758" s="1974"/>
      <c r="E758" s="1974"/>
      <c r="F758" s="1974"/>
      <c r="G758" s="1974"/>
      <c r="H758" s="1975"/>
      <c r="I758" s="1975"/>
      <c r="J758" s="1976"/>
    </row>
    <row r="759" spans="1:10" ht="27" customHeight="1" thickBot="1" x14ac:dyDescent="0.2">
      <c r="A759" s="1085" t="s">
        <v>109</v>
      </c>
      <c r="B759" s="1086"/>
      <c r="C759" s="1086"/>
      <c r="D759" s="1086"/>
      <c r="E759" s="1086"/>
      <c r="F759" s="1086"/>
      <c r="G759" s="1086"/>
      <c r="H759" s="1992">
        <f>IF(SUM(H751:J758)=0,"",SUM(H751:J758))</f>
        <v>35512</v>
      </c>
      <c r="I759" s="1992"/>
      <c r="J759" s="1993"/>
    </row>
    <row r="760" spans="1:10" ht="70.5" customHeight="1" thickTop="1" x14ac:dyDescent="0.15">
      <c r="A760" s="371"/>
      <c r="B760" s="371"/>
      <c r="C760" s="371"/>
      <c r="D760" s="371"/>
      <c r="E760" s="371"/>
      <c r="F760" s="371"/>
      <c r="G760" s="371"/>
      <c r="H760" s="387"/>
      <c r="I760" s="387"/>
      <c r="J760" s="387"/>
    </row>
    <row r="761" spans="1:10" ht="16.5" customHeight="1" x14ac:dyDescent="0.15">
      <c r="A761" s="256"/>
      <c r="B761" s="256"/>
      <c r="C761" s="256"/>
      <c r="D761" s="256"/>
      <c r="E761" s="257"/>
      <c r="F761" s="257"/>
      <c r="G761" s="257"/>
      <c r="H761" s="257"/>
      <c r="I761" s="258"/>
      <c r="J761" s="258"/>
    </row>
    <row r="762" spans="1:10" ht="11.25" thickBot="1" x14ac:dyDescent="0.2">
      <c r="A762" s="1967" t="s">
        <v>732</v>
      </c>
      <c r="B762" s="1967"/>
      <c r="C762" s="271"/>
      <c r="D762" s="271"/>
      <c r="E762" s="271"/>
      <c r="F762" s="271"/>
      <c r="G762" s="271"/>
      <c r="H762" s="271"/>
      <c r="I762" s="271"/>
      <c r="J762" s="271"/>
    </row>
    <row r="763" spans="1:10" ht="41.25" customHeight="1" thickTop="1" thickBot="1" x14ac:dyDescent="0.2">
      <c r="A763" s="1971" t="s">
        <v>289</v>
      </c>
      <c r="B763" s="1972"/>
      <c r="C763" s="1972"/>
      <c r="D763" s="1972"/>
      <c r="E763" s="1972"/>
      <c r="F763" s="1972"/>
      <c r="G763" s="1972"/>
      <c r="H763" s="1968" t="s">
        <v>7</v>
      </c>
      <c r="I763" s="1969"/>
      <c r="J763" s="1970"/>
    </row>
    <row r="764" spans="1:10" ht="18.75" customHeight="1" thickTop="1" x14ac:dyDescent="0.15">
      <c r="A764" s="1977" t="s">
        <v>300</v>
      </c>
      <c r="B764" s="1978"/>
      <c r="C764" s="1978"/>
      <c r="D764" s="1978"/>
      <c r="E764" s="1978"/>
      <c r="F764" s="1978"/>
      <c r="G764" s="1978"/>
      <c r="H764" s="1979"/>
      <c r="I764" s="1980"/>
      <c r="J764" s="1981"/>
    </row>
    <row r="765" spans="1:10" ht="18.75" customHeight="1" thickBot="1" x14ac:dyDescent="0.2">
      <c r="A765" s="1982" t="s">
        <v>733</v>
      </c>
      <c r="B765" s="1983" t="s">
        <v>6</v>
      </c>
      <c r="C765" s="1983"/>
      <c r="D765" s="1983"/>
      <c r="E765" s="1983"/>
      <c r="F765" s="1983"/>
      <c r="G765" s="1983"/>
      <c r="H765" s="1984" t="s">
        <v>6</v>
      </c>
      <c r="I765" s="1984"/>
      <c r="J765" s="1985"/>
    </row>
    <row r="766" spans="1:10" ht="18.75" customHeight="1" x14ac:dyDescent="0.15">
      <c r="A766" s="1986" t="s">
        <v>301</v>
      </c>
      <c r="B766" s="1987"/>
      <c r="C766" s="1987"/>
      <c r="D766" s="1987"/>
      <c r="E766" s="1987"/>
      <c r="F766" s="1987"/>
      <c r="G766" s="1987"/>
      <c r="H766" s="1988"/>
      <c r="I766" s="1988"/>
      <c r="J766" s="1989"/>
    </row>
    <row r="767" spans="1:10" ht="18.75" customHeight="1" x14ac:dyDescent="0.15">
      <c r="A767" s="621" t="s">
        <v>302</v>
      </c>
      <c r="B767" s="622"/>
      <c r="C767" s="622"/>
      <c r="D767" s="622"/>
      <c r="E767" s="622"/>
      <c r="F767" s="622"/>
      <c r="G767" s="622"/>
      <c r="H767" s="1990"/>
      <c r="I767" s="1990"/>
      <c r="J767" s="1991"/>
    </row>
    <row r="768" spans="1:10" ht="18.75" customHeight="1" x14ac:dyDescent="0.15">
      <c r="A768" s="621" t="s">
        <v>303</v>
      </c>
      <c r="B768" s="622"/>
      <c r="C768" s="622"/>
      <c r="D768" s="622"/>
      <c r="E768" s="622"/>
      <c r="F768" s="622"/>
      <c r="G768" s="622"/>
      <c r="H768" s="1990"/>
      <c r="I768" s="1990"/>
      <c r="J768" s="1991"/>
    </row>
    <row r="769" spans="1:10" ht="18.75" customHeight="1" x14ac:dyDescent="0.15">
      <c r="A769" s="621" t="s">
        <v>304</v>
      </c>
      <c r="B769" s="622"/>
      <c r="C769" s="622"/>
      <c r="D769" s="622"/>
      <c r="E769" s="622"/>
      <c r="F769" s="622"/>
      <c r="G769" s="622"/>
      <c r="H769" s="1990"/>
      <c r="I769" s="1990"/>
      <c r="J769" s="1991"/>
    </row>
    <row r="770" spans="1:10" ht="18.75" customHeight="1" x14ac:dyDescent="0.15">
      <c r="A770" s="621" t="s">
        <v>305</v>
      </c>
      <c r="B770" s="622"/>
      <c r="C770" s="622"/>
      <c r="D770" s="622"/>
      <c r="E770" s="622"/>
      <c r="F770" s="622"/>
      <c r="G770" s="622"/>
      <c r="H770" s="1990"/>
      <c r="I770" s="1990"/>
      <c r="J770" s="1991"/>
    </row>
    <row r="771" spans="1:10" ht="18.75" customHeight="1" thickBot="1" x14ac:dyDescent="0.2">
      <c r="A771" s="1973" t="s">
        <v>306</v>
      </c>
      <c r="B771" s="1974"/>
      <c r="C771" s="1974"/>
      <c r="D771" s="1974"/>
      <c r="E771" s="1974"/>
      <c r="F771" s="1974"/>
      <c r="G771" s="1974"/>
      <c r="H771" s="1975"/>
      <c r="I771" s="1975"/>
      <c r="J771" s="1976"/>
    </row>
    <row r="772" spans="1:10" ht="18.75" customHeight="1" thickBot="1" x14ac:dyDescent="0.2">
      <c r="A772" s="1085" t="s">
        <v>109</v>
      </c>
      <c r="B772" s="1086"/>
      <c r="C772" s="1086"/>
      <c r="D772" s="1086"/>
      <c r="E772" s="1086"/>
      <c r="F772" s="1086"/>
      <c r="G772" s="1086"/>
      <c r="H772" s="1992" t="str">
        <f>IF(SUM(H766:J771)=0,"",SUM(H766:J771))</f>
        <v/>
      </c>
      <c r="I772" s="1992"/>
      <c r="J772" s="1993"/>
    </row>
    <row r="773" spans="1:10" ht="16.5" customHeight="1" thickTop="1" x14ac:dyDescent="0.15">
      <c r="A773" s="799"/>
      <c r="B773" s="799"/>
      <c r="C773" s="799"/>
      <c r="D773" s="799"/>
      <c r="E773" s="799"/>
      <c r="F773" s="799"/>
      <c r="G773" s="799"/>
      <c r="H773" s="1994"/>
      <c r="I773" s="1994"/>
      <c r="J773" s="1994"/>
    </row>
    <row r="774" spans="1:10" ht="28.5" customHeight="1" x14ac:dyDescent="0.15">
      <c r="A774" s="436" t="s">
        <v>734</v>
      </c>
      <c r="B774" s="436"/>
      <c r="C774" s="436"/>
      <c r="D774" s="436"/>
      <c r="E774" s="436"/>
      <c r="F774" s="436"/>
      <c r="G774" s="436"/>
      <c r="H774" s="436"/>
      <c r="I774" s="436"/>
      <c r="J774" s="436"/>
    </row>
    <row r="775" spans="1:10" ht="16.5" customHeight="1" x14ac:dyDescent="0.15">
      <c r="A775" s="465" t="s">
        <v>933</v>
      </c>
      <c r="B775" s="465"/>
      <c r="C775" s="465"/>
      <c r="D775" s="465"/>
      <c r="E775" s="465"/>
      <c r="F775" s="465"/>
      <c r="G775" s="465"/>
      <c r="H775" s="465"/>
      <c r="I775" s="465"/>
      <c r="J775" s="465"/>
    </row>
    <row r="776" spans="1:10" ht="9" customHeight="1" x14ac:dyDescent="0.15">
      <c r="A776" s="465"/>
      <c r="B776" s="465"/>
      <c r="C776" s="465"/>
      <c r="D776" s="465"/>
      <c r="E776" s="465"/>
      <c r="F776" s="465"/>
      <c r="G776" s="465"/>
      <c r="H776" s="465"/>
      <c r="I776" s="465"/>
      <c r="J776" s="465"/>
    </row>
    <row r="777" spans="1:10" ht="16.5" hidden="1" customHeight="1" x14ac:dyDescent="0.15">
      <c r="A777" s="465"/>
      <c r="B777" s="465"/>
      <c r="C777" s="465"/>
      <c r="D777" s="465"/>
      <c r="E777" s="465"/>
      <c r="F777" s="465"/>
      <c r="G777" s="465"/>
      <c r="H777" s="465"/>
      <c r="I777" s="465"/>
      <c r="J777" s="465"/>
    </row>
    <row r="778" spans="1:10" ht="9" customHeight="1" x14ac:dyDescent="0.15">
      <c r="A778" s="465"/>
      <c r="B778" s="465"/>
      <c r="C778" s="465"/>
      <c r="D778" s="465"/>
      <c r="E778" s="465"/>
      <c r="F778" s="465"/>
      <c r="G778" s="465"/>
      <c r="H778" s="465"/>
      <c r="I778" s="465"/>
      <c r="J778" s="465"/>
    </row>
    <row r="779" spans="1:10" ht="16.5" customHeight="1" x14ac:dyDescent="0.15">
      <c r="A779" s="235"/>
      <c r="B779" s="235"/>
      <c r="C779" s="235"/>
      <c r="D779" s="235"/>
      <c r="E779" s="235"/>
      <c r="F779" s="235"/>
      <c r="G779" s="235"/>
      <c r="H779" s="235"/>
      <c r="I779" s="235"/>
      <c r="J779" s="235"/>
    </row>
    <row r="780" spans="1:10" ht="16.5" customHeight="1" x14ac:dyDescent="0.15">
      <c r="A780" s="210" t="s">
        <v>736</v>
      </c>
      <c r="B780" s="1349" t="s">
        <v>735</v>
      </c>
      <c r="C780" s="1349"/>
      <c r="D780" s="1349"/>
      <c r="E780" s="1349"/>
      <c r="F780" s="1349"/>
      <c r="G780" s="1349"/>
      <c r="H780" s="1349"/>
      <c r="I780" s="1349"/>
      <c r="J780" s="1349"/>
    </row>
    <row r="781" spans="1:10" ht="16.5" customHeight="1" x14ac:dyDescent="0.15">
      <c r="A781" s="210"/>
      <c r="B781" s="259"/>
      <c r="C781" s="259"/>
      <c r="D781" s="259"/>
      <c r="E781" s="259"/>
      <c r="F781" s="259"/>
      <c r="G781" s="259"/>
      <c r="H781" s="259"/>
      <c r="I781" s="259"/>
      <c r="J781" s="259"/>
    </row>
    <row r="782" spans="1:10" ht="16.5" customHeight="1" thickBot="1" x14ac:dyDescent="0.2">
      <c r="A782" s="1967" t="s">
        <v>105</v>
      </c>
      <c r="B782" s="1967"/>
      <c r="C782" s="271"/>
      <c r="D782" s="271"/>
      <c r="E782" s="271"/>
      <c r="F782" s="271"/>
      <c r="G782" s="271"/>
      <c r="H782" s="271"/>
      <c r="I782" s="271"/>
      <c r="J782" s="271"/>
    </row>
    <row r="783" spans="1:10" ht="16.5" customHeight="1" thickTop="1" x14ac:dyDescent="0.15">
      <c r="A783" s="2003" t="s">
        <v>5</v>
      </c>
      <c r="B783" s="2004"/>
      <c r="C783" s="2005"/>
      <c r="D783" s="887" t="s">
        <v>312</v>
      </c>
      <c r="E783" s="888"/>
      <c r="F783" s="888"/>
      <c r="G783" s="888"/>
      <c r="H783" s="888"/>
      <c r="I783" s="888"/>
      <c r="J783" s="889"/>
    </row>
    <row r="784" spans="1:10" ht="47.25" customHeight="1" x14ac:dyDescent="0.15">
      <c r="A784" s="1173"/>
      <c r="B784" s="1174"/>
      <c r="C784" s="1175"/>
      <c r="D784" s="495" t="s">
        <v>249</v>
      </c>
      <c r="E784" s="493"/>
      <c r="F784" s="272" t="s">
        <v>307</v>
      </c>
      <c r="G784" s="272" t="s">
        <v>308</v>
      </c>
      <c r="H784" s="272" t="s">
        <v>309</v>
      </c>
      <c r="I784" s="1897" t="s">
        <v>737</v>
      </c>
      <c r="J784" s="2011"/>
    </row>
    <row r="785" spans="1:10" ht="16.5" customHeight="1" thickBot="1" x14ac:dyDescent="0.2">
      <c r="A785" s="969" t="s">
        <v>110</v>
      </c>
      <c r="B785" s="970"/>
      <c r="C785" s="970"/>
      <c r="D785" s="666" t="s">
        <v>111</v>
      </c>
      <c r="E785" s="970"/>
      <c r="F785" s="265" t="s">
        <v>112</v>
      </c>
      <c r="G785" s="273" t="s">
        <v>113</v>
      </c>
      <c r="H785" s="273" t="s">
        <v>114</v>
      </c>
      <c r="I785" s="2006" t="s">
        <v>115</v>
      </c>
      <c r="J785" s="2007"/>
    </row>
    <row r="786" spans="1:10" ht="16.5" customHeight="1" thickTop="1" thickBot="1" x14ac:dyDescent="0.2">
      <c r="A786" s="1018" t="s">
        <v>310</v>
      </c>
      <c r="B786" s="1019"/>
      <c r="C786" s="2008"/>
      <c r="D786" s="1158" t="str">
        <f>IF(SUM(D787:E788)=0,"",SUM(D787:E788))</f>
        <v/>
      </c>
      <c r="E786" s="1157"/>
      <c r="F786" s="274" t="str">
        <f>IF(SUM(F787:F788)=0,"",SUM(F787:F788))</f>
        <v/>
      </c>
      <c r="G786" s="274" t="str">
        <f>IF(SUM(G787:G788)=0,"",SUM(G787:G788))</f>
        <v/>
      </c>
      <c r="H786" s="274" t="str">
        <f>IF(SUM(H787:H788)=0,"",SUM(H787:H788))</f>
        <v/>
      </c>
      <c r="I786" s="2009" t="str">
        <f>(IF(SUM(I787:J788)=0,"",SUM(I787:J788)))</f>
        <v/>
      </c>
      <c r="J786" s="2010"/>
    </row>
    <row r="787" spans="1:10" ht="15.75" customHeight="1" x14ac:dyDescent="0.15">
      <c r="A787" s="413"/>
      <c r="B787" s="414"/>
      <c r="C787" s="414"/>
      <c r="D787" s="600"/>
      <c r="E787" s="545"/>
      <c r="F787" s="82"/>
      <c r="G787" s="82"/>
      <c r="H787" s="82"/>
      <c r="I787" s="1999" t="str">
        <f>IF(D787+F787-G787-H787=0,"",D787+F787-G787-H787)</f>
        <v/>
      </c>
      <c r="J787" s="2000"/>
    </row>
    <row r="788" spans="1:10" ht="15.75" customHeight="1" thickBot="1" x14ac:dyDescent="0.2">
      <c r="A788" s="2015"/>
      <c r="B788" s="2016"/>
      <c r="C788" s="2016"/>
      <c r="D788" s="1036"/>
      <c r="E788" s="1904"/>
      <c r="F788" s="91"/>
      <c r="G788" s="91"/>
      <c r="H788" s="91"/>
      <c r="I788" s="2001" t="str">
        <f>IF(D788+F788-G788-H788=0,"",D788+F788-G788-H788)</f>
        <v/>
      </c>
      <c r="J788" s="2002"/>
    </row>
    <row r="789" spans="1:10" ht="15.75" customHeight="1" thickBot="1" x14ac:dyDescent="0.2">
      <c r="A789" s="425" t="s">
        <v>311</v>
      </c>
      <c r="B789" s="426"/>
      <c r="C789" s="427"/>
      <c r="D789" s="1038">
        <f>IF(SUM(D790:E793)=0,"",SUM(D790:E793))</f>
        <v>68344</v>
      </c>
      <c r="E789" s="1113"/>
      <c r="F789" s="275">
        <f>IF(SUM(F790:F793)=0,"",SUM(F790:F793))</f>
        <v>67941</v>
      </c>
      <c r="G789" s="275">
        <f>IF(SUM(G790:G793)=0,"",SUM(G790:G793))</f>
        <v>62305</v>
      </c>
      <c r="H789" s="275">
        <f>IF(SUM(H790:H793)=0,"",SUM(H790:H793))</f>
        <v>6039</v>
      </c>
      <c r="I789" s="1995">
        <f>IF(SUM(I790:J793)=0,"",SUM(I790:J793))</f>
        <v>67941</v>
      </c>
      <c r="J789" s="1996"/>
    </row>
    <row r="790" spans="1:10" ht="15.75" customHeight="1" x14ac:dyDescent="0.15">
      <c r="A790" s="413" t="s">
        <v>876</v>
      </c>
      <c r="B790" s="414"/>
      <c r="C790" s="414"/>
      <c r="D790" s="415">
        <v>59351</v>
      </c>
      <c r="E790" s="416"/>
      <c r="F790" s="82">
        <v>62859</v>
      </c>
      <c r="G790" s="82">
        <v>57780</v>
      </c>
      <c r="H790" s="82">
        <v>1571</v>
      </c>
      <c r="I790" s="417">
        <f>IF(D790+F790-G790-H790=0,"",D790+F790-G790-H790)</f>
        <v>62859</v>
      </c>
      <c r="J790" s="418"/>
    </row>
    <row r="791" spans="1:10" ht="15.75" customHeight="1" x14ac:dyDescent="0.15">
      <c r="A791" s="413" t="s">
        <v>877</v>
      </c>
      <c r="B791" s="414"/>
      <c r="C791" s="414"/>
      <c r="D791" s="415">
        <v>5993</v>
      </c>
      <c r="E791" s="416"/>
      <c r="F791" s="82">
        <v>2082</v>
      </c>
      <c r="G791" s="82">
        <v>1525</v>
      </c>
      <c r="H791" s="82">
        <v>4468</v>
      </c>
      <c r="I791" s="417">
        <f>IF(D791+F791-G791-H791=0,"",D791+F791-G791-H791)</f>
        <v>2082</v>
      </c>
      <c r="J791" s="418"/>
    </row>
    <row r="792" spans="1:10" ht="15.75" customHeight="1" x14ac:dyDescent="0.15">
      <c r="A792" s="413" t="s">
        <v>878</v>
      </c>
      <c r="B792" s="414"/>
      <c r="C792" s="414"/>
      <c r="D792" s="415">
        <v>3000</v>
      </c>
      <c r="E792" s="416"/>
      <c r="F792" s="139">
        <v>3000</v>
      </c>
      <c r="G792" s="139">
        <v>3000</v>
      </c>
      <c r="H792" s="104"/>
      <c r="I792" s="417">
        <f>IF(D792+F792-G792-H792=0,"",D792+F792-G792-H792)</f>
        <v>3000</v>
      </c>
      <c r="J792" s="418"/>
    </row>
    <row r="793" spans="1:10" ht="15.75" customHeight="1" thickBot="1" x14ac:dyDescent="0.2">
      <c r="A793" s="419"/>
      <c r="B793" s="420"/>
      <c r="C793" s="420"/>
      <c r="D793" s="421"/>
      <c r="E793" s="422"/>
      <c r="F793" s="169"/>
      <c r="G793" s="169"/>
      <c r="H793" s="169"/>
      <c r="I793" s="423" t="str">
        <f>IF(D793+F793-G793-H793=0,"",D793+F793-G793-H793)</f>
        <v/>
      </c>
      <c r="J793" s="424"/>
    </row>
    <row r="794" spans="1:10" ht="26.25" customHeight="1" thickTop="1" x14ac:dyDescent="0.15">
      <c r="A794" s="235"/>
      <c r="B794" s="235"/>
      <c r="C794" s="235"/>
      <c r="D794" s="235"/>
      <c r="E794" s="235"/>
      <c r="F794" s="235"/>
      <c r="G794" s="235"/>
      <c r="H794" s="235"/>
      <c r="I794" s="235"/>
      <c r="J794" s="235"/>
    </row>
    <row r="795" spans="1:10" ht="16.5" customHeight="1" thickBot="1" x14ac:dyDescent="0.2">
      <c r="A795" s="1967" t="s">
        <v>125</v>
      </c>
      <c r="B795" s="1967"/>
      <c r="C795" s="271"/>
      <c r="D795" s="271"/>
      <c r="E795" s="271"/>
      <c r="F795" s="271"/>
      <c r="G795" s="271"/>
      <c r="H795" s="271"/>
      <c r="I795" s="271"/>
      <c r="J795" s="271"/>
    </row>
    <row r="796" spans="1:10" ht="11.25" thickTop="1" x14ac:dyDescent="0.15">
      <c r="A796" s="2003" t="s">
        <v>5</v>
      </c>
      <c r="B796" s="2004"/>
      <c r="C796" s="2005"/>
      <c r="D796" s="887" t="s">
        <v>313</v>
      </c>
      <c r="E796" s="888"/>
      <c r="F796" s="888"/>
      <c r="G796" s="888"/>
      <c r="H796" s="888"/>
      <c r="I796" s="888"/>
      <c r="J796" s="889"/>
    </row>
    <row r="797" spans="1:10" ht="60.75" customHeight="1" x14ac:dyDescent="0.15">
      <c r="A797" s="1173"/>
      <c r="B797" s="1174"/>
      <c r="C797" s="1175"/>
      <c r="D797" s="495" t="s">
        <v>249</v>
      </c>
      <c r="E797" s="493"/>
      <c r="F797" s="272" t="s">
        <v>307</v>
      </c>
      <c r="G797" s="272" t="s">
        <v>308</v>
      </c>
      <c r="H797" s="272" t="s">
        <v>309</v>
      </c>
      <c r="I797" s="1897" t="s">
        <v>737</v>
      </c>
      <c r="J797" s="2011"/>
    </row>
    <row r="798" spans="1:10" ht="11.25" thickBot="1" x14ac:dyDescent="0.2">
      <c r="A798" s="969" t="s">
        <v>110</v>
      </c>
      <c r="B798" s="970"/>
      <c r="C798" s="970"/>
      <c r="D798" s="666" t="s">
        <v>111</v>
      </c>
      <c r="E798" s="970"/>
      <c r="F798" s="265" t="s">
        <v>112</v>
      </c>
      <c r="G798" s="273" t="s">
        <v>113</v>
      </c>
      <c r="H798" s="273" t="s">
        <v>114</v>
      </c>
      <c r="I798" s="2006" t="s">
        <v>115</v>
      </c>
      <c r="J798" s="2007"/>
    </row>
    <row r="799" spans="1:10" ht="16.5" customHeight="1" thickTop="1" thickBot="1" x14ac:dyDescent="0.2">
      <c r="A799" s="1018" t="s">
        <v>310</v>
      </c>
      <c r="B799" s="1019"/>
      <c r="C799" s="2008"/>
      <c r="D799" s="1158" t="str">
        <f>IF(SUM(D800:E800)=0,"",SUM(D800:E800))</f>
        <v/>
      </c>
      <c r="E799" s="1157"/>
      <c r="F799" s="274" t="str">
        <f>IF(SUM(F800:F800)=0,"",SUM(F800:F800))</f>
        <v/>
      </c>
      <c r="G799" s="274" t="str">
        <f>IF(SUM(G800:G800)=0,"",SUM(G800:G800))</f>
        <v/>
      </c>
      <c r="H799" s="274" t="str">
        <f>IF(SUM(H800:H800)=0,"",SUM(H800:H800))</f>
        <v/>
      </c>
      <c r="I799" s="2009" t="str">
        <f>(IF(SUM(I800:J800)=0,"",SUM(I800:J800)))</f>
        <v/>
      </c>
      <c r="J799" s="2010"/>
    </row>
    <row r="800" spans="1:10" ht="16.5" customHeight="1" thickBot="1" x14ac:dyDescent="0.2">
      <c r="A800" s="413"/>
      <c r="B800" s="414"/>
      <c r="C800" s="414"/>
      <c r="D800" s="600"/>
      <c r="E800" s="545"/>
      <c r="F800" s="82"/>
      <c r="G800" s="82"/>
      <c r="H800" s="82"/>
      <c r="I800" s="1999" t="str">
        <f>IF(D800+F800-G800-H800=0,"",D800+F800-G800-H800)</f>
        <v/>
      </c>
      <c r="J800" s="2000"/>
    </row>
    <row r="801" spans="1:10" ht="16.5" customHeight="1" thickBot="1" x14ac:dyDescent="0.2">
      <c r="A801" s="425" t="s">
        <v>311</v>
      </c>
      <c r="B801" s="426"/>
      <c r="C801" s="427"/>
      <c r="D801" s="1038">
        <f>IF(SUM(D802:E805)=0,"",SUM(D802:E805))</f>
        <v>59314</v>
      </c>
      <c r="E801" s="1113"/>
      <c r="F801" s="275">
        <f>IF(SUM(F802:F805)=0,"",SUM(F802:F805))</f>
        <v>68344</v>
      </c>
      <c r="G801" s="275">
        <f>IF(SUM(G802:G805)=0,"",SUM(G802:G805))</f>
        <v>56086</v>
      </c>
      <c r="H801" s="275">
        <f>IF(SUM(H802:H805)=0,"",SUM(H802:H805))</f>
        <v>3228</v>
      </c>
      <c r="I801" s="1995">
        <f>IF(SUM(I802:J805)=0,"",SUM(I802:J805))</f>
        <v>68344</v>
      </c>
      <c r="J801" s="1996"/>
    </row>
    <row r="802" spans="1:10" ht="16.5" customHeight="1" x14ac:dyDescent="0.15">
      <c r="A802" s="413" t="s">
        <v>876</v>
      </c>
      <c r="B802" s="414"/>
      <c r="C802" s="414"/>
      <c r="D802" s="415">
        <v>48885</v>
      </c>
      <c r="E802" s="416"/>
      <c r="F802" s="82">
        <v>59351</v>
      </c>
      <c r="G802" s="82">
        <v>48365</v>
      </c>
      <c r="H802" s="82">
        <v>520</v>
      </c>
      <c r="I802" s="417">
        <f>IF(D802+F802-G802-H802=0,"",D802+F802-G802-H802)</f>
        <v>59351</v>
      </c>
      <c r="J802" s="418"/>
    </row>
    <row r="803" spans="1:10" ht="16.5" customHeight="1" x14ac:dyDescent="0.15">
      <c r="A803" s="413" t="s">
        <v>877</v>
      </c>
      <c r="B803" s="414"/>
      <c r="C803" s="414"/>
      <c r="D803" s="415">
        <v>7429</v>
      </c>
      <c r="E803" s="416"/>
      <c r="F803" s="82">
        <v>5993</v>
      </c>
      <c r="G803" s="82">
        <v>4721</v>
      </c>
      <c r="H803" s="82">
        <v>2708</v>
      </c>
      <c r="I803" s="417">
        <f>IF(D803+F803-G803-H803=0,"",D803+F803-G803-H803)</f>
        <v>5993</v>
      </c>
      <c r="J803" s="418"/>
    </row>
    <row r="804" spans="1:10" ht="16.5" customHeight="1" x14ac:dyDescent="0.15">
      <c r="A804" s="413" t="s">
        <v>878</v>
      </c>
      <c r="B804" s="414"/>
      <c r="C804" s="414"/>
      <c r="D804" s="415">
        <v>3000</v>
      </c>
      <c r="E804" s="416"/>
      <c r="F804" s="139">
        <v>3000</v>
      </c>
      <c r="G804" s="139">
        <v>3000</v>
      </c>
      <c r="H804" s="104"/>
      <c r="I804" s="417">
        <f>IF(D804+F804-G804-H804=0,"",D804+F804-G804-H804)</f>
        <v>3000</v>
      </c>
      <c r="J804" s="418"/>
    </row>
    <row r="805" spans="1:10" ht="11.25" thickBot="1" x14ac:dyDescent="0.2">
      <c r="A805" s="419"/>
      <c r="B805" s="420"/>
      <c r="C805" s="420"/>
      <c r="D805" s="421"/>
      <c r="E805" s="422"/>
      <c r="F805" s="169"/>
      <c r="G805" s="169"/>
      <c r="H805" s="169"/>
      <c r="I805" s="423" t="str">
        <f>IF(D805+F805-G805-H805=0,"",D805+F805-G805-H805)</f>
        <v/>
      </c>
      <c r="J805" s="424"/>
    </row>
    <row r="806" spans="1:10" ht="11.25" thickTop="1" x14ac:dyDescent="0.15">
      <c r="A806" s="235"/>
      <c r="B806" s="235"/>
      <c r="C806" s="235"/>
      <c r="D806" s="235"/>
      <c r="E806" s="235"/>
      <c r="F806" s="235"/>
      <c r="G806" s="235"/>
      <c r="H806" s="235"/>
      <c r="I806" s="235"/>
      <c r="J806" s="235"/>
    </row>
    <row r="807" spans="1:10" x14ac:dyDescent="0.15">
      <c r="A807" s="436" t="s">
        <v>738</v>
      </c>
      <c r="B807" s="436"/>
      <c r="C807" s="436"/>
      <c r="D807" s="436"/>
      <c r="E807" s="436"/>
      <c r="F807" s="436"/>
      <c r="G807" s="436"/>
      <c r="H807" s="436"/>
      <c r="I807" s="436"/>
      <c r="J807" s="436"/>
    </row>
    <row r="808" spans="1:10" x14ac:dyDescent="0.15">
      <c r="A808" s="716"/>
      <c r="B808" s="716"/>
      <c r="C808" s="716"/>
      <c r="D808" s="716"/>
      <c r="E808" s="716"/>
      <c r="F808" s="716"/>
      <c r="G808" s="716"/>
      <c r="H808" s="716"/>
      <c r="I808" s="716"/>
      <c r="J808" s="716"/>
    </row>
    <row r="809" spans="1:10" x14ac:dyDescent="0.15">
      <c r="A809" s="716"/>
      <c r="B809" s="716"/>
      <c r="C809" s="716"/>
      <c r="D809" s="716"/>
      <c r="E809" s="716"/>
      <c r="F809" s="716"/>
      <c r="G809" s="716"/>
      <c r="H809" s="716"/>
      <c r="I809" s="716"/>
      <c r="J809" s="716"/>
    </row>
    <row r="810" spans="1:10" x14ac:dyDescent="0.15">
      <c r="A810" s="216"/>
      <c r="B810" s="216"/>
      <c r="C810" s="216"/>
      <c r="D810" s="216"/>
      <c r="E810" s="216"/>
      <c r="F810" s="216"/>
      <c r="G810" s="216"/>
      <c r="H810" s="216"/>
      <c r="I810" s="216"/>
      <c r="J810" s="216"/>
    </row>
    <row r="811" spans="1:10" x14ac:dyDescent="0.15">
      <c r="A811" s="210" t="s">
        <v>740</v>
      </c>
      <c r="B811" s="1349" t="s">
        <v>739</v>
      </c>
      <c r="C811" s="1349"/>
      <c r="D811" s="1349"/>
      <c r="E811" s="1349"/>
      <c r="F811" s="1349"/>
      <c r="G811" s="1349"/>
      <c r="H811" s="1349"/>
      <c r="I811" s="1349"/>
      <c r="J811" s="1349"/>
    </row>
    <row r="812" spans="1:10" ht="11.25" thickBot="1" x14ac:dyDescent="0.2">
      <c r="A812" s="251"/>
      <c r="B812" s="252"/>
      <c r="C812" s="252"/>
      <c r="D812" s="252"/>
      <c r="E812" s="252"/>
      <c r="F812" s="252"/>
      <c r="G812" s="252"/>
      <c r="H812" s="252"/>
      <c r="I812" s="252"/>
      <c r="J812" s="252"/>
    </row>
    <row r="813" spans="1:10" ht="12" thickTop="1" thickBot="1" x14ac:dyDescent="0.2">
      <c r="A813" s="909" t="s">
        <v>289</v>
      </c>
      <c r="B813" s="504"/>
      <c r="C813" s="504"/>
      <c r="D813" s="506"/>
      <c r="E813" s="504" t="s">
        <v>132</v>
      </c>
      <c r="F813" s="504"/>
      <c r="G813" s="640"/>
      <c r="H813" s="503" t="s">
        <v>133</v>
      </c>
      <c r="I813" s="504"/>
      <c r="J813" s="505"/>
    </row>
    <row r="814" spans="1:10" ht="12" thickTop="1" thickBot="1" x14ac:dyDescent="0.2">
      <c r="A814" s="2124" t="s">
        <v>314</v>
      </c>
      <c r="B814" s="2125"/>
      <c r="C814" s="2125"/>
      <c r="D814" s="2125"/>
      <c r="E814" s="1158">
        <f>IF(SUM(E815:G816)=0,"",SUM(E815:G816))</f>
        <v>2702538</v>
      </c>
      <c r="F814" s="1158"/>
      <c r="G814" s="2123"/>
      <c r="H814" s="1156">
        <f>IF(SUM(H815:J816)=0,"",SUM(H815:J816))</f>
        <v>245332</v>
      </c>
      <c r="I814" s="1158"/>
      <c r="J814" s="1159"/>
    </row>
    <row r="815" spans="1:10" ht="23.25" customHeight="1" x14ac:dyDescent="0.15">
      <c r="A815" s="1076" t="s">
        <v>315</v>
      </c>
      <c r="B815" s="583"/>
      <c r="C815" s="583"/>
      <c r="D815" s="583"/>
      <c r="E815" s="2053"/>
      <c r="F815" s="2053"/>
      <c r="G815" s="2054"/>
      <c r="H815" s="1244">
        <v>240848</v>
      </c>
      <c r="I815" s="2029"/>
      <c r="J815" s="1245"/>
    </row>
    <row r="816" spans="1:10" ht="21.75" customHeight="1" thickBot="1" x14ac:dyDescent="0.2">
      <c r="A816" s="1292" t="s">
        <v>316</v>
      </c>
      <c r="B816" s="608"/>
      <c r="C816" s="608"/>
      <c r="D816" s="608"/>
      <c r="E816" s="1997">
        <v>2702538</v>
      </c>
      <c r="F816" s="1997"/>
      <c r="G816" s="1998"/>
      <c r="H816" s="2012">
        <v>4484</v>
      </c>
      <c r="I816" s="1997"/>
      <c r="J816" s="2013"/>
    </row>
    <row r="817" spans="1:10" ht="11.25" thickBot="1" x14ac:dyDescent="0.2">
      <c r="A817" s="2014" t="s">
        <v>317</v>
      </c>
      <c r="B817" s="1110"/>
      <c r="C817" s="1110"/>
      <c r="D817" s="1110"/>
      <c r="E817" s="2031">
        <f>IF(SUM(E818:G819)=0,"",SUM(E818:G819))</f>
        <v>1084511</v>
      </c>
      <c r="F817" s="2031"/>
      <c r="G817" s="2032"/>
      <c r="H817" s="1995">
        <f>IF(SUM(H818:J819)=0,"",SUM(H818:J819))</f>
        <v>3932882</v>
      </c>
      <c r="I817" s="2031"/>
      <c r="J817" s="1996"/>
    </row>
    <row r="818" spans="1:10" ht="22.5" customHeight="1" x14ac:dyDescent="0.15">
      <c r="A818" s="1076" t="s">
        <v>318</v>
      </c>
      <c r="B818" s="583"/>
      <c r="C818" s="583"/>
      <c r="D818" s="583"/>
      <c r="E818" s="2029">
        <v>784770</v>
      </c>
      <c r="F818" s="2029"/>
      <c r="G818" s="2030"/>
      <c r="H818" s="1244">
        <v>2848049</v>
      </c>
      <c r="I818" s="2029"/>
      <c r="J818" s="1245"/>
    </row>
    <row r="819" spans="1:10" ht="14.25" customHeight="1" thickBot="1" x14ac:dyDescent="0.2">
      <c r="A819" s="768" t="s">
        <v>319</v>
      </c>
      <c r="B819" s="769"/>
      <c r="C819" s="769"/>
      <c r="D819" s="769"/>
      <c r="E819" s="702">
        <v>299741</v>
      </c>
      <c r="F819" s="702"/>
      <c r="G819" s="2055"/>
      <c r="H819" s="1211">
        <v>1084833</v>
      </c>
      <c r="I819" s="702"/>
      <c r="J819" s="1212"/>
    </row>
    <row r="820" spans="1:10" ht="11.25" thickTop="1" x14ac:dyDescent="0.15">
      <c r="A820" s="271"/>
      <c r="B820" s="271"/>
      <c r="C820" s="271"/>
      <c r="D820" s="271"/>
      <c r="E820" s="271"/>
      <c r="F820" s="271"/>
      <c r="G820" s="271"/>
      <c r="H820" s="271"/>
      <c r="I820" s="271"/>
      <c r="J820" s="271"/>
    </row>
    <row r="821" spans="1:10" ht="15.75" customHeight="1" x14ac:dyDescent="0.15">
      <c r="A821" s="436" t="s">
        <v>741</v>
      </c>
      <c r="B821" s="436"/>
      <c r="C821" s="436"/>
      <c r="D821" s="436"/>
      <c r="E821" s="436"/>
      <c r="F821" s="436"/>
      <c r="G821" s="436"/>
      <c r="H821" s="436"/>
      <c r="I821" s="436"/>
      <c r="J821" s="436"/>
    </row>
    <row r="822" spans="1:10" x14ac:dyDescent="0.15">
      <c r="A822" s="465"/>
      <c r="B822" s="465"/>
      <c r="C822" s="465"/>
      <c r="D822" s="465"/>
      <c r="E822" s="465"/>
      <c r="F822" s="465"/>
      <c r="G822" s="465"/>
      <c r="H822" s="465"/>
      <c r="I822" s="465"/>
      <c r="J822" s="465"/>
    </row>
    <row r="823" spans="1:10" x14ac:dyDescent="0.15">
      <c r="A823" s="465"/>
      <c r="B823" s="465"/>
      <c r="C823" s="465"/>
      <c r="D823" s="465"/>
      <c r="E823" s="465"/>
      <c r="F823" s="465"/>
      <c r="G823" s="465"/>
      <c r="H823" s="465"/>
      <c r="I823" s="465"/>
      <c r="J823" s="465"/>
    </row>
    <row r="824" spans="1:10" x14ac:dyDescent="0.15">
      <c r="A824" s="235"/>
      <c r="B824" s="235"/>
      <c r="C824" s="235"/>
      <c r="D824" s="235"/>
      <c r="E824" s="235"/>
      <c r="F824" s="235"/>
      <c r="G824" s="235"/>
      <c r="H824" s="235"/>
      <c r="I824" s="235"/>
      <c r="J824" s="235"/>
    </row>
    <row r="825" spans="1:10" x14ac:dyDescent="0.15">
      <c r="A825" s="210" t="s">
        <v>284</v>
      </c>
      <c r="B825" s="1349" t="s">
        <v>935</v>
      </c>
      <c r="C825" s="1349"/>
      <c r="D825" s="1349"/>
      <c r="E825" s="1349"/>
      <c r="F825" s="1349"/>
      <c r="G825" s="1349"/>
      <c r="H825" s="1349"/>
      <c r="I825" s="1349"/>
      <c r="J825" s="1349"/>
    </row>
    <row r="826" spans="1:10" ht="11.25" thickBot="1" x14ac:dyDescent="0.2">
      <c r="A826" s="256"/>
      <c r="B826" s="256"/>
      <c r="C826" s="256"/>
      <c r="D826" s="256"/>
      <c r="E826" s="257"/>
      <c r="F826" s="257"/>
      <c r="G826" s="257"/>
      <c r="H826" s="257"/>
      <c r="I826" s="258"/>
      <c r="J826" s="258"/>
    </row>
    <row r="827" spans="1:10" ht="12" thickTop="1" thickBot="1" x14ac:dyDescent="0.2">
      <c r="A827" s="430" t="s">
        <v>285</v>
      </c>
      <c r="B827" s="431"/>
      <c r="C827" s="431"/>
      <c r="D827" s="431"/>
      <c r="E827" s="431"/>
      <c r="F827" s="431"/>
      <c r="G827" s="2021" t="s">
        <v>286</v>
      </c>
      <c r="H827" s="2021"/>
      <c r="I827" s="2021"/>
      <c r="J827" s="2022"/>
    </row>
    <row r="828" spans="1:10" ht="11.25" thickBot="1" x14ac:dyDescent="0.2">
      <c r="A828" s="432"/>
      <c r="B828" s="433"/>
      <c r="C828" s="433"/>
      <c r="D828" s="433"/>
      <c r="E828" s="433"/>
      <c r="F828" s="433"/>
      <c r="G828" s="2019" t="s">
        <v>287</v>
      </c>
      <c r="H828" s="2020"/>
      <c r="I828" s="2017" t="s">
        <v>752</v>
      </c>
      <c r="J828" s="2018"/>
    </row>
    <row r="829" spans="1:10" ht="11.25" thickTop="1" x14ac:dyDescent="0.15">
      <c r="A829" s="2063"/>
      <c r="B829" s="2064"/>
      <c r="C829" s="2064"/>
      <c r="D829" s="2064"/>
      <c r="E829" s="2064"/>
      <c r="F829" s="2064"/>
      <c r="G829" s="2023"/>
      <c r="H829" s="2024"/>
      <c r="I829" s="2067"/>
      <c r="J829" s="2068"/>
    </row>
    <row r="830" spans="1:10" x14ac:dyDescent="0.15">
      <c r="A830" s="2027"/>
      <c r="B830" s="2028"/>
      <c r="C830" s="2028"/>
      <c r="D830" s="2028"/>
      <c r="E830" s="2028"/>
      <c r="F830" s="2028"/>
      <c r="G830" s="2025"/>
      <c r="H830" s="2026"/>
      <c r="I830" s="910"/>
      <c r="J830" s="911"/>
    </row>
    <row r="831" spans="1:10" x14ac:dyDescent="0.15">
      <c r="A831" s="2027"/>
      <c r="B831" s="2028"/>
      <c r="C831" s="2028"/>
      <c r="D831" s="2028"/>
      <c r="E831" s="2028"/>
      <c r="F831" s="2028"/>
      <c r="G831" s="2025"/>
      <c r="H831" s="2026"/>
      <c r="I831" s="910"/>
      <c r="J831" s="911"/>
    </row>
    <row r="832" spans="1:10" x14ac:dyDescent="0.15">
      <c r="A832" s="2027"/>
      <c r="B832" s="2028"/>
      <c r="C832" s="2028"/>
      <c r="D832" s="2028"/>
      <c r="E832" s="2028"/>
      <c r="F832" s="2028"/>
      <c r="G832" s="2025"/>
      <c r="H832" s="2026"/>
      <c r="I832" s="910"/>
      <c r="J832" s="911"/>
    </row>
    <row r="833" spans="1:10" s="188" customFormat="1" ht="11.25" thickBot="1" x14ac:dyDescent="0.2">
      <c r="A833" s="1530"/>
      <c r="B833" s="1531"/>
      <c r="C833" s="1531"/>
      <c r="D833" s="1531"/>
      <c r="E833" s="1531"/>
      <c r="F833" s="1531"/>
      <c r="G833" s="2065"/>
      <c r="H833" s="2066"/>
      <c r="I833" s="2061"/>
      <c r="J833" s="2062"/>
    </row>
    <row r="834" spans="1:10" s="188" customFormat="1" ht="11.25" thickTop="1" x14ac:dyDescent="0.15">
      <c r="A834" s="235"/>
      <c r="B834" s="235"/>
      <c r="C834" s="235"/>
      <c r="D834" s="235"/>
      <c r="E834" s="235"/>
      <c r="F834" s="235"/>
      <c r="G834" s="235"/>
      <c r="H834" s="235"/>
      <c r="I834" s="235"/>
      <c r="J834" s="235"/>
    </row>
    <row r="835" spans="1:10" s="188" customFormat="1" x14ac:dyDescent="0.15">
      <c r="A835" s="436" t="s">
        <v>753</v>
      </c>
      <c r="B835" s="436"/>
      <c r="C835" s="436"/>
      <c r="D835" s="436"/>
      <c r="E835" s="436"/>
      <c r="F835" s="436"/>
      <c r="G835" s="436"/>
      <c r="H835" s="436"/>
      <c r="I835" s="436"/>
      <c r="J835" s="436"/>
    </row>
    <row r="836" spans="1:10" s="188" customFormat="1" ht="15" customHeight="1" x14ac:dyDescent="0.15">
      <c r="A836" s="716"/>
      <c r="B836" s="716"/>
      <c r="C836" s="716"/>
      <c r="D836" s="716"/>
      <c r="E836" s="716"/>
      <c r="F836" s="716"/>
      <c r="G836" s="716"/>
      <c r="H836" s="716"/>
      <c r="I836" s="716"/>
      <c r="J836" s="716"/>
    </row>
    <row r="837" spans="1:10" s="188" customFormat="1" ht="15" customHeight="1" x14ac:dyDescent="0.15">
      <c r="A837" s="716"/>
      <c r="B837" s="716"/>
      <c r="C837" s="716"/>
      <c r="D837" s="716"/>
      <c r="E837" s="716"/>
      <c r="F837" s="716"/>
      <c r="G837" s="716"/>
      <c r="H837" s="716"/>
      <c r="I837" s="716"/>
      <c r="J837" s="716"/>
    </row>
    <row r="838" spans="1:10" s="188" customFormat="1" ht="22.5" customHeight="1" x14ac:dyDescent="0.15">
      <c r="A838" s="184" t="s">
        <v>754</v>
      </c>
      <c r="B838" s="1349" t="s">
        <v>755</v>
      </c>
      <c r="C838" s="1349"/>
      <c r="D838" s="1349"/>
      <c r="E838" s="1349"/>
      <c r="F838" s="1349"/>
      <c r="G838" s="1349"/>
      <c r="H838" s="1349"/>
      <c r="I838" s="1349"/>
      <c r="J838" s="1349"/>
    </row>
    <row r="839" spans="1:10" s="188" customFormat="1" ht="11.25" thickBot="1" x14ac:dyDescent="0.2">
      <c r="A839" s="251"/>
      <c r="B839" s="252"/>
      <c r="C839" s="252"/>
      <c r="D839" s="252"/>
      <c r="E839" s="252"/>
      <c r="F839" s="252"/>
      <c r="G839" s="252"/>
      <c r="H839" s="252"/>
      <c r="I839" s="252"/>
      <c r="J839" s="252"/>
    </row>
    <row r="840" spans="1:10" s="188" customFormat="1" ht="43.5" customHeight="1" thickTop="1" thickBot="1" x14ac:dyDescent="0.2">
      <c r="A840" s="2059" t="s">
        <v>289</v>
      </c>
      <c r="B840" s="2057"/>
      <c r="C840" s="2057"/>
      <c r="D840" s="2060"/>
      <c r="E840" s="2057" t="s">
        <v>6</v>
      </c>
      <c r="F840" s="2057"/>
      <c r="G840" s="2058"/>
      <c r="H840" s="1910" t="s">
        <v>7</v>
      </c>
      <c r="I840" s="471"/>
      <c r="J840" s="2056"/>
    </row>
    <row r="841" spans="1:10" s="188" customFormat="1" ht="30" customHeight="1" thickTop="1" thickBot="1" x14ac:dyDescent="0.2">
      <c r="A841" s="1018" t="s">
        <v>320</v>
      </c>
      <c r="B841" s="1019"/>
      <c r="C841" s="1019"/>
      <c r="D841" s="2008"/>
      <c r="E841" s="1158" t="str">
        <f>IF(SUM(E842:G843)=0,"",SUM(E842:G843))</f>
        <v/>
      </c>
      <c r="F841" s="1158"/>
      <c r="G841" s="2123"/>
      <c r="H841" s="1156" t="str">
        <f>IF(SUM(H842:J843)=0,"",SUM(H842:J843))</f>
        <v/>
      </c>
      <c r="I841" s="1158"/>
      <c r="J841" s="1159"/>
    </row>
    <row r="842" spans="1:10" s="188" customFormat="1" x14ac:dyDescent="0.15">
      <c r="A842" s="1718" t="s">
        <v>321</v>
      </c>
      <c r="B842" s="1719"/>
      <c r="C842" s="1719"/>
      <c r="D842" s="2033"/>
      <c r="E842" s="2029"/>
      <c r="F842" s="2029"/>
      <c r="G842" s="2030"/>
      <c r="H842" s="1244"/>
      <c r="I842" s="2029"/>
      <c r="J842" s="1245"/>
    </row>
    <row r="843" spans="1:10" s="188" customFormat="1" ht="11.25" thickBot="1" x14ac:dyDescent="0.2">
      <c r="A843" s="1026" t="s">
        <v>322</v>
      </c>
      <c r="B843" s="1027"/>
      <c r="C843" s="1027"/>
      <c r="D843" s="2034"/>
      <c r="E843" s="2035"/>
      <c r="F843" s="2035"/>
      <c r="G843" s="2036"/>
      <c r="H843" s="2037"/>
      <c r="I843" s="2035"/>
      <c r="J843" s="2038"/>
    </row>
    <row r="844" spans="1:10" s="188" customFormat="1" ht="30.75" customHeight="1" thickTop="1" thickBot="1" x14ac:dyDescent="0.2">
      <c r="A844" s="2046" t="s">
        <v>323</v>
      </c>
      <c r="B844" s="2047"/>
      <c r="C844" s="2047"/>
      <c r="D844" s="2048"/>
      <c r="E844" s="2039" t="str">
        <f>IF(SUM(E845:G846)=0,"",SUM(E845:G846))</f>
        <v/>
      </c>
      <c r="F844" s="2039"/>
      <c r="G844" s="2040"/>
      <c r="H844" s="2041" t="str">
        <f>IF(SUM(H845:J846)=0,"",SUM(H845:J846))</f>
        <v/>
      </c>
      <c r="I844" s="2039"/>
      <c r="J844" s="2042"/>
    </row>
    <row r="845" spans="1:10" s="188" customFormat="1" ht="11.25" thickTop="1" x14ac:dyDescent="0.15">
      <c r="A845" s="893" t="s">
        <v>321</v>
      </c>
      <c r="B845" s="894"/>
      <c r="C845" s="894"/>
      <c r="D845" s="1433"/>
      <c r="E845" s="697"/>
      <c r="F845" s="697"/>
      <c r="G845" s="2043"/>
      <c r="H845" s="2044"/>
      <c r="I845" s="697"/>
      <c r="J845" s="2045"/>
    </row>
    <row r="846" spans="1:10" s="188" customFormat="1" ht="11.25" thickBot="1" x14ac:dyDescent="0.2">
      <c r="A846" s="1876" t="s">
        <v>322</v>
      </c>
      <c r="B846" s="614"/>
      <c r="C846" s="614"/>
      <c r="D846" s="1877"/>
      <c r="E846" s="1997"/>
      <c r="F846" s="1997"/>
      <c r="G846" s="1998"/>
      <c r="H846" s="2012"/>
      <c r="I846" s="1997"/>
      <c r="J846" s="2013"/>
    </row>
    <row r="847" spans="1:10" s="188" customFormat="1" ht="21.75" customHeight="1" thickBot="1" x14ac:dyDescent="0.2">
      <c r="A847" s="425" t="s">
        <v>324</v>
      </c>
      <c r="B847" s="426"/>
      <c r="C847" s="426"/>
      <c r="D847" s="427"/>
      <c r="E847" s="2049"/>
      <c r="F847" s="2049"/>
      <c r="G847" s="2050"/>
      <c r="H847" s="2051"/>
      <c r="I847" s="2049"/>
      <c r="J847" s="2052"/>
    </row>
    <row r="848" spans="1:10" s="188" customFormat="1" ht="11.25" thickBot="1" x14ac:dyDescent="0.2">
      <c r="A848" s="425" t="s">
        <v>325</v>
      </c>
      <c r="B848" s="426"/>
      <c r="C848" s="426"/>
      <c r="D848" s="427"/>
      <c r="E848" s="2049"/>
      <c r="F848" s="2049"/>
      <c r="G848" s="2050"/>
      <c r="H848" s="2051"/>
      <c r="I848" s="2049"/>
      <c r="J848" s="2052"/>
    </row>
    <row r="849" spans="1:10" s="188" customFormat="1" ht="11.25" thickBot="1" x14ac:dyDescent="0.2">
      <c r="A849" s="425" t="s">
        <v>326</v>
      </c>
      <c r="B849" s="426"/>
      <c r="C849" s="426"/>
      <c r="D849" s="427"/>
      <c r="E849" s="2049">
        <v>22</v>
      </c>
      <c r="F849" s="2049"/>
      <c r="G849" s="2050"/>
      <c r="H849" s="2051">
        <v>22</v>
      </c>
      <c r="I849" s="2049"/>
      <c r="J849" s="2052"/>
    </row>
    <row r="850" spans="1:10" s="188" customFormat="1" ht="11.25" thickBot="1" x14ac:dyDescent="0.2">
      <c r="A850" s="425" t="s">
        <v>327</v>
      </c>
      <c r="B850" s="426"/>
      <c r="C850" s="426"/>
      <c r="D850" s="427"/>
      <c r="E850" s="2049"/>
      <c r="F850" s="2049"/>
      <c r="G850" s="2050"/>
      <c r="H850" s="2051"/>
      <c r="I850" s="2049"/>
      <c r="J850" s="2052"/>
    </row>
    <row r="851" spans="1:10" s="188" customFormat="1" ht="27" customHeight="1" thickBot="1" x14ac:dyDescent="0.2">
      <c r="A851" s="425" t="s">
        <v>328</v>
      </c>
      <c r="B851" s="426"/>
      <c r="C851" s="426"/>
      <c r="D851" s="427"/>
      <c r="E851" s="2031" t="str">
        <f>IF(SUM(E852:G853)=0,"",SUM(E852:G853))</f>
        <v/>
      </c>
      <c r="F851" s="2031"/>
      <c r="G851" s="2032"/>
      <c r="H851" s="1995" t="str">
        <f>IF(SUM(H852:J853)=0,"",SUM(H852:J853))</f>
        <v/>
      </c>
      <c r="I851" s="2031"/>
      <c r="J851" s="1996"/>
    </row>
    <row r="852" spans="1:10" s="188" customFormat="1" ht="45" customHeight="1" x14ac:dyDescent="0.15">
      <c r="A852" s="1718" t="s">
        <v>329</v>
      </c>
      <c r="B852" s="1719"/>
      <c r="C852" s="1719"/>
      <c r="D852" s="2033"/>
      <c r="E852" s="2029"/>
      <c r="F852" s="2029"/>
      <c r="G852" s="2030"/>
      <c r="H852" s="1244"/>
      <c r="I852" s="2029"/>
      <c r="J852" s="1245"/>
    </row>
    <row r="853" spans="1:10" s="188" customFormat="1" ht="11.25" thickBot="1" x14ac:dyDescent="0.2">
      <c r="A853" s="1876" t="s">
        <v>330</v>
      </c>
      <c r="B853" s="614"/>
      <c r="C853" s="614"/>
      <c r="D853" s="1877"/>
      <c r="E853" s="1997"/>
      <c r="F853" s="1997"/>
      <c r="G853" s="1998"/>
      <c r="H853" s="2012"/>
      <c r="I853" s="1997"/>
      <c r="J853" s="2013"/>
    </row>
    <row r="854" spans="1:10" s="188" customFormat="1" ht="11.25" thickBot="1" x14ac:dyDescent="0.2">
      <c r="A854" s="425" t="s">
        <v>331</v>
      </c>
      <c r="B854" s="426"/>
      <c r="C854" s="426"/>
      <c r="D854" s="427"/>
      <c r="E854" s="2049"/>
      <c r="F854" s="2049"/>
      <c r="G854" s="2050"/>
      <c r="H854" s="2051"/>
      <c r="I854" s="2049"/>
      <c r="J854" s="2052"/>
    </row>
    <row r="855" spans="1:10" s="188" customFormat="1" ht="29.25" customHeight="1" thickBot="1" x14ac:dyDescent="0.2">
      <c r="A855" s="425" t="s">
        <v>332</v>
      </c>
      <c r="B855" s="426"/>
      <c r="C855" s="426"/>
      <c r="D855" s="427"/>
      <c r="E855" s="2031">
        <f>IF(SUM(E856:G858)=0,"",SUM(E856:G858))</f>
        <v>-2880</v>
      </c>
      <c r="F855" s="2031"/>
      <c r="G855" s="2032"/>
      <c r="H855" s="1995">
        <f>IF(SUM(H856:J858)=0,"",SUM(H856:J858))</f>
        <v>-12130</v>
      </c>
      <c r="I855" s="2031"/>
      <c r="J855" s="1996"/>
    </row>
    <row r="856" spans="1:10" s="188" customFormat="1" x14ac:dyDescent="0.15">
      <c r="A856" s="1718" t="s">
        <v>329</v>
      </c>
      <c r="B856" s="1719"/>
      <c r="C856" s="1719"/>
      <c r="D856" s="2033"/>
      <c r="E856" s="2029">
        <v>-2880</v>
      </c>
      <c r="F856" s="2029"/>
      <c r="G856" s="2030"/>
      <c r="H856" s="1244">
        <v>-12130</v>
      </c>
      <c r="I856" s="2029"/>
      <c r="J856" s="1245"/>
    </row>
    <row r="857" spans="1:10" s="188" customFormat="1" x14ac:dyDescent="0.15">
      <c r="A857" s="476" t="s">
        <v>330</v>
      </c>
      <c r="B857" s="477"/>
      <c r="C857" s="477"/>
      <c r="D857" s="644"/>
      <c r="E857" s="624"/>
      <c r="F857" s="624"/>
      <c r="G857" s="2121"/>
      <c r="H857" s="1228"/>
      <c r="I857" s="624"/>
      <c r="J857" s="1229"/>
    </row>
    <row r="858" spans="1:10" s="188" customFormat="1" ht="11.25" thickBot="1" x14ac:dyDescent="0.2">
      <c r="A858" s="699" t="s">
        <v>299</v>
      </c>
      <c r="B858" s="700"/>
      <c r="C858" s="700"/>
      <c r="D858" s="701"/>
      <c r="E858" s="702"/>
      <c r="F858" s="702"/>
      <c r="G858" s="2055"/>
      <c r="H858" s="1211"/>
      <c r="I858" s="702"/>
      <c r="J858" s="1212"/>
    </row>
    <row r="859" spans="1:10" s="188" customFormat="1" ht="11.25" thickTop="1" x14ac:dyDescent="0.15">
      <c r="A859" s="271"/>
      <c r="B859" s="271"/>
      <c r="C859" s="271"/>
      <c r="D859" s="271"/>
      <c r="E859" s="271"/>
      <c r="F859" s="271"/>
      <c r="G859" s="271"/>
      <c r="H859" s="271"/>
      <c r="I859" s="271"/>
      <c r="J859" s="271"/>
    </row>
    <row r="860" spans="1:10" s="188" customFormat="1" x14ac:dyDescent="0.15">
      <c r="A860" s="436" t="s">
        <v>756</v>
      </c>
      <c r="B860" s="436"/>
      <c r="C860" s="436"/>
      <c r="D860" s="436"/>
      <c r="E860" s="436"/>
      <c r="F860" s="436"/>
      <c r="G860" s="436"/>
      <c r="H860" s="436"/>
      <c r="I860" s="436"/>
      <c r="J860" s="436"/>
    </row>
    <row r="861" spans="1:10" s="188" customFormat="1" x14ac:dyDescent="0.15">
      <c r="A861" s="716"/>
      <c r="B861" s="716"/>
      <c r="C861" s="716"/>
      <c r="D861" s="716"/>
      <c r="E861" s="716"/>
      <c r="F861" s="716"/>
      <c r="G861" s="716"/>
      <c r="H861" s="716"/>
      <c r="I861" s="716"/>
      <c r="J861" s="716"/>
    </row>
    <row r="862" spans="1:10" s="188" customFormat="1" ht="61.5" customHeight="1" x14ac:dyDescent="0.15">
      <c r="A862" s="716"/>
      <c r="B862" s="716"/>
      <c r="C862" s="716"/>
      <c r="D862" s="716"/>
      <c r="E862" s="716"/>
      <c r="F862" s="716"/>
      <c r="G862" s="716"/>
      <c r="H862" s="716"/>
      <c r="I862" s="716"/>
      <c r="J862" s="716"/>
    </row>
    <row r="863" spans="1:10" s="188" customFormat="1" ht="15.75" customHeight="1" x14ac:dyDescent="0.15">
      <c r="A863" s="271"/>
      <c r="B863" s="271"/>
      <c r="C863" s="271"/>
      <c r="D863" s="271"/>
      <c r="E863" s="271"/>
      <c r="F863" s="271"/>
      <c r="G863" s="271"/>
      <c r="H863" s="271"/>
      <c r="I863" s="271"/>
      <c r="J863" s="271"/>
    </row>
    <row r="864" spans="1:10" s="188" customFormat="1" x14ac:dyDescent="0.15">
      <c r="A864" s="210" t="s">
        <v>757</v>
      </c>
      <c r="B864" s="1349" t="s">
        <v>758</v>
      </c>
      <c r="C864" s="1349"/>
      <c r="D864" s="1349"/>
      <c r="E864" s="1349"/>
      <c r="F864" s="1349"/>
      <c r="G864" s="1349"/>
      <c r="H864" s="1349"/>
      <c r="I864" s="1349"/>
      <c r="J864" s="1349"/>
    </row>
    <row r="865" spans="1:10" s="188" customFormat="1" ht="30" customHeight="1" thickBot="1" x14ac:dyDescent="0.2">
      <c r="A865" s="210"/>
      <c r="B865" s="259"/>
      <c r="C865" s="259"/>
      <c r="D865" s="259"/>
      <c r="E865" s="259"/>
      <c r="F865" s="259"/>
      <c r="G865" s="259"/>
      <c r="H865" s="259"/>
      <c r="I865" s="259"/>
      <c r="J865" s="259"/>
    </row>
    <row r="866" spans="1:10" s="188" customFormat="1" ht="51" customHeight="1" thickTop="1" thickBot="1" x14ac:dyDescent="0.2">
      <c r="A866" s="1084" t="s">
        <v>289</v>
      </c>
      <c r="B866" s="1082"/>
      <c r="C866" s="1082"/>
      <c r="D866" s="1082"/>
      <c r="E866" s="1080" t="s">
        <v>6</v>
      </c>
      <c r="F866" s="1080"/>
      <c r="G866" s="1102"/>
      <c r="H866" s="1079" t="s">
        <v>7</v>
      </c>
      <c r="I866" s="1080"/>
      <c r="J866" s="1081"/>
    </row>
    <row r="867" spans="1:10" s="188" customFormat="1" ht="12" thickTop="1" thickBot="1" x14ac:dyDescent="0.2">
      <c r="A867" s="2126" t="s">
        <v>333</v>
      </c>
      <c r="B867" s="2127"/>
      <c r="C867" s="2127"/>
      <c r="D867" s="2127"/>
      <c r="E867" s="2128">
        <v>309</v>
      </c>
      <c r="F867" s="2129"/>
      <c r="G867" s="2129"/>
      <c r="H867" s="2130">
        <v>574</v>
      </c>
      <c r="I867" s="2129"/>
      <c r="J867" s="2131"/>
    </row>
    <row r="868" spans="1:10" s="188" customFormat="1" ht="30" customHeight="1" x14ac:dyDescent="0.15">
      <c r="A868" s="1718" t="s">
        <v>334</v>
      </c>
      <c r="B868" s="1719"/>
      <c r="C868" s="1719"/>
      <c r="D868" s="2033"/>
      <c r="E868" s="2147">
        <v>15227</v>
      </c>
      <c r="F868" s="2147"/>
      <c r="G868" s="2148"/>
      <c r="H868" s="2149">
        <v>10930</v>
      </c>
      <c r="I868" s="2147"/>
      <c r="J868" s="2150"/>
    </row>
    <row r="869" spans="1:10" s="188" customFormat="1" ht="30" customHeight="1" x14ac:dyDescent="0.15">
      <c r="A869" s="621" t="s">
        <v>335</v>
      </c>
      <c r="B869" s="622"/>
      <c r="C869" s="622"/>
      <c r="D869" s="623"/>
      <c r="E869" s="2151"/>
      <c r="F869" s="2151"/>
      <c r="G869" s="1581"/>
      <c r="H869" s="2152"/>
      <c r="I869" s="2151"/>
      <c r="J869" s="2153"/>
    </row>
    <row r="870" spans="1:10" s="188" customFormat="1" ht="11.25" thickBot="1" x14ac:dyDescent="0.2">
      <c r="A870" s="1973" t="s">
        <v>336</v>
      </c>
      <c r="B870" s="1974"/>
      <c r="C870" s="1974"/>
      <c r="D870" s="2138"/>
      <c r="E870" s="2139"/>
      <c r="F870" s="2139"/>
      <c r="G870" s="2140"/>
      <c r="H870" s="2141">
        <v>3000</v>
      </c>
      <c r="I870" s="2139"/>
      <c r="J870" s="2142"/>
    </row>
    <row r="871" spans="1:10" s="188" customFormat="1" ht="11.25" thickBot="1" x14ac:dyDescent="0.2">
      <c r="A871" s="1070" t="s">
        <v>337</v>
      </c>
      <c r="B871" s="1071"/>
      <c r="C871" s="1071"/>
      <c r="D871" s="2132"/>
      <c r="E871" s="2143">
        <f>IF(SUM(E867:G870)=0,"",SUM(E867:G870))</f>
        <v>15536</v>
      </c>
      <c r="F871" s="2143"/>
      <c r="G871" s="2144"/>
      <c r="H871" s="2145">
        <f>IF(SUM(H867:J870)=0,"",SUM(H867:J870))</f>
        <v>14504</v>
      </c>
      <c r="I871" s="2143"/>
      <c r="J871" s="2146"/>
    </row>
    <row r="872" spans="1:10" s="188" customFormat="1" ht="11.25" thickBot="1" x14ac:dyDescent="0.2">
      <c r="A872" s="1070" t="s">
        <v>338</v>
      </c>
      <c r="B872" s="1071"/>
      <c r="C872" s="1071"/>
      <c r="D872" s="2132"/>
      <c r="E872" s="2133">
        <v>14645</v>
      </c>
      <c r="F872" s="2133"/>
      <c r="G872" s="2134"/>
      <c r="H872" s="2135">
        <v>14195</v>
      </c>
      <c r="I872" s="2133"/>
      <c r="J872" s="2136"/>
    </row>
    <row r="873" spans="1:10" s="188" customFormat="1" ht="11.25" thickBot="1" x14ac:dyDescent="0.2">
      <c r="A873" s="463" t="s">
        <v>339</v>
      </c>
      <c r="B873" s="464"/>
      <c r="C873" s="464"/>
      <c r="D873" s="464"/>
      <c r="E873" s="2137">
        <f>IF(IF(E871="",0,E871)-E872=0,"",IF(E871="",0,E871)-E872)</f>
        <v>891</v>
      </c>
      <c r="F873" s="1009"/>
      <c r="G873" s="1009"/>
      <c r="H873" s="1010">
        <f>IF(IF(H871="",0,H871)-H872=0,"",IF(H871="",0,H871)-H872)</f>
        <v>309</v>
      </c>
      <c r="I873" s="1009"/>
      <c r="J873" s="1011"/>
    </row>
    <row r="874" spans="1:10" s="188" customFormat="1" ht="11.25" thickTop="1" x14ac:dyDescent="0.15">
      <c r="A874" s="205"/>
      <c r="B874" s="205"/>
      <c r="C874" s="205"/>
      <c r="D874" s="205"/>
      <c r="E874" s="276"/>
      <c r="F874" s="276"/>
      <c r="G874" s="276"/>
      <c r="H874" s="276"/>
      <c r="I874" s="276"/>
      <c r="J874" s="276"/>
    </row>
    <row r="875" spans="1:10" s="188" customFormat="1" x14ac:dyDescent="0.15">
      <c r="A875" s="436" t="s">
        <v>760</v>
      </c>
      <c r="B875" s="436"/>
      <c r="C875" s="436"/>
      <c r="D875" s="436"/>
      <c r="E875" s="436"/>
      <c r="F875" s="436"/>
      <c r="G875" s="436"/>
      <c r="H875" s="436"/>
      <c r="I875" s="436"/>
      <c r="J875" s="436"/>
    </row>
    <row r="876" spans="1:10" s="188" customFormat="1" x14ac:dyDescent="0.15">
      <c r="A876" s="1280"/>
      <c r="B876" s="1280"/>
      <c r="C876" s="1280"/>
      <c r="D876" s="1280"/>
      <c r="E876" s="1280"/>
      <c r="F876" s="1280"/>
      <c r="G876" s="1280"/>
      <c r="H876" s="1280"/>
      <c r="I876" s="1280"/>
      <c r="J876" s="1280"/>
    </row>
    <row r="877" spans="1:10" s="188" customFormat="1" ht="15" customHeight="1" x14ac:dyDescent="0.15">
      <c r="A877" s="1280"/>
      <c r="B877" s="1280"/>
      <c r="C877" s="1280"/>
      <c r="D877" s="1280"/>
      <c r="E877" s="1280"/>
      <c r="F877" s="1280"/>
      <c r="G877" s="1280"/>
      <c r="H877" s="1280"/>
      <c r="I877" s="1280"/>
      <c r="J877" s="1280"/>
    </row>
    <row r="878" spans="1:10" s="188" customFormat="1" x14ac:dyDescent="0.15">
      <c r="A878" s="1280"/>
      <c r="B878" s="1280"/>
      <c r="C878" s="1280"/>
      <c r="D878" s="1280"/>
      <c r="E878" s="1280"/>
      <c r="F878" s="1280"/>
      <c r="G878" s="1280"/>
      <c r="H878" s="1280"/>
      <c r="I878" s="1280"/>
      <c r="J878" s="1280"/>
    </row>
    <row r="879" spans="1:10" s="188" customFormat="1" x14ac:dyDescent="0.15">
      <c r="A879" s="205"/>
      <c r="B879" s="205"/>
      <c r="C879" s="205"/>
      <c r="D879" s="205"/>
      <c r="E879" s="276"/>
      <c r="F879" s="276"/>
      <c r="G879" s="276"/>
      <c r="H879" s="276"/>
      <c r="I879" s="276"/>
      <c r="J879" s="276"/>
    </row>
    <row r="880" spans="1:10" s="188" customFormat="1" x14ac:dyDescent="0.15">
      <c r="A880" s="210" t="s">
        <v>759</v>
      </c>
      <c r="B880" s="1349" t="s">
        <v>912</v>
      </c>
      <c r="C880" s="1349"/>
      <c r="D880" s="1349"/>
      <c r="E880" s="1349"/>
      <c r="F880" s="1349"/>
      <c r="G880" s="1349"/>
      <c r="H880" s="1349"/>
      <c r="I880" s="1349"/>
      <c r="J880" s="1349"/>
    </row>
    <row r="881" spans="1:10" s="188" customFormat="1" ht="11.25" thickBot="1" x14ac:dyDescent="0.2">
      <c r="A881" s="251"/>
      <c r="B881" s="252"/>
      <c r="C881" s="252"/>
      <c r="D881" s="252"/>
      <c r="E881" s="252"/>
      <c r="F881" s="252"/>
      <c r="G881" s="252"/>
      <c r="H881" s="252"/>
      <c r="I881" s="252"/>
      <c r="J881" s="252"/>
    </row>
    <row r="882" spans="1:10" s="188" customFormat="1" ht="12" thickTop="1" thickBot="1" x14ac:dyDescent="0.2">
      <c r="A882" s="1285" t="s">
        <v>340</v>
      </c>
      <c r="B882" s="1283"/>
      <c r="C882" s="1282"/>
      <c r="D882" s="1283" t="s">
        <v>254</v>
      </c>
      <c r="E882" s="1284"/>
      <c r="F882" s="277" t="s">
        <v>341</v>
      </c>
      <c r="G882" s="1281" t="s">
        <v>342</v>
      </c>
      <c r="H882" s="1282"/>
      <c r="I882" s="277" t="s">
        <v>343</v>
      </c>
      <c r="J882" s="278" t="s">
        <v>262</v>
      </c>
    </row>
    <row r="883" spans="1:10" s="188" customFormat="1" ht="11.25" thickTop="1" x14ac:dyDescent="0.15">
      <c r="A883" s="1286"/>
      <c r="B883" s="1287"/>
      <c r="C883" s="1288"/>
      <c r="D883" s="1249"/>
      <c r="E883" s="1250"/>
      <c r="F883" s="279"/>
      <c r="G883" s="1271"/>
      <c r="H883" s="1272"/>
      <c r="I883" s="280"/>
      <c r="J883" s="281"/>
    </row>
    <row r="884" spans="1:10" s="188" customFormat="1" ht="11.25" thickBot="1" x14ac:dyDescent="0.2">
      <c r="A884" s="1246"/>
      <c r="B884" s="1247"/>
      <c r="C884" s="1248"/>
      <c r="D884" s="1269"/>
      <c r="E884" s="1270"/>
      <c r="F884" s="169"/>
      <c r="G884" s="1273"/>
      <c r="H884" s="1274"/>
      <c r="I884" s="282"/>
      <c r="J884" s="283"/>
    </row>
    <row r="885" spans="1:10" s="188" customFormat="1" ht="11.25" thickTop="1" x14ac:dyDescent="0.15">
      <c r="A885" s="205"/>
      <c r="B885" s="205"/>
      <c r="C885" s="205"/>
      <c r="D885" s="205"/>
      <c r="E885" s="276"/>
      <c r="F885" s="276"/>
      <c r="G885" s="276"/>
      <c r="H885" s="276"/>
      <c r="I885" s="276"/>
      <c r="J885" s="276"/>
    </row>
    <row r="886" spans="1:10" s="188" customFormat="1" x14ac:dyDescent="0.15">
      <c r="A886" s="436" t="s">
        <v>765</v>
      </c>
      <c r="B886" s="436"/>
      <c r="C886" s="436"/>
      <c r="D886" s="436"/>
      <c r="E886" s="436"/>
      <c r="F886" s="436"/>
      <c r="G886" s="436"/>
      <c r="H886" s="436"/>
      <c r="I886" s="436"/>
      <c r="J886" s="436"/>
    </row>
    <row r="887" spans="1:10" s="188" customFormat="1" x14ac:dyDescent="0.15">
      <c r="A887" s="205"/>
      <c r="B887" s="205"/>
      <c r="C887" s="205"/>
      <c r="D887" s="205"/>
      <c r="E887" s="276"/>
      <c r="F887" s="276"/>
      <c r="G887" s="276"/>
      <c r="H887" s="276"/>
      <c r="I887" s="276"/>
      <c r="J887" s="276"/>
    </row>
    <row r="888" spans="1:10" s="188" customFormat="1" x14ac:dyDescent="0.15">
      <c r="A888" s="205" t="s">
        <v>762</v>
      </c>
      <c r="B888" s="752" t="s">
        <v>761</v>
      </c>
      <c r="C888" s="752"/>
      <c r="D888" s="752"/>
      <c r="E888" s="752"/>
      <c r="F888" s="752"/>
      <c r="G888" s="752"/>
      <c r="H888" s="752"/>
      <c r="I888" s="752"/>
      <c r="J888" s="752"/>
    </row>
    <row r="889" spans="1:10" s="188" customFormat="1" ht="15" customHeight="1" thickBot="1" x14ac:dyDescent="0.2">
      <c r="A889" s="1236" t="s">
        <v>105</v>
      </c>
      <c r="B889" s="1236"/>
      <c r="C889" s="205"/>
      <c r="D889" s="205"/>
      <c r="E889" s="276"/>
      <c r="F889" s="276"/>
      <c r="G889" s="276"/>
      <c r="H889" s="276"/>
      <c r="I889" s="276"/>
      <c r="J889" s="276"/>
    </row>
    <row r="890" spans="1:10" s="188" customFormat="1" ht="12" thickTop="1" thickBot="1" x14ac:dyDescent="0.2">
      <c r="A890" s="284"/>
      <c r="B890" s="284"/>
      <c r="C890" s="205"/>
      <c r="D890" s="205"/>
      <c r="E890" s="276"/>
      <c r="F890" s="276"/>
      <c r="G890" s="276"/>
      <c r="H890" s="276"/>
      <c r="I890" s="276"/>
      <c r="J890" s="276"/>
    </row>
    <row r="891" spans="1:10" s="188" customFormat="1" ht="11.25" thickTop="1" x14ac:dyDescent="0.15">
      <c r="A891" s="1276" t="s">
        <v>5</v>
      </c>
      <c r="B891" s="1277"/>
      <c r="C891" s="1265" t="s">
        <v>344</v>
      </c>
      <c r="D891" s="1261" t="s">
        <v>348</v>
      </c>
      <c r="E891" s="1261" t="s">
        <v>763</v>
      </c>
      <c r="F891" s="1257" t="s">
        <v>934</v>
      </c>
      <c r="G891" s="1262"/>
      <c r="H891" s="1261" t="s">
        <v>347</v>
      </c>
      <c r="I891" s="1257" t="s">
        <v>764</v>
      </c>
      <c r="J891" s="1258"/>
    </row>
    <row r="892" spans="1:10" s="188" customFormat="1" ht="47.25" customHeight="1" x14ac:dyDescent="0.15">
      <c r="A892" s="1278"/>
      <c r="B892" s="1279"/>
      <c r="C892" s="1266"/>
      <c r="D892" s="2154"/>
      <c r="E892" s="483"/>
      <c r="F892" s="1263"/>
      <c r="G892" s="1264"/>
      <c r="H892" s="483"/>
      <c r="I892" s="1259"/>
      <c r="J892" s="1260"/>
    </row>
    <row r="893" spans="1:10" s="287" customFormat="1" ht="34.5" customHeight="1" thickBot="1" x14ac:dyDescent="0.3">
      <c r="A893" s="969" t="s">
        <v>110</v>
      </c>
      <c r="B893" s="1275"/>
      <c r="C893" s="285" t="s">
        <v>111</v>
      </c>
      <c r="D893" s="286" t="s">
        <v>112</v>
      </c>
      <c r="E893" s="286" t="s">
        <v>113</v>
      </c>
      <c r="F893" s="1267" t="s">
        <v>114</v>
      </c>
      <c r="G893" s="498"/>
      <c r="H893" s="200" t="s">
        <v>115</v>
      </c>
      <c r="I893" s="1267" t="s">
        <v>116</v>
      </c>
      <c r="J893" s="1268"/>
    </row>
    <row r="894" spans="1:10" s="287" customFormat="1" ht="16.5" customHeight="1" thickTop="1" thickBot="1" x14ac:dyDescent="0.2">
      <c r="A894" s="1254" t="s">
        <v>345</v>
      </c>
      <c r="B894" s="1255"/>
      <c r="C894" s="1255"/>
      <c r="D894" s="1255"/>
      <c r="E894" s="1255"/>
      <c r="F894" s="1255"/>
      <c r="G894" s="1255"/>
      <c r="H894" s="1255"/>
      <c r="I894" s="1255"/>
      <c r="J894" s="1256"/>
    </row>
    <row r="895" spans="1:10" s="188" customFormat="1" ht="15" customHeight="1" x14ac:dyDescent="0.15">
      <c r="A895" s="1251"/>
      <c r="B895" s="1252"/>
      <c r="C895" s="97"/>
      <c r="D895" s="98"/>
      <c r="E895" s="99"/>
      <c r="F895" s="1253"/>
      <c r="G895" s="1041"/>
      <c r="H895" s="100"/>
      <c r="I895" s="1244"/>
      <c r="J895" s="1245"/>
    </row>
    <row r="896" spans="1:10" s="188" customFormat="1" ht="16.5" customHeight="1" thickBot="1" x14ac:dyDescent="0.2">
      <c r="A896" s="1230"/>
      <c r="B896" s="1231"/>
      <c r="C896" s="105"/>
      <c r="D896" s="106"/>
      <c r="E896" s="107"/>
      <c r="F896" s="1237"/>
      <c r="G896" s="1037"/>
      <c r="H896" s="108"/>
      <c r="I896" s="1162"/>
      <c r="J896" s="1163"/>
    </row>
    <row r="897" spans="1:10" s="188" customFormat="1" ht="21" customHeight="1" thickBot="1" x14ac:dyDescent="0.2">
      <c r="A897" s="1289" t="s">
        <v>346</v>
      </c>
      <c r="B897" s="1290"/>
      <c r="C897" s="1290"/>
      <c r="D897" s="1290"/>
      <c r="E897" s="1290"/>
      <c r="F897" s="1290"/>
      <c r="G897" s="1290"/>
      <c r="H897" s="1290"/>
      <c r="I897" s="1290"/>
      <c r="J897" s="1291"/>
    </row>
    <row r="898" spans="1:10" s="188" customFormat="1" ht="15" customHeight="1" x14ac:dyDescent="0.15">
      <c r="A898" s="1251"/>
      <c r="B898" s="1252"/>
      <c r="C898" s="97"/>
      <c r="D898" s="98"/>
      <c r="E898" s="99"/>
      <c r="F898" s="1253"/>
      <c r="G898" s="1041"/>
      <c r="H898" s="100"/>
      <c r="I898" s="1244"/>
      <c r="J898" s="1245"/>
    </row>
    <row r="899" spans="1:10" s="188" customFormat="1" ht="16.5" customHeight="1" thickBot="1" x14ac:dyDescent="0.2">
      <c r="A899" s="1230"/>
      <c r="B899" s="1231"/>
      <c r="C899" s="105"/>
      <c r="D899" s="106"/>
      <c r="E899" s="107"/>
      <c r="F899" s="1237"/>
      <c r="G899" s="1037"/>
      <c r="H899" s="108"/>
      <c r="I899" s="1162"/>
      <c r="J899" s="1163"/>
    </row>
    <row r="900" spans="1:10" s="188" customFormat="1" ht="15" customHeight="1" thickBot="1" x14ac:dyDescent="0.2">
      <c r="A900" s="1251"/>
      <c r="B900" s="1252"/>
      <c r="C900" s="97"/>
      <c r="D900" s="98"/>
      <c r="E900" s="99"/>
      <c r="F900" s="1253"/>
      <c r="G900" s="1041"/>
      <c r="H900" s="100"/>
      <c r="I900" s="1244"/>
      <c r="J900" s="1245"/>
    </row>
    <row r="901" spans="1:10" s="188" customFormat="1" ht="16.5" customHeight="1" thickBot="1" x14ac:dyDescent="0.2">
      <c r="A901" s="1233" t="s">
        <v>164</v>
      </c>
      <c r="B901" s="1234"/>
      <c r="C901" s="1234"/>
      <c r="D901" s="1234"/>
      <c r="E901" s="1234"/>
      <c r="F901" s="1234"/>
      <c r="G901" s="1234"/>
      <c r="H901" s="1234"/>
      <c r="I901" s="1234"/>
      <c r="J901" s="1235"/>
    </row>
    <row r="902" spans="1:10" s="188" customFormat="1" ht="16.5" customHeight="1" x14ac:dyDescent="0.15">
      <c r="A902" s="1240" t="s">
        <v>936</v>
      </c>
      <c r="B902" s="1241"/>
      <c r="C902" s="97" t="s">
        <v>937</v>
      </c>
      <c r="D902" s="98">
        <v>0</v>
      </c>
      <c r="E902" s="99" t="s">
        <v>938</v>
      </c>
      <c r="F902" s="1242">
        <v>1254501</v>
      </c>
      <c r="G902" s="1243"/>
      <c r="H902" s="361">
        <v>1254501</v>
      </c>
      <c r="I902" s="1244"/>
      <c r="J902" s="1245"/>
    </row>
    <row r="903" spans="1:10" s="188" customFormat="1" ht="16.5" customHeight="1" x14ac:dyDescent="0.15">
      <c r="A903" s="1225" t="s">
        <v>968</v>
      </c>
      <c r="B903" s="1226"/>
      <c r="C903" s="101" t="s">
        <v>937</v>
      </c>
      <c r="D903" s="102">
        <v>0</v>
      </c>
      <c r="E903" s="103" t="s">
        <v>938</v>
      </c>
      <c r="F903" s="554">
        <v>40000</v>
      </c>
      <c r="G903" s="1227"/>
      <c r="H903" s="104">
        <v>40000</v>
      </c>
      <c r="I903" s="1228"/>
      <c r="J903" s="1229"/>
    </row>
    <row r="904" spans="1:10" s="188" customFormat="1" ht="16.5" customHeight="1" x14ac:dyDescent="0.15">
      <c r="A904" s="1225"/>
      <c r="B904" s="1226"/>
      <c r="C904" s="101"/>
      <c r="D904" s="102"/>
      <c r="E904" s="103"/>
      <c r="F904" s="554"/>
      <c r="G904" s="1227"/>
      <c r="H904" s="104"/>
      <c r="I904" s="1228"/>
      <c r="J904" s="1229"/>
    </row>
    <row r="905" spans="1:10" s="188" customFormat="1" ht="16.5" customHeight="1" thickBot="1" x14ac:dyDescent="0.2">
      <c r="A905" s="1238"/>
      <c r="B905" s="1239"/>
      <c r="C905" s="105"/>
      <c r="D905" s="106"/>
      <c r="E905" s="107"/>
      <c r="F905" s="562"/>
      <c r="G905" s="1232"/>
      <c r="H905" s="108"/>
      <c r="I905" s="1162"/>
      <c r="J905" s="1163"/>
    </row>
    <row r="906" spans="1:10" s="188" customFormat="1" ht="5.25" customHeight="1" x14ac:dyDescent="0.15">
      <c r="A906" s="216"/>
      <c r="B906" s="216"/>
      <c r="C906" s="216"/>
      <c r="D906" s="216"/>
      <c r="E906" s="216"/>
      <c r="F906" s="216"/>
      <c r="G906" s="216"/>
      <c r="H906" s="216"/>
      <c r="I906" s="216"/>
      <c r="J906" s="216"/>
    </row>
    <row r="907" spans="1:10" s="188" customFormat="1" ht="15.75" customHeight="1" thickBot="1" x14ac:dyDescent="0.2">
      <c r="A907" s="1236" t="s">
        <v>125</v>
      </c>
      <c r="B907" s="1236"/>
      <c r="C907" s="205"/>
      <c r="D907" s="205"/>
      <c r="E907" s="276"/>
      <c r="F907" s="276"/>
      <c r="G907" s="276"/>
      <c r="H907" s="276"/>
      <c r="I907" s="276"/>
      <c r="J907" s="276"/>
    </row>
    <row r="908" spans="1:10" s="188" customFormat="1" ht="16.5" customHeight="1" thickTop="1" thickBot="1" x14ac:dyDescent="0.2">
      <c r="A908" s="1233" t="s">
        <v>349</v>
      </c>
      <c r="B908" s="1234"/>
      <c r="C908" s="1234"/>
      <c r="D908" s="1234"/>
      <c r="E908" s="1234"/>
      <c r="F908" s="1234"/>
      <c r="G908" s="1234"/>
      <c r="H908" s="1234"/>
      <c r="I908" s="1234"/>
      <c r="J908" s="1235"/>
    </row>
    <row r="909" spans="1:10" s="188" customFormat="1" ht="16.5" customHeight="1" x14ac:dyDescent="0.15">
      <c r="A909" s="1240" t="s">
        <v>936</v>
      </c>
      <c r="B909" s="1241"/>
      <c r="C909" s="97" t="s">
        <v>937</v>
      </c>
      <c r="D909" s="98">
        <v>0</v>
      </c>
      <c r="E909" s="99" t="s">
        <v>938</v>
      </c>
      <c r="F909" s="1242">
        <v>150000</v>
      </c>
      <c r="G909" s="1243"/>
      <c r="H909" s="100">
        <v>150000</v>
      </c>
      <c r="I909" s="1244"/>
      <c r="J909" s="1245"/>
    </row>
    <row r="910" spans="1:10" s="188" customFormat="1" ht="16.5" customHeight="1" x14ac:dyDescent="0.15">
      <c r="A910" s="1225" t="s">
        <v>939</v>
      </c>
      <c r="B910" s="1226"/>
      <c r="C910" s="101" t="s">
        <v>937</v>
      </c>
      <c r="D910" s="102">
        <v>0</v>
      </c>
      <c r="E910" s="103" t="s">
        <v>938</v>
      </c>
      <c r="F910" s="554">
        <v>38000</v>
      </c>
      <c r="G910" s="1227"/>
      <c r="H910" s="104">
        <v>38000</v>
      </c>
      <c r="I910" s="1228"/>
      <c r="J910" s="1229"/>
    </row>
    <row r="911" spans="1:10" s="188" customFormat="1" x14ac:dyDescent="0.15">
      <c r="A911" s="1225" t="s">
        <v>940</v>
      </c>
      <c r="B911" s="1226"/>
      <c r="C911" s="101" t="s">
        <v>937</v>
      </c>
      <c r="D911" s="102">
        <v>0.02</v>
      </c>
      <c r="E911" s="362">
        <v>41274</v>
      </c>
      <c r="F911" s="554">
        <v>350848</v>
      </c>
      <c r="G911" s="1227"/>
      <c r="H911" s="104">
        <v>350848</v>
      </c>
      <c r="I911" s="1228">
        <v>360000</v>
      </c>
      <c r="J911" s="1229"/>
    </row>
    <row r="912" spans="1:10" s="188" customFormat="1" ht="11.25" thickBot="1" x14ac:dyDescent="0.2">
      <c r="A912" s="1238"/>
      <c r="B912" s="1239"/>
      <c r="C912" s="105"/>
      <c r="D912" s="106"/>
      <c r="E912" s="107"/>
      <c r="F912" s="562"/>
      <c r="G912" s="1232"/>
      <c r="H912" s="108"/>
      <c r="I912" s="1162"/>
      <c r="J912" s="1163"/>
    </row>
    <row r="913" spans="1:10" s="188" customFormat="1" ht="11.25" thickBot="1" x14ac:dyDescent="0.2">
      <c r="A913" s="1233" t="s">
        <v>350</v>
      </c>
      <c r="B913" s="1234"/>
      <c r="C913" s="1234"/>
      <c r="D913" s="1234"/>
      <c r="E913" s="1234"/>
      <c r="F913" s="1234"/>
      <c r="G913" s="1234"/>
      <c r="H913" s="1234"/>
      <c r="I913" s="1234"/>
      <c r="J913" s="1235"/>
    </row>
    <row r="914" spans="1:10" s="188" customFormat="1" x14ac:dyDescent="0.15">
      <c r="A914" s="1240"/>
      <c r="B914" s="1241"/>
      <c r="C914" s="97"/>
      <c r="D914" s="98"/>
      <c r="E914" s="99"/>
      <c r="F914" s="1242"/>
      <c r="G914" s="1243"/>
      <c r="H914" s="100"/>
      <c r="I914" s="1244"/>
      <c r="J914" s="1245"/>
    </row>
    <row r="915" spans="1:10" s="188" customFormat="1" x14ac:dyDescent="0.15">
      <c r="A915" s="1225"/>
      <c r="B915" s="1226"/>
      <c r="C915" s="101"/>
      <c r="D915" s="102"/>
      <c r="E915" s="103"/>
      <c r="F915" s="554"/>
      <c r="G915" s="1227"/>
      <c r="H915" s="104"/>
      <c r="I915" s="1228"/>
      <c r="J915" s="1229"/>
    </row>
    <row r="916" spans="1:10" s="188" customFormat="1" ht="11.25" thickBot="1" x14ac:dyDescent="0.2">
      <c r="A916" s="1219"/>
      <c r="B916" s="1220"/>
      <c r="C916" s="109"/>
      <c r="D916" s="110"/>
      <c r="E916" s="111"/>
      <c r="F916" s="1221"/>
      <c r="G916" s="1222"/>
      <c r="H916" s="112"/>
      <c r="I916" s="1223"/>
      <c r="J916" s="1224"/>
    </row>
    <row r="917" spans="1:10" s="188" customFormat="1" ht="11.25" thickTop="1" x14ac:dyDescent="0.15">
      <c r="A917" s="205"/>
      <c r="B917" s="205"/>
      <c r="C917" s="205"/>
      <c r="D917" s="205"/>
      <c r="E917" s="276"/>
      <c r="F917" s="276"/>
      <c r="G917" s="276"/>
      <c r="H917" s="276"/>
      <c r="I917" s="276"/>
      <c r="J917" s="276"/>
    </row>
    <row r="918" spans="1:10" s="188" customFormat="1" x14ac:dyDescent="0.15">
      <c r="A918" s="371"/>
      <c r="B918" s="371"/>
      <c r="C918" s="371"/>
      <c r="D918" s="371"/>
      <c r="E918" s="276"/>
      <c r="F918" s="276"/>
      <c r="G918" s="276"/>
      <c r="H918" s="276"/>
      <c r="I918" s="276"/>
      <c r="J918" s="276"/>
    </row>
    <row r="919" spans="1:10" s="188" customFormat="1" ht="10.5" customHeight="1" x14ac:dyDescent="0.15">
      <c r="A919" s="436" t="s">
        <v>771</v>
      </c>
      <c r="B919" s="436"/>
      <c r="C919" s="436"/>
      <c r="D919" s="436"/>
      <c r="E919" s="436"/>
      <c r="F919" s="436"/>
      <c r="G919" s="436"/>
      <c r="H919" s="436"/>
      <c r="I919" s="436"/>
      <c r="J919" s="436"/>
    </row>
    <row r="920" spans="1:10" s="188" customFormat="1" x14ac:dyDescent="0.15">
      <c r="A920" s="2171" t="s">
        <v>969</v>
      </c>
      <c r="B920" s="2171"/>
      <c r="C920" s="2171"/>
      <c r="D920" s="2171"/>
      <c r="E920" s="2171"/>
      <c r="F920" s="2171"/>
      <c r="G920" s="2171"/>
      <c r="H920" s="2171"/>
      <c r="I920" s="2171"/>
      <c r="J920" s="2171"/>
    </row>
    <row r="921" spans="1:10" s="188" customFormat="1" x14ac:dyDescent="0.15">
      <c r="A921" s="2171"/>
      <c r="B921" s="2171"/>
      <c r="C921" s="2171"/>
      <c r="D921" s="2171"/>
      <c r="E921" s="2171"/>
      <c r="F921" s="2171"/>
      <c r="G921" s="2171"/>
      <c r="H921" s="2171"/>
      <c r="I921" s="2171"/>
      <c r="J921" s="2171"/>
    </row>
    <row r="922" spans="1:10" s="188" customFormat="1" ht="11.25" customHeight="1" x14ac:dyDescent="0.15">
      <c r="A922" s="216"/>
      <c r="B922" s="216"/>
      <c r="C922" s="216"/>
      <c r="D922" s="216"/>
      <c r="E922" s="216"/>
      <c r="F922" s="216"/>
      <c r="G922" s="216"/>
      <c r="H922" s="216"/>
      <c r="I922" s="216"/>
      <c r="J922" s="216"/>
    </row>
    <row r="923" spans="1:10" s="188" customFormat="1" ht="14.25" customHeight="1" x14ac:dyDescent="0.15">
      <c r="A923" s="205" t="s">
        <v>766</v>
      </c>
      <c r="B923" s="752" t="s">
        <v>941</v>
      </c>
      <c r="C923" s="752"/>
      <c r="D923" s="752"/>
      <c r="E923" s="752"/>
      <c r="F923" s="752"/>
      <c r="G923" s="752"/>
      <c r="H923" s="752"/>
      <c r="I923" s="752"/>
      <c r="J923" s="752"/>
    </row>
    <row r="924" spans="1:10" s="188" customFormat="1" ht="14.25" customHeight="1" thickBot="1" x14ac:dyDescent="0.2">
      <c r="A924" s="251"/>
      <c r="B924" s="252"/>
      <c r="C924" s="252"/>
      <c r="D924" s="252"/>
      <c r="E924" s="252"/>
      <c r="F924" s="252"/>
      <c r="G924" s="252"/>
      <c r="H924" s="252"/>
      <c r="I924" s="252"/>
      <c r="J924" s="252"/>
    </row>
    <row r="925" spans="1:10" s="188" customFormat="1" ht="14.25" customHeight="1" thickTop="1" thickBot="1" x14ac:dyDescent="0.2">
      <c r="A925" s="1208" t="s">
        <v>257</v>
      </c>
      <c r="B925" s="873"/>
      <c r="C925" s="873"/>
      <c r="D925" s="873"/>
      <c r="E925" s="873" t="s">
        <v>132</v>
      </c>
      <c r="F925" s="873"/>
      <c r="G925" s="1207"/>
      <c r="H925" s="872" t="s">
        <v>133</v>
      </c>
      <c r="I925" s="873"/>
      <c r="J925" s="874"/>
    </row>
    <row r="926" spans="1:10" s="188" customFormat="1" ht="15" customHeight="1" thickTop="1" thickBot="1" x14ac:dyDescent="0.2">
      <c r="A926" s="1096" t="s">
        <v>767</v>
      </c>
      <c r="B926" s="1097"/>
      <c r="C926" s="1097"/>
      <c r="D926" s="1097"/>
      <c r="E926" s="1209">
        <f>IF(SUM(E927:G928)=0,"",SUM(E927:G928))</f>
        <v>2123</v>
      </c>
      <c r="F926" s="1209"/>
      <c r="G926" s="1210"/>
      <c r="H926" s="1217" t="str">
        <f>IF(SUM(H927:J928)=0,"",SUM(H927:J928))</f>
        <v/>
      </c>
      <c r="I926" s="1209"/>
      <c r="J926" s="1218"/>
    </row>
    <row r="927" spans="1:10" s="188" customFormat="1" ht="15" customHeight="1" x14ac:dyDescent="0.15">
      <c r="A927" s="1181" t="s">
        <v>1009</v>
      </c>
      <c r="B927" s="1182"/>
      <c r="C927" s="1182"/>
      <c r="D927" s="1182"/>
      <c r="E927" s="1183">
        <v>2123</v>
      </c>
      <c r="F927" s="1183"/>
      <c r="G927" s="1184"/>
      <c r="H927" s="1185"/>
      <c r="I927" s="1183"/>
      <c r="J927" s="1186"/>
    </row>
    <row r="928" spans="1:10" s="188" customFormat="1" ht="15" customHeight="1" thickBot="1" x14ac:dyDescent="0.2">
      <c r="A928" s="952"/>
      <c r="B928" s="953"/>
      <c r="C928" s="953"/>
      <c r="D928" s="953"/>
      <c r="E928" s="1120"/>
      <c r="F928" s="1120"/>
      <c r="G928" s="1121"/>
      <c r="H928" s="1122"/>
      <c r="I928" s="1120"/>
      <c r="J928" s="1123"/>
    </row>
    <row r="929" spans="1:10" s="188" customFormat="1" ht="15" customHeight="1" thickBot="1" x14ac:dyDescent="0.2">
      <c r="A929" s="912" t="s">
        <v>768</v>
      </c>
      <c r="B929" s="913"/>
      <c r="C929" s="913"/>
      <c r="D929" s="913"/>
      <c r="E929" s="1112" t="str">
        <f>IF(SUM(E930:G931)=0,"",SUM(E930:G931))</f>
        <v/>
      </c>
      <c r="F929" s="1113"/>
      <c r="G929" s="1039"/>
      <c r="H929" s="1114" t="str">
        <f>IF(SUM(H930:J931)=0,"",SUM(H930:J931))</f>
        <v/>
      </c>
      <c r="I929" s="1113"/>
      <c r="J929" s="1115"/>
    </row>
    <row r="930" spans="1:10" s="188" customFormat="1" ht="15" customHeight="1" x14ac:dyDescent="0.15">
      <c r="A930" s="1181"/>
      <c r="B930" s="1182"/>
      <c r="C930" s="1182"/>
      <c r="D930" s="1182"/>
      <c r="E930" s="1183"/>
      <c r="F930" s="1183"/>
      <c r="G930" s="1184"/>
      <c r="H930" s="1185"/>
      <c r="I930" s="1183"/>
      <c r="J930" s="1186"/>
    </row>
    <row r="931" spans="1:10" s="188" customFormat="1" ht="15" customHeight="1" thickBot="1" x14ac:dyDescent="0.2">
      <c r="A931" s="952"/>
      <c r="B931" s="953"/>
      <c r="C931" s="953"/>
      <c r="D931" s="953"/>
      <c r="E931" s="1120"/>
      <c r="F931" s="1120"/>
      <c r="G931" s="1121"/>
      <c r="H931" s="1122"/>
      <c r="I931" s="1120"/>
      <c r="J931" s="1123"/>
    </row>
    <row r="932" spans="1:10" s="188" customFormat="1" ht="15" customHeight="1" thickBot="1" x14ac:dyDescent="0.2">
      <c r="A932" s="912" t="s">
        <v>769</v>
      </c>
      <c r="B932" s="913"/>
      <c r="C932" s="913"/>
      <c r="D932" s="913"/>
      <c r="E932" s="1112" t="str">
        <f>IF(SUM(E933:G934)=0,"",SUM(E933:G934))</f>
        <v/>
      </c>
      <c r="F932" s="1113"/>
      <c r="G932" s="1039"/>
      <c r="H932" s="1114" t="str">
        <f>IF(SUM(H933:J934)=0,"",SUM(H933:J934))</f>
        <v/>
      </c>
      <c r="I932" s="1113"/>
      <c r="J932" s="1115"/>
    </row>
    <row r="933" spans="1:10" s="188" customFormat="1" ht="15" customHeight="1" x14ac:dyDescent="0.15">
      <c r="A933" s="899"/>
      <c r="B933" s="900"/>
      <c r="C933" s="900"/>
      <c r="D933" s="900"/>
      <c r="E933" s="1116"/>
      <c r="F933" s="1116"/>
      <c r="G933" s="1117"/>
      <c r="H933" s="1118"/>
      <c r="I933" s="1116"/>
      <c r="J933" s="1119"/>
    </row>
    <row r="934" spans="1:10" s="188" customFormat="1" ht="15" customHeight="1" thickBot="1" x14ac:dyDescent="0.2">
      <c r="A934" s="952"/>
      <c r="B934" s="953"/>
      <c r="C934" s="953"/>
      <c r="D934" s="953"/>
      <c r="E934" s="1120"/>
      <c r="F934" s="1120"/>
      <c r="G934" s="1121"/>
      <c r="H934" s="1122"/>
      <c r="I934" s="1120"/>
      <c r="J934" s="1123"/>
    </row>
    <row r="935" spans="1:10" s="188" customFormat="1" ht="15" customHeight="1" thickBot="1" x14ac:dyDescent="0.2">
      <c r="A935" s="1109" t="s">
        <v>770</v>
      </c>
      <c r="B935" s="1110"/>
      <c r="C935" s="1110"/>
      <c r="D935" s="1111"/>
      <c r="E935" s="1112" t="str">
        <f>IF(SUM(E936:G937)=0,"",SUM(E936:G937))</f>
        <v/>
      </c>
      <c r="F935" s="1113"/>
      <c r="G935" s="1039"/>
      <c r="H935" s="1114" t="str">
        <f>IF(SUM(H936:J937)=0,"",SUM(H936:J937))</f>
        <v/>
      </c>
      <c r="I935" s="1113"/>
      <c r="J935" s="1115"/>
    </row>
    <row r="936" spans="1:10" s="188" customFormat="1" ht="15" customHeight="1" x14ac:dyDescent="0.15">
      <c r="A936" s="899"/>
      <c r="B936" s="900"/>
      <c r="C936" s="900"/>
      <c r="D936" s="900"/>
      <c r="E936" s="1116"/>
      <c r="F936" s="1116"/>
      <c r="G936" s="1117"/>
      <c r="H936" s="1118"/>
      <c r="I936" s="1116"/>
      <c r="J936" s="1119"/>
    </row>
    <row r="937" spans="1:10" s="188" customFormat="1" ht="15" customHeight="1" thickBot="1" x14ac:dyDescent="0.2">
      <c r="A937" s="905"/>
      <c r="B937" s="906"/>
      <c r="C937" s="906"/>
      <c r="D937" s="906"/>
      <c r="E937" s="1213"/>
      <c r="F937" s="1213"/>
      <c r="G937" s="1214"/>
      <c r="H937" s="1215"/>
      <c r="I937" s="1213"/>
      <c r="J937" s="1216"/>
    </row>
    <row r="938" spans="1:10" s="188" customFormat="1" ht="16.5" customHeight="1" thickTop="1" x14ac:dyDescent="0.15">
      <c r="A938" s="205"/>
      <c r="B938" s="205"/>
      <c r="C938" s="205"/>
      <c r="D938" s="205"/>
      <c r="E938" s="276"/>
      <c r="F938" s="276"/>
      <c r="G938" s="276"/>
      <c r="H938" s="276"/>
      <c r="I938" s="276"/>
      <c r="J938" s="276"/>
    </row>
    <row r="939" spans="1:10" s="188" customFormat="1" ht="16.5" customHeight="1" x14ac:dyDescent="0.15">
      <c r="A939" s="752" t="s">
        <v>772</v>
      </c>
      <c r="B939" s="752"/>
      <c r="C939" s="752"/>
      <c r="D939" s="752"/>
      <c r="E939" s="752"/>
      <c r="F939" s="752"/>
      <c r="G939" s="752"/>
      <c r="H939" s="752"/>
      <c r="I939" s="752"/>
      <c r="J939" s="752"/>
    </row>
    <row r="940" spans="1:10" s="188" customFormat="1" ht="16.5" customHeight="1" x14ac:dyDescent="0.15">
      <c r="A940" s="716"/>
      <c r="B940" s="716"/>
      <c r="C940" s="716"/>
      <c r="D940" s="716"/>
      <c r="E940" s="716"/>
      <c r="F940" s="716"/>
      <c r="G940" s="716"/>
      <c r="H940" s="716"/>
      <c r="I940" s="716"/>
      <c r="J940" s="716"/>
    </row>
    <row r="941" spans="1:10" s="188" customFormat="1" ht="29.25" hidden="1" customHeight="1" x14ac:dyDescent="0.15">
      <c r="A941" s="205"/>
      <c r="B941" s="205"/>
      <c r="C941" s="205"/>
      <c r="D941" s="205"/>
      <c r="E941" s="276"/>
      <c r="F941" s="276"/>
      <c r="G941" s="276"/>
      <c r="H941" s="276"/>
      <c r="I941" s="276"/>
      <c r="J941" s="276"/>
    </row>
    <row r="942" spans="1:10" s="188" customFormat="1" ht="16.5" customHeight="1" x14ac:dyDescent="0.15">
      <c r="A942" s="205" t="s">
        <v>773</v>
      </c>
      <c r="B942" s="752" t="s">
        <v>913</v>
      </c>
      <c r="C942" s="752"/>
      <c r="D942" s="752"/>
      <c r="E942" s="752"/>
      <c r="F942" s="752"/>
      <c r="G942" s="752"/>
      <c r="H942" s="752"/>
      <c r="I942" s="752"/>
      <c r="J942" s="752"/>
    </row>
    <row r="943" spans="1:10" s="188" customFormat="1" ht="15" customHeight="1" x14ac:dyDescent="0.15">
      <c r="A943" s="205"/>
      <c r="B943" s="205"/>
      <c r="C943" s="205"/>
      <c r="D943" s="205"/>
      <c r="E943" s="205"/>
      <c r="F943" s="205"/>
      <c r="G943" s="205"/>
      <c r="H943" s="205"/>
      <c r="I943" s="205"/>
      <c r="J943" s="205"/>
    </row>
    <row r="944" spans="1:10" s="188" customFormat="1" ht="12.75" customHeight="1" thickBot="1" x14ac:dyDescent="0.2">
      <c r="A944" s="1126" t="s">
        <v>105</v>
      </c>
      <c r="B944" s="1126"/>
      <c r="C944" s="205"/>
      <c r="D944" s="205"/>
      <c r="E944" s="276"/>
      <c r="F944" s="276"/>
      <c r="G944" s="276"/>
      <c r="H944" s="276"/>
      <c r="I944" s="276"/>
      <c r="J944" s="276"/>
    </row>
    <row r="945" spans="1:10" s="188" customFormat="1" ht="14.25" customHeight="1" thickTop="1" x14ac:dyDescent="0.15">
      <c r="A945" s="1153" t="s">
        <v>289</v>
      </c>
      <c r="B945" s="1135"/>
      <c r="C945" s="1135"/>
      <c r="D945" s="662" t="s">
        <v>351</v>
      </c>
      <c r="E945" s="662"/>
      <c r="F945" s="662"/>
      <c r="G945" s="887"/>
      <c r="H945" s="1134" t="s">
        <v>352</v>
      </c>
      <c r="I945" s="1135"/>
      <c r="J945" s="1136"/>
    </row>
    <row r="946" spans="1:10" s="188" customFormat="1" x14ac:dyDescent="0.15">
      <c r="A946" s="1154"/>
      <c r="B946" s="661"/>
      <c r="C946" s="661"/>
      <c r="D946" s="661" t="s">
        <v>353</v>
      </c>
      <c r="E946" s="495"/>
      <c r="F946" s="1124" t="s">
        <v>354</v>
      </c>
      <c r="G946" s="1125"/>
      <c r="H946" s="659"/>
      <c r="I946" s="661"/>
      <c r="J946" s="660"/>
    </row>
    <row r="947" spans="1:10" s="188" customFormat="1" ht="15.75" customHeight="1" thickBot="1" x14ac:dyDescent="0.2">
      <c r="A947" s="664" t="s">
        <v>110</v>
      </c>
      <c r="B947" s="665"/>
      <c r="C947" s="665"/>
      <c r="D947" s="665" t="s">
        <v>111</v>
      </c>
      <c r="E947" s="666"/>
      <c r="F947" s="673" t="s">
        <v>112</v>
      </c>
      <c r="G947" s="666"/>
      <c r="H947" s="673" t="s">
        <v>113</v>
      </c>
      <c r="I947" s="665"/>
      <c r="J947" s="674"/>
    </row>
    <row r="948" spans="1:10" s="188" customFormat="1" ht="23.25" customHeight="1" thickTop="1" thickBot="1" x14ac:dyDescent="0.2">
      <c r="A948" s="1018" t="s">
        <v>355</v>
      </c>
      <c r="B948" s="1019"/>
      <c r="C948" s="1019"/>
      <c r="D948" s="1155" t="str">
        <f>IF(SUM(D949:E949)=0,"",SUM(D949:E949))</f>
        <v/>
      </c>
      <c r="E948" s="1144"/>
      <c r="F948" s="1156" t="str">
        <f>IF(SUM(F949:G949)=0,"",SUM(F949:G949))</f>
        <v/>
      </c>
      <c r="G948" s="1157"/>
      <c r="H948" s="1156" t="str">
        <f>IF(SUM(H949:J949)=0,"",SUM(H949:J949))</f>
        <v/>
      </c>
      <c r="I948" s="1158"/>
      <c r="J948" s="1159"/>
    </row>
    <row r="949" spans="1:10" s="188" customFormat="1" ht="11.25" thickBot="1" x14ac:dyDescent="0.2">
      <c r="A949" s="1160"/>
      <c r="B949" s="1161"/>
      <c r="C949" s="1161"/>
      <c r="D949" s="620"/>
      <c r="E949" s="563"/>
      <c r="F949" s="1162"/>
      <c r="G949" s="1036"/>
      <c r="H949" s="1162"/>
      <c r="I949" s="1143"/>
      <c r="J949" s="1163"/>
    </row>
    <row r="950" spans="1:10" s="188" customFormat="1" ht="20.25" customHeight="1" thickBot="1" x14ac:dyDescent="0.2">
      <c r="A950" s="425" t="s">
        <v>356</v>
      </c>
      <c r="B950" s="426"/>
      <c r="C950" s="426"/>
      <c r="D950" s="1188" t="str">
        <f>IF(SUM(D951:E951)=0,"",SUM(D951:E951))</f>
        <v/>
      </c>
      <c r="E950" s="1189"/>
      <c r="F950" s="1190" t="str">
        <f>IF(SUM(F951:G951)=0,"",SUM(F951:G951))</f>
        <v/>
      </c>
      <c r="G950" s="1191"/>
      <c r="H950" s="1190" t="str">
        <f>IF(SUM(H951:J951)=0,"",SUM(H951:J951))</f>
        <v/>
      </c>
      <c r="I950" s="1192"/>
      <c r="J950" s="1193"/>
    </row>
    <row r="951" spans="1:10" s="188" customFormat="1" ht="10.5" customHeight="1" thickBot="1" x14ac:dyDescent="0.2">
      <c r="A951" s="1198"/>
      <c r="B951" s="1199"/>
      <c r="C951" s="1200"/>
      <c r="D951" s="1201"/>
      <c r="E951" s="1202"/>
      <c r="F951" s="1211"/>
      <c r="G951" s="421"/>
      <c r="H951" s="1211"/>
      <c r="I951" s="702"/>
      <c r="J951" s="1212"/>
    </row>
    <row r="952" spans="1:10" s="188" customFormat="1" ht="9" customHeight="1" thickTop="1" x14ac:dyDescent="0.15">
      <c r="A952" s="288"/>
      <c r="B952" s="288"/>
      <c r="C952" s="288"/>
      <c r="D952" s="249"/>
      <c r="E952" s="249"/>
      <c r="F952" s="276"/>
      <c r="G952" s="276"/>
      <c r="H952" s="276"/>
      <c r="I952" s="276"/>
      <c r="J952" s="276"/>
    </row>
    <row r="953" spans="1:10" s="188" customFormat="1" ht="13.5" customHeight="1" thickBot="1" x14ac:dyDescent="0.2">
      <c r="A953" s="1126" t="s">
        <v>125</v>
      </c>
      <c r="B953" s="1126"/>
      <c r="C953" s="205"/>
      <c r="D953" s="205"/>
      <c r="E953" s="276"/>
      <c r="F953" s="276"/>
      <c r="G953" s="276"/>
      <c r="H953" s="276"/>
      <c r="I953" s="276"/>
      <c r="J953" s="276"/>
    </row>
    <row r="954" spans="1:10" s="188" customFormat="1" ht="30" customHeight="1" thickTop="1" thickBot="1" x14ac:dyDescent="0.2">
      <c r="A954" s="1128" t="s">
        <v>5</v>
      </c>
      <c r="B954" s="1129"/>
      <c r="C954" s="1127" t="s">
        <v>6</v>
      </c>
      <c r="D954" s="1127"/>
      <c r="E954" s="1127"/>
      <c r="F954" s="1127"/>
      <c r="G954" s="963" t="s">
        <v>7</v>
      </c>
      <c r="H954" s="963"/>
      <c r="I954" s="963"/>
      <c r="J954" s="964"/>
    </row>
    <row r="955" spans="1:10" s="188" customFormat="1" ht="11.25" thickBot="1" x14ac:dyDescent="0.2">
      <c r="A955" s="1130"/>
      <c r="B955" s="1131"/>
      <c r="C955" s="1150" t="s">
        <v>774</v>
      </c>
      <c r="D955" s="1151"/>
      <c r="E955" s="1151"/>
      <c r="F955" s="1151"/>
      <c r="G955" s="1150" t="s">
        <v>774</v>
      </c>
      <c r="H955" s="1150"/>
      <c r="I955" s="1150"/>
      <c r="J955" s="1152"/>
    </row>
    <row r="956" spans="1:10" s="188" customFormat="1" ht="29.25" hidden="1" customHeight="1" x14ac:dyDescent="0.15">
      <c r="A956" s="1132"/>
      <c r="B956" s="1133"/>
      <c r="C956" s="473" t="s">
        <v>357</v>
      </c>
      <c r="D956" s="1187"/>
      <c r="E956" s="1203" t="s">
        <v>358</v>
      </c>
      <c r="F956" s="1205"/>
      <c r="G956" s="473" t="s">
        <v>357</v>
      </c>
      <c r="H956" s="1187"/>
      <c r="I956" s="1203" t="s">
        <v>358</v>
      </c>
      <c r="J956" s="1204"/>
    </row>
    <row r="957" spans="1:10" s="188" customFormat="1" ht="11.25" thickBot="1" x14ac:dyDescent="0.2">
      <c r="A957" s="664" t="s">
        <v>110</v>
      </c>
      <c r="B957" s="666"/>
      <c r="C957" s="665" t="s">
        <v>111</v>
      </c>
      <c r="D957" s="666"/>
      <c r="E957" s="673" t="s">
        <v>112</v>
      </c>
      <c r="F957" s="665"/>
      <c r="G957" s="665" t="s">
        <v>113</v>
      </c>
      <c r="H957" s="666"/>
      <c r="I957" s="673" t="s">
        <v>114</v>
      </c>
      <c r="J957" s="674"/>
    </row>
    <row r="958" spans="1:10" s="188" customFormat="1" ht="30.75" customHeight="1" thickTop="1" thickBot="1" x14ac:dyDescent="0.2">
      <c r="A958" s="1196" t="s">
        <v>355</v>
      </c>
      <c r="B958" s="1197"/>
      <c r="C958" s="1144" t="str">
        <f>IF(SUM(C959:D959)=0,"",SUM(C959:D959))</f>
        <v/>
      </c>
      <c r="D958" s="1145"/>
      <c r="E958" s="1146" t="str">
        <f>IF(SUM(E959:F959)=0,"",SUM(E959:F959))</f>
        <v/>
      </c>
      <c r="F958" s="1147"/>
      <c r="G958" s="1144" t="str">
        <f>IF(SUM(G959:H959)=0,"",SUM(G959:H959))</f>
        <v/>
      </c>
      <c r="H958" s="1145"/>
      <c r="I958" s="1146" t="str">
        <f>IF(SUM(I959:J959)=0,"",SUM(I959:J959))</f>
        <v/>
      </c>
      <c r="J958" s="1148"/>
    </row>
    <row r="959" spans="1:10" s="188" customFormat="1" ht="11.25" thickBot="1" x14ac:dyDescent="0.2">
      <c r="A959" s="1164"/>
      <c r="B959" s="1165"/>
      <c r="C959" s="1166"/>
      <c r="D959" s="620"/>
      <c r="E959" s="619"/>
      <c r="F959" s="1166"/>
      <c r="G959" s="1143"/>
      <c r="H959" s="1036"/>
      <c r="I959" s="1162"/>
      <c r="J959" s="1163"/>
    </row>
    <row r="960" spans="1:10" s="188" customFormat="1" ht="22.5" customHeight="1" thickBot="1" x14ac:dyDescent="0.2">
      <c r="A960" s="2159" t="s">
        <v>356</v>
      </c>
      <c r="B960" s="2160"/>
      <c r="C960" s="1189" t="str">
        <f>IF(SUM(C961:D961)=0,"",SUM(C961:D961))</f>
        <v/>
      </c>
      <c r="D960" s="594"/>
      <c r="E960" s="593" t="str">
        <f>IF(SUM(E961:F961)=0,"",SUM(E961:F961))</f>
        <v/>
      </c>
      <c r="F960" s="1149"/>
      <c r="G960" s="1189" t="str">
        <f>IF(SUM(G961:H961)=0,"",SUM(G961:H961))</f>
        <v/>
      </c>
      <c r="H960" s="594"/>
      <c r="I960" s="593" t="str">
        <f>IF(SUM(I961:J961)=0,"",SUM(I961:J961))</f>
        <v/>
      </c>
      <c r="J960" s="595"/>
    </row>
    <row r="961" spans="1:10" s="188" customFormat="1" ht="11.25" thickBot="1" x14ac:dyDescent="0.2">
      <c r="A961" s="1194"/>
      <c r="B961" s="1195"/>
      <c r="C961" s="1138"/>
      <c r="D961" s="2158"/>
      <c r="E961" s="1137"/>
      <c r="F961" s="1138"/>
      <c r="G961" s="1139"/>
      <c r="H961" s="1140"/>
      <c r="I961" s="1141"/>
      <c r="J961" s="1142"/>
    </row>
    <row r="962" spans="1:10" s="188" customFormat="1" ht="11.25" customHeight="1" thickTop="1" x14ac:dyDescent="0.15">
      <c r="A962" s="205"/>
      <c r="B962" s="205"/>
      <c r="C962" s="205"/>
      <c r="D962" s="205"/>
      <c r="E962" s="276"/>
      <c r="F962" s="276"/>
      <c r="G962" s="276"/>
      <c r="H962" s="276"/>
      <c r="I962" s="276"/>
      <c r="J962" s="276"/>
    </row>
    <row r="963" spans="1:10" s="188" customFormat="1" ht="15.75" customHeight="1" x14ac:dyDescent="0.15">
      <c r="A963" s="752" t="s">
        <v>775</v>
      </c>
      <c r="B963" s="752"/>
      <c r="C963" s="752"/>
      <c r="D963" s="752"/>
      <c r="E963" s="752"/>
      <c r="F963" s="752"/>
      <c r="G963" s="752"/>
      <c r="H963" s="752"/>
      <c r="I963" s="752"/>
      <c r="J963" s="752"/>
    </row>
    <row r="964" spans="1:10" s="188" customFormat="1" ht="12.75" customHeight="1" x14ac:dyDescent="0.15">
      <c r="A964" s="1002"/>
      <c r="B964" s="1002"/>
      <c r="C964" s="1002"/>
      <c r="D964" s="1002"/>
      <c r="E964" s="1002"/>
      <c r="F964" s="1002"/>
      <c r="G964" s="1002"/>
      <c r="H964" s="1002"/>
      <c r="I964" s="1002"/>
      <c r="J964" s="1002"/>
    </row>
    <row r="965" spans="1:10" s="188" customFormat="1" ht="16.5" customHeight="1" x14ac:dyDescent="0.15">
      <c r="A965" s="205" t="s">
        <v>776</v>
      </c>
      <c r="B965" s="752" t="s">
        <v>914</v>
      </c>
      <c r="C965" s="752"/>
      <c r="D965" s="752"/>
      <c r="E965" s="752"/>
      <c r="F965" s="752"/>
      <c r="G965" s="752"/>
      <c r="H965" s="752"/>
      <c r="I965" s="752"/>
      <c r="J965" s="752"/>
    </row>
    <row r="966" spans="1:10" s="188" customFormat="1" ht="11.25" thickBot="1" x14ac:dyDescent="0.2">
      <c r="A966" s="251"/>
      <c r="B966" s="252"/>
      <c r="C966" s="252"/>
      <c r="D966" s="252"/>
      <c r="E966" s="252"/>
      <c r="F966" s="252"/>
      <c r="G966" s="252"/>
      <c r="H966" s="252"/>
      <c r="I966" s="252"/>
      <c r="J966" s="252"/>
    </row>
    <row r="967" spans="1:10" s="188" customFormat="1" ht="18.75" customHeight="1" thickTop="1" thickBot="1" x14ac:dyDescent="0.2">
      <c r="A967" s="667" t="s">
        <v>359</v>
      </c>
      <c r="B967" s="668"/>
      <c r="C967" s="668"/>
      <c r="D967" s="1179"/>
      <c r="E967" s="1176" t="s">
        <v>360</v>
      </c>
      <c r="F967" s="1177"/>
      <c r="G967" s="1177"/>
      <c r="H967" s="1177"/>
      <c r="I967" s="1177"/>
      <c r="J967" s="1178"/>
    </row>
    <row r="968" spans="1:10" s="188" customFormat="1" ht="13.5" customHeight="1" x14ac:dyDescent="0.15">
      <c r="A968" s="670"/>
      <c r="B968" s="671"/>
      <c r="C968" s="671"/>
      <c r="D968" s="1180"/>
      <c r="E968" s="1173" t="s">
        <v>132</v>
      </c>
      <c r="F968" s="1174"/>
      <c r="G968" s="1175"/>
      <c r="H968" s="1124" t="s">
        <v>133</v>
      </c>
      <c r="I968" s="1171"/>
      <c r="J968" s="1172"/>
    </row>
    <row r="969" spans="1:10" s="188" customFormat="1" ht="10.5" customHeight="1" thickBot="1" x14ac:dyDescent="0.2">
      <c r="A969" s="969" t="s">
        <v>110</v>
      </c>
      <c r="B969" s="970"/>
      <c r="C969" s="970"/>
      <c r="D969" s="1206"/>
      <c r="E969" s="1167" t="s">
        <v>111</v>
      </c>
      <c r="F969" s="1167"/>
      <c r="G969" s="1167"/>
      <c r="H969" s="1168" t="s">
        <v>112</v>
      </c>
      <c r="I969" s="1169"/>
      <c r="J969" s="1170"/>
    </row>
    <row r="970" spans="1:10" s="188" customFormat="1" ht="16.5" customHeight="1" thickTop="1" x14ac:dyDescent="0.15">
      <c r="A970" s="443" t="s">
        <v>361</v>
      </c>
      <c r="B970" s="444"/>
      <c r="C970" s="444"/>
      <c r="D970" s="2161"/>
      <c r="E970" s="2162"/>
      <c r="F970" s="1452"/>
      <c r="G970" s="1452"/>
      <c r="H970" s="1453"/>
      <c r="I970" s="1452"/>
      <c r="J970" s="2163"/>
    </row>
    <row r="971" spans="1:10" s="188" customFormat="1" ht="16.5" customHeight="1" x14ac:dyDescent="0.15">
      <c r="A971" s="864" t="s">
        <v>362</v>
      </c>
      <c r="B971" s="865"/>
      <c r="C971" s="865"/>
      <c r="D971" s="2166"/>
      <c r="E971" s="984"/>
      <c r="F971" s="985"/>
      <c r="G971" s="985"/>
      <c r="H971" s="986"/>
      <c r="I971" s="985"/>
      <c r="J971" s="987"/>
    </row>
    <row r="972" spans="1:10" s="188" customFormat="1" ht="20.25" customHeight="1" x14ac:dyDescent="0.15">
      <c r="A972" s="863" t="s">
        <v>363</v>
      </c>
      <c r="B972" s="552"/>
      <c r="C972" s="552"/>
      <c r="D972" s="552"/>
      <c r="E972" s="984"/>
      <c r="F972" s="985"/>
      <c r="G972" s="985"/>
      <c r="H972" s="986"/>
      <c r="I972" s="985"/>
      <c r="J972" s="987"/>
    </row>
    <row r="973" spans="1:10" s="188" customFormat="1" ht="27.75" customHeight="1" thickBot="1" x14ac:dyDescent="0.2">
      <c r="A973" s="1003" t="s">
        <v>364</v>
      </c>
      <c r="B973" s="560"/>
      <c r="C973" s="560"/>
      <c r="D973" s="560"/>
      <c r="E973" s="1004"/>
      <c r="F973" s="1005"/>
      <c r="G973" s="1005"/>
      <c r="H973" s="1006"/>
      <c r="I973" s="1005"/>
      <c r="J973" s="1007"/>
    </row>
    <row r="974" spans="1:10" s="188" customFormat="1" ht="16.5" customHeight="1" thickBot="1" x14ac:dyDescent="0.2">
      <c r="A974" s="463" t="s">
        <v>109</v>
      </c>
      <c r="B974" s="464"/>
      <c r="C974" s="464"/>
      <c r="D974" s="464"/>
      <c r="E974" s="1008" t="str">
        <f>IF(SUM(E970:G973)=0,"",SUM(E970:G973))</f>
        <v/>
      </c>
      <c r="F974" s="1009"/>
      <c r="G974" s="1009"/>
      <c r="H974" s="1010" t="str">
        <f>IF(SUM(H970:J973)=0,"",SUM(H970:J973))</f>
        <v/>
      </c>
      <c r="I974" s="1009"/>
      <c r="J974" s="1011"/>
    </row>
    <row r="975" spans="1:10" s="188" customFormat="1" ht="16.5" customHeight="1" thickTop="1" x14ac:dyDescent="0.15">
      <c r="A975" s="205"/>
      <c r="B975" s="205"/>
      <c r="C975" s="205"/>
      <c r="D975" s="205"/>
      <c r="E975" s="276"/>
      <c r="F975" s="276"/>
      <c r="G975" s="276"/>
      <c r="H975" s="276"/>
      <c r="I975" s="276"/>
      <c r="J975" s="276"/>
    </row>
    <row r="976" spans="1:10" s="188" customFormat="1" ht="16.5" customHeight="1" x14ac:dyDescent="0.15">
      <c r="A976" s="371"/>
      <c r="B976" s="371"/>
      <c r="C976" s="371"/>
      <c r="D976" s="371"/>
      <c r="E976" s="276"/>
      <c r="F976" s="276"/>
      <c r="G976" s="276"/>
      <c r="H976" s="276"/>
      <c r="I976" s="276"/>
      <c r="J976" s="276"/>
    </row>
    <row r="977" spans="1:10" s="188" customFormat="1" ht="24" customHeight="1" x14ac:dyDescent="0.15">
      <c r="A977" s="752" t="s">
        <v>777</v>
      </c>
      <c r="B977" s="752"/>
      <c r="C977" s="752"/>
      <c r="D977" s="752"/>
      <c r="E977" s="752"/>
      <c r="F977" s="752"/>
      <c r="G977" s="752"/>
      <c r="H977" s="752"/>
      <c r="I977" s="752"/>
      <c r="J977" s="752"/>
    </row>
    <row r="978" spans="1:10" s="188" customFormat="1" ht="16.5" customHeight="1" x14ac:dyDescent="0.15">
      <c r="A978" s="1002"/>
      <c r="B978" s="1002"/>
      <c r="C978" s="1002"/>
      <c r="D978" s="1002"/>
      <c r="E978" s="1002"/>
      <c r="F978" s="1002"/>
      <c r="G978" s="1002"/>
      <c r="H978" s="1002"/>
      <c r="I978" s="1002"/>
      <c r="J978" s="1002"/>
    </row>
    <row r="979" spans="1:10" s="188" customFormat="1" ht="16.5" customHeight="1" x14ac:dyDescent="0.15">
      <c r="A979" s="205" t="s">
        <v>778</v>
      </c>
      <c r="B979" s="752" t="s">
        <v>930</v>
      </c>
      <c r="C979" s="752"/>
      <c r="D979" s="752"/>
      <c r="E979" s="752"/>
      <c r="F979" s="752"/>
      <c r="G979" s="752"/>
      <c r="H979" s="752"/>
      <c r="I979" s="752"/>
      <c r="J979" s="752"/>
    </row>
    <row r="980" spans="1:10" s="188" customFormat="1" ht="16.5" customHeight="1" thickBot="1" x14ac:dyDescent="0.2">
      <c r="A980" s="251"/>
      <c r="B980" s="252"/>
      <c r="C980" s="252"/>
      <c r="D980" s="252"/>
      <c r="E980" s="252"/>
      <c r="F980" s="252"/>
      <c r="G980" s="252"/>
      <c r="H980" s="252"/>
      <c r="I980" s="252"/>
      <c r="J980" s="252"/>
    </row>
    <row r="981" spans="1:10" s="188" customFormat="1" ht="21" customHeight="1" thickTop="1" x14ac:dyDescent="0.15">
      <c r="A981" s="999" t="s">
        <v>365</v>
      </c>
      <c r="B981" s="1000"/>
      <c r="C981" s="1000"/>
      <c r="D981" s="1000"/>
      <c r="E981" s="1012" t="s">
        <v>132</v>
      </c>
      <c r="F981" s="1013"/>
      <c r="G981" s="1014"/>
      <c r="H981" s="993" t="s">
        <v>133</v>
      </c>
      <c r="I981" s="994"/>
      <c r="J981" s="995"/>
    </row>
    <row r="982" spans="1:10" s="188" customFormat="1" ht="16.5" customHeight="1" x14ac:dyDescent="0.15">
      <c r="A982" s="1001"/>
      <c r="B982" s="1002"/>
      <c r="C982" s="1002"/>
      <c r="D982" s="1002"/>
      <c r="E982" s="996" t="s">
        <v>262</v>
      </c>
      <c r="F982" s="997"/>
      <c r="G982" s="1015"/>
      <c r="H982" s="996" t="s">
        <v>262</v>
      </c>
      <c r="I982" s="997"/>
      <c r="J982" s="998"/>
    </row>
    <row r="983" spans="1:10" s="188" customFormat="1" ht="16.5" customHeight="1" x14ac:dyDescent="0.15">
      <c r="A983" s="1001"/>
      <c r="B983" s="1002"/>
      <c r="C983" s="1002"/>
      <c r="D983" s="1002"/>
      <c r="E983" s="661" t="s">
        <v>267</v>
      </c>
      <c r="F983" s="661" t="s">
        <v>368</v>
      </c>
      <c r="G983" s="661" t="s">
        <v>367</v>
      </c>
      <c r="H983" s="661" t="s">
        <v>267</v>
      </c>
      <c r="I983" s="661" t="s">
        <v>368</v>
      </c>
      <c r="J983" s="660" t="s">
        <v>367</v>
      </c>
    </row>
    <row r="984" spans="1:10" s="188" customFormat="1" ht="21.75" customHeight="1" x14ac:dyDescent="0.15">
      <c r="A984" s="1001"/>
      <c r="B984" s="1002"/>
      <c r="C984" s="1002"/>
      <c r="D984" s="1002"/>
      <c r="E984" s="661"/>
      <c r="F984" s="661"/>
      <c r="G984" s="661"/>
      <c r="H984" s="661"/>
      <c r="I984" s="661"/>
      <c r="J984" s="660"/>
    </row>
    <row r="985" spans="1:10" s="188" customFormat="1" ht="15.75" customHeight="1" thickBot="1" x14ac:dyDescent="0.2">
      <c r="A985" s="664" t="s">
        <v>110</v>
      </c>
      <c r="B985" s="665"/>
      <c r="C985" s="665"/>
      <c r="D985" s="666"/>
      <c r="E985" s="289" t="s">
        <v>111</v>
      </c>
      <c r="F985" s="289" t="s">
        <v>112</v>
      </c>
      <c r="G985" s="289" t="s">
        <v>113</v>
      </c>
      <c r="H985" s="289" t="s">
        <v>114</v>
      </c>
      <c r="I985" s="289" t="s">
        <v>115</v>
      </c>
      <c r="J985" s="290" t="s">
        <v>116</v>
      </c>
    </row>
    <row r="986" spans="1:10" s="188" customFormat="1" ht="11.25" thickTop="1" x14ac:dyDescent="0.15">
      <c r="A986" s="443" t="s">
        <v>263</v>
      </c>
      <c r="B986" s="444"/>
      <c r="C986" s="444"/>
      <c r="D986" s="444"/>
      <c r="E986" s="113"/>
      <c r="F986" s="114"/>
      <c r="G986" s="114"/>
      <c r="H986" s="113"/>
      <c r="I986" s="114"/>
      <c r="J986" s="115"/>
    </row>
    <row r="987" spans="1:10" s="188" customFormat="1" ht="11.25" thickBot="1" x14ac:dyDescent="0.2">
      <c r="A987" s="445" t="s">
        <v>366</v>
      </c>
      <c r="B987" s="446"/>
      <c r="C987" s="446"/>
      <c r="D987" s="446"/>
      <c r="E987" s="116"/>
      <c r="F987" s="117"/>
      <c r="G987" s="117"/>
      <c r="H987" s="116"/>
      <c r="I987" s="117"/>
      <c r="J987" s="118"/>
    </row>
    <row r="988" spans="1:10" s="188" customFormat="1" ht="16.5" customHeight="1" thickBot="1" x14ac:dyDescent="0.2">
      <c r="A988" s="463" t="s">
        <v>109</v>
      </c>
      <c r="B988" s="464"/>
      <c r="C988" s="464"/>
      <c r="D988" s="464"/>
      <c r="E988" s="119" t="str">
        <f t="shared" ref="E988:J988" si="40">IF(SUM(E986:E987)=0,"",SUM(E986:E987))</f>
        <v/>
      </c>
      <c r="F988" s="119" t="str">
        <f t="shared" si="40"/>
        <v/>
      </c>
      <c r="G988" s="119" t="str">
        <f t="shared" si="40"/>
        <v/>
      </c>
      <c r="H988" s="119" t="str">
        <f t="shared" si="40"/>
        <v/>
      </c>
      <c r="I988" s="119" t="str">
        <f t="shared" si="40"/>
        <v/>
      </c>
      <c r="J988" s="120" t="str">
        <f t="shared" si="40"/>
        <v/>
      </c>
    </row>
    <row r="989" spans="1:10" s="188" customFormat="1" ht="16.5" customHeight="1" thickTop="1" x14ac:dyDescent="0.15">
      <c r="A989" s="205"/>
      <c r="B989" s="205"/>
      <c r="C989" s="205"/>
      <c r="D989" s="205"/>
      <c r="E989" s="276"/>
      <c r="F989" s="276"/>
      <c r="G989" s="276"/>
      <c r="H989" s="276"/>
      <c r="I989" s="276"/>
      <c r="J989" s="276"/>
    </row>
    <row r="990" spans="1:10" s="188" customFormat="1" ht="16.5" customHeight="1" x14ac:dyDescent="0.15">
      <c r="A990" s="752" t="s">
        <v>724</v>
      </c>
      <c r="B990" s="752"/>
      <c r="C990" s="752"/>
      <c r="D990" s="752"/>
      <c r="E990" s="752"/>
      <c r="F990" s="752"/>
      <c r="G990" s="752"/>
      <c r="H990" s="752"/>
      <c r="I990" s="752"/>
      <c r="J990" s="752"/>
    </row>
    <row r="991" spans="1:10" s="188" customFormat="1" ht="21" customHeight="1" x14ac:dyDescent="0.15">
      <c r="A991" s="1002"/>
      <c r="B991" s="1002"/>
      <c r="C991" s="1002"/>
      <c r="D991" s="1002"/>
      <c r="E991" s="1002"/>
      <c r="F991" s="1002"/>
      <c r="G991" s="1002"/>
      <c r="H991" s="1002"/>
      <c r="I991" s="1002"/>
      <c r="J991" s="1002"/>
    </row>
    <row r="992" spans="1:10" s="188" customFormat="1" x14ac:dyDescent="0.15">
      <c r="A992" s="182" t="s">
        <v>369</v>
      </c>
      <c r="B992" s="871" t="s">
        <v>370</v>
      </c>
      <c r="C992" s="871"/>
      <c r="D992" s="871"/>
      <c r="E992" s="871"/>
      <c r="F992" s="871"/>
      <c r="G992" s="871"/>
      <c r="H992" s="871"/>
      <c r="I992" s="871"/>
      <c r="J992" s="871"/>
    </row>
    <row r="993" spans="1:10" s="188" customFormat="1" ht="18" customHeight="1" x14ac:dyDescent="0.15">
      <c r="A993" s="205"/>
      <c r="B993" s="205"/>
      <c r="C993" s="205"/>
      <c r="D993" s="205"/>
      <c r="E993" s="276"/>
      <c r="F993" s="276"/>
      <c r="G993" s="276"/>
      <c r="H993" s="276"/>
      <c r="I993" s="276"/>
      <c r="J993" s="276"/>
    </row>
    <row r="994" spans="1:10" s="188" customFormat="1" x14ac:dyDescent="0.15">
      <c r="A994" s="205" t="s">
        <v>779</v>
      </c>
      <c r="B994" s="752" t="s">
        <v>780</v>
      </c>
      <c r="C994" s="752"/>
      <c r="D994" s="752"/>
      <c r="E994" s="752"/>
      <c r="F994" s="752"/>
      <c r="G994" s="752"/>
      <c r="H994" s="752"/>
      <c r="I994" s="752"/>
      <c r="J994" s="752"/>
    </row>
    <row r="995" spans="1:10" s="188" customFormat="1" ht="11.25" thickBot="1" x14ac:dyDescent="0.2">
      <c r="A995" s="1016"/>
      <c r="B995" s="1017"/>
      <c r="C995" s="1017"/>
      <c r="D995" s="1017"/>
      <c r="E995" s="1017"/>
      <c r="F995" s="1017"/>
      <c r="G995" s="1017"/>
      <c r="H995" s="1017"/>
      <c r="I995" s="1017"/>
      <c r="J995" s="1017"/>
    </row>
    <row r="996" spans="1:10" s="188" customFormat="1" ht="22.5" customHeight="1" thickTop="1" x14ac:dyDescent="0.15">
      <c r="A996" s="466" t="s">
        <v>371</v>
      </c>
      <c r="B996" s="467"/>
      <c r="C996" s="988" t="s">
        <v>942</v>
      </c>
      <c r="D996" s="991"/>
      <c r="E996" s="988" t="s">
        <v>943</v>
      </c>
      <c r="F996" s="991"/>
      <c r="G996" s="988" t="s">
        <v>944</v>
      </c>
      <c r="H996" s="990"/>
      <c r="I996" s="988" t="s">
        <v>945</v>
      </c>
      <c r="J996" s="989"/>
    </row>
    <row r="997" spans="1:10" s="188" customFormat="1" ht="16.5" customHeight="1" x14ac:dyDescent="0.15">
      <c r="A997" s="992"/>
      <c r="B997" s="493"/>
      <c r="C997" s="291" t="s">
        <v>132</v>
      </c>
      <c r="D997" s="292" t="s">
        <v>133</v>
      </c>
      <c r="E997" s="293" t="s">
        <v>132</v>
      </c>
      <c r="F997" s="294" t="s">
        <v>133</v>
      </c>
      <c r="G997" s="295" t="s">
        <v>132</v>
      </c>
      <c r="H997" s="294" t="s">
        <v>133</v>
      </c>
      <c r="I997" s="296" t="s">
        <v>132</v>
      </c>
      <c r="J997" s="297" t="s">
        <v>133</v>
      </c>
    </row>
    <row r="998" spans="1:10" s="188" customFormat="1" ht="16.5" customHeight="1" thickBot="1" x14ac:dyDescent="0.2">
      <c r="A998" s="956" t="s">
        <v>110</v>
      </c>
      <c r="B998" s="957"/>
      <c r="C998" s="298" t="s">
        <v>111</v>
      </c>
      <c r="D998" s="299" t="s">
        <v>112</v>
      </c>
      <c r="E998" s="300" t="s">
        <v>113</v>
      </c>
      <c r="F998" s="301" t="s">
        <v>114</v>
      </c>
      <c r="G998" s="298" t="s">
        <v>115</v>
      </c>
      <c r="H998" s="301" t="s">
        <v>116</v>
      </c>
      <c r="I998" s="302" t="s">
        <v>117</v>
      </c>
      <c r="J998" s="303" t="s">
        <v>118</v>
      </c>
    </row>
    <row r="999" spans="1:10" s="188" customFormat="1" ht="17.25" customHeight="1" thickTop="1" x14ac:dyDescent="0.15">
      <c r="A999" s="726" t="s">
        <v>946</v>
      </c>
      <c r="B999" s="958"/>
      <c r="C999" s="363">
        <v>1085439</v>
      </c>
      <c r="D999" s="366">
        <v>1121427</v>
      </c>
      <c r="E999" s="365">
        <f>3832689</f>
        <v>3832689</v>
      </c>
      <c r="F999" s="367">
        <v>3268894</v>
      </c>
      <c r="G999" s="121">
        <v>6322</v>
      </c>
      <c r="H999" s="122">
        <v>11503</v>
      </c>
      <c r="I999" s="123">
        <v>4178</v>
      </c>
      <c r="J999" s="124">
        <v>66618</v>
      </c>
    </row>
    <row r="1000" spans="1:10" s="188" customFormat="1" ht="17.25" customHeight="1" x14ac:dyDescent="0.15">
      <c r="A1000" s="954" t="s">
        <v>947</v>
      </c>
      <c r="B1000" s="955"/>
      <c r="C1000" s="125">
        <v>47741</v>
      </c>
      <c r="D1000" s="9">
        <v>33136</v>
      </c>
      <c r="E1000" s="29">
        <v>339</v>
      </c>
      <c r="F1000" s="126"/>
      <c r="G1000" s="125"/>
      <c r="H1000" s="126"/>
      <c r="I1000" s="127"/>
      <c r="J1000" s="128"/>
    </row>
    <row r="1001" spans="1:10" s="188" customFormat="1" ht="17.25" customHeight="1" x14ac:dyDescent="0.15">
      <c r="A1001" s="954"/>
      <c r="B1001" s="955"/>
      <c r="C1001" s="125"/>
      <c r="D1001" s="9"/>
      <c r="E1001" s="29"/>
      <c r="F1001" s="126"/>
      <c r="G1001" s="125"/>
      <c r="H1001" s="126"/>
      <c r="I1001" s="127"/>
      <c r="J1001" s="128"/>
    </row>
    <row r="1002" spans="1:10" s="188" customFormat="1" ht="17.25" customHeight="1" thickBot="1" x14ac:dyDescent="0.2">
      <c r="A1002" s="2164"/>
      <c r="B1002" s="2165"/>
      <c r="C1002" s="129"/>
      <c r="D1002" s="70"/>
      <c r="E1002" s="40"/>
      <c r="F1002" s="130"/>
      <c r="G1002" s="129"/>
      <c r="H1002" s="130"/>
      <c r="I1002" s="131"/>
      <c r="J1002" s="132"/>
    </row>
    <row r="1003" spans="1:10" s="188" customFormat="1" ht="17.25" customHeight="1" thickBot="1" x14ac:dyDescent="0.2">
      <c r="A1003" s="959" t="s">
        <v>109</v>
      </c>
      <c r="B1003" s="960"/>
      <c r="C1003" s="364">
        <f t="shared" ref="C1003:J1003" si="41">IF(SUM(C999:C1002)=0,"",SUM(C999:C1002))</f>
        <v>1133180</v>
      </c>
      <c r="D1003" s="368">
        <f t="shared" si="41"/>
        <v>1154563</v>
      </c>
      <c r="E1003" s="364">
        <f t="shared" si="41"/>
        <v>3833028</v>
      </c>
      <c r="F1003" s="364">
        <f t="shared" si="41"/>
        <v>3268894</v>
      </c>
      <c r="G1003" s="133">
        <f t="shared" si="41"/>
        <v>6322</v>
      </c>
      <c r="H1003" s="134">
        <f t="shared" si="41"/>
        <v>11503</v>
      </c>
      <c r="I1003" s="133">
        <f t="shared" si="41"/>
        <v>4178</v>
      </c>
      <c r="J1003" s="135">
        <f t="shared" si="41"/>
        <v>66618</v>
      </c>
    </row>
    <row r="1004" spans="1:10" s="188" customFormat="1" ht="30" customHeight="1" thickTop="1" x14ac:dyDescent="0.15">
      <c r="A1004" s="205"/>
      <c r="B1004" s="205"/>
      <c r="C1004" s="205"/>
      <c r="D1004" s="205"/>
      <c r="E1004" s="276"/>
      <c r="F1004" s="276"/>
      <c r="G1004" s="276"/>
      <c r="H1004" s="276"/>
      <c r="I1004" s="276"/>
      <c r="J1004" s="276"/>
    </row>
    <row r="1005" spans="1:10" s="188" customFormat="1" ht="16.5" customHeight="1" x14ac:dyDescent="0.15">
      <c r="A1005" s="752" t="s">
        <v>781</v>
      </c>
      <c r="B1005" s="752"/>
      <c r="C1005" s="752"/>
      <c r="D1005" s="752"/>
      <c r="E1005" s="752"/>
      <c r="F1005" s="752"/>
      <c r="G1005" s="752"/>
      <c r="H1005" s="752"/>
      <c r="I1005" s="752"/>
      <c r="J1005" s="752"/>
    </row>
    <row r="1006" spans="1:10" s="188" customFormat="1" ht="16.5" customHeight="1" x14ac:dyDescent="0.15">
      <c r="A1006" s="716"/>
      <c r="B1006" s="716"/>
      <c r="C1006" s="716"/>
      <c r="D1006" s="716"/>
      <c r="E1006" s="716"/>
      <c r="F1006" s="716"/>
      <c r="G1006" s="716"/>
      <c r="H1006" s="716"/>
      <c r="I1006" s="716"/>
      <c r="J1006" s="716"/>
    </row>
    <row r="1007" spans="1:10" s="188" customFormat="1" x14ac:dyDescent="0.15">
      <c r="A1007" s="235"/>
      <c r="B1007" s="235"/>
      <c r="C1007" s="235"/>
      <c r="D1007" s="235"/>
      <c r="E1007" s="235"/>
      <c r="F1007" s="235"/>
      <c r="G1007" s="235"/>
      <c r="H1007" s="235"/>
      <c r="I1007" s="235"/>
      <c r="J1007" s="235"/>
    </row>
    <row r="1008" spans="1:10" s="188" customFormat="1" ht="16.5" customHeight="1" x14ac:dyDescent="0.15">
      <c r="A1008" s="205" t="s">
        <v>787</v>
      </c>
      <c r="B1008" s="752" t="s">
        <v>788</v>
      </c>
      <c r="C1008" s="752"/>
      <c r="D1008" s="752"/>
      <c r="E1008" s="752"/>
      <c r="F1008" s="752"/>
      <c r="G1008" s="752"/>
      <c r="H1008" s="752"/>
      <c r="I1008" s="752"/>
      <c r="J1008" s="752"/>
    </row>
    <row r="1009" spans="1:10" s="188" customFormat="1" ht="16.5" customHeight="1" thickBot="1" x14ac:dyDescent="0.2">
      <c r="A1009" s="251"/>
      <c r="B1009" s="252"/>
      <c r="C1009" s="252"/>
      <c r="D1009" s="252"/>
      <c r="E1009" s="252"/>
      <c r="F1009" s="252"/>
      <c r="G1009" s="252"/>
      <c r="H1009" s="252"/>
      <c r="I1009" s="252"/>
      <c r="J1009" s="252"/>
    </row>
    <row r="1010" spans="1:10" s="188" customFormat="1" ht="30" customHeight="1" thickTop="1" x14ac:dyDescent="0.15">
      <c r="A1010" s="965" t="s">
        <v>5</v>
      </c>
      <c r="B1010" s="966"/>
      <c r="C1010" s="966"/>
      <c r="D1010" s="966"/>
      <c r="E1010" s="304" t="s">
        <v>132</v>
      </c>
      <c r="F1010" s="961" t="s">
        <v>133</v>
      </c>
      <c r="G1010" s="962"/>
      <c r="H1010" s="963" t="s">
        <v>783</v>
      </c>
      <c r="I1010" s="963"/>
      <c r="J1010" s="964"/>
    </row>
    <row r="1011" spans="1:10" s="188" customFormat="1" ht="25.5" customHeight="1" x14ac:dyDescent="0.15">
      <c r="A1011" s="967"/>
      <c r="B1011" s="968"/>
      <c r="C1011" s="968"/>
      <c r="D1011" s="968"/>
      <c r="E1011" s="305" t="s">
        <v>372</v>
      </c>
      <c r="F1011" s="306" t="s">
        <v>372</v>
      </c>
      <c r="G1011" s="307" t="s">
        <v>786</v>
      </c>
      <c r="H1011" s="2167" t="s">
        <v>132</v>
      </c>
      <c r="I1011" s="2168"/>
      <c r="J1011" s="308" t="s">
        <v>133</v>
      </c>
    </row>
    <row r="1012" spans="1:10" s="188" customFormat="1" ht="16.5" customHeight="1" thickBot="1" x14ac:dyDescent="0.2">
      <c r="A1012" s="969" t="s">
        <v>110</v>
      </c>
      <c r="B1012" s="970"/>
      <c r="C1012" s="970"/>
      <c r="D1012" s="970"/>
      <c r="E1012" s="309" t="s">
        <v>111</v>
      </c>
      <c r="F1012" s="310" t="s">
        <v>112</v>
      </c>
      <c r="G1012" s="273" t="s">
        <v>113</v>
      </c>
      <c r="H1012" s="1073" t="s">
        <v>114</v>
      </c>
      <c r="I1012" s="1074"/>
      <c r="J1012" s="311" t="s">
        <v>115</v>
      </c>
    </row>
    <row r="1013" spans="1:10" s="188" customFormat="1" ht="16.5" customHeight="1" thickTop="1" x14ac:dyDescent="0.15">
      <c r="A1013" s="869" t="s">
        <v>784</v>
      </c>
      <c r="B1013" s="870"/>
      <c r="C1013" s="870"/>
      <c r="D1013" s="870"/>
      <c r="E1013" s="136">
        <v>117899</v>
      </c>
      <c r="F1013" s="137">
        <v>113502</v>
      </c>
      <c r="G1013" s="76">
        <v>142336</v>
      </c>
      <c r="H1013" s="1033">
        <f>E1013-F1013</f>
        <v>4397</v>
      </c>
      <c r="I1013" s="1034"/>
      <c r="J1013" s="89">
        <v>-28834</v>
      </c>
    </row>
    <row r="1014" spans="1:10" s="188" customFormat="1" ht="16.5" customHeight="1" x14ac:dyDescent="0.15">
      <c r="A1014" s="863" t="s">
        <v>171</v>
      </c>
      <c r="B1014" s="552"/>
      <c r="C1014" s="552"/>
      <c r="D1014" s="552"/>
      <c r="E1014" s="138">
        <v>880625</v>
      </c>
      <c r="F1014" s="104">
        <v>1068601</v>
      </c>
      <c r="G1014" s="139">
        <v>1116234</v>
      </c>
      <c r="H1014" s="625">
        <f>E1014-F1014</f>
        <v>-187976</v>
      </c>
      <c r="I1014" s="1035"/>
      <c r="J1014" s="140">
        <v>-47633</v>
      </c>
    </row>
    <row r="1015" spans="1:10" s="188" customFormat="1" ht="16.5" customHeight="1" thickBot="1" x14ac:dyDescent="0.2">
      <c r="A1015" s="1003" t="s">
        <v>172</v>
      </c>
      <c r="B1015" s="560"/>
      <c r="C1015" s="560"/>
      <c r="D1015" s="560"/>
      <c r="E1015" s="141"/>
      <c r="F1015" s="108"/>
      <c r="G1015" s="91"/>
      <c r="H1015" s="1036"/>
      <c r="I1015" s="1037"/>
      <c r="J1015" s="93"/>
    </row>
    <row r="1016" spans="1:10" s="188" customFormat="1" ht="11.25" thickBot="1" x14ac:dyDescent="0.2">
      <c r="A1016" s="1075" t="s">
        <v>109</v>
      </c>
      <c r="B1016" s="591"/>
      <c r="C1016" s="591"/>
      <c r="D1016" s="591"/>
      <c r="E1016" s="142">
        <f>IF(SUM(E1013:E1015)=0,"",SUM(E1013:E1015))</f>
        <v>998524</v>
      </c>
      <c r="F1016" s="143">
        <f>IF(SUM(F1013:F1015)=0,"",SUM(F1013:F1015))</f>
        <v>1182103</v>
      </c>
      <c r="G1016" s="144">
        <f>IF(SUM(G1013:G1015)=0,"",SUM(G1013:G1015))</f>
        <v>1258570</v>
      </c>
      <c r="H1016" s="1038">
        <f>IF(SUM(H1013:I1015)=0,"",SUM(H1013:I1015))</f>
        <v>-183579</v>
      </c>
      <c r="I1016" s="1039"/>
      <c r="J1016" s="145">
        <f>IF(SUM(J1013:J1015)=0,"",SUM(J1013:J1015))</f>
        <v>-76467</v>
      </c>
    </row>
    <row r="1017" spans="1:10" s="188" customFormat="1" x14ac:dyDescent="0.15">
      <c r="A1017" s="1076" t="s">
        <v>373</v>
      </c>
      <c r="B1017" s="583"/>
      <c r="C1017" s="583"/>
      <c r="D1017" s="583"/>
      <c r="E1017" s="312" t="s">
        <v>153</v>
      </c>
      <c r="F1017" s="313" t="s">
        <v>153</v>
      </c>
      <c r="G1017" s="314" t="s">
        <v>153</v>
      </c>
      <c r="H1017" s="1040"/>
      <c r="I1017" s="1041"/>
      <c r="J1017" s="146"/>
    </row>
    <row r="1018" spans="1:10" s="188" customFormat="1" ht="17.25" customHeight="1" x14ac:dyDescent="0.15">
      <c r="A1018" s="863" t="s">
        <v>374</v>
      </c>
      <c r="B1018" s="552"/>
      <c r="C1018" s="552"/>
      <c r="D1018" s="552"/>
      <c r="E1018" s="315" t="s">
        <v>153</v>
      </c>
      <c r="F1018" s="316" t="s">
        <v>153</v>
      </c>
      <c r="G1018" s="317" t="s">
        <v>153</v>
      </c>
      <c r="H1018" s="625">
        <v>-7076</v>
      </c>
      <c r="I1018" s="1035"/>
      <c r="J1018" s="140">
        <v>-6186</v>
      </c>
    </row>
    <row r="1019" spans="1:10" s="188" customFormat="1" ht="17.25" customHeight="1" x14ac:dyDescent="0.15">
      <c r="A1019" s="863" t="s">
        <v>375</v>
      </c>
      <c r="B1019" s="552"/>
      <c r="C1019" s="552"/>
      <c r="D1019" s="552"/>
      <c r="E1019" s="315" t="s">
        <v>153</v>
      </c>
      <c r="F1019" s="316" t="s">
        <v>153</v>
      </c>
      <c r="G1019" s="317" t="s">
        <v>153</v>
      </c>
      <c r="H1019" s="625"/>
      <c r="I1019" s="1035"/>
      <c r="J1019" s="140"/>
    </row>
    <row r="1020" spans="1:10" s="188" customFormat="1" ht="16.5" customHeight="1" thickBot="1" x14ac:dyDescent="0.2">
      <c r="A1020" s="1003" t="s">
        <v>299</v>
      </c>
      <c r="B1020" s="560"/>
      <c r="C1020" s="560"/>
      <c r="D1020" s="560"/>
      <c r="E1020" s="318" t="s">
        <v>153</v>
      </c>
      <c r="F1020" s="319" t="s">
        <v>153</v>
      </c>
      <c r="G1020" s="320" t="s">
        <v>153</v>
      </c>
      <c r="H1020" s="1036"/>
      <c r="I1020" s="1037"/>
      <c r="J1020" s="93"/>
    </row>
    <row r="1021" spans="1:10" s="188" customFormat="1" ht="27" customHeight="1" thickBot="1" x14ac:dyDescent="0.2">
      <c r="A1021" s="1077" t="s">
        <v>785</v>
      </c>
      <c r="B1021" s="1078"/>
      <c r="C1021" s="1078"/>
      <c r="D1021" s="1078"/>
      <c r="E1021" s="321" t="s">
        <v>153</v>
      </c>
      <c r="F1021" s="322" t="s">
        <v>153</v>
      </c>
      <c r="G1021" s="323" t="s">
        <v>153</v>
      </c>
      <c r="H1021" s="1045">
        <f>IF(IF(H1016="",0,H1016)-SUM(H1017:I1020)=0,"",IF(H1016="",0,H1016)-SUM(H1017:I1020))</f>
        <v>-176503</v>
      </c>
      <c r="I1021" s="1046"/>
      <c r="J1021" s="96">
        <f>IF(IF(J1016="",0,J1016)-SUM(J1017:J1020)=0,"",IF(J1016="",0,J1016)-SUM(J1017:J1020))</f>
        <v>-70281</v>
      </c>
    </row>
    <row r="1022" spans="1:10" s="188" customFormat="1" ht="11.25" thickTop="1" x14ac:dyDescent="0.15">
      <c r="A1022" s="205"/>
      <c r="B1022" s="205"/>
      <c r="C1022" s="205"/>
      <c r="D1022" s="205"/>
      <c r="E1022" s="276"/>
      <c r="F1022" s="276"/>
      <c r="G1022" s="276"/>
      <c r="H1022" s="276"/>
      <c r="I1022" s="276"/>
      <c r="J1022" s="276"/>
    </row>
    <row r="1023" spans="1:10" s="188" customFormat="1" x14ac:dyDescent="0.15">
      <c r="A1023" s="752" t="s">
        <v>782</v>
      </c>
      <c r="B1023" s="752"/>
      <c r="C1023" s="752"/>
      <c r="D1023" s="752"/>
      <c r="E1023" s="752"/>
      <c r="F1023" s="752"/>
      <c r="G1023" s="752"/>
      <c r="H1023" s="752"/>
      <c r="I1023" s="752"/>
      <c r="J1023" s="752"/>
    </row>
    <row r="1024" spans="1:10" s="188" customFormat="1" x14ac:dyDescent="0.15">
      <c r="A1024" s="716"/>
      <c r="B1024" s="716"/>
      <c r="C1024" s="716"/>
      <c r="D1024" s="716"/>
      <c r="E1024" s="716"/>
      <c r="F1024" s="716"/>
      <c r="G1024" s="716"/>
      <c r="H1024" s="716"/>
      <c r="I1024" s="716"/>
      <c r="J1024" s="716"/>
    </row>
    <row r="1025" spans="1:10" s="188" customFormat="1" ht="32.25" customHeight="1" x14ac:dyDescent="0.15">
      <c r="A1025" s="716"/>
      <c r="B1025" s="716"/>
      <c r="C1025" s="716"/>
      <c r="D1025" s="716"/>
      <c r="E1025" s="716"/>
      <c r="F1025" s="716"/>
      <c r="G1025" s="716"/>
      <c r="H1025" s="716"/>
      <c r="I1025" s="716"/>
      <c r="J1025" s="716"/>
    </row>
    <row r="1026" spans="1:10" s="188" customFormat="1" ht="17.25" customHeight="1" x14ac:dyDescent="0.15">
      <c r="A1026" s="205"/>
      <c r="B1026" s="205"/>
      <c r="C1026" s="205"/>
      <c r="D1026" s="205"/>
      <c r="E1026" s="276"/>
      <c r="F1026" s="276"/>
      <c r="G1026" s="276"/>
      <c r="H1026" s="276"/>
      <c r="I1026" s="276"/>
      <c r="J1026" s="276"/>
    </row>
    <row r="1027" spans="1:10" s="188" customFormat="1" ht="17.25" customHeight="1" x14ac:dyDescent="0.15">
      <c r="A1027" s="205" t="s">
        <v>789</v>
      </c>
      <c r="B1027" s="1025" t="s">
        <v>790</v>
      </c>
      <c r="C1027" s="1025"/>
      <c r="D1027" s="1025"/>
      <c r="E1027" s="1025"/>
      <c r="F1027" s="1025"/>
      <c r="G1027" s="1025"/>
      <c r="H1027" s="1025"/>
      <c r="I1027" s="1025"/>
      <c r="J1027" s="1025"/>
    </row>
    <row r="1028" spans="1:10" s="188" customFormat="1" ht="17.25" customHeight="1" x14ac:dyDescent="0.15">
      <c r="A1028" s="205"/>
      <c r="B1028" s="1025"/>
      <c r="C1028" s="1025"/>
      <c r="D1028" s="1025"/>
      <c r="E1028" s="1025"/>
      <c r="F1028" s="1025"/>
      <c r="G1028" s="1025"/>
      <c r="H1028" s="1025"/>
      <c r="I1028" s="1025"/>
      <c r="J1028" s="1025"/>
    </row>
    <row r="1029" spans="1:10" s="188" customFormat="1" ht="17.25" customHeight="1" thickBot="1" x14ac:dyDescent="0.2">
      <c r="A1029" s="205"/>
      <c r="B1029" s="205"/>
      <c r="C1029" s="205"/>
      <c r="D1029" s="205"/>
      <c r="E1029" s="276"/>
      <c r="F1029" s="276"/>
      <c r="G1029" s="276"/>
      <c r="H1029" s="276"/>
      <c r="I1029" s="276"/>
      <c r="J1029" s="276"/>
    </row>
    <row r="1030" spans="1:10" s="188" customFormat="1" ht="17.25" customHeight="1" thickTop="1" thickBot="1" x14ac:dyDescent="0.2">
      <c r="A1030" s="1084" t="s">
        <v>5</v>
      </c>
      <c r="B1030" s="1082"/>
      <c r="C1030" s="1082"/>
      <c r="D1030" s="1082"/>
      <c r="E1030" s="1082" t="s">
        <v>132</v>
      </c>
      <c r="F1030" s="1082"/>
      <c r="G1030" s="1083"/>
      <c r="H1030" s="1079" t="s">
        <v>133</v>
      </c>
      <c r="I1030" s="1080"/>
      <c r="J1030" s="1081"/>
    </row>
    <row r="1031" spans="1:10" s="188" customFormat="1" ht="22.5" customHeight="1" thickTop="1" thickBot="1" x14ac:dyDescent="0.2">
      <c r="A1031" s="1018" t="s">
        <v>376</v>
      </c>
      <c r="B1031" s="1019"/>
      <c r="C1031" s="1019"/>
      <c r="D1031" s="1019"/>
      <c r="E1031" s="1020">
        <f>IF(SUM(E1032:G1035)=0,"",SUM(E1032:G1035))</f>
        <v>1722350</v>
      </c>
      <c r="F1031" s="1021"/>
      <c r="G1031" s="1022"/>
      <c r="H1031" s="1023">
        <f>IF(SUM(H1032:J1035)=0,"",SUM(H1032:J1035))</f>
        <v>1665164</v>
      </c>
      <c r="I1031" s="1021"/>
      <c r="J1031" s="1024"/>
    </row>
    <row r="1032" spans="1:10" s="188" customFormat="1" ht="15.75" customHeight="1" x14ac:dyDescent="0.15">
      <c r="A1032" s="1042" t="s">
        <v>999</v>
      </c>
      <c r="B1032" s="1043"/>
      <c r="C1032" s="1043"/>
      <c r="D1032" s="1044"/>
      <c r="E1032" s="983">
        <v>1697180</v>
      </c>
      <c r="F1032" s="931"/>
      <c r="G1032" s="931"/>
      <c r="H1032" s="931">
        <v>1660940</v>
      </c>
      <c r="I1032" s="931"/>
      <c r="J1032" s="932"/>
    </row>
    <row r="1033" spans="1:10" s="188" customFormat="1" ht="15.75" customHeight="1" x14ac:dyDescent="0.15">
      <c r="A1033" s="1042" t="s">
        <v>1000</v>
      </c>
      <c r="B1033" s="1043"/>
      <c r="C1033" s="1043"/>
      <c r="D1033" s="1044"/>
      <c r="E1033" s="983">
        <v>908</v>
      </c>
      <c r="F1033" s="931"/>
      <c r="G1033" s="931"/>
      <c r="H1033" s="931">
        <v>66</v>
      </c>
      <c r="I1033" s="931"/>
      <c r="J1033" s="932"/>
    </row>
    <row r="1034" spans="1:10" s="188" customFormat="1" ht="15.75" customHeight="1" x14ac:dyDescent="0.15">
      <c r="A1034" s="1042" t="s">
        <v>1001</v>
      </c>
      <c r="B1034" s="1043"/>
      <c r="C1034" s="1043"/>
      <c r="D1034" s="1044"/>
      <c r="E1034" s="983">
        <v>24262</v>
      </c>
      <c r="F1034" s="931"/>
      <c r="G1034" s="931"/>
      <c r="H1034" s="931">
        <v>4158</v>
      </c>
      <c r="I1034" s="931"/>
      <c r="J1034" s="932"/>
    </row>
    <row r="1035" spans="1:10" s="188" customFormat="1" ht="11.25" thickBot="1" x14ac:dyDescent="0.2">
      <c r="A1035" s="1054"/>
      <c r="B1035" s="1055"/>
      <c r="C1035" s="1055"/>
      <c r="D1035" s="1056"/>
      <c r="E1035" s="1057"/>
      <c r="F1035" s="1058"/>
      <c r="G1035" s="1058"/>
      <c r="H1035" s="1058"/>
      <c r="I1035" s="1058"/>
      <c r="J1035" s="1059"/>
    </row>
    <row r="1036" spans="1:10" s="188" customFormat="1" ht="28.5" customHeight="1" thickBot="1" x14ac:dyDescent="0.2">
      <c r="A1036" s="425" t="s">
        <v>377</v>
      </c>
      <c r="B1036" s="426"/>
      <c r="C1036" s="426"/>
      <c r="D1036" s="426"/>
      <c r="E1036" s="1060">
        <f>IF(SUM(E1037:G1038)=0,"",SUM(E1037:G1038))</f>
        <v>4178</v>
      </c>
      <c r="F1036" s="1061"/>
      <c r="G1036" s="1062"/>
      <c r="H1036" s="1063">
        <f>IF(SUM(H1037:J1038)=0,"",SUM(H1037:J1038))</f>
        <v>66618</v>
      </c>
      <c r="I1036" s="1061"/>
      <c r="J1036" s="1064"/>
    </row>
    <row r="1037" spans="1:10" s="188" customFormat="1" ht="15.75" customHeight="1" x14ac:dyDescent="0.15">
      <c r="A1037" s="1042" t="s">
        <v>1002</v>
      </c>
      <c r="B1037" s="1043"/>
      <c r="C1037" s="1043"/>
      <c r="D1037" s="1072"/>
      <c r="E1037" s="930">
        <v>4178</v>
      </c>
      <c r="F1037" s="931"/>
      <c r="G1037" s="931"/>
      <c r="H1037" s="931">
        <v>66618</v>
      </c>
      <c r="I1037" s="931"/>
      <c r="J1037" s="932"/>
    </row>
    <row r="1038" spans="1:10" s="188" customFormat="1" ht="15.75" customHeight="1" thickBot="1" x14ac:dyDescent="0.2">
      <c r="A1038" s="1047"/>
      <c r="B1038" s="1048"/>
      <c r="C1038" s="1048"/>
      <c r="D1038" s="1048"/>
      <c r="E1038" s="1049"/>
      <c r="F1038" s="1050"/>
      <c r="G1038" s="1051"/>
      <c r="H1038" s="1052"/>
      <c r="I1038" s="1050"/>
      <c r="J1038" s="1053"/>
    </row>
    <row r="1039" spans="1:10" s="188" customFormat="1" ht="14.25" customHeight="1" thickBot="1" x14ac:dyDescent="0.2">
      <c r="A1039" s="425" t="s">
        <v>378</v>
      </c>
      <c r="B1039" s="426"/>
      <c r="C1039" s="426"/>
      <c r="D1039" s="426"/>
      <c r="E1039" s="1065">
        <f>IF(IF(E1042="",0,E1042)+E1040=0,"",IF(E1042="",0,E1042)+E1040)</f>
        <v>4649</v>
      </c>
      <c r="F1039" s="1066"/>
      <c r="G1039" s="1067"/>
      <c r="H1039" s="1068">
        <f>IF(IF(H1042="",0,H1042)+H1040=0,"",IF(H1042="",0,H1042)+H1040)</f>
        <v>21565</v>
      </c>
      <c r="I1039" s="1066"/>
      <c r="J1039" s="1069"/>
    </row>
    <row r="1040" spans="1:10" s="188" customFormat="1" ht="11.25" thickBot="1" x14ac:dyDescent="0.2">
      <c r="A1040" s="1070" t="s">
        <v>379</v>
      </c>
      <c r="B1040" s="1071"/>
      <c r="C1040" s="1071"/>
      <c r="D1040" s="1071"/>
      <c r="E1040" s="1049">
        <v>3115</v>
      </c>
      <c r="F1040" s="1050"/>
      <c r="G1040" s="1051"/>
      <c r="H1040" s="1052">
        <v>19795</v>
      </c>
      <c r="I1040" s="1050"/>
      <c r="J1040" s="1053"/>
    </row>
    <row r="1041" spans="1:10" s="188" customFormat="1" ht="16.5" customHeight="1" x14ac:dyDescent="0.15">
      <c r="A1041" s="2177"/>
      <c r="B1041" s="919"/>
      <c r="C1041" s="919"/>
      <c r="D1041" s="2178"/>
      <c r="E1041" s="2179"/>
      <c r="F1041" s="2147"/>
      <c r="G1041" s="2148"/>
      <c r="H1041" s="2149"/>
      <c r="I1041" s="2147"/>
      <c r="J1041" s="2150"/>
    </row>
    <row r="1042" spans="1:10" s="188" customFormat="1" ht="27" customHeight="1" x14ac:dyDescent="0.15">
      <c r="A1042" s="1026" t="s">
        <v>380</v>
      </c>
      <c r="B1042" s="1027"/>
      <c r="C1042" s="1027"/>
      <c r="D1042" s="1027"/>
      <c r="E1042" s="1028">
        <f>IF(SUM(E1043:G1043)=0,"",SUM(E1043:G1043))</f>
        <v>1534</v>
      </c>
      <c r="F1042" s="1029"/>
      <c r="G1042" s="1030"/>
      <c r="H1042" s="1031">
        <f>IF(SUM(H1043:J1043)=0,"",SUM(H1043:J1043))</f>
        <v>1770</v>
      </c>
      <c r="I1042" s="1029"/>
      <c r="J1042" s="1032"/>
    </row>
    <row r="1043" spans="1:10" s="188" customFormat="1" ht="16.5" customHeight="1" thickBot="1" x14ac:dyDescent="0.2">
      <c r="A1043" s="1054" t="s">
        <v>1003</v>
      </c>
      <c r="B1043" s="1055"/>
      <c r="C1043" s="1055"/>
      <c r="D1043" s="1056"/>
      <c r="E1043" s="1057">
        <v>1534</v>
      </c>
      <c r="F1043" s="1058"/>
      <c r="G1043" s="1058"/>
      <c r="H1043" s="1058">
        <v>1770</v>
      </c>
      <c r="I1043" s="1058"/>
      <c r="J1043" s="1059"/>
    </row>
    <row r="1044" spans="1:10" s="188" customFormat="1" ht="25.5" customHeight="1" thickBot="1" x14ac:dyDescent="0.2">
      <c r="A1044" s="2175" t="s">
        <v>791</v>
      </c>
      <c r="B1044" s="2176"/>
      <c r="C1044" s="2176"/>
      <c r="D1044" s="2176"/>
      <c r="E1044" s="1060" t="str">
        <f>IF(SUM(E1045:G1045)=0,"",SUM(E1045:G1045))</f>
        <v/>
      </c>
      <c r="F1044" s="1061"/>
      <c r="G1044" s="1062"/>
      <c r="H1044" s="1063" t="str">
        <f>IF(SUM(H1045:J1045)=0,"",SUM(H1045:J1045))</f>
        <v/>
      </c>
      <c r="I1044" s="1061"/>
      <c r="J1044" s="1064"/>
    </row>
    <row r="1045" spans="1:10" s="188" customFormat="1" ht="16.5" customHeight="1" thickBot="1" x14ac:dyDescent="0.2">
      <c r="A1045" s="933"/>
      <c r="B1045" s="934"/>
      <c r="C1045" s="934"/>
      <c r="D1045" s="934"/>
      <c r="E1045" s="935"/>
      <c r="F1045" s="936"/>
      <c r="G1045" s="937"/>
      <c r="H1045" s="938"/>
      <c r="I1045" s="936"/>
      <c r="J1045" s="939"/>
    </row>
    <row r="1046" spans="1:10" s="188" customFormat="1" ht="16.5" customHeight="1" thickTop="1" x14ac:dyDescent="0.15">
      <c r="A1046" s="203"/>
      <c r="B1046" s="203"/>
      <c r="C1046" s="203"/>
      <c r="D1046" s="203"/>
      <c r="E1046" s="276"/>
      <c r="F1046" s="276"/>
      <c r="G1046" s="276"/>
      <c r="H1046" s="276"/>
      <c r="I1046" s="276"/>
      <c r="J1046" s="276"/>
    </row>
    <row r="1047" spans="1:10" s="188" customFormat="1" ht="27.75" customHeight="1" x14ac:dyDescent="0.15">
      <c r="A1047" s="436" t="s">
        <v>792</v>
      </c>
      <c r="B1047" s="436"/>
      <c r="C1047" s="436"/>
      <c r="D1047" s="436"/>
      <c r="E1047" s="436"/>
      <c r="F1047" s="436"/>
      <c r="G1047" s="436"/>
      <c r="H1047" s="436"/>
      <c r="I1047" s="436"/>
      <c r="J1047" s="436"/>
    </row>
    <row r="1048" spans="1:10" s="188" customFormat="1" ht="24.75" customHeight="1" x14ac:dyDescent="0.15">
      <c r="A1048" s="465"/>
      <c r="B1048" s="465"/>
      <c r="C1048" s="465"/>
      <c r="D1048" s="465"/>
      <c r="E1048" s="465"/>
      <c r="F1048" s="465"/>
      <c r="G1048" s="465"/>
      <c r="H1048" s="465"/>
      <c r="I1048" s="465"/>
      <c r="J1048" s="465"/>
    </row>
    <row r="1049" spans="1:10" s="188" customFormat="1" ht="23.25" hidden="1" customHeight="1" x14ac:dyDescent="0.15">
      <c r="A1049" s="465"/>
      <c r="B1049" s="465"/>
      <c r="C1049" s="465"/>
      <c r="D1049" s="465"/>
      <c r="E1049" s="465"/>
      <c r="F1049" s="465"/>
      <c r="G1049" s="465"/>
      <c r="H1049" s="465"/>
      <c r="I1049" s="465"/>
      <c r="J1049" s="465"/>
    </row>
    <row r="1050" spans="1:10" s="188" customFormat="1" ht="16.5" hidden="1" customHeight="1" x14ac:dyDescent="0.15">
      <c r="A1050" s="465"/>
      <c r="B1050" s="465"/>
      <c r="C1050" s="465"/>
      <c r="D1050" s="465"/>
      <c r="E1050" s="465"/>
      <c r="F1050" s="465"/>
      <c r="G1050" s="465"/>
      <c r="H1050" s="465"/>
      <c r="I1050" s="465"/>
      <c r="J1050" s="465"/>
    </row>
    <row r="1051" spans="1:10" s="188" customFormat="1" ht="16.5" hidden="1" customHeight="1" x14ac:dyDescent="0.15">
      <c r="A1051" s="465"/>
      <c r="B1051" s="465"/>
      <c r="C1051" s="465"/>
      <c r="D1051" s="465"/>
      <c r="E1051" s="465"/>
      <c r="F1051" s="465"/>
      <c r="G1051" s="465"/>
      <c r="H1051" s="465"/>
      <c r="I1051" s="465"/>
      <c r="J1051" s="465"/>
    </row>
    <row r="1052" spans="1:10" s="188" customFormat="1" x14ac:dyDescent="0.15">
      <c r="A1052" s="203"/>
      <c r="B1052" s="203"/>
      <c r="C1052" s="203"/>
      <c r="D1052" s="203"/>
      <c r="E1052" s="276"/>
      <c r="F1052" s="276"/>
      <c r="G1052" s="276"/>
      <c r="H1052" s="276"/>
      <c r="I1052" s="276"/>
      <c r="J1052" s="276"/>
    </row>
    <row r="1053" spans="1:10" s="188" customFormat="1" x14ac:dyDescent="0.15">
      <c r="A1053" s="205" t="s">
        <v>794</v>
      </c>
      <c r="B1053" s="752" t="s">
        <v>793</v>
      </c>
      <c r="C1053" s="752"/>
      <c r="D1053" s="752"/>
      <c r="E1053" s="752"/>
      <c r="F1053" s="752"/>
      <c r="G1053" s="752"/>
      <c r="H1053" s="752"/>
      <c r="I1053" s="752"/>
      <c r="J1053" s="752"/>
    </row>
    <row r="1054" spans="1:10" s="188" customFormat="1" ht="11.25" thickBot="1" x14ac:dyDescent="0.2">
      <c r="A1054" s="251"/>
      <c r="B1054" s="251"/>
      <c r="C1054" s="251"/>
      <c r="D1054" s="251"/>
      <c r="E1054" s="251"/>
      <c r="F1054" s="251"/>
      <c r="G1054" s="251"/>
      <c r="H1054" s="251"/>
      <c r="I1054" s="251"/>
      <c r="J1054" s="251"/>
    </row>
    <row r="1055" spans="1:10" s="188" customFormat="1" ht="45" customHeight="1" thickTop="1" thickBot="1" x14ac:dyDescent="0.2">
      <c r="A1055" s="1084" t="s">
        <v>289</v>
      </c>
      <c r="B1055" s="1082"/>
      <c r="C1055" s="1082"/>
      <c r="D1055" s="1083"/>
      <c r="E1055" s="1080" t="s">
        <v>6</v>
      </c>
      <c r="F1055" s="1080"/>
      <c r="G1055" s="1102"/>
      <c r="H1055" s="1079" t="s">
        <v>7</v>
      </c>
      <c r="I1055" s="1080"/>
      <c r="J1055" s="1081"/>
    </row>
    <row r="1056" spans="1:10" s="188" customFormat="1" ht="15.75" customHeight="1" thickTop="1" x14ac:dyDescent="0.15">
      <c r="A1056" s="443" t="s">
        <v>381</v>
      </c>
      <c r="B1056" s="444"/>
      <c r="C1056" s="444"/>
      <c r="D1056" s="444"/>
      <c r="E1056" s="1107">
        <v>1133180</v>
      </c>
      <c r="F1056" s="1107"/>
      <c r="G1056" s="1108"/>
      <c r="H1056" s="2180">
        <v>1154563</v>
      </c>
      <c r="I1056" s="1107"/>
      <c r="J1056" s="2181"/>
    </row>
    <row r="1057" spans="1:10" s="188" customFormat="1" ht="15.75" customHeight="1" x14ac:dyDescent="0.15">
      <c r="A1057" s="864" t="s">
        <v>382</v>
      </c>
      <c r="B1057" s="865">
        <v>13147</v>
      </c>
      <c r="C1057" s="865"/>
      <c r="D1057" s="865"/>
      <c r="E1057" s="1092">
        <v>6322</v>
      </c>
      <c r="F1057" s="1092"/>
      <c r="G1057" s="1093"/>
      <c r="H1057" s="1094">
        <v>11503</v>
      </c>
      <c r="I1057" s="1092"/>
      <c r="J1057" s="1095"/>
    </row>
    <row r="1058" spans="1:10" s="188" customFormat="1" ht="15.75" customHeight="1" x14ac:dyDescent="0.15">
      <c r="A1058" s="864" t="s">
        <v>383</v>
      </c>
      <c r="B1058" s="865"/>
      <c r="C1058" s="865"/>
      <c r="D1058" s="865"/>
      <c r="E1058" s="1092">
        <v>3833028</v>
      </c>
      <c r="F1058" s="1092"/>
      <c r="G1058" s="1093"/>
      <c r="H1058" s="1094">
        <v>3268894</v>
      </c>
      <c r="I1058" s="1092"/>
      <c r="J1058" s="1095"/>
    </row>
    <row r="1059" spans="1:10" s="188" customFormat="1" ht="15.75" customHeight="1" x14ac:dyDescent="0.15">
      <c r="A1059" s="864" t="s">
        <v>384</v>
      </c>
      <c r="B1059" s="865"/>
      <c r="C1059" s="865"/>
      <c r="D1059" s="865"/>
      <c r="E1059" s="1092"/>
      <c r="F1059" s="1092"/>
      <c r="G1059" s="1093"/>
      <c r="H1059" s="1094"/>
      <c r="I1059" s="1092"/>
      <c r="J1059" s="1095"/>
    </row>
    <row r="1060" spans="1:10" s="188" customFormat="1" ht="15.75" customHeight="1" x14ac:dyDescent="0.15">
      <c r="A1060" s="864" t="s">
        <v>385</v>
      </c>
      <c r="B1060" s="865"/>
      <c r="C1060" s="865"/>
      <c r="D1060" s="865"/>
      <c r="E1060" s="1092"/>
      <c r="F1060" s="1092"/>
      <c r="G1060" s="1093"/>
      <c r="H1060" s="1094"/>
      <c r="I1060" s="1092"/>
      <c r="J1060" s="1095"/>
    </row>
    <row r="1061" spans="1:10" s="188" customFormat="1" ht="15.75" customHeight="1" thickBot="1" x14ac:dyDescent="0.2">
      <c r="A1061" s="445" t="s">
        <v>386</v>
      </c>
      <c r="B1061" s="446"/>
      <c r="C1061" s="446"/>
      <c r="D1061" s="446"/>
      <c r="E1061" s="1103"/>
      <c r="F1061" s="1103"/>
      <c r="G1061" s="1104"/>
      <c r="H1061" s="1105"/>
      <c r="I1061" s="1103"/>
      <c r="J1061" s="1106"/>
    </row>
    <row r="1062" spans="1:10" s="188" customFormat="1" ht="23.25" customHeight="1" thickBot="1" x14ac:dyDescent="0.2">
      <c r="A1062" s="1085" t="s">
        <v>387</v>
      </c>
      <c r="B1062" s="1086">
        <v>13147</v>
      </c>
      <c r="C1062" s="1086"/>
      <c r="D1062" s="1087"/>
      <c r="E1062" s="1088">
        <f>IF(SUM(E1056:G1061)=0,"",SUM(E1056:G1061))</f>
        <v>4972530</v>
      </c>
      <c r="F1062" s="1088"/>
      <c r="G1062" s="1089"/>
      <c r="H1062" s="1090">
        <f>IF(SUM(H1056:J1061)=0,"",SUM(H1056:J1061))</f>
        <v>4434960</v>
      </c>
      <c r="I1062" s="1088"/>
      <c r="J1062" s="1091"/>
    </row>
    <row r="1063" spans="1:10" s="188" customFormat="1" ht="231" customHeight="1" thickTop="1" x14ac:dyDescent="0.15">
      <c r="A1063" s="324"/>
      <c r="B1063" s="324"/>
      <c r="C1063" s="324"/>
      <c r="D1063" s="324"/>
      <c r="E1063" s="324"/>
      <c r="F1063" s="324"/>
      <c r="G1063" s="324"/>
      <c r="H1063" s="324"/>
      <c r="I1063" s="324"/>
      <c r="J1063" s="324"/>
    </row>
    <row r="1064" spans="1:10" s="188" customFormat="1" ht="14.25" customHeight="1" x14ac:dyDescent="0.15">
      <c r="A1064" s="324"/>
      <c r="B1064" s="324"/>
      <c r="C1064" s="324"/>
      <c r="D1064" s="324"/>
      <c r="E1064" s="324"/>
      <c r="F1064" s="324"/>
      <c r="G1064" s="324"/>
      <c r="H1064" s="324"/>
      <c r="I1064" s="324"/>
      <c r="J1064" s="324"/>
    </row>
    <row r="1065" spans="1:10" s="188" customFormat="1" x14ac:dyDescent="0.15">
      <c r="A1065" s="182" t="s">
        <v>388</v>
      </c>
      <c r="B1065" s="871" t="s">
        <v>389</v>
      </c>
      <c r="C1065" s="871"/>
      <c r="D1065" s="871"/>
      <c r="E1065" s="871"/>
      <c r="F1065" s="871"/>
      <c r="G1065" s="871"/>
      <c r="H1065" s="871"/>
      <c r="I1065" s="871"/>
      <c r="J1065" s="871"/>
    </row>
    <row r="1066" spans="1:10" s="188" customFormat="1" ht="11.25" thickBot="1" x14ac:dyDescent="0.2">
      <c r="A1066" s="324"/>
      <c r="B1066" s="324"/>
      <c r="C1066" s="324"/>
      <c r="D1066" s="324"/>
      <c r="E1066" s="324"/>
      <c r="F1066" s="324"/>
      <c r="G1066" s="324"/>
      <c r="H1066" s="324"/>
      <c r="I1066" s="324"/>
      <c r="J1066" s="324"/>
    </row>
    <row r="1067" spans="1:10" s="188" customFormat="1" ht="28.5" customHeight="1" thickTop="1" thickBot="1" x14ac:dyDescent="0.2">
      <c r="A1067" s="430" t="s">
        <v>5</v>
      </c>
      <c r="B1067" s="431"/>
      <c r="C1067" s="431"/>
      <c r="D1067" s="431"/>
      <c r="E1067" s="431" t="s">
        <v>6</v>
      </c>
      <c r="F1067" s="431"/>
      <c r="G1067" s="785"/>
      <c r="H1067" s="2156" t="s">
        <v>7</v>
      </c>
      <c r="I1067" s="431"/>
      <c r="J1067" s="2157"/>
    </row>
    <row r="1068" spans="1:10" s="188" customFormat="1" ht="12" thickTop="1" thickBot="1" x14ac:dyDescent="0.2">
      <c r="A1068" s="1096" t="s">
        <v>970</v>
      </c>
      <c r="B1068" s="1097"/>
      <c r="C1068" s="1097"/>
      <c r="D1068" s="1097"/>
      <c r="E1068" s="1098">
        <f>IF(IF(E1069="",0,E1069)+IF(E1075="",0,E1075)+IF(E1083="",0,E1083)+IF(E1090="",0,E1090)+IF(E1095="",0,E1095)+IF(E1099="",0,E1099)=0,"",IF(E1069="",0,E1069)+IF(E1075="",0,E1075)+IF(E1083="",0,E1083)+IF(E1090="",0,E1090)+IF(E1095="",0,E1095)+IF(E1099="",0,E1099))</f>
        <v>1087315</v>
      </c>
      <c r="F1068" s="1098"/>
      <c r="G1068" s="1099"/>
      <c r="H1068" s="1100">
        <f>IF(IF(H1069="",0,H1069)+IF(H1075="",0,H1075)+IF(H1083="",0,H1083)+IF(H1090="",0,H1090)+IF(H1095="",0,H1095)+IF(H1099="",0,H1099)=0,"",IF(H1069="",0,H1069)+IF(H1075="",0,H1075)+IF(H1083="",0,H1083)+IF(H1090="",0,H1090)+IF(H1095="",0,H1095)+IF(H1099="",0,H1099))</f>
        <v>1238964</v>
      </c>
      <c r="I1068" s="1098"/>
      <c r="J1068" s="1101"/>
    </row>
    <row r="1069" spans="1:10" s="188" customFormat="1" ht="21.75" customHeight="1" x14ac:dyDescent="0.15">
      <c r="A1069" s="2182" t="s">
        <v>795</v>
      </c>
      <c r="B1069" s="2183"/>
      <c r="C1069" s="2183"/>
      <c r="D1069" s="2183"/>
      <c r="E1069" s="2173">
        <f>IF(SUM(E1070:G1074)=0,"",SUM(E1070:G1074))</f>
        <v>3000</v>
      </c>
      <c r="F1069" s="2173"/>
      <c r="G1069" s="2184"/>
      <c r="H1069" s="2185">
        <f>IF(SUM(H1070:J1074)=0,"",SUM(H1070:J1074))</f>
        <v>3000</v>
      </c>
      <c r="I1069" s="2186"/>
      <c r="J1069" s="2187"/>
    </row>
    <row r="1070" spans="1:10" s="188" customFormat="1" ht="15.75" customHeight="1" x14ac:dyDescent="0.15">
      <c r="A1070" s="793" t="s">
        <v>390</v>
      </c>
      <c r="B1070" s="794"/>
      <c r="C1070" s="794"/>
      <c r="D1070" s="794"/>
      <c r="E1070" s="897">
        <v>3000</v>
      </c>
      <c r="F1070" s="897"/>
      <c r="G1070" s="898"/>
      <c r="H1070" s="910">
        <v>3000</v>
      </c>
      <c r="I1070" s="897"/>
      <c r="J1070" s="911"/>
    </row>
    <row r="1071" spans="1:10" s="188" customFormat="1" ht="15.75" customHeight="1" x14ac:dyDescent="0.15">
      <c r="A1071" s="793" t="s">
        <v>391</v>
      </c>
      <c r="B1071" s="794"/>
      <c r="C1071" s="794"/>
      <c r="D1071" s="794"/>
      <c r="E1071" s="897"/>
      <c r="F1071" s="897"/>
      <c r="G1071" s="898"/>
      <c r="H1071" s="910"/>
      <c r="I1071" s="897"/>
      <c r="J1071" s="911"/>
    </row>
    <row r="1072" spans="1:10" s="188" customFormat="1" ht="16.5" customHeight="1" x14ac:dyDescent="0.15">
      <c r="A1072" s="793" t="s">
        <v>392</v>
      </c>
      <c r="B1072" s="794"/>
      <c r="C1072" s="794"/>
      <c r="D1072" s="794"/>
      <c r="E1072" s="897"/>
      <c r="F1072" s="897"/>
      <c r="G1072" s="898"/>
      <c r="H1072" s="910"/>
      <c r="I1072" s="897"/>
      <c r="J1072" s="911"/>
    </row>
    <row r="1073" spans="1:10" s="188" customFormat="1" ht="16.5" customHeight="1" x14ac:dyDescent="0.15">
      <c r="A1073" s="793" t="s">
        <v>393</v>
      </c>
      <c r="B1073" s="794"/>
      <c r="C1073" s="794"/>
      <c r="D1073" s="794"/>
      <c r="E1073" s="897"/>
      <c r="F1073" s="897"/>
      <c r="G1073" s="898"/>
      <c r="H1073" s="910"/>
      <c r="I1073" s="897"/>
      <c r="J1073" s="911"/>
    </row>
    <row r="1074" spans="1:10" s="188" customFormat="1" ht="16.5" customHeight="1" thickBot="1" x14ac:dyDescent="0.2">
      <c r="A1074" s="977" t="s">
        <v>394</v>
      </c>
      <c r="B1074" s="978"/>
      <c r="C1074" s="978"/>
      <c r="D1074" s="978"/>
      <c r="E1074" s="979"/>
      <c r="F1074" s="979"/>
      <c r="G1074" s="980"/>
      <c r="H1074" s="981"/>
      <c r="I1074" s="979"/>
      <c r="J1074" s="982"/>
    </row>
    <row r="1075" spans="1:10" s="188" customFormat="1" ht="32.25" customHeight="1" thickBot="1" x14ac:dyDescent="0.2">
      <c r="A1075" s="940" t="s">
        <v>395</v>
      </c>
      <c r="B1075" s="941">
        <v>7642</v>
      </c>
      <c r="C1075" s="941"/>
      <c r="D1075" s="941"/>
      <c r="E1075" s="914">
        <f>IF(SUM(E1076:G1082)=0,"",SUM(E1076:G1082))</f>
        <v>821286</v>
      </c>
      <c r="F1075" s="914"/>
      <c r="G1075" s="915"/>
      <c r="H1075" s="916">
        <f>IF(SUM(H1076:J1082)=0,"",SUM(H1076:J1082))</f>
        <v>844028</v>
      </c>
      <c r="I1075" s="914"/>
      <c r="J1075" s="917"/>
    </row>
    <row r="1076" spans="1:10" s="188" customFormat="1" ht="16.5" customHeight="1" x14ac:dyDescent="0.15">
      <c r="A1076" s="971" t="s">
        <v>924</v>
      </c>
      <c r="B1076" s="972"/>
      <c r="C1076" s="972"/>
      <c r="D1076" s="972"/>
      <c r="E1076" s="973">
        <v>623650</v>
      </c>
      <c r="F1076" s="973"/>
      <c r="G1076" s="974"/>
      <c r="H1076" s="975">
        <v>681708</v>
      </c>
      <c r="I1076" s="973"/>
      <c r="J1076" s="976"/>
    </row>
    <row r="1077" spans="1:10" s="188" customFormat="1" ht="16.5" customHeight="1" x14ac:dyDescent="0.15">
      <c r="A1077" s="926" t="s">
        <v>107</v>
      </c>
      <c r="B1077" s="927"/>
      <c r="C1077" s="927"/>
      <c r="D1077" s="927"/>
      <c r="E1077" s="402">
        <v>41264</v>
      </c>
      <c r="F1077" s="402"/>
      <c r="G1077" s="403"/>
      <c r="H1077" s="404">
        <v>27240</v>
      </c>
      <c r="I1077" s="402"/>
      <c r="J1077" s="405"/>
    </row>
    <row r="1078" spans="1:10" s="188" customFormat="1" ht="16.5" customHeight="1" x14ac:dyDescent="0.15">
      <c r="A1078" s="926" t="s">
        <v>950</v>
      </c>
      <c r="B1078" s="927"/>
      <c r="C1078" s="927"/>
      <c r="D1078" s="927"/>
      <c r="E1078" s="402">
        <v>35354</v>
      </c>
      <c r="F1078" s="402"/>
      <c r="G1078" s="403"/>
      <c r="H1078" s="404">
        <v>22294</v>
      </c>
      <c r="I1078" s="402"/>
      <c r="J1078" s="405"/>
    </row>
    <row r="1079" spans="1:10" s="188" customFormat="1" ht="16.5" customHeight="1" x14ac:dyDescent="0.15">
      <c r="A1079" s="926" t="s">
        <v>951</v>
      </c>
      <c r="B1079" s="927"/>
      <c r="C1079" s="927"/>
      <c r="D1079" s="927"/>
      <c r="E1079" s="402">
        <v>12932</v>
      </c>
      <c r="F1079" s="402"/>
      <c r="G1079" s="403"/>
      <c r="H1079" s="404">
        <v>15879</v>
      </c>
      <c r="I1079" s="402"/>
      <c r="J1079" s="405"/>
    </row>
    <row r="1080" spans="1:10" s="188" customFormat="1" ht="16.5" customHeight="1" x14ac:dyDescent="0.15">
      <c r="A1080" s="926" t="s">
        <v>952</v>
      </c>
      <c r="B1080" s="927"/>
      <c r="C1080" s="927"/>
      <c r="D1080" s="927"/>
      <c r="E1080" s="402">
        <v>17324</v>
      </c>
      <c r="F1080" s="402"/>
      <c r="G1080" s="403"/>
      <c r="H1080" s="404">
        <v>15809</v>
      </c>
      <c r="I1080" s="402"/>
      <c r="J1080" s="405"/>
    </row>
    <row r="1081" spans="1:10" s="188" customFormat="1" ht="16.5" customHeight="1" x14ac:dyDescent="0.15">
      <c r="A1081" s="926" t="s">
        <v>926</v>
      </c>
      <c r="B1081" s="927"/>
      <c r="C1081" s="927"/>
      <c r="D1081" s="927"/>
      <c r="E1081" s="402">
        <v>22215</v>
      </c>
      <c r="F1081" s="402"/>
      <c r="G1081" s="403"/>
      <c r="H1081" s="404">
        <v>17928</v>
      </c>
      <c r="I1081" s="402"/>
      <c r="J1081" s="405"/>
    </row>
    <row r="1082" spans="1:10" s="188" customFormat="1" ht="16.5" customHeight="1" thickBot="1" x14ac:dyDescent="0.2">
      <c r="A1082" s="406" t="s">
        <v>945</v>
      </c>
      <c r="B1082" s="407"/>
      <c r="C1082" s="407"/>
      <c r="D1082" s="407"/>
      <c r="E1082" s="408">
        <v>68547</v>
      </c>
      <c r="F1082" s="408"/>
      <c r="G1082" s="409"/>
      <c r="H1082" s="410">
        <v>63170</v>
      </c>
      <c r="I1082" s="408"/>
      <c r="J1082" s="411"/>
    </row>
    <row r="1083" spans="1:10" s="188" customFormat="1" ht="24.75" customHeight="1" thickBot="1" x14ac:dyDescent="0.2">
      <c r="A1083" s="912" t="s">
        <v>396</v>
      </c>
      <c r="B1083" s="913">
        <v>2742</v>
      </c>
      <c r="C1083" s="913"/>
      <c r="D1083" s="913"/>
      <c r="E1083" s="914">
        <f>IF(SUM(E1084:G1089)=0,"",SUM(E1084:G1089))</f>
        <v>21961</v>
      </c>
      <c r="F1083" s="914"/>
      <c r="G1083" s="915"/>
      <c r="H1083" s="916">
        <f>IF(SUM(H1084:J1089)=0,"",SUM(H1084:J1089))</f>
        <v>231999</v>
      </c>
      <c r="I1083" s="914"/>
      <c r="J1083" s="917"/>
    </row>
    <row r="1084" spans="1:10" s="188" customFormat="1" ht="17.25" customHeight="1" x14ac:dyDescent="0.15">
      <c r="A1084" s="918" t="s">
        <v>949</v>
      </c>
      <c r="B1084" s="919"/>
      <c r="C1084" s="919"/>
      <c r="D1084" s="920"/>
      <c r="E1084" s="921">
        <v>0</v>
      </c>
      <c r="F1084" s="922"/>
      <c r="G1084" s="923"/>
      <c r="H1084" s="928">
        <v>192598</v>
      </c>
      <c r="I1084" s="922"/>
      <c r="J1084" s="929"/>
    </row>
    <row r="1085" spans="1:10" s="188" customFormat="1" ht="17.25" customHeight="1" x14ac:dyDescent="0.15">
      <c r="A1085" s="895" t="s">
        <v>953</v>
      </c>
      <c r="B1085" s="896"/>
      <c r="C1085" s="896"/>
      <c r="D1085" s="896"/>
      <c r="E1085" s="897">
        <v>2294</v>
      </c>
      <c r="F1085" s="897"/>
      <c r="G1085" s="898"/>
      <c r="H1085" s="910">
        <v>29129</v>
      </c>
      <c r="I1085" s="897"/>
      <c r="J1085" s="911"/>
    </row>
    <row r="1086" spans="1:10" s="188" customFormat="1" ht="17.25" customHeight="1" x14ac:dyDescent="0.15">
      <c r="A1086" s="895" t="s">
        <v>971</v>
      </c>
      <c r="B1086" s="896"/>
      <c r="C1086" s="896"/>
      <c r="D1086" s="896"/>
      <c r="E1086" s="897">
        <v>6163</v>
      </c>
      <c r="F1086" s="897"/>
      <c r="G1086" s="898"/>
      <c r="H1086" s="910">
        <v>503</v>
      </c>
      <c r="I1086" s="897"/>
      <c r="J1086" s="911"/>
    </row>
    <row r="1087" spans="1:10" s="188" customFormat="1" ht="17.25" customHeight="1" x14ac:dyDescent="0.15">
      <c r="A1087" s="895" t="s">
        <v>972</v>
      </c>
      <c r="B1087" s="896"/>
      <c r="C1087" s="896"/>
      <c r="D1087" s="896"/>
      <c r="E1087" s="897">
        <v>2155</v>
      </c>
      <c r="F1087" s="897"/>
      <c r="G1087" s="898"/>
      <c r="H1087" s="910">
        <v>1985</v>
      </c>
      <c r="I1087" s="897"/>
      <c r="J1087" s="911"/>
    </row>
    <row r="1088" spans="1:10" s="188" customFormat="1" ht="17.25" customHeight="1" x14ac:dyDescent="0.15">
      <c r="A1088" s="895" t="s">
        <v>973</v>
      </c>
      <c r="B1088" s="896"/>
      <c r="C1088" s="896"/>
      <c r="D1088" s="896"/>
      <c r="E1088" s="897">
        <v>4741</v>
      </c>
      <c r="F1088" s="897"/>
      <c r="G1088" s="898"/>
      <c r="H1088" s="910">
        <v>2771</v>
      </c>
      <c r="I1088" s="897"/>
      <c r="J1088" s="911"/>
    </row>
    <row r="1089" spans="1:12" s="188" customFormat="1" ht="17.25" customHeight="1" thickBot="1" x14ac:dyDescent="0.2">
      <c r="A1089" s="895" t="s">
        <v>945</v>
      </c>
      <c r="B1089" s="896"/>
      <c r="C1089" s="896"/>
      <c r="D1089" s="896"/>
      <c r="E1089" s="897">
        <v>6608</v>
      </c>
      <c r="F1089" s="897"/>
      <c r="G1089" s="898"/>
      <c r="H1089" s="910">
        <v>5013</v>
      </c>
      <c r="I1089" s="897"/>
      <c r="J1089" s="911"/>
    </row>
    <row r="1090" spans="1:12" s="188" customFormat="1" ht="16.5" customHeight="1" thickBot="1" x14ac:dyDescent="0.2">
      <c r="A1090" s="912" t="s">
        <v>397</v>
      </c>
      <c r="B1090" s="913">
        <v>129</v>
      </c>
      <c r="C1090" s="913"/>
      <c r="D1090" s="913"/>
      <c r="E1090" s="914">
        <f>IF(SUM(E1091+E1093+E1094)=0,"",SUM(E1091+E1093+E1094))</f>
        <v>76548</v>
      </c>
      <c r="F1090" s="914"/>
      <c r="G1090" s="915"/>
      <c r="H1090" s="2172">
        <f>5318</f>
        <v>5318</v>
      </c>
      <c r="I1090" s="2173"/>
      <c r="J1090" s="2174"/>
    </row>
    <row r="1091" spans="1:12" s="188" customFormat="1" ht="25.5" customHeight="1" x14ac:dyDescent="0.15">
      <c r="A1091" s="946" t="s">
        <v>398</v>
      </c>
      <c r="B1091" s="947"/>
      <c r="C1091" s="947"/>
      <c r="D1091" s="947"/>
      <c r="E1091" s="948"/>
      <c r="F1091" s="948"/>
      <c r="G1091" s="949"/>
      <c r="H1091" s="950"/>
      <c r="I1091" s="948"/>
      <c r="J1091" s="951"/>
    </row>
    <row r="1092" spans="1:12" s="188" customFormat="1" ht="19.5" customHeight="1" x14ac:dyDescent="0.15">
      <c r="A1092" s="793" t="s">
        <v>399</v>
      </c>
      <c r="B1092" s="794"/>
      <c r="C1092" s="794"/>
      <c r="D1092" s="794"/>
      <c r="E1092" s="897"/>
      <c r="F1092" s="897"/>
      <c r="G1092" s="898"/>
      <c r="H1092" s="910"/>
      <c r="I1092" s="897"/>
      <c r="J1092" s="911"/>
    </row>
    <row r="1093" spans="1:12" s="188" customFormat="1" ht="16.5" customHeight="1" x14ac:dyDescent="0.15">
      <c r="A1093" s="895" t="s">
        <v>954</v>
      </c>
      <c r="B1093" s="896"/>
      <c r="C1093" s="896"/>
      <c r="D1093" s="896"/>
      <c r="E1093" s="897">
        <v>67036</v>
      </c>
      <c r="F1093" s="897"/>
      <c r="G1093" s="898"/>
      <c r="H1093" s="910">
        <v>5318</v>
      </c>
      <c r="I1093" s="897"/>
      <c r="J1093" s="911"/>
    </row>
    <row r="1094" spans="1:12" s="188" customFormat="1" ht="16.5" customHeight="1" thickBot="1" x14ac:dyDescent="0.2">
      <c r="A1094" s="952" t="s">
        <v>955</v>
      </c>
      <c r="B1094" s="953"/>
      <c r="C1094" s="953"/>
      <c r="D1094" s="953"/>
      <c r="E1094" s="942">
        <v>9512</v>
      </c>
      <c r="F1094" s="942"/>
      <c r="G1094" s="943"/>
      <c r="H1094" s="944"/>
      <c r="I1094" s="942"/>
      <c r="J1094" s="945"/>
    </row>
    <row r="1095" spans="1:12" s="188" customFormat="1" ht="21" customHeight="1" thickBot="1" x14ac:dyDescent="0.2">
      <c r="A1095" s="940" t="s">
        <v>400</v>
      </c>
      <c r="B1095" s="941">
        <v>129</v>
      </c>
      <c r="C1095" s="941"/>
      <c r="D1095" s="941"/>
      <c r="E1095" s="914">
        <f>IF(SUM(E1096:G1098)=0,"",SUM(E1096:G1098))</f>
        <v>63696</v>
      </c>
      <c r="F1095" s="914"/>
      <c r="G1095" s="915"/>
      <c r="H1095" s="916">
        <f>IF(SUM(H1096:J1098)=0,"",SUM(H1096:J1098))</f>
        <v>53632</v>
      </c>
      <c r="I1095" s="914"/>
      <c r="J1095" s="917"/>
      <c r="K1095" s="384"/>
    </row>
    <row r="1096" spans="1:12" s="188" customFormat="1" ht="15.75" customHeight="1" x14ac:dyDescent="0.15">
      <c r="A1096" s="899" t="s">
        <v>956</v>
      </c>
      <c r="B1096" s="900"/>
      <c r="C1096" s="900"/>
      <c r="D1096" s="900"/>
      <c r="E1096" s="901">
        <v>41418</v>
      </c>
      <c r="F1096" s="901"/>
      <c r="G1096" s="902"/>
      <c r="H1096" s="903">
        <v>33970</v>
      </c>
      <c r="I1096" s="901"/>
      <c r="J1096" s="904"/>
    </row>
    <row r="1097" spans="1:12" s="188" customFormat="1" ht="15.75" customHeight="1" x14ac:dyDescent="0.15">
      <c r="A1097" s="895" t="s">
        <v>1004</v>
      </c>
      <c r="B1097" s="896"/>
      <c r="C1097" s="896"/>
      <c r="D1097" s="896"/>
      <c r="E1097" s="897">
        <v>9659</v>
      </c>
      <c r="F1097" s="897"/>
      <c r="G1097" s="898"/>
      <c r="H1097" s="910">
        <v>10000</v>
      </c>
      <c r="I1097" s="897"/>
      <c r="J1097" s="911"/>
    </row>
    <row r="1098" spans="1:12" s="188" customFormat="1" ht="16.5" customHeight="1" thickBot="1" x14ac:dyDescent="0.2">
      <c r="A1098" s="895" t="s">
        <v>945</v>
      </c>
      <c r="B1098" s="896"/>
      <c r="C1098" s="896"/>
      <c r="D1098" s="896"/>
      <c r="E1098" s="897">
        <v>12619</v>
      </c>
      <c r="F1098" s="897"/>
      <c r="G1098" s="898"/>
      <c r="H1098" s="910">
        <v>9662</v>
      </c>
      <c r="I1098" s="897"/>
      <c r="J1098" s="911"/>
    </row>
    <row r="1099" spans="1:12" s="188" customFormat="1" ht="23.25" customHeight="1" thickBot="1" x14ac:dyDescent="0.2">
      <c r="A1099" s="912" t="s">
        <v>401</v>
      </c>
      <c r="B1099" s="913"/>
      <c r="C1099" s="913"/>
      <c r="D1099" s="913"/>
      <c r="E1099" s="914">
        <f>IF(SUM(E1100:G1103)=0,"",SUM(E1100:G1103))</f>
        <v>100824</v>
      </c>
      <c r="F1099" s="914"/>
      <c r="G1099" s="915"/>
      <c r="H1099" s="916">
        <f>IF(SUM(H1100:J1103)=0,"",SUM(H1100:J1103))</f>
        <v>100987</v>
      </c>
      <c r="I1099" s="914"/>
      <c r="J1099" s="917"/>
      <c r="L1099" s="384"/>
    </row>
    <row r="1100" spans="1:12" s="188" customFormat="1" ht="16.5" customHeight="1" x14ac:dyDescent="0.15">
      <c r="A1100" s="899" t="s">
        <v>948</v>
      </c>
      <c r="B1100" s="900"/>
      <c r="C1100" s="900"/>
      <c r="D1100" s="900"/>
      <c r="E1100" s="901">
        <v>100824</v>
      </c>
      <c r="F1100" s="901"/>
      <c r="G1100" s="902"/>
      <c r="H1100" s="903">
        <v>100987</v>
      </c>
      <c r="I1100" s="901"/>
      <c r="J1100" s="904"/>
    </row>
    <row r="1101" spans="1:12" s="188" customFormat="1" ht="16.5" customHeight="1" x14ac:dyDescent="0.15">
      <c r="A1101" s="895"/>
      <c r="B1101" s="896"/>
      <c r="C1101" s="896"/>
      <c r="D1101" s="896"/>
      <c r="E1101" s="897"/>
      <c r="F1101" s="897"/>
      <c r="G1101" s="898"/>
      <c r="H1101" s="910"/>
      <c r="I1101" s="897"/>
      <c r="J1101" s="911"/>
    </row>
    <row r="1102" spans="1:12" s="188" customFormat="1" ht="29.25" customHeight="1" x14ac:dyDescent="0.15">
      <c r="A1102" s="895"/>
      <c r="B1102" s="896"/>
      <c r="C1102" s="896"/>
      <c r="D1102" s="896"/>
      <c r="E1102" s="897"/>
      <c r="F1102" s="897"/>
      <c r="G1102" s="898"/>
      <c r="H1102" s="910"/>
      <c r="I1102" s="897"/>
      <c r="J1102" s="911"/>
    </row>
    <row r="1103" spans="1:12" s="188" customFormat="1" ht="16.5" customHeight="1" thickBot="1" x14ac:dyDescent="0.2">
      <c r="A1103" s="905"/>
      <c r="B1103" s="906"/>
      <c r="C1103" s="906"/>
      <c r="D1103" s="906"/>
      <c r="E1103" s="907"/>
      <c r="F1103" s="907"/>
      <c r="G1103" s="908"/>
      <c r="H1103" s="924"/>
      <c r="I1103" s="907"/>
      <c r="J1103" s="925"/>
    </row>
    <row r="1104" spans="1:12" s="188" customFormat="1" ht="123.75" customHeight="1" thickTop="1" x14ac:dyDescent="0.15">
      <c r="A1104" s="192"/>
      <c r="B1104" s="192"/>
      <c r="C1104" s="192"/>
      <c r="D1104" s="192"/>
      <c r="E1104" s="325"/>
      <c r="F1104" s="325"/>
      <c r="G1104" s="325"/>
      <c r="H1104" s="325"/>
      <c r="I1104" s="325"/>
      <c r="J1104" s="325"/>
    </row>
    <row r="1105" spans="1:10" s="188" customFormat="1" ht="19.5" customHeight="1" x14ac:dyDescent="0.15">
      <c r="A1105" s="192"/>
      <c r="B1105" s="192"/>
      <c r="C1105" s="192"/>
      <c r="D1105" s="192"/>
      <c r="E1105" s="325"/>
      <c r="F1105" s="325"/>
      <c r="G1105" s="325"/>
      <c r="H1105" s="325"/>
      <c r="I1105" s="325"/>
      <c r="J1105" s="325"/>
    </row>
    <row r="1106" spans="1:10" s="188" customFormat="1" x14ac:dyDescent="0.15">
      <c r="A1106" s="182" t="s">
        <v>402</v>
      </c>
      <c r="B1106" s="871" t="s">
        <v>403</v>
      </c>
      <c r="C1106" s="871"/>
      <c r="D1106" s="871"/>
      <c r="E1106" s="871"/>
      <c r="F1106" s="871"/>
      <c r="G1106" s="871"/>
      <c r="H1106" s="871"/>
      <c r="I1106" s="871"/>
      <c r="J1106" s="871"/>
    </row>
    <row r="1107" spans="1:10" s="188" customFormat="1" ht="16.5" customHeight="1" x14ac:dyDescent="0.15">
      <c r="A1107" s="192"/>
      <c r="B1107" s="192"/>
      <c r="C1107" s="192"/>
      <c r="D1107" s="192"/>
      <c r="E1107" s="325"/>
      <c r="F1107" s="325"/>
      <c r="G1107" s="325"/>
      <c r="H1107" s="325"/>
      <c r="I1107" s="325"/>
      <c r="J1107" s="325"/>
    </row>
    <row r="1108" spans="1:10" s="188" customFormat="1" ht="33" customHeight="1" x14ac:dyDescent="0.15">
      <c r="A1108" s="205" t="s">
        <v>797</v>
      </c>
      <c r="B1108" s="752" t="s">
        <v>796</v>
      </c>
      <c r="C1108" s="752"/>
      <c r="D1108" s="752"/>
      <c r="E1108" s="752"/>
      <c r="F1108" s="752"/>
      <c r="G1108" s="752"/>
      <c r="H1108" s="752"/>
      <c r="I1108" s="752"/>
      <c r="J1108" s="752"/>
    </row>
    <row r="1109" spans="1:10" s="188" customFormat="1" ht="16.5" customHeight="1" thickBot="1" x14ac:dyDescent="0.2">
      <c r="A1109" s="251"/>
      <c r="B1109" s="251"/>
      <c r="C1109" s="251"/>
      <c r="D1109" s="251"/>
      <c r="E1109" s="251"/>
      <c r="F1109" s="251"/>
      <c r="G1109" s="251"/>
      <c r="H1109" s="251"/>
      <c r="I1109" s="251"/>
      <c r="J1109" s="251"/>
    </row>
    <row r="1110" spans="1:10" s="188" customFormat="1" ht="12" thickTop="1" thickBot="1" x14ac:dyDescent="0.2">
      <c r="A1110" s="909" t="s">
        <v>289</v>
      </c>
      <c r="B1110" s="504"/>
      <c r="C1110" s="504"/>
      <c r="D1110" s="504"/>
      <c r="E1110" s="504"/>
      <c r="F1110" s="504"/>
      <c r="G1110" s="504" t="s">
        <v>132</v>
      </c>
      <c r="H1110" s="506"/>
      <c r="I1110" s="503" t="s">
        <v>133</v>
      </c>
      <c r="J1110" s="505"/>
    </row>
    <row r="1111" spans="1:10" s="188" customFormat="1" ht="30" customHeight="1" thickTop="1" x14ac:dyDescent="0.15">
      <c r="A1111" s="893" t="s">
        <v>404</v>
      </c>
      <c r="B1111" s="894"/>
      <c r="C1111" s="894"/>
      <c r="D1111" s="894"/>
      <c r="E1111" s="894"/>
      <c r="F1111" s="894"/>
      <c r="G1111" s="882"/>
      <c r="H1111" s="883"/>
      <c r="I1111" s="884"/>
      <c r="J1111" s="885"/>
    </row>
    <row r="1112" spans="1:10" s="188" customFormat="1" ht="24.75" customHeight="1" x14ac:dyDescent="0.15">
      <c r="A1112" s="476" t="s">
        <v>405</v>
      </c>
      <c r="B1112" s="477"/>
      <c r="C1112" s="477"/>
      <c r="D1112" s="477"/>
      <c r="E1112" s="477"/>
      <c r="F1112" s="477"/>
      <c r="G1112" s="855"/>
      <c r="H1112" s="856"/>
      <c r="I1112" s="857">
        <v>-709</v>
      </c>
      <c r="J1112" s="858"/>
    </row>
    <row r="1113" spans="1:10" s="188" customFormat="1" ht="48.75" customHeight="1" x14ac:dyDescent="0.15">
      <c r="A1113" s="476" t="s">
        <v>406</v>
      </c>
      <c r="B1113" s="477"/>
      <c r="C1113" s="477"/>
      <c r="D1113" s="477"/>
      <c r="E1113" s="477"/>
      <c r="F1113" s="477"/>
      <c r="G1113" s="855"/>
      <c r="H1113" s="856"/>
      <c r="I1113" s="857"/>
      <c r="J1113" s="858"/>
    </row>
    <row r="1114" spans="1:10" s="188" customFormat="1" ht="33" customHeight="1" x14ac:dyDescent="0.15">
      <c r="A1114" s="476" t="s">
        <v>798</v>
      </c>
      <c r="B1114" s="477"/>
      <c r="C1114" s="477"/>
      <c r="D1114" s="477"/>
      <c r="E1114" s="477"/>
      <c r="F1114" s="477"/>
      <c r="G1114" s="855"/>
      <c r="H1114" s="856"/>
      <c r="I1114" s="857"/>
      <c r="J1114" s="858"/>
    </row>
    <row r="1115" spans="1:10" s="188" customFormat="1" ht="37.5" customHeight="1" x14ac:dyDescent="0.15">
      <c r="A1115" s="476" t="s">
        <v>407</v>
      </c>
      <c r="B1115" s="477"/>
      <c r="C1115" s="477"/>
      <c r="D1115" s="477"/>
      <c r="E1115" s="477"/>
      <c r="F1115" s="477"/>
      <c r="G1115" s="855"/>
      <c r="H1115" s="856"/>
      <c r="I1115" s="857"/>
      <c r="J1115" s="858"/>
    </row>
    <row r="1116" spans="1:10" s="188" customFormat="1" ht="36" customHeight="1" thickBot="1" x14ac:dyDescent="0.2">
      <c r="A1116" s="699" t="s">
        <v>408</v>
      </c>
      <c r="B1116" s="700"/>
      <c r="C1116" s="700"/>
      <c r="D1116" s="700"/>
      <c r="E1116" s="700"/>
      <c r="F1116" s="700"/>
      <c r="G1116" s="859"/>
      <c r="H1116" s="860"/>
      <c r="I1116" s="861"/>
      <c r="J1116" s="862"/>
    </row>
    <row r="1117" spans="1:10" s="188" customFormat="1" ht="16.5" customHeight="1" thickTop="1" x14ac:dyDescent="0.15">
      <c r="A1117" s="192"/>
      <c r="B1117" s="192"/>
      <c r="C1117" s="192"/>
      <c r="D1117" s="192"/>
      <c r="E1117" s="325"/>
      <c r="F1117" s="325"/>
      <c r="G1117" s="325"/>
      <c r="H1117" s="325"/>
      <c r="I1117" s="325"/>
      <c r="J1117" s="325"/>
    </row>
    <row r="1118" spans="1:10" s="188" customFormat="1" ht="16.5" customHeight="1" x14ac:dyDescent="0.15">
      <c r="A1118" s="192"/>
      <c r="B1118" s="192"/>
      <c r="C1118" s="192"/>
      <c r="D1118" s="192"/>
      <c r="E1118" s="325"/>
      <c r="F1118" s="325"/>
      <c r="G1118" s="325"/>
      <c r="H1118" s="325"/>
      <c r="I1118" s="325"/>
      <c r="J1118" s="325"/>
    </row>
    <row r="1119" spans="1:10" s="188" customFormat="1" ht="30" customHeight="1" x14ac:dyDescent="0.15">
      <c r="A1119" s="205" t="s">
        <v>799</v>
      </c>
      <c r="B1119" s="752" t="s">
        <v>403</v>
      </c>
      <c r="C1119" s="752"/>
      <c r="D1119" s="752"/>
      <c r="E1119" s="752"/>
      <c r="F1119" s="752"/>
      <c r="G1119" s="752"/>
      <c r="H1119" s="752"/>
      <c r="I1119" s="752"/>
      <c r="J1119" s="752"/>
    </row>
    <row r="1120" spans="1:10" s="188" customFormat="1" ht="32.25" customHeight="1" thickBot="1" x14ac:dyDescent="0.2">
      <c r="A1120" s="251"/>
      <c r="B1120" s="251"/>
      <c r="C1120" s="251"/>
      <c r="D1120" s="251"/>
      <c r="E1120" s="251"/>
      <c r="F1120" s="251"/>
      <c r="G1120" s="251"/>
      <c r="H1120" s="251"/>
      <c r="I1120" s="251"/>
      <c r="J1120" s="251"/>
    </row>
    <row r="1121" spans="1:10" s="188" customFormat="1" ht="30" customHeight="1" thickTop="1" x14ac:dyDescent="0.15">
      <c r="A1121" s="499" t="s">
        <v>289</v>
      </c>
      <c r="B1121" s="890"/>
      <c r="C1121" s="890"/>
      <c r="D1121" s="890"/>
      <c r="E1121" s="887" t="s">
        <v>132</v>
      </c>
      <c r="F1121" s="888"/>
      <c r="G1121" s="888"/>
      <c r="H1121" s="887" t="s">
        <v>133</v>
      </c>
      <c r="I1121" s="888"/>
      <c r="J1121" s="889"/>
    </row>
    <row r="1122" spans="1:10" s="188" customFormat="1" ht="30" customHeight="1" x14ac:dyDescent="0.15">
      <c r="A1122" s="501"/>
      <c r="B1122" s="493"/>
      <c r="C1122" s="493"/>
      <c r="D1122" s="493"/>
      <c r="E1122" s="326" t="s">
        <v>409</v>
      </c>
      <c r="F1122" s="292" t="s">
        <v>410</v>
      </c>
      <c r="G1122" s="292" t="s">
        <v>411</v>
      </c>
      <c r="H1122" s="326" t="s">
        <v>409</v>
      </c>
      <c r="I1122" s="292" t="s">
        <v>410</v>
      </c>
      <c r="J1122" s="327" t="s">
        <v>411</v>
      </c>
    </row>
    <row r="1123" spans="1:10" s="188" customFormat="1" ht="17.25" customHeight="1" thickBot="1" x14ac:dyDescent="0.2">
      <c r="A1123" s="488" t="s">
        <v>110</v>
      </c>
      <c r="B1123" s="868"/>
      <c r="C1123" s="868"/>
      <c r="D1123" s="868"/>
      <c r="E1123" s="208" t="s">
        <v>111</v>
      </c>
      <c r="F1123" s="219" t="s">
        <v>112</v>
      </c>
      <c r="G1123" s="219" t="s">
        <v>113</v>
      </c>
      <c r="H1123" s="208" t="s">
        <v>114</v>
      </c>
      <c r="I1123" s="219" t="s">
        <v>115</v>
      </c>
      <c r="J1123" s="201" t="s">
        <v>116</v>
      </c>
    </row>
    <row r="1124" spans="1:10" s="188" customFormat="1" ht="25.5" customHeight="1" thickTop="1" x14ac:dyDescent="0.15">
      <c r="A1124" s="869" t="s">
        <v>420</v>
      </c>
      <c r="B1124" s="870"/>
      <c r="C1124" s="870"/>
      <c r="D1124" s="870"/>
      <c r="E1124" s="87">
        <v>257005</v>
      </c>
      <c r="F1124" s="328" t="s">
        <v>153</v>
      </c>
      <c r="G1124" s="328" t="s">
        <v>153</v>
      </c>
      <c r="H1124" s="87">
        <v>40160</v>
      </c>
      <c r="I1124" s="329" t="s">
        <v>153</v>
      </c>
      <c r="J1124" s="330" t="s">
        <v>153</v>
      </c>
    </row>
    <row r="1125" spans="1:10" s="188" customFormat="1" ht="18.75" customHeight="1" x14ac:dyDescent="0.15">
      <c r="A1125" s="864" t="s">
        <v>412</v>
      </c>
      <c r="B1125" s="865"/>
      <c r="C1125" s="865"/>
      <c r="D1125" s="865"/>
      <c r="E1125" s="331" t="s">
        <v>153</v>
      </c>
      <c r="F1125" s="139">
        <v>56543</v>
      </c>
      <c r="G1125" s="332">
        <v>22</v>
      </c>
      <c r="H1125" s="331" t="s">
        <v>153</v>
      </c>
      <c r="I1125" s="139">
        <v>9237</v>
      </c>
      <c r="J1125" s="333">
        <v>23</v>
      </c>
    </row>
    <row r="1126" spans="1:10" s="188" customFormat="1" ht="18.75" customHeight="1" x14ac:dyDescent="0.15">
      <c r="A1126" s="864" t="s">
        <v>413</v>
      </c>
      <c r="B1126" s="865">
        <v>39</v>
      </c>
      <c r="C1126" s="865">
        <v>9</v>
      </c>
      <c r="D1126" s="865">
        <v>23</v>
      </c>
      <c r="E1126" s="147">
        <v>35526</v>
      </c>
      <c r="F1126" s="139">
        <f>E1126/100*22</f>
        <v>7815.7199999999993</v>
      </c>
      <c r="G1126" s="332">
        <v>22</v>
      </c>
      <c r="H1126" s="147">
        <v>14665</v>
      </c>
      <c r="I1126" s="139">
        <v>3373</v>
      </c>
      <c r="J1126" s="333">
        <v>23</v>
      </c>
    </row>
    <row r="1127" spans="1:10" s="188" customFormat="1" ht="18.75" customHeight="1" x14ac:dyDescent="0.15">
      <c r="A1127" s="864" t="s">
        <v>414</v>
      </c>
      <c r="B1127" s="865"/>
      <c r="C1127" s="865"/>
      <c r="D1127" s="865"/>
      <c r="E1127" s="147">
        <v>-240934</v>
      </c>
      <c r="F1127" s="139">
        <f>E1127/100*22</f>
        <v>-53005.48</v>
      </c>
      <c r="G1127" s="332">
        <v>22</v>
      </c>
      <c r="H1127" s="147">
        <v>-16220</v>
      </c>
      <c r="I1127" s="139">
        <v>-3731</v>
      </c>
      <c r="J1127" s="333">
        <v>23</v>
      </c>
    </row>
    <row r="1128" spans="1:10" s="188" customFormat="1" ht="18.75" customHeight="1" x14ac:dyDescent="0.15">
      <c r="A1128" s="863" t="s">
        <v>800</v>
      </c>
      <c r="B1128" s="552"/>
      <c r="C1128" s="552"/>
      <c r="D1128" s="552"/>
      <c r="E1128" s="147"/>
      <c r="F1128" s="139"/>
      <c r="G1128" s="332">
        <v>22</v>
      </c>
      <c r="H1128" s="147"/>
      <c r="I1128" s="139"/>
      <c r="J1128" s="333">
        <v>23</v>
      </c>
    </row>
    <row r="1129" spans="1:10" s="188" customFormat="1" ht="18.75" customHeight="1" x14ac:dyDescent="0.15">
      <c r="A1129" s="864" t="s">
        <v>415</v>
      </c>
      <c r="B1129" s="865"/>
      <c r="C1129" s="865"/>
      <c r="D1129" s="865"/>
      <c r="E1129" s="147"/>
      <c r="F1129" s="139"/>
      <c r="G1129" s="332">
        <v>22</v>
      </c>
      <c r="H1129" s="147"/>
      <c r="I1129" s="139"/>
      <c r="J1129" s="333">
        <v>23</v>
      </c>
    </row>
    <row r="1130" spans="1:10" s="188" customFormat="1" ht="18.75" customHeight="1" x14ac:dyDescent="0.15">
      <c r="A1130" s="864" t="s">
        <v>416</v>
      </c>
      <c r="B1130" s="865"/>
      <c r="C1130" s="865"/>
      <c r="D1130" s="865"/>
      <c r="E1130" s="147"/>
      <c r="F1130" s="139"/>
      <c r="G1130" s="332">
        <v>22</v>
      </c>
      <c r="H1130" s="147"/>
      <c r="I1130" s="139"/>
      <c r="J1130" s="333">
        <v>23</v>
      </c>
    </row>
    <row r="1131" spans="1:10" s="188" customFormat="1" ht="18.75" customHeight="1" thickBot="1" x14ac:dyDescent="0.2">
      <c r="A1131" s="445" t="s">
        <v>299</v>
      </c>
      <c r="B1131" s="446"/>
      <c r="C1131" s="446"/>
      <c r="D1131" s="446"/>
      <c r="E1131" s="90"/>
      <c r="F1131" s="91"/>
      <c r="G1131" s="334">
        <v>22</v>
      </c>
      <c r="H1131" s="90"/>
      <c r="I1131" s="91"/>
      <c r="J1131" s="335">
        <v>23</v>
      </c>
    </row>
    <row r="1132" spans="1:10" s="188" customFormat="1" ht="18.75" customHeight="1" thickBot="1" x14ac:dyDescent="0.2">
      <c r="A1132" s="761" t="s">
        <v>109</v>
      </c>
      <c r="B1132" s="762">
        <v>2595</v>
      </c>
      <c r="C1132" s="762">
        <v>597</v>
      </c>
      <c r="D1132" s="762">
        <v>23</v>
      </c>
      <c r="E1132" s="148">
        <f>IF(E1124+SUM(E1126:E1131)=0,"",E1124+SUM(E1126:E1131))</f>
        <v>51597</v>
      </c>
      <c r="F1132" s="149">
        <f>IF(SUM(F1125:F1131)=0,"",SUM(F1125:F1131))</f>
        <v>11353.239999999998</v>
      </c>
      <c r="G1132" s="336">
        <v>22</v>
      </c>
      <c r="H1132" s="148">
        <f>IF(H1124+SUM(H1126:H1131)=0,"",H1124+SUM(H1126:H1131))</f>
        <v>38605</v>
      </c>
      <c r="I1132" s="149">
        <f>IF(SUM(I1125:I1131)=0,"",SUM(I1125:I1131))</f>
        <v>8879</v>
      </c>
      <c r="J1132" s="337">
        <v>23</v>
      </c>
    </row>
    <row r="1133" spans="1:10" s="188" customFormat="1" ht="18.75" customHeight="1" x14ac:dyDescent="0.15">
      <c r="A1133" s="866" t="s">
        <v>417</v>
      </c>
      <c r="B1133" s="867"/>
      <c r="C1133" s="867"/>
      <c r="D1133" s="867">
        <v>23</v>
      </c>
      <c r="E1133" s="338" t="s">
        <v>153</v>
      </c>
      <c r="F1133" s="150">
        <v>11353</v>
      </c>
      <c r="G1133" s="339">
        <v>22</v>
      </c>
      <c r="H1133" s="338" t="s">
        <v>153</v>
      </c>
      <c r="I1133" s="100">
        <v>8879</v>
      </c>
      <c r="J1133" s="340">
        <v>23</v>
      </c>
    </row>
    <row r="1134" spans="1:10" s="188" customFormat="1" ht="18.75" customHeight="1" thickBot="1" x14ac:dyDescent="0.2">
      <c r="A1134" s="761" t="s">
        <v>418</v>
      </c>
      <c r="B1134" s="762" t="s">
        <v>153</v>
      </c>
      <c r="C1134" s="762"/>
      <c r="D1134" s="762"/>
      <c r="E1134" s="341" t="s">
        <v>153</v>
      </c>
      <c r="F1134" s="84">
        <v>-2880</v>
      </c>
      <c r="G1134" s="342">
        <v>22</v>
      </c>
      <c r="H1134" s="341" t="s">
        <v>153</v>
      </c>
      <c r="I1134" s="108">
        <v>-12130</v>
      </c>
      <c r="J1134" s="343">
        <v>23</v>
      </c>
    </row>
    <row r="1135" spans="1:10" s="188" customFormat="1" ht="18.75" customHeight="1" thickBot="1" x14ac:dyDescent="0.2">
      <c r="A1135" s="879" t="s">
        <v>419</v>
      </c>
      <c r="B1135" s="880" t="s">
        <v>153</v>
      </c>
      <c r="C1135" s="880">
        <v>798</v>
      </c>
      <c r="D1135" s="880">
        <v>23</v>
      </c>
      <c r="E1135" s="344" t="s">
        <v>153</v>
      </c>
      <c r="F1135" s="151">
        <f>IF(F1133+F1134=0,"",F1133+F1134)</f>
        <v>8473</v>
      </c>
      <c r="G1135" s="345">
        <v>22</v>
      </c>
      <c r="H1135" s="344" t="s">
        <v>153</v>
      </c>
      <c r="I1135" s="152">
        <f>IF(I1133+I1134=0,"",I1133+I1134)</f>
        <v>-3251</v>
      </c>
      <c r="J1135" s="346">
        <v>23</v>
      </c>
    </row>
    <row r="1136" spans="1:10" s="188" customFormat="1" ht="128.25" customHeight="1" thickTop="1" x14ac:dyDescent="0.15">
      <c r="A1136" s="284"/>
      <c r="B1136" s="284"/>
      <c r="C1136" s="284"/>
      <c r="D1136" s="284"/>
      <c r="E1136" s="378"/>
      <c r="F1136" s="379"/>
      <c r="G1136" s="380"/>
      <c r="H1136" s="378"/>
      <c r="I1136" s="379"/>
      <c r="J1136" s="258"/>
    </row>
    <row r="1137" spans="1:10" s="188" customFormat="1" ht="15.75" customHeight="1" x14ac:dyDescent="0.15">
      <c r="A1137" s="383"/>
      <c r="B1137" s="383"/>
      <c r="C1137" s="383"/>
      <c r="D1137" s="383"/>
      <c r="E1137" s="378"/>
      <c r="F1137" s="379"/>
      <c r="G1137" s="380"/>
      <c r="H1137" s="378"/>
      <c r="I1137" s="379"/>
      <c r="J1137" s="258"/>
    </row>
    <row r="1138" spans="1:10" s="188" customFormat="1" ht="15.75" customHeight="1" x14ac:dyDescent="0.15">
      <c r="A1138" s="182" t="s">
        <v>421</v>
      </c>
      <c r="B1138" s="871" t="s">
        <v>422</v>
      </c>
      <c r="C1138" s="871"/>
      <c r="D1138" s="871"/>
      <c r="E1138" s="871"/>
      <c r="F1138" s="871"/>
      <c r="G1138" s="871"/>
      <c r="H1138" s="871"/>
      <c r="I1138" s="871"/>
      <c r="J1138" s="871"/>
    </row>
    <row r="1139" spans="1:10" s="188" customFormat="1" ht="15.75" customHeight="1" thickBot="1" x14ac:dyDescent="0.2">
      <c r="A1139" s="251"/>
      <c r="B1139" s="251"/>
      <c r="C1139" s="251"/>
      <c r="D1139" s="251"/>
      <c r="E1139" s="251"/>
      <c r="F1139" s="251"/>
      <c r="G1139" s="251"/>
      <c r="H1139" s="251"/>
      <c r="I1139" s="251"/>
      <c r="J1139" s="251"/>
    </row>
    <row r="1140" spans="1:10" s="188" customFormat="1" ht="15.75" customHeight="1" thickTop="1" thickBot="1" x14ac:dyDescent="0.2">
      <c r="A1140" s="876" t="s">
        <v>5</v>
      </c>
      <c r="B1140" s="877"/>
      <c r="C1140" s="877"/>
      <c r="D1140" s="878"/>
      <c r="E1140" s="873" t="s">
        <v>132</v>
      </c>
      <c r="F1140" s="873"/>
      <c r="G1140" s="875"/>
      <c r="H1140" s="872" t="s">
        <v>133</v>
      </c>
      <c r="I1140" s="873"/>
      <c r="J1140" s="874"/>
    </row>
    <row r="1141" spans="1:10" s="188" customFormat="1" ht="18.75" customHeight="1" thickTop="1" x14ac:dyDescent="0.15">
      <c r="A1141" s="821" t="s">
        <v>423</v>
      </c>
      <c r="B1141" s="822"/>
      <c r="C1141" s="822"/>
      <c r="D1141" s="891"/>
      <c r="E1141" s="823"/>
      <c r="F1141" s="823"/>
      <c r="G1141" s="892"/>
      <c r="H1141" s="825"/>
      <c r="I1141" s="823"/>
      <c r="J1141" s="826"/>
    </row>
    <row r="1142" spans="1:10" s="188" customFormat="1" ht="18.75" customHeight="1" x14ac:dyDescent="0.15">
      <c r="A1142" s="793" t="s">
        <v>424</v>
      </c>
      <c r="B1142" s="794"/>
      <c r="C1142" s="794"/>
      <c r="D1142" s="836"/>
      <c r="E1142" s="795"/>
      <c r="F1142" s="795"/>
      <c r="G1142" s="881"/>
      <c r="H1142" s="797"/>
      <c r="I1142" s="795"/>
      <c r="J1142" s="798"/>
    </row>
    <row r="1143" spans="1:10" s="188" customFormat="1" ht="18.75" customHeight="1" x14ac:dyDescent="0.15">
      <c r="A1143" s="793" t="s">
        <v>425</v>
      </c>
      <c r="B1143" s="794"/>
      <c r="C1143" s="794"/>
      <c r="D1143" s="836"/>
      <c r="E1143" s="795"/>
      <c r="F1143" s="795"/>
      <c r="G1143" s="881"/>
      <c r="H1143" s="797"/>
      <c r="I1143" s="795"/>
      <c r="J1143" s="798"/>
    </row>
    <row r="1144" spans="1:10" s="188" customFormat="1" ht="18.75" customHeight="1" x14ac:dyDescent="0.15">
      <c r="A1144" s="793" t="s">
        <v>426</v>
      </c>
      <c r="B1144" s="794"/>
      <c r="C1144" s="794"/>
      <c r="D1144" s="836"/>
      <c r="E1144" s="795"/>
      <c r="F1144" s="795"/>
      <c r="G1144" s="881"/>
      <c r="H1144" s="797"/>
      <c r="I1144" s="795"/>
      <c r="J1144" s="798"/>
    </row>
    <row r="1145" spans="1:10" s="188" customFormat="1" ht="18.75" customHeight="1" x14ac:dyDescent="0.15">
      <c r="A1145" s="793" t="s">
        <v>427</v>
      </c>
      <c r="B1145" s="794"/>
      <c r="C1145" s="794"/>
      <c r="D1145" s="836"/>
      <c r="E1145" s="795"/>
      <c r="F1145" s="795"/>
      <c r="G1145" s="881"/>
      <c r="H1145" s="797"/>
      <c r="I1145" s="795"/>
      <c r="J1145" s="798"/>
    </row>
    <row r="1146" spans="1:10" s="188" customFormat="1" ht="18.75" customHeight="1" x14ac:dyDescent="0.15">
      <c r="A1146" s="793" t="s">
        <v>428</v>
      </c>
      <c r="B1146" s="794"/>
      <c r="C1146" s="794"/>
      <c r="D1146" s="836"/>
      <c r="E1146" s="795"/>
      <c r="F1146" s="795"/>
      <c r="G1146" s="881"/>
      <c r="H1146" s="797"/>
      <c r="I1146" s="795"/>
      <c r="J1146" s="798"/>
    </row>
    <row r="1147" spans="1:10" s="188" customFormat="1" ht="18.75" customHeight="1" x14ac:dyDescent="0.15">
      <c r="A1147" s="793" t="s">
        <v>429</v>
      </c>
      <c r="B1147" s="794"/>
      <c r="C1147" s="794"/>
      <c r="D1147" s="836"/>
      <c r="E1147" s="795"/>
      <c r="F1147" s="795"/>
      <c r="G1147" s="881"/>
      <c r="H1147" s="797"/>
      <c r="I1147" s="795"/>
      <c r="J1147" s="798"/>
    </row>
    <row r="1148" spans="1:10" s="188" customFormat="1" ht="18.75" customHeight="1" x14ac:dyDescent="0.15">
      <c r="A1148" s="793" t="s">
        <v>430</v>
      </c>
      <c r="B1148" s="794"/>
      <c r="C1148" s="794"/>
      <c r="D1148" s="836"/>
      <c r="E1148" s="795"/>
      <c r="F1148" s="795"/>
      <c r="G1148" s="881"/>
      <c r="H1148" s="797"/>
      <c r="I1148" s="795"/>
      <c r="J1148" s="798"/>
    </row>
    <row r="1149" spans="1:10" s="188" customFormat="1" ht="18.75" customHeight="1" thickBot="1" x14ac:dyDescent="0.2">
      <c r="A1149" s="787" t="s">
        <v>431</v>
      </c>
      <c r="B1149" s="788"/>
      <c r="C1149" s="788"/>
      <c r="D1149" s="827"/>
      <c r="E1149" s="789"/>
      <c r="F1149" s="789"/>
      <c r="G1149" s="886"/>
      <c r="H1149" s="791"/>
      <c r="I1149" s="789"/>
      <c r="J1149" s="792"/>
    </row>
    <row r="1150" spans="1:10" s="188" customFormat="1" ht="30" customHeight="1" thickTop="1" x14ac:dyDescent="0.15">
      <c r="A1150" s="251"/>
      <c r="B1150" s="251"/>
      <c r="C1150" s="251"/>
      <c r="D1150" s="251"/>
      <c r="E1150" s="251"/>
      <c r="F1150" s="251"/>
      <c r="G1150" s="251"/>
      <c r="H1150" s="251"/>
      <c r="I1150" s="251"/>
      <c r="J1150" s="251"/>
    </row>
    <row r="1151" spans="1:10" s="188" customFormat="1" ht="30" customHeight="1" x14ac:dyDescent="0.15">
      <c r="A1151" s="752" t="s">
        <v>801</v>
      </c>
      <c r="B1151" s="752"/>
      <c r="C1151" s="752"/>
      <c r="D1151" s="752"/>
      <c r="E1151" s="752"/>
      <c r="F1151" s="752"/>
      <c r="G1151" s="752"/>
      <c r="H1151" s="752"/>
      <c r="I1151" s="752"/>
      <c r="J1151" s="752"/>
    </row>
    <row r="1152" spans="1:10" s="188" customFormat="1" ht="16.5" customHeight="1" x14ac:dyDescent="0.15">
      <c r="A1152" s="716"/>
      <c r="B1152" s="716"/>
      <c r="C1152" s="716"/>
      <c r="D1152" s="716"/>
      <c r="E1152" s="716"/>
      <c r="F1152" s="716"/>
      <c r="G1152" s="716"/>
      <c r="H1152" s="716"/>
      <c r="I1152" s="716"/>
      <c r="J1152" s="716"/>
    </row>
    <row r="1153" spans="1:10" s="188" customFormat="1" ht="16.5" customHeight="1" x14ac:dyDescent="0.15">
      <c r="A1153" s="716"/>
      <c r="B1153" s="716"/>
      <c r="C1153" s="716"/>
      <c r="D1153" s="716"/>
      <c r="E1153" s="716"/>
      <c r="F1153" s="716"/>
      <c r="G1153" s="716"/>
      <c r="H1153" s="716"/>
      <c r="I1153" s="716"/>
      <c r="J1153" s="716"/>
    </row>
    <row r="1154" spans="1:10" s="188" customFormat="1" ht="16.5" customHeight="1" x14ac:dyDescent="0.15">
      <c r="A1154" s="251"/>
      <c r="B1154" s="251"/>
      <c r="C1154" s="251"/>
      <c r="D1154" s="251"/>
      <c r="E1154" s="251"/>
      <c r="F1154" s="251"/>
      <c r="G1154" s="251"/>
      <c r="H1154" s="251"/>
      <c r="I1154" s="251"/>
      <c r="J1154" s="251"/>
    </row>
    <row r="1155" spans="1:10" s="188" customFormat="1" ht="16.5" customHeight="1" x14ac:dyDescent="0.15">
      <c r="A1155" s="182" t="s">
        <v>432</v>
      </c>
      <c r="B1155" s="871" t="s">
        <v>433</v>
      </c>
      <c r="C1155" s="871"/>
      <c r="D1155" s="871"/>
      <c r="E1155" s="871"/>
      <c r="F1155" s="871"/>
      <c r="G1155" s="871"/>
      <c r="H1155" s="871"/>
      <c r="I1155" s="871"/>
      <c r="J1155" s="871"/>
    </row>
    <row r="1156" spans="1:10" s="188" customFormat="1" ht="30" customHeight="1" x14ac:dyDescent="0.15">
      <c r="A1156" s="251"/>
      <c r="B1156" s="251"/>
      <c r="C1156" s="251"/>
      <c r="D1156" s="251"/>
      <c r="E1156" s="251"/>
      <c r="F1156" s="251"/>
      <c r="G1156" s="251"/>
      <c r="H1156" s="251"/>
      <c r="I1156" s="251"/>
      <c r="J1156" s="251"/>
    </row>
    <row r="1157" spans="1:10" s="188" customFormat="1" ht="16.5" customHeight="1" x14ac:dyDescent="0.15">
      <c r="A1157" s="205" t="s">
        <v>804</v>
      </c>
      <c r="B1157" s="752" t="s">
        <v>957</v>
      </c>
      <c r="C1157" s="752"/>
      <c r="D1157" s="752"/>
      <c r="E1157" s="752"/>
      <c r="F1157" s="752"/>
      <c r="G1157" s="752"/>
      <c r="H1157" s="752"/>
      <c r="I1157" s="752"/>
      <c r="J1157" s="752"/>
    </row>
    <row r="1158" spans="1:10" s="188" customFormat="1" ht="16.5" customHeight="1" x14ac:dyDescent="0.15">
      <c r="A1158" s="251"/>
      <c r="B1158" s="251"/>
      <c r="C1158" s="251"/>
      <c r="D1158" s="251"/>
      <c r="E1158" s="251"/>
      <c r="F1158" s="251"/>
      <c r="G1158" s="251"/>
      <c r="H1158" s="251"/>
      <c r="I1158" s="251"/>
      <c r="J1158" s="251"/>
    </row>
    <row r="1159" spans="1:10" s="188" customFormat="1" ht="16.5" customHeight="1" thickBot="1" x14ac:dyDescent="0.2">
      <c r="A1159" s="837" t="s">
        <v>288</v>
      </c>
      <c r="B1159" s="837"/>
      <c r="C1159" s="251"/>
      <c r="D1159" s="251"/>
      <c r="E1159" s="251"/>
      <c r="F1159" s="251"/>
      <c r="G1159" s="251"/>
      <c r="H1159" s="251"/>
      <c r="I1159" s="251"/>
      <c r="J1159" s="251"/>
    </row>
    <row r="1160" spans="1:10" s="188" customFormat="1" ht="16.5" customHeight="1" thickTop="1" thickBot="1" x14ac:dyDescent="0.2">
      <c r="A1160" s="838" t="s">
        <v>37</v>
      </c>
      <c r="B1160" s="839"/>
      <c r="C1160" s="839"/>
      <c r="D1160" s="839"/>
      <c r="E1160" s="839"/>
      <c r="F1160" s="840"/>
      <c r="G1160" s="755" t="s">
        <v>6</v>
      </c>
      <c r="H1160" s="755"/>
      <c r="I1160" s="755"/>
      <c r="J1160" s="756"/>
    </row>
    <row r="1161" spans="1:10" s="188" customFormat="1" ht="30" customHeight="1" thickBot="1" x14ac:dyDescent="0.2">
      <c r="A1161" s="841"/>
      <c r="B1161" s="842"/>
      <c r="C1161" s="842"/>
      <c r="D1161" s="842"/>
      <c r="E1161" s="842"/>
      <c r="F1161" s="843"/>
      <c r="G1161" s="844" t="s">
        <v>38</v>
      </c>
      <c r="H1161" s="845"/>
      <c r="I1161" s="846" t="s">
        <v>802</v>
      </c>
      <c r="J1161" s="847"/>
    </row>
    <row r="1162" spans="1:10" s="188" customFormat="1" ht="18.75" customHeight="1" thickTop="1" x14ac:dyDescent="0.15">
      <c r="A1162" s="848" t="s">
        <v>39</v>
      </c>
      <c r="B1162" s="849"/>
      <c r="C1162" s="849"/>
      <c r="D1162" s="849"/>
      <c r="E1162" s="849"/>
      <c r="F1162" s="850"/>
      <c r="G1162" s="851"/>
      <c r="H1162" s="852"/>
      <c r="I1162" s="853"/>
      <c r="J1162" s="854"/>
    </row>
    <row r="1163" spans="1:10" s="188" customFormat="1" ht="18.75" customHeight="1" x14ac:dyDescent="0.15">
      <c r="A1163" s="793" t="s">
        <v>40</v>
      </c>
      <c r="B1163" s="794"/>
      <c r="C1163" s="794"/>
      <c r="D1163" s="794"/>
      <c r="E1163" s="794"/>
      <c r="F1163" s="836"/>
      <c r="G1163" s="832"/>
      <c r="H1163" s="833"/>
      <c r="I1163" s="834"/>
      <c r="J1163" s="835"/>
    </row>
    <row r="1164" spans="1:10" s="188" customFormat="1" ht="18.75" customHeight="1" x14ac:dyDescent="0.15">
      <c r="A1164" s="793" t="s">
        <v>41</v>
      </c>
      <c r="B1164" s="794"/>
      <c r="C1164" s="794"/>
      <c r="D1164" s="794"/>
      <c r="E1164" s="794"/>
      <c r="F1164" s="836"/>
      <c r="G1164" s="832"/>
      <c r="H1164" s="833"/>
      <c r="I1164" s="834"/>
      <c r="J1164" s="835"/>
    </row>
    <row r="1165" spans="1:10" s="188" customFormat="1" ht="18.75" customHeight="1" x14ac:dyDescent="0.15">
      <c r="A1165" s="793" t="s">
        <v>42</v>
      </c>
      <c r="B1165" s="794"/>
      <c r="C1165" s="794"/>
      <c r="D1165" s="794"/>
      <c r="E1165" s="794"/>
      <c r="F1165" s="836"/>
      <c r="G1165" s="832"/>
      <c r="H1165" s="833"/>
      <c r="I1165" s="834"/>
      <c r="J1165" s="835"/>
    </row>
    <row r="1166" spans="1:10" s="188" customFormat="1" ht="18.75" customHeight="1" x14ac:dyDescent="0.15">
      <c r="A1166" s="793" t="s">
        <v>43</v>
      </c>
      <c r="B1166" s="794"/>
      <c r="C1166" s="794"/>
      <c r="D1166" s="794"/>
      <c r="E1166" s="794"/>
      <c r="F1166" s="836"/>
      <c r="G1166" s="832"/>
      <c r="H1166" s="833"/>
      <c r="I1166" s="834"/>
      <c r="J1166" s="835"/>
    </row>
    <row r="1167" spans="1:10" s="188" customFormat="1" ht="18.75" customHeight="1" thickBot="1" x14ac:dyDescent="0.2">
      <c r="A1167" s="787" t="s">
        <v>44</v>
      </c>
      <c r="B1167" s="788"/>
      <c r="C1167" s="788"/>
      <c r="D1167" s="788"/>
      <c r="E1167" s="788"/>
      <c r="F1167" s="827"/>
      <c r="G1167" s="828"/>
      <c r="H1167" s="829"/>
      <c r="I1167" s="830"/>
      <c r="J1167" s="831"/>
    </row>
    <row r="1168" spans="1:10" s="188" customFormat="1" ht="16.5" customHeight="1" thickTop="1" x14ac:dyDescent="0.15">
      <c r="A1168" s="251"/>
      <c r="B1168" s="251"/>
      <c r="C1168" s="251"/>
      <c r="D1168" s="251"/>
      <c r="E1168" s="251"/>
      <c r="F1168" s="251"/>
      <c r="G1168" s="251"/>
      <c r="H1168" s="251"/>
      <c r="I1168" s="251"/>
      <c r="J1168" s="251"/>
    </row>
    <row r="1169" spans="1:10" s="188" customFormat="1" ht="16.5" customHeight="1" thickBot="1" x14ac:dyDescent="0.2">
      <c r="A1169" s="837" t="s">
        <v>125</v>
      </c>
      <c r="B1169" s="837"/>
      <c r="C1169" s="251"/>
      <c r="D1169" s="251"/>
      <c r="E1169" s="251"/>
      <c r="F1169" s="251"/>
      <c r="G1169" s="251"/>
      <c r="H1169" s="251"/>
      <c r="I1169" s="251"/>
      <c r="J1169" s="251"/>
    </row>
    <row r="1170" spans="1:10" s="188" customFormat="1" ht="25.5" customHeight="1" thickTop="1" thickBot="1" x14ac:dyDescent="0.2">
      <c r="A1170" s="838" t="s">
        <v>37</v>
      </c>
      <c r="B1170" s="839"/>
      <c r="C1170" s="839"/>
      <c r="D1170" s="839"/>
      <c r="E1170" s="839"/>
      <c r="F1170" s="840"/>
      <c r="G1170" s="755" t="s">
        <v>7</v>
      </c>
      <c r="H1170" s="755"/>
      <c r="I1170" s="755"/>
      <c r="J1170" s="756"/>
    </row>
    <row r="1171" spans="1:10" s="188" customFormat="1" ht="30" customHeight="1" thickBot="1" x14ac:dyDescent="0.2">
      <c r="A1171" s="841"/>
      <c r="B1171" s="842"/>
      <c r="C1171" s="842"/>
      <c r="D1171" s="842"/>
      <c r="E1171" s="842"/>
      <c r="F1171" s="843"/>
      <c r="G1171" s="844" t="s">
        <v>38</v>
      </c>
      <c r="H1171" s="845"/>
      <c r="I1171" s="846" t="s">
        <v>802</v>
      </c>
      <c r="J1171" s="847"/>
    </row>
    <row r="1172" spans="1:10" s="188" customFormat="1" ht="16.5" customHeight="1" thickTop="1" x14ac:dyDescent="0.15">
      <c r="A1172" s="848" t="s">
        <v>39</v>
      </c>
      <c r="B1172" s="849"/>
      <c r="C1172" s="849"/>
      <c r="D1172" s="849"/>
      <c r="E1172" s="849"/>
      <c r="F1172" s="850"/>
      <c r="G1172" s="851"/>
      <c r="H1172" s="852"/>
      <c r="I1172" s="853"/>
      <c r="J1172" s="854"/>
    </row>
    <row r="1173" spans="1:10" s="188" customFormat="1" ht="16.5" customHeight="1" x14ac:dyDescent="0.15">
      <c r="A1173" s="793" t="s">
        <v>40</v>
      </c>
      <c r="B1173" s="794"/>
      <c r="C1173" s="794"/>
      <c r="D1173" s="794"/>
      <c r="E1173" s="794"/>
      <c r="F1173" s="836"/>
      <c r="G1173" s="832"/>
      <c r="H1173" s="833"/>
      <c r="I1173" s="834"/>
      <c r="J1173" s="835"/>
    </row>
    <row r="1174" spans="1:10" s="188" customFormat="1" ht="16.5" customHeight="1" x14ac:dyDescent="0.15">
      <c r="A1174" s="793" t="s">
        <v>41</v>
      </c>
      <c r="B1174" s="794"/>
      <c r="C1174" s="794"/>
      <c r="D1174" s="794"/>
      <c r="E1174" s="794"/>
      <c r="F1174" s="836"/>
      <c r="G1174" s="832"/>
      <c r="H1174" s="833"/>
      <c r="I1174" s="834"/>
      <c r="J1174" s="835"/>
    </row>
    <row r="1175" spans="1:10" s="188" customFormat="1" ht="16.5" customHeight="1" x14ac:dyDescent="0.15">
      <c r="A1175" s="793" t="s">
        <v>42</v>
      </c>
      <c r="B1175" s="794"/>
      <c r="C1175" s="794"/>
      <c r="D1175" s="794"/>
      <c r="E1175" s="794"/>
      <c r="F1175" s="836"/>
      <c r="G1175" s="832"/>
      <c r="H1175" s="833"/>
      <c r="I1175" s="834"/>
      <c r="J1175" s="835"/>
    </row>
    <row r="1176" spans="1:10" s="188" customFormat="1" ht="16.5" customHeight="1" x14ac:dyDescent="0.15">
      <c r="A1176" s="793" t="s">
        <v>43</v>
      </c>
      <c r="B1176" s="794"/>
      <c r="C1176" s="794"/>
      <c r="D1176" s="794"/>
      <c r="E1176" s="794"/>
      <c r="F1176" s="836"/>
      <c r="G1176" s="832"/>
      <c r="H1176" s="833"/>
      <c r="I1176" s="834"/>
      <c r="J1176" s="835"/>
    </row>
    <row r="1177" spans="1:10" s="188" customFormat="1" ht="16.5" customHeight="1" thickBot="1" x14ac:dyDescent="0.2">
      <c r="A1177" s="787" t="s">
        <v>44</v>
      </c>
      <c r="B1177" s="788"/>
      <c r="C1177" s="788"/>
      <c r="D1177" s="788"/>
      <c r="E1177" s="788"/>
      <c r="F1177" s="827"/>
      <c r="G1177" s="828"/>
      <c r="H1177" s="829"/>
      <c r="I1177" s="830"/>
      <c r="J1177" s="831"/>
    </row>
    <row r="1178" spans="1:10" s="188" customFormat="1" ht="16.5" customHeight="1" thickTop="1" x14ac:dyDescent="0.15">
      <c r="A1178" s="192"/>
      <c r="B1178" s="192"/>
      <c r="C1178" s="192"/>
      <c r="D1178" s="192"/>
      <c r="E1178" s="192"/>
      <c r="F1178" s="192"/>
      <c r="G1178" s="347"/>
      <c r="H1178" s="347"/>
      <c r="I1178" s="347"/>
      <c r="J1178" s="347"/>
    </row>
    <row r="1179" spans="1:10" s="188" customFormat="1" ht="16.5" customHeight="1" x14ac:dyDescent="0.15">
      <c r="A1179" s="752" t="s">
        <v>803</v>
      </c>
      <c r="B1179" s="752"/>
      <c r="C1179" s="752"/>
      <c r="D1179" s="752"/>
      <c r="E1179" s="752"/>
      <c r="F1179" s="752"/>
      <c r="G1179" s="752"/>
      <c r="H1179" s="752"/>
      <c r="I1179" s="752"/>
      <c r="J1179" s="752"/>
    </row>
    <row r="1180" spans="1:10" s="188" customFormat="1" ht="22.5" customHeight="1" x14ac:dyDescent="0.15">
      <c r="A1180" s="716"/>
      <c r="B1180" s="716"/>
      <c r="C1180" s="716"/>
      <c r="D1180" s="716"/>
      <c r="E1180" s="716"/>
      <c r="F1180" s="716"/>
      <c r="G1180" s="716"/>
      <c r="H1180" s="716"/>
      <c r="I1180" s="716"/>
      <c r="J1180" s="716"/>
    </row>
    <row r="1181" spans="1:10" s="188" customFormat="1" ht="27.75" customHeight="1" x14ac:dyDescent="0.15">
      <c r="A1181" s="716"/>
      <c r="B1181" s="716"/>
      <c r="C1181" s="716"/>
      <c r="D1181" s="716"/>
      <c r="E1181" s="716"/>
      <c r="F1181" s="716"/>
      <c r="G1181" s="716"/>
      <c r="H1181" s="716"/>
      <c r="I1181" s="716"/>
      <c r="J1181" s="716"/>
    </row>
    <row r="1182" spans="1:10" s="188" customFormat="1" ht="29.25" customHeight="1" x14ac:dyDescent="0.15">
      <c r="A1182" s="205" t="s">
        <v>805</v>
      </c>
      <c r="B1182" s="752" t="s">
        <v>958</v>
      </c>
      <c r="C1182" s="752"/>
      <c r="D1182" s="752"/>
      <c r="E1182" s="752"/>
      <c r="F1182" s="752"/>
      <c r="G1182" s="752"/>
      <c r="H1182" s="752"/>
      <c r="I1182" s="752"/>
      <c r="J1182" s="752"/>
    </row>
    <row r="1183" spans="1:10" s="188" customFormat="1" ht="19.5" customHeight="1" thickBot="1" x14ac:dyDescent="0.2">
      <c r="A1183" s="251"/>
      <c r="B1183" s="251"/>
      <c r="C1183" s="251"/>
      <c r="D1183" s="251"/>
      <c r="E1183" s="251"/>
      <c r="F1183" s="251"/>
      <c r="G1183" s="251"/>
      <c r="H1183" s="251"/>
      <c r="I1183" s="251"/>
      <c r="J1183" s="251"/>
    </row>
    <row r="1184" spans="1:10" s="188" customFormat="1" ht="16.5" customHeight="1" thickTop="1" thickBot="1" x14ac:dyDescent="0.2">
      <c r="A1184" s="820" t="s">
        <v>434</v>
      </c>
      <c r="B1184" s="817"/>
      <c r="C1184" s="817"/>
      <c r="D1184" s="817"/>
      <c r="E1184" s="817" t="s">
        <v>132</v>
      </c>
      <c r="F1184" s="817"/>
      <c r="G1184" s="819"/>
      <c r="H1184" s="816" t="s">
        <v>133</v>
      </c>
      <c r="I1184" s="817"/>
      <c r="J1184" s="818"/>
    </row>
    <row r="1185" spans="1:10" s="188" customFormat="1" ht="16.5" customHeight="1" thickTop="1" x14ac:dyDescent="0.15">
      <c r="A1185" s="821" t="s">
        <v>435</v>
      </c>
      <c r="B1185" s="822"/>
      <c r="C1185" s="822"/>
      <c r="D1185" s="822"/>
      <c r="E1185" s="823"/>
      <c r="F1185" s="823"/>
      <c r="G1185" s="824"/>
      <c r="H1185" s="825"/>
      <c r="I1185" s="823"/>
      <c r="J1185" s="826"/>
    </row>
    <row r="1186" spans="1:10" s="188" customFormat="1" ht="16.5" customHeight="1" x14ac:dyDescent="0.15">
      <c r="A1186" s="793" t="s">
        <v>436</v>
      </c>
      <c r="B1186" s="794"/>
      <c r="C1186" s="794"/>
      <c r="D1186" s="794"/>
      <c r="E1186" s="795"/>
      <c r="F1186" s="795"/>
      <c r="G1186" s="796"/>
      <c r="H1186" s="797"/>
      <c r="I1186" s="795"/>
      <c r="J1186" s="798"/>
    </row>
    <row r="1187" spans="1:10" s="188" customFormat="1" ht="16.5" customHeight="1" x14ac:dyDescent="0.15">
      <c r="A1187" s="793" t="s">
        <v>437</v>
      </c>
      <c r="B1187" s="794"/>
      <c r="C1187" s="794"/>
      <c r="D1187" s="794"/>
      <c r="E1187" s="795"/>
      <c r="F1187" s="795"/>
      <c r="G1187" s="796"/>
      <c r="H1187" s="797"/>
      <c r="I1187" s="795"/>
      <c r="J1187" s="798"/>
    </row>
    <row r="1188" spans="1:10" s="188" customFormat="1" ht="18.75" customHeight="1" x14ac:dyDescent="0.15">
      <c r="A1188" s="793" t="s">
        <v>438</v>
      </c>
      <c r="B1188" s="794"/>
      <c r="C1188" s="794"/>
      <c r="D1188" s="794"/>
      <c r="E1188" s="795"/>
      <c r="F1188" s="795"/>
      <c r="G1188" s="796"/>
      <c r="H1188" s="797"/>
      <c r="I1188" s="795"/>
      <c r="J1188" s="798"/>
    </row>
    <row r="1189" spans="1:10" s="188" customFormat="1" ht="33" customHeight="1" x14ac:dyDescent="0.15">
      <c r="A1189" s="793" t="s">
        <v>441</v>
      </c>
      <c r="B1189" s="794"/>
      <c r="C1189" s="794"/>
      <c r="D1189" s="794"/>
      <c r="E1189" s="795"/>
      <c r="F1189" s="795"/>
      <c r="G1189" s="796"/>
      <c r="H1189" s="797"/>
      <c r="I1189" s="795"/>
      <c r="J1189" s="798"/>
    </row>
    <row r="1190" spans="1:10" s="188" customFormat="1" ht="14.25" customHeight="1" x14ac:dyDescent="0.15">
      <c r="A1190" s="793" t="s">
        <v>442</v>
      </c>
      <c r="B1190" s="794"/>
      <c r="C1190" s="794"/>
      <c r="D1190" s="794"/>
      <c r="E1190" s="795"/>
      <c r="F1190" s="795"/>
      <c r="G1190" s="796"/>
      <c r="H1190" s="797"/>
      <c r="I1190" s="795"/>
      <c r="J1190" s="798"/>
    </row>
    <row r="1191" spans="1:10" s="188" customFormat="1" ht="16.5" customHeight="1" x14ac:dyDescent="0.15">
      <c r="A1191" s="793" t="s">
        <v>439</v>
      </c>
      <c r="B1191" s="794"/>
      <c r="C1191" s="794"/>
      <c r="D1191" s="794"/>
      <c r="E1191" s="795"/>
      <c r="F1191" s="795"/>
      <c r="G1191" s="796"/>
      <c r="H1191" s="797"/>
      <c r="I1191" s="795"/>
      <c r="J1191" s="798"/>
    </row>
    <row r="1192" spans="1:10" s="188" customFormat="1" ht="16.5" customHeight="1" thickBot="1" x14ac:dyDescent="0.2">
      <c r="A1192" s="787" t="s">
        <v>440</v>
      </c>
      <c r="B1192" s="788"/>
      <c r="C1192" s="788"/>
      <c r="D1192" s="788"/>
      <c r="E1192" s="789"/>
      <c r="F1192" s="789"/>
      <c r="G1192" s="790"/>
      <c r="H1192" s="791"/>
      <c r="I1192" s="789"/>
      <c r="J1192" s="792"/>
    </row>
    <row r="1193" spans="1:10" s="188" customFormat="1" ht="16.5" customHeight="1" thickTop="1" x14ac:dyDescent="0.15">
      <c r="A1193" s="192"/>
      <c r="B1193" s="192"/>
      <c r="C1193" s="192"/>
      <c r="D1193" s="192"/>
      <c r="E1193" s="192"/>
      <c r="F1193" s="192"/>
      <c r="G1193" s="347"/>
      <c r="H1193" s="347"/>
      <c r="I1193" s="347"/>
      <c r="J1193" s="347"/>
    </row>
    <row r="1194" spans="1:10" s="188" customFormat="1" ht="16.5" customHeight="1" x14ac:dyDescent="0.15">
      <c r="A1194" s="752" t="s">
        <v>806</v>
      </c>
      <c r="B1194" s="752"/>
      <c r="C1194" s="752"/>
      <c r="D1194" s="752"/>
      <c r="E1194" s="752"/>
      <c r="F1194" s="752"/>
      <c r="G1194" s="752"/>
      <c r="H1194" s="752"/>
      <c r="I1194" s="752"/>
      <c r="J1194" s="752"/>
    </row>
    <row r="1195" spans="1:10" s="188" customFormat="1" ht="16.5" customHeight="1" x14ac:dyDescent="0.15">
      <c r="A1195" s="1702"/>
      <c r="B1195" s="1702"/>
      <c r="C1195" s="1702"/>
      <c r="D1195" s="1702"/>
      <c r="E1195" s="1702"/>
      <c r="F1195" s="1702"/>
      <c r="G1195" s="1702"/>
      <c r="H1195" s="1702"/>
      <c r="I1195" s="1702"/>
      <c r="J1195" s="1702"/>
    </row>
    <row r="1196" spans="1:10" s="188" customFormat="1" ht="16.5" customHeight="1" x14ac:dyDescent="0.15">
      <c r="A1196" s="1702"/>
      <c r="B1196" s="1702"/>
      <c r="C1196" s="1702"/>
      <c r="D1196" s="1702"/>
      <c r="E1196" s="1702"/>
      <c r="F1196" s="1702"/>
      <c r="G1196" s="1702"/>
      <c r="H1196" s="1702"/>
      <c r="I1196" s="1702"/>
      <c r="J1196" s="1702"/>
    </row>
    <row r="1197" spans="1:10" s="188" customFormat="1" ht="16.5" customHeight="1" x14ac:dyDescent="0.15">
      <c r="A1197" s="192"/>
      <c r="B1197" s="192"/>
      <c r="C1197" s="192"/>
      <c r="D1197" s="192"/>
      <c r="E1197" s="192"/>
      <c r="F1197" s="192"/>
      <c r="G1197" s="347"/>
      <c r="H1197" s="347"/>
      <c r="I1197" s="347"/>
      <c r="J1197" s="347"/>
    </row>
    <row r="1198" spans="1:10" s="188" customFormat="1" ht="22.5" customHeight="1" x14ac:dyDescent="0.15">
      <c r="A1198" s="348" t="s">
        <v>443</v>
      </c>
      <c r="B1198" s="691" t="s">
        <v>959</v>
      </c>
      <c r="C1198" s="691"/>
      <c r="D1198" s="691"/>
      <c r="E1198" s="691"/>
      <c r="F1198" s="691"/>
      <c r="G1198" s="691"/>
      <c r="H1198" s="691"/>
      <c r="I1198" s="691"/>
      <c r="J1198" s="691"/>
    </row>
    <row r="1199" spans="1:10" s="188" customFormat="1" ht="16.5" customHeight="1" thickBot="1" x14ac:dyDescent="0.2">
      <c r="A1199" s="192"/>
      <c r="B1199" s="192"/>
      <c r="C1199" s="192"/>
      <c r="D1199" s="192"/>
      <c r="E1199" s="192"/>
      <c r="F1199" s="192"/>
      <c r="G1199" s="347"/>
      <c r="H1199" s="347"/>
      <c r="I1199" s="347"/>
      <c r="J1199" s="347"/>
    </row>
    <row r="1200" spans="1:10" s="188" customFormat="1" ht="27.75" customHeight="1" thickTop="1" x14ac:dyDescent="0.15">
      <c r="A1200" s="778" t="s">
        <v>31</v>
      </c>
      <c r="B1200" s="779"/>
      <c r="C1200" s="779"/>
      <c r="D1200" s="779"/>
      <c r="E1200" s="814" t="s">
        <v>30</v>
      </c>
      <c r="F1200" s="814"/>
      <c r="G1200" s="814"/>
      <c r="H1200" s="814" t="s">
        <v>444</v>
      </c>
      <c r="I1200" s="814"/>
      <c r="J1200" s="815"/>
    </row>
    <row r="1201" spans="1:10" s="188" customFormat="1" ht="16.5" customHeight="1" x14ac:dyDescent="0.15">
      <c r="A1201" s="780"/>
      <c r="B1201" s="781"/>
      <c r="C1201" s="781"/>
      <c r="D1201" s="781"/>
      <c r="E1201" s="353" t="s">
        <v>445</v>
      </c>
      <c r="F1201" s="354" t="s">
        <v>446</v>
      </c>
      <c r="G1201" s="355" t="s">
        <v>447</v>
      </c>
      <c r="H1201" s="353" t="s">
        <v>445</v>
      </c>
      <c r="I1201" s="354" t="s">
        <v>446</v>
      </c>
      <c r="J1201" s="356" t="s">
        <v>447</v>
      </c>
    </row>
    <row r="1202" spans="1:10" s="188" customFormat="1" ht="16.5" customHeight="1" x14ac:dyDescent="0.15">
      <c r="A1202" s="780"/>
      <c r="B1202" s="781"/>
      <c r="C1202" s="781"/>
      <c r="D1202" s="781"/>
      <c r="E1202" s="771" t="s">
        <v>807</v>
      </c>
      <c r="F1202" s="772"/>
      <c r="G1202" s="806"/>
      <c r="H1202" s="771" t="s">
        <v>809</v>
      </c>
      <c r="I1202" s="772"/>
      <c r="J1202" s="773"/>
    </row>
    <row r="1203" spans="1:10" s="188" customFormat="1" ht="16.5" customHeight="1" thickBot="1" x14ac:dyDescent="0.2">
      <c r="A1203" s="782"/>
      <c r="B1203" s="783"/>
      <c r="C1203" s="783"/>
      <c r="D1203" s="783"/>
      <c r="E1203" s="774" t="s">
        <v>808</v>
      </c>
      <c r="F1203" s="775"/>
      <c r="G1203" s="776"/>
      <c r="H1203" s="774" t="s">
        <v>808</v>
      </c>
      <c r="I1203" s="775"/>
      <c r="J1203" s="777"/>
    </row>
    <row r="1204" spans="1:10" s="188" customFormat="1" ht="15.75" customHeight="1" thickTop="1" thickBot="1" x14ac:dyDescent="0.2">
      <c r="A1204" s="807" t="s">
        <v>448</v>
      </c>
      <c r="B1204" s="808"/>
      <c r="C1204" s="808"/>
      <c r="D1204" s="808"/>
      <c r="E1204" s="153"/>
      <c r="F1204" s="154"/>
      <c r="G1204" s="155"/>
      <c r="H1204" s="153"/>
      <c r="I1204" s="154"/>
      <c r="J1204" s="156"/>
    </row>
    <row r="1205" spans="1:10" s="188" customFormat="1" ht="15.75" customHeight="1" thickBot="1" x14ac:dyDescent="0.2">
      <c r="A1205" s="763"/>
      <c r="B1205" s="764"/>
      <c r="C1205" s="764"/>
      <c r="D1205" s="764"/>
      <c r="E1205" s="157"/>
      <c r="F1205" s="158"/>
      <c r="G1205" s="159"/>
      <c r="H1205" s="157"/>
      <c r="I1205" s="158"/>
      <c r="J1205" s="160"/>
    </row>
    <row r="1206" spans="1:10" s="188" customFormat="1" ht="15.75" customHeight="1" thickBot="1" x14ac:dyDescent="0.2">
      <c r="A1206" s="761" t="s">
        <v>449</v>
      </c>
      <c r="B1206" s="762"/>
      <c r="C1206" s="762"/>
      <c r="D1206" s="762"/>
      <c r="E1206" s="161"/>
      <c r="F1206" s="162"/>
      <c r="G1206" s="163"/>
      <c r="H1206" s="161"/>
      <c r="I1206" s="162"/>
      <c r="J1206" s="164"/>
    </row>
    <row r="1207" spans="1:10" s="188" customFormat="1" ht="15.75" customHeight="1" thickBot="1" x14ac:dyDescent="0.2">
      <c r="A1207" s="763"/>
      <c r="B1207" s="764"/>
      <c r="C1207" s="764"/>
      <c r="D1207" s="764"/>
      <c r="E1207" s="157"/>
      <c r="F1207" s="158"/>
      <c r="G1207" s="159"/>
      <c r="H1207" s="157"/>
      <c r="I1207" s="158"/>
      <c r="J1207" s="160"/>
    </row>
    <row r="1208" spans="1:10" s="188" customFormat="1" ht="15.75" customHeight="1" thickBot="1" x14ac:dyDescent="0.2">
      <c r="A1208" s="761" t="s">
        <v>450</v>
      </c>
      <c r="B1208" s="762"/>
      <c r="C1208" s="762"/>
      <c r="D1208" s="762"/>
      <c r="E1208" s="161"/>
      <c r="F1208" s="162"/>
      <c r="G1208" s="163"/>
      <c r="H1208" s="161"/>
      <c r="I1208" s="162"/>
      <c r="J1208" s="164"/>
    </row>
    <row r="1209" spans="1:10" s="188" customFormat="1" ht="15.75" customHeight="1" thickBot="1" x14ac:dyDescent="0.2">
      <c r="A1209" s="763"/>
      <c r="B1209" s="764"/>
      <c r="C1209" s="764"/>
      <c r="D1209" s="764"/>
      <c r="E1209" s="157"/>
      <c r="F1209" s="158"/>
      <c r="G1209" s="159"/>
      <c r="H1209" s="157"/>
      <c r="I1209" s="158"/>
      <c r="J1209" s="160"/>
    </row>
    <row r="1210" spans="1:10" s="188" customFormat="1" ht="15.75" customHeight="1" thickBot="1" x14ac:dyDescent="0.2">
      <c r="A1210" s="761" t="s">
        <v>451</v>
      </c>
      <c r="B1210" s="762"/>
      <c r="C1210" s="762"/>
      <c r="D1210" s="762"/>
      <c r="E1210" s="161"/>
      <c r="F1210" s="162"/>
      <c r="G1210" s="163"/>
      <c r="H1210" s="161"/>
      <c r="I1210" s="162"/>
      <c r="J1210" s="164"/>
    </row>
    <row r="1211" spans="1:10" s="188" customFormat="1" ht="15.75" customHeight="1" thickBot="1" x14ac:dyDescent="0.2">
      <c r="A1211" s="763"/>
      <c r="B1211" s="764"/>
      <c r="C1211" s="764"/>
      <c r="D1211" s="764"/>
      <c r="E1211" s="157"/>
      <c r="F1211" s="158"/>
      <c r="G1211" s="159"/>
      <c r="H1211" s="157"/>
      <c r="I1211" s="158"/>
      <c r="J1211" s="160"/>
    </row>
    <row r="1212" spans="1:10" s="188" customFormat="1" ht="15.75" customHeight="1" thickBot="1" x14ac:dyDescent="0.2">
      <c r="A1212" s="761" t="s">
        <v>452</v>
      </c>
      <c r="B1212" s="762"/>
      <c r="C1212" s="762"/>
      <c r="D1212" s="762"/>
      <c r="E1212" s="161"/>
      <c r="F1212" s="162"/>
      <c r="G1212" s="163"/>
      <c r="H1212" s="161"/>
      <c r="I1212" s="162"/>
      <c r="J1212" s="164"/>
    </row>
    <row r="1213" spans="1:10" s="188" customFormat="1" ht="15.75" customHeight="1" thickBot="1" x14ac:dyDescent="0.2">
      <c r="A1213" s="763"/>
      <c r="B1213" s="764"/>
      <c r="C1213" s="764"/>
      <c r="D1213" s="764"/>
      <c r="E1213" s="157"/>
      <c r="F1213" s="158"/>
      <c r="G1213" s="159"/>
      <c r="H1213" s="157"/>
      <c r="I1213" s="158"/>
      <c r="J1213" s="160"/>
    </row>
    <row r="1214" spans="1:10" s="188" customFormat="1" ht="15.75" customHeight="1" thickBot="1" x14ac:dyDescent="0.2">
      <c r="A1214" s="761" t="s">
        <v>453</v>
      </c>
      <c r="B1214" s="762"/>
      <c r="C1214" s="762"/>
      <c r="D1214" s="762"/>
      <c r="E1214" s="161"/>
      <c r="F1214" s="162"/>
      <c r="G1214" s="163"/>
      <c r="H1214" s="161"/>
      <c r="I1214" s="162"/>
      <c r="J1214" s="164"/>
    </row>
    <row r="1215" spans="1:10" s="188" customFormat="1" ht="15.75" customHeight="1" thickBot="1" x14ac:dyDescent="0.2">
      <c r="A1215" s="763"/>
      <c r="B1215" s="764"/>
      <c r="C1215" s="764"/>
      <c r="D1215" s="764"/>
      <c r="E1215" s="157"/>
      <c r="F1215" s="158"/>
      <c r="G1215" s="159"/>
      <c r="H1215" s="157"/>
      <c r="I1215" s="158"/>
      <c r="J1215" s="160"/>
    </row>
    <row r="1216" spans="1:10" s="188" customFormat="1" ht="15.75" customHeight="1" thickBot="1" x14ac:dyDescent="0.2">
      <c r="A1216" s="761" t="s">
        <v>454</v>
      </c>
      <c r="B1216" s="762"/>
      <c r="C1216" s="762"/>
      <c r="D1216" s="762"/>
      <c r="E1216" s="161"/>
      <c r="F1216" s="162"/>
      <c r="G1216" s="163"/>
      <c r="H1216" s="161"/>
      <c r="I1216" s="162"/>
      <c r="J1216" s="164"/>
    </row>
    <row r="1217" spans="1:10" s="188" customFormat="1" ht="15.75" customHeight="1" thickBot="1" x14ac:dyDescent="0.2">
      <c r="A1217" s="763"/>
      <c r="B1217" s="764"/>
      <c r="C1217" s="764"/>
      <c r="D1217" s="764"/>
      <c r="E1217" s="157"/>
      <c r="F1217" s="158"/>
      <c r="G1217" s="159"/>
      <c r="H1217" s="157"/>
      <c r="I1217" s="158"/>
      <c r="J1217" s="160"/>
    </row>
    <row r="1218" spans="1:10" s="188" customFormat="1" ht="15.75" customHeight="1" x14ac:dyDescent="0.15">
      <c r="A1218" s="765" t="s">
        <v>811</v>
      </c>
      <c r="B1218" s="766"/>
      <c r="C1218" s="766"/>
      <c r="D1218" s="767"/>
      <c r="E1218" s="161"/>
      <c r="F1218" s="162"/>
      <c r="G1218" s="163"/>
      <c r="H1218" s="161"/>
      <c r="I1218" s="162"/>
      <c r="J1218" s="164"/>
    </row>
    <row r="1219" spans="1:10" s="188" customFormat="1" ht="15.75" customHeight="1" thickBot="1" x14ac:dyDescent="0.2">
      <c r="A1219" s="768"/>
      <c r="B1219" s="769"/>
      <c r="C1219" s="769"/>
      <c r="D1219" s="770"/>
      <c r="E1219" s="165"/>
      <c r="F1219" s="166"/>
      <c r="G1219" s="167"/>
      <c r="H1219" s="165"/>
      <c r="I1219" s="166"/>
      <c r="J1219" s="168"/>
    </row>
    <row r="1220" spans="1:10" s="188" customFormat="1" ht="16.5" customHeight="1" thickTop="1" x14ac:dyDescent="0.15">
      <c r="A1220" s="799"/>
      <c r="B1220" s="799"/>
      <c r="C1220" s="799"/>
      <c r="D1220" s="799"/>
      <c r="E1220" s="349"/>
      <c r="F1220" s="349"/>
      <c r="G1220" s="349"/>
      <c r="H1220" s="349"/>
      <c r="I1220" s="349"/>
      <c r="J1220" s="349"/>
    </row>
    <row r="1221" spans="1:10" s="188" customFormat="1" ht="41.25" customHeight="1" x14ac:dyDescent="0.15">
      <c r="A1221" s="707" t="s">
        <v>915</v>
      </c>
      <c r="B1221" s="707"/>
      <c r="C1221" s="707"/>
      <c r="D1221" s="707"/>
      <c r="E1221" s="707"/>
      <c r="F1221" s="707"/>
      <c r="G1221" s="707"/>
      <c r="H1221" s="707"/>
      <c r="I1221" s="707"/>
      <c r="J1221" s="707"/>
    </row>
    <row r="1222" spans="1:10" s="188" customFormat="1" ht="16.5" customHeight="1" x14ac:dyDescent="0.15">
      <c r="A1222" s="716"/>
      <c r="B1222" s="716"/>
      <c r="C1222" s="716"/>
      <c r="D1222" s="716"/>
      <c r="E1222" s="716"/>
      <c r="F1222" s="716"/>
      <c r="G1222" s="716"/>
      <c r="H1222" s="716"/>
      <c r="I1222" s="716"/>
      <c r="J1222" s="716"/>
    </row>
    <row r="1223" spans="1:10" s="188" customFormat="1" ht="81.75" customHeight="1" x14ac:dyDescent="0.15">
      <c r="A1223" s="716"/>
      <c r="B1223" s="716"/>
      <c r="C1223" s="716"/>
      <c r="D1223" s="716"/>
      <c r="E1223" s="716"/>
      <c r="F1223" s="716"/>
      <c r="G1223" s="716"/>
      <c r="H1223" s="716"/>
      <c r="I1223" s="716"/>
      <c r="J1223" s="716"/>
    </row>
    <row r="1224" spans="1:10" s="188" customFormat="1" ht="16.5" customHeight="1" x14ac:dyDescent="0.15">
      <c r="A1224" s="192"/>
      <c r="B1224" s="192"/>
      <c r="C1224" s="192"/>
      <c r="D1224" s="192"/>
      <c r="E1224" s="192"/>
      <c r="F1224" s="192"/>
      <c r="G1224" s="347"/>
      <c r="H1224" s="347"/>
      <c r="I1224" s="347"/>
      <c r="J1224" s="347"/>
    </row>
    <row r="1225" spans="1:10" s="188" customFormat="1" ht="16.5" customHeight="1" x14ac:dyDescent="0.15">
      <c r="A1225" s="348" t="s">
        <v>455</v>
      </c>
      <c r="B1225" s="691" t="s">
        <v>456</v>
      </c>
      <c r="C1225" s="691"/>
      <c r="D1225" s="691"/>
      <c r="E1225" s="691"/>
      <c r="F1225" s="691"/>
      <c r="G1225" s="691"/>
      <c r="H1225" s="691"/>
      <c r="I1225" s="691"/>
      <c r="J1225" s="691"/>
    </row>
    <row r="1226" spans="1:10" s="188" customFormat="1" ht="15" customHeight="1" x14ac:dyDescent="0.15">
      <c r="A1226" s="192"/>
      <c r="B1226" s="192"/>
      <c r="C1226" s="192"/>
      <c r="D1226" s="192"/>
      <c r="E1226" s="192"/>
      <c r="F1226" s="192"/>
      <c r="G1226" s="347"/>
      <c r="H1226" s="347"/>
      <c r="I1226" s="347"/>
      <c r="J1226" s="347"/>
    </row>
    <row r="1227" spans="1:10" s="188" customFormat="1" ht="16.5" customHeight="1" thickBot="1" x14ac:dyDescent="0.2">
      <c r="A1227" s="813" t="s">
        <v>105</v>
      </c>
      <c r="B1227" s="813"/>
      <c r="C1227" s="192"/>
      <c r="D1227" s="192"/>
      <c r="E1227" s="192"/>
      <c r="F1227" s="192"/>
      <c r="G1227" s="347"/>
      <c r="H1227" s="347"/>
      <c r="I1227" s="347"/>
      <c r="J1227" s="347"/>
    </row>
    <row r="1228" spans="1:10" s="188" customFormat="1" ht="16.5" customHeight="1" thickTop="1" thickBot="1" x14ac:dyDescent="0.2">
      <c r="A1228" s="430" t="s">
        <v>457</v>
      </c>
      <c r="B1228" s="431"/>
      <c r="C1228" s="431"/>
      <c r="D1228" s="431"/>
      <c r="E1228" s="431" t="s">
        <v>458</v>
      </c>
      <c r="F1228" s="785"/>
      <c r="G1228" s="784" t="s">
        <v>459</v>
      </c>
      <c r="H1228" s="755"/>
      <c r="I1228" s="755"/>
      <c r="J1228" s="756"/>
    </row>
    <row r="1229" spans="1:10" s="188" customFormat="1" ht="16.5" customHeight="1" x14ac:dyDescent="0.15">
      <c r="A1229" s="753"/>
      <c r="B1229" s="754"/>
      <c r="C1229" s="754"/>
      <c r="D1229" s="754"/>
      <c r="E1229" s="754"/>
      <c r="F1229" s="786"/>
      <c r="G1229" s="805" t="s">
        <v>132</v>
      </c>
      <c r="H1229" s="812"/>
      <c r="I1229" s="805" t="s">
        <v>133</v>
      </c>
      <c r="J1229" s="758"/>
    </row>
    <row r="1230" spans="1:10" s="188" customFormat="1" ht="16.5" customHeight="1" thickBot="1" x14ac:dyDescent="0.2">
      <c r="A1230" s="723" t="s">
        <v>110</v>
      </c>
      <c r="B1230" s="724"/>
      <c r="C1230" s="724"/>
      <c r="D1230" s="724"/>
      <c r="E1230" s="724" t="s">
        <v>111</v>
      </c>
      <c r="F1230" s="760"/>
      <c r="G1230" s="800" t="s">
        <v>112</v>
      </c>
      <c r="H1230" s="760"/>
      <c r="I1230" s="800" t="s">
        <v>113</v>
      </c>
      <c r="J1230" s="725"/>
    </row>
    <row r="1231" spans="1:10" s="188" customFormat="1" ht="16.5" customHeight="1" thickTop="1" x14ac:dyDescent="0.15">
      <c r="A1231" s="801" t="s">
        <v>936</v>
      </c>
      <c r="B1231" s="802"/>
      <c r="C1231" s="802"/>
      <c r="D1231" s="802"/>
      <c r="E1231" s="803" t="s">
        <v>975</v>
      </c>
      <c r="F1231" s="804"/>
      <c r="G1231" s="809">
        <v>1254501</v>
      </c>
      <c r="H1231" s="810"/>
      <c r="I1231" s="809"/>
      <c r="J1231" s="811"/>
    </row>
    <row r="1232" spans="1:10" s="188" customFormat="1" ht="16.5" customHeight="1" x14ac:dyDescent="0.15">
      <c r="A1232" s="395" t="s">
        <v>936</v>
      </c>
      <c r="B1232" s="396"/>
      <c r="C1232" s="396"/>
      <c r="D1232" s="396"/>
      <c r="E1232" s="397" t="s">
        <v>974</v>
      </c>
      <c r="F1232" s="398"/>
      <c r="G1232" s="399">
        <v>150000</v>
      </c>
      <c r="H1232" s="400"/>
      <c r="I1232" s="399"/>
      <c r="J1232" s="401"/>
    </row>
    <row r="1233" spans="1:10" s="188" customFormat="1" ht="16.5" customHeight="1" x14ac:dyDescent="0.15">
      <c r="A1233" s="395" t="s">
        <v>976</v>
      </c>
      <c r="B1233" s="396"/>
      <c r="C1233" s="396"/>
      <c r="D1233" s="396"/>
      <c r="E1233" s="397" t="s">
        <v>977</v>
      </c>
      <c r="F1233" s="398"/>
      <c r="G1233" s="399">
        <v>27925</v>
      </c>
      <c r="H1233" s="400"/>
      <c r="I1233" s="399"/>
      <c r="J1233" s="401"/>
    </row>
    <row r="1234" spans="1:10" s="188" customFormat="1" ht="16.5" customHeight="1" x14ac:dyDescent="0.15">
      <c r="A1234" s="395" t="s">
        <v>976</v>
      </c>
      <c r="B1234" s="396"/>
      <c r="C1234" s="396"/>
      <c r="D1234" s="396"/>
      <c r="E1234" s="397" t="s">
        <v>974</v>
      </c>
      <c r="F1234" s="398"/>
      <c r="G1234" s="399">
        <v>9659</v>
      </c>
      <c r="H1234" s="400"/>
      <c r="I1234" s="399"/>
      <c r="J1234" s="401"/>
    </row>
    <row r="1235" spans="1:10" s="188" customFormat="1" ht="16.5" customHeight="1" thickBot="1" x14ac:dyDescent="0.2">
      <c r="A1235" s="730" t="s">
        <v>936</v>
      </c>
      <c r="B1235" s="731"/>
      <c r="C1235" s="731"/>
      <c r="D1235" s="731"/>
      <c r="E1235" s="732" t="s">
        <v>977</v>
      </c>
      <c r="F1235" s="733"/>
      <c r="G1235" s="734">
        <v>5509</v>
      </c>
      <c r="H1235" s="735"/>
      <c r="I1235" s="734"/>
      <c r="J1235" s="736"/>
    </row>
    <row r="1236" spans="1:10" s="188" customFormat="1" ht="16.5" customHeight="1" thickTop="1" x14ac:dyDescent="0.15">
      <c r="A1236" s="192"/>
      <c r="B1236" s="192"/>
      <c r="C1236" s="192"/>
      <c r="D1236" s="192"/>
      <c r="E1236" s="192"/>
      <c r="F1236" s="192"/>
      <c r="G1236" s="347"/>
      <c r="H1236" s="347"/>
      <c r="I1236" s="347"/>
      <c r="J1236" s="347"/>
    </row>
    <row r="1237" spans="1:10" s="188" customFormat="1" ht="16.5" customHeight="1" x14ac:dyDescent="0.15">
      <c r="A1237" s="752" t="s">
        <v>810</v>
      </c>
      <c r="B1237" s="752"/>
      <c r="C1237" s="752"/>
      <c r="D1237" s="752"/>
      <c r="E1237" s="752"/>
      <c r="F1237" s="752"/>
      <c r="G1237" s="752"/>
      <c r="H1237" s="752"/>
      <c r="I1237" s="752"/>
      <c r="J1237" s="752"/>
    </row>
    <row r="1238" spans="1:10" s="188" customFormat="1" ht="16.5" customHeight="1" x14ac:dyDescent="0.15">
      <c r="A1238" s="716"/>
      <c r="B1238" s="716"/>
      <c r="C1238" s="716"/>
      <c r="D1238" s="716"/>
      <c r="E1238" s="716"/>
      <c r="F1238" s="716"/>
      <c r="G1238" s="716"/>
      <c r="H1238" s="716"/>
      <c r="I1238" s="716"/>
      <c r="J1238" s="716"/>
    </row>
    <row r="1239" spans="1:10" s="188" customFormat="1" ht="3" customHeight="1" x14ac:dyDescent="0.15">
      <c r="A1239" s="716"/>
      <c r="B1239" s="716"/>
      <c r="C1239" s="716"/>
      <c r="D1239" s="716"/>
      <c r="E1239" s="716"/>
      <c r="F1239" s="716"/>
      <c r="G1239" s="716"/>
      <c r="H1239" s="716"/>
      <c r="I1239" s="716"/>
      <c r="J1239" s="716"/>
    </row>
    <row r="1240" spans="1:10" s="188" customFormat="1" ht="16.5" customHeight="1" x14ac:dyDescent="0.15">
      <c r="A1240" s="216"/>
      <c r="B1240" s="216"/>
      <c r="C1240" s="216"/>
      <c r="D1240" s="216"/>
      <c r="E1240" s="216"/>
      <c r="F1240" s="216"/>
      <c r="G1240" s="216"/>
      <c r="H1240" s="216"/>
      <c r="I1240" s="216"/>
      <c r="J1240" s="216"/>
    </row>
    <row r="1241" spans="1:10" s="188" customFormat="1" ht="16.5" customHeight="1" thickBot="1" x14ac:dyDescent="0.2">
      <c r="A1241" s="629" t="s">
        <v>125</v>
      </c>
      <c r="B1241" s="629"/>
      <c r="C1241" s="192"/>
      <c r="D1241" s="192"/>
      <c r="E1241" s="192"/>
      <c r="F1241" s="192"/>
      <c r="G1241" s="347"/>
      <c r="H1241" s="347"/>
      <c r="I1241" s="347"/>
      <c r="J1241" s="347"/>
    </row>
    <row r="1242" spans="1:10" s="188" customFormat="1" ht="16.5" customHeight="1" thickTop="1" thickBot="1" x14ac:dyDescent="0.2">
      <c r="A1242" s="430" t="s">
        <v>460</v>
      </c>
      <c r="B1242" s="431"/>
      <c r="C1242" s="431"/>
      <c r="D1242" s="431"/>
      <c r="E1242" s="431" t="s">
        <v>458</v>
      </c>
      <c r="F1242" s="431"/>
      <c r="G1242" s="755" t="s">
        <v>459</v>
      </c>
      <c r="H1242" s="755"/>
      <c r="I1242" s="755"/>
      <c r="J1242" s="756"/>
    </row>
    <row r="1243" spans="1:10" s="188" customFormat="1" ht="16.5" customHeight="1" x14ac:dyDescent="0.15">
      <c r="A1243" s="753"/>
      <c r="B1243" s="754"/>
      <c r="C1243" s="754"/>
      <c r="D1243" s="754"/>
      <c r="E1243" s="754"/>
      <c r="F1243" s="754"/>
      <c r="G1243" s="757" t="s">
        <v>132</v>
      </c>
      <c r="H1243" s="757"/>
      <c r="I1243" s="757" t="s">
        <v>133</v>
      </c>
      <c r="J1243" s="758"/>
    </row>
    <row r="1244" spans="1:10" s="188" customFormat="1" ht="16.5" customHeight="1" thickBot="1" x14ac:dyDescent="0.2">
      <c r="A1244" s="723" t="s">
        <v>110</v>
      </c>
      <c r="B1244" s="724"/>
      <c r="C1244" s="724"/>
      <c r="D1244" s="724"/>
      <c r="E1244" s="724" t="s">
        <v>111</v>
      </c>
      <c r="F1244" s="724"/>
      <c r="G1244" s="724" t="s">
        <v>112</v>
      </c>
      <c r="H1244" s="724"/>
      <c r="I1244" s="724" t="s">
        <v>113</v>
      </c>
      <c r="J1244" s="725"/>
    </row>
    <row r="1245" spans="1:10" s="188" customFormat="1" ht="18" customHeight="1" thickTop="1" x14ac:dyDescent="0.15">
      <c r="A1245" s="726"/>
      <c r="B1245" s="727"/>
      <c r="C1245" s="727"/>
      <c r="D1245" s="727"/>
      <c r="E1245" s="727"/>
      <c r="F1245" s="727"/>
      <c r="G1245" s="728"/>
      <c r="H1245" s="728"/>
      <c r="I1245" s="728"/>
      <c r="J1245" s="729"/>
    </row>
    <row r="1246" spans="1:10" s="188" customFormat="1" ht="18" customHeight="1" thickBot="1" x14ac:dyDescent="0.2">
      <c r="A1246" s="759"/>
      <c r="B1246" s="720"/>
      <c r="C1246" s="720"/>
      <c r="D1246" s="720"/>
      <c r="E1246" s="720"/>
      <c r="F1246" s="720"/>
      <c r="G1246" s="721"/>
      <c r="H1246" s="721"/>
      <c r="I1246" s="721"/>
      <c r="J1246" s="722"/>
    </row>
    <row r="1247" spans="1:10" s="188" customFormat="1" ht="16.5" customHeight="1" thickTop="1" x14ac:dyDescent="0.15">
      <c r="A1247" s="271"/>
      <c r="B1247" s="271"/>
      <c r="C1247" s="271"/>
      <c r="D1247" s="271"/>
      <c r="E1247" s="271"/>
      <c r="F1247" s="271"/>
      <c r="G1247" s="271"/>
      <c r="H1247" s="271"/>
      <c r="I1247" s="271"/>
      <c r="J1247" s="271"/>
    </row>
    <row r="1248" spans="1:10" s="188" customFormat="1" ht="16.5" customHeight="1" x14ac:dyDescent="0.15">
      <c r="A1248" s="752" t="s">
        <v>812</v>
      </c>
      <c r="B1248" s="752"/>
      <c r="C1248" s="752"/>
      <c r="D1248" s="752"/>
      <c r="E1248" s="752"/>
      <c r="F1248" s="752"/>
      <c r="G1248" s="752"/>
      <c r="H1248" s="752"/>
      <c r="I1248" s="752"/>
      <c r="J1248" s="752"/>
    </row>
    <row r="1249" spans="1:10" s="188" customFormat="1" ht="16.5" customHeight="1" x14ac:dyDescent="0.15">
      <c r="A1249" s="716"/>
      <c r="B1249" s="716"/>
      <c r="C1249" s="716"/>
      <c r="D1249" s="716"/>
      <c r="E1249" s="716"/>
      <c r="F1249" s="716"/>
      <c r="G1249" s="716"/>
      <c r="H1249" s="716"/>
      <c r="I1249" s="716"/>
      <c r="J1249" s="716"/>
    </row>
    <row r="1250" spans="1:10" s="188" customFormat="1" ht="3" customHeight="1" x14ac:dyDescent="0.15">
      <c r="A1250" s="716"/>
      <c r="B1250" s="716"/>
      <c r="C1250" s="716"/>
      <c r="D1250" s="716"/>
      <c r="E1250" s="716"/>
      <c r="F1250" s="716"/>
      <c r="G1250" s="716"/>
      <c r="H1250" s="716"/>
      <c r="I1250" s="716"/>
      <c r="J1250" s="716"/>
    </row>
    <row r="1251" spans="1:10" x14ac:dyDescent="0.15">
      <c r="A1251" s="271"/>
      <c r="B1251" s="271"/>
      <c r="C1251" s="271"/>
      <c r="D1251" s="271"/>
      <c r="E1251" s="271"/>
      <c r="F1251" s="271"/>
      <c r="G1251" s="271"/>
      <c r="H1251" s="271"/>
      <c r="I1251" s="271"/>
      <c r="J1251" s="271"/>
    </row>
    <row r="1252" spans="1:10" ht="29.25" customHeight="1" x14ac:dyDescent="0.15">
      <c r="A1252" s="348" t="s">
        <v>461</v>
      </c>
      <c r="B1252" s="691" t="s">
        <v>960</v>
      </c>
      <c r="C1252" s="691"/>
      <c r="D1252" s="691"/>
      <c r="E1252" s="691"/>
      <c r="F1252" s="691"/>
      <c r="G1252" s="691"/>
      <c r="H1252" s="691"/>
      <c r="I1252" s="691"/>
      <c r="J1252" s="691"/>
    </row>
    <row r="1253" spans="1:10" ht="11.25" thickBot="1" x14ac:dyDescent="0.2">
      <c r="A1253" s="271"/>
      <c r="B1253" s="271"/>
      <c r="C1253" s="271"/>
      <c r="D1253" s="271"/>
      <c r="E1253" s="271"/>
      <c r="F1253" s="271"/>
      <c r="G1253" s="271"/>
      <c r="H1253" s="271"/>
      <c r="I1253" s="271"/>
      <c r="J1253" s="271"/>
    </row>
    <row r="1254" spans="1:10" ht="12" thickTop="1" thickBot="1" x14ac:dyDescent="0.2">
      <c r="A1254" s="741" t="s">
        <v>462</v>
      </c>
      <c r="B1254" s="742"/>
      <c r="C1254" s="742"/>
      <c r="D1254" s="742"/>
      <c r="E1254" s="745" t="s">
        <v>463</v>
      </c>
      <c r="F1254" s="746"/>
      <c r="G1254" s="749" t="s">
        <v>29</v>
      </c>
      <c r="H1254" s="750"/>
      <c r="I1254" s="750"/>
      <c r="J1254" s="751"/>
    </row>
    <row r="1255" spans="1:10" ht="31.5" customHeight="1" thickBot="1" x14ac:dyDescent="0.2">
      <c r="A1255" s="743"/>
      <c r="B1255" s="744"/>
      <c r="C1255" s="744"/>
      <c r="D1255" s="744"/>
      <c r="E1255" s="747"/>
      <c r="F1255" s="748"/>
      <c r="G1255" s="739" t="s">
        <v>132</v>
      </c>
      <c r="H1255" s="740"/>
      <c r="I1255" s="737" t="s">
        <v>133</v>
      </c>
      <c r="J1255" s="738"/>
    </row>
    <row r="1256" spans="1:10" ht="42" customHeight="1" thickTop="1" x14ac:dyDescent="0.15">
      <c r="A1256" s="447" t="s">
        <v>464</v>
      </c>
      <c r="B1256" s="448"/>
      <c r="C1256" s="448"/>
      <c r="D1256" s="448"/>
      <c r="E1256" s="708"/>
      <c r="F1256" s="709"/>
      <c r="G1256" s="710"/>
      <c r="H1256" s="711"/>
      <c r="I1256" s="710"/>
      <c r="J1256" s="712"/>
    </row>
    <row r="1257" spans="1:10" ht="33" customHeight="1" x14ac:dyDescent="0.15">
      <c r="A1257" s="692" t="s">
        <v>465</v>
      </c>
      <c r="B1257" s="693"/>
      <c r="C1257" s="693"/>
      <c r="D1257" s="693"/>
      <c r="E1257" s="657"/>
      <c r="F1257" s="658"/>
      <c r="G1257" s="654"/>
      <c r="H1257" s="655"/>
      <c r="I1257" s="654"/>
      <c r="J1257" s="656"/>
    </row>
    <row r="1258" spans="1:10" s="188" customFormat="1" ht="16.5" customHeight="1" x14ac:dyDescent="0.15">
      <c r="A1258" s="692" t="s">
        <v>466</v>
      </c>
      <c r="B1258" s="693"/>
      <c r="C1258" s="693"/>
      <c r="D1258" s="693"/>
      <c r="E1258" s="657"/>
      <c r="F1258" s="658"/>
      <c r="G1258" s="654"/>
      <c r="H1258" s="655"/>
      <c r="I1258" s="654"/>
      <c r="J1258" s="656"/>
    </row>
    <row r="1259" spans="1:10" s="188" customFormat="1" ht="23.25" customHeight="1" x14ac:dyDescent="0.15">
      <c r="A1259" s="692" t="s">
        <v>467</v>
      </c>
      <c r="B1259" s="693"/>
      <c r="C1259" s="693"/>
      <c r="D1259" s="693"/>
      <c r="E1259" s="657"/>
      <c r="F1259" s="658"/>
      <c r="G1259" s="654"/>
      <c r="H1259" s="655"/>
      <c r="I1259" s="654"/>
      <c r="J1259" s="656"/>
    </row>
    <row r="1260" spans="1:10" s="188" customFormat="1" ht="31.5" customHeight="1" x14ac:dyDescent="0.15">
      <c r="A1260" s="692" t="s">
        <v>468</v>
      </c>
      <c r="B1260" s="693"/>
      <c r="C1260" s="693"/>
      <c r="D1260" s="693"/>
      <c r="E1260" s="657"/>
      <c r="F1260" s="658"/>
      <c r="G1260" s="654"/>
      <c r="H1260" s="655"/>
      <c r="I1260" s="654"/>
      <c r="J1260" s="656"/>
    </row>
    <row r="1261" spans="1:10" s="188" customFormat="1" ht="25.5" customHeight="1" x14ac:dyDescent="0.15">
      <c r="A1261" s="692" t="s">
        <v>469</v>
      </c>
      <c r="B1261" s="693"/>
      <c r="C1261" s="693"/>
      <c r="D1261" s="693"/>
      <c r="E1261" s="657"/>
      <c r="F1261" s="658"/>
      <c r="G1261" s="654"/>
      <c r="H1261" s="655"/>
      <c r="I1261" s="654"/>
      <c r="J1261" s="656"/>
    </row>
    <row r="1262" spans="1:10" s="188" customFormat="1" ht="22.5" customHeight="1" x14ac:dyDescent="0.15">
      <c r="A1262" s="692" t="s">
        <v>470</v>
      </c>
      <c r="B1262" s="693"/>
      <c r="C1262" s="693"/>
      <c r="D1262" s="693"/>
      <c r="E1262" s="657"/>
      <c r="F1262" s="658"/>
      <c r="G1262" s="654"/>
      <c r="H1262" s="655"/>
      <c r="I1262" s="654"/>
      <c r="J1262" s="656"/>
    </row>
    <row r="1263" spans="1:10" s="188" customFormat="1" ht="22.5" customHeight="1" x14ac:dyDescent="0.15">
      <c r="A1263" s="692" t="s">
        <v>471</v>
      </c>
      <c r="B1263" s="693"/>
      <c r="C1263" s="693"/>
      <c r="D1263" s="693"/>
      <c r="E1263" s="657"/>
      <c r="F1263" s="658"/>
      <c r="G1263" s="654"/>
      <c r="H1263" s="655"/>
      <c r="I1263" s="654"/>
      <c r="J1263" s="656"/>
    </row>
    <row r="1264" spans="1:10" s="188" customFormat="1" ht="16.5" customHeight="1" x14ac:dyDescent="0.15">
      <c r="A1264" s="692" t="s">
        <v>813</v>
      </c>
      <c r="B1264" s="693"/>
      <c r="C1264" s="693"/>
      <c r="D1264" s="693"/>
      <c r="E1264" s="657"/>
      <c r="F1264" s="658"/>
      <c r="G1264" s="654"/>
      <c r="H1264" s="655"/>
      <c r="I1264" s="654"/>
      <c r="J1264" s="656"/>
    </row>
    <row r="1265" spans="1:10" s="188" customFormat="1" ht="22.5" customHeight="1" thickBot="1" x14ac:dyDescent="0.2">
      <c r="A1265" s="680" t="s">
        <v>472</v>
      </c>
      <c r="B1265" s="681"/>
      <c r="C1265" s="681"/>
      <c r="D1265" s="681"/>
      <c r="E1265" s="675"/>
      <c r="F1265" s="676"/>
      <c r="G1265" s="677"/>
      <c r="H1265" s="678"/>
      <c r="I1265" s="677"/>
      <c r="J1265" s="690"/>
    </row>
    <row r="1266" spans="1:10" s="188" customFormat="1" ht="14.25" customHeight="1" thickTop="1" x14ac:dyDescent="0.15">
      <c r="A1266" s="268"/>
      <c r="B1266" s="268"/>
      <c r="C1266" s="268"/>
      <c r="D1266" s="268"/>
      <c r="E1266" s="276"/>
      <c r="F1266" s="276"/>
      <c r="G1266" s="276"/>
      <c r="H1266" s="276"/>
      <c r="I1266" s="276"/>
      <c r="J1266" s="276"/>
    </row>
    <row r="1267" spans="1:10" s="188" customFormat="1" ht="34.5" customHeight="1" x14ac:dyDescent="0.15">
      <c r="A1267" s="436" t="s">
        <v>814</v>
      </c>
      <c r="B1267" s="436"/>
      <c r="C1267" s="436"/>
      <c r="D1267" s="436"/>
      <c r="E1267" s="436"/>
      <c r="F1267" s="436"/>
      <c r="G1267" s="436"/>
      <c r="H1267" s="436"/>
      <c r="I1267" s="436"/>
      <c r="J1267" s="436"/>
    </row>
    <row r="1268" spans="1:10" s="188" customFormat="1" ht="34.5" customHeight="1" x14ac:dyDescent="0.15">
      <c r="A1268" s="381"/>
      <c r="B1268" s="381"/>
      <c r="C1268" s="381"/>
      <c r="D1268" s="381"/>
      <c r="E1268" s="381"/>
      <c r="F1268" s="381"/>
      <c r="G1268" s="381"/>
      <c r="H1268" s="381"/>
      <c r="I1268" s="381"/>
      <c r="J1268" s="381"/>
    </row>
    <row r="1269" spans="1:10" s="188" customFormat="1" ht="15.75" customHeight="1" x14ac:dyDescent="0.15">
      <c r="A1269" s="716"/>
      <c r="B1269" s="716"/>
      <c r="C1269" s="716"/>
      <c r="D1269" s="716"/>
      <c r="E1269" s="716"/>
      <c r="F1269" s="716"/>
      <c r="G1269" s="716"/>
      <c r="H1269" s="716"/>
      <c r="I1269" s="716"/>
      <c r="J1269" s="716"/>
    </row>
    <row r="1270" spans="1:10" s="188" customFormat="1" ht="16.5" customHeight="1" x14ac:dyDescent="0.15">
      <c r="A1270" s="348" t="s">
        <v>473</v>
      </c>
      <c r="B1270" s="691" t="s">
        <v>815</v>
      </c>
      <c r="C1270" s="691"/>
      <c r="D1270" s="691"/>
      <c r="E1270" s="691"/>
      <c r="F1270" s="691"/>
      <c r="G1270" s="691"/>
      <c r="H1270" s="691"/>
      <c r="I1270" s="691"/>
      <c r="J1270" s="691"/>
    </row>
    <row r="1271" spans="1:10" s="188" customFormat="1" ht="16.5" customHeight="1" x14ac:dyDescent="0.15">
      <c r="A1271" s="350"/>
      <c r="B1271" s="351"/>
      <c r="C1271" s="351"/>
      <c r="D1271" s="351"/>
      <c r="E1271" s="351"/>
      <c r="F1271" s="351"/>
      <c r="G1271" s="351"/>
      <c r="H1271" s="351"/>
      <c r="I1271" s="351"/>
      <c r="J1271" s="351"/>
    </row>
    <row r="1272" spans="1:10" s="188" customFormat="1" ht="16.5" customHeight="1" thickBot="1" x14ac:dyDescent="0.2">
      <c r="A1272" s="679" t="s">
        <v>288</v>
      </c>
      <c r="B1272" s="679"/>
      <c r="C1272" s="351"/>
      <c r="D1272" s="351"/>
      <c r="E1272" s="351"/>
      <c r="F1272" s="351"/>
      <c r="G1272" s="351"/>
      <c r="H1272" s="351"/>
      <c r="I1272" s="351"/>
      <c r="J1272" s="351"/>
    </row>
    <row r="1273" spans="1:10" s="188" customFormat="1" ht="16.5" customHeight="1" thickTop="1" thickBot="1" x14ac:dyDescent="0.2">
      <c r="A1273" s="667" t="s">
        <v>474</v>
      </c>
      <c r="B1273" s="668"/>
      <c r="C1273" s="669"/>
      <c r="D1273" s="662" t="s">
        <v>6</v>
      </c>
      <c r="E1273" s="662"/>
      <c r="F1273" s="662"/>
      <c r="G1273" s="662"/>
      <c r="H1273" s="662"/>
      <c r="I1273" s="662"/>
      <c r="J1273" s="663"/>
    </row>
    <row r="1274" spans="1:10" s="188" customFormat="1" x14ac:dyDescent="0.15">
      <c r="A1274" s="670"/>
      <c r="B1274" s="671"/>
      <c r="C1274" s="672"/>
      <c r="D1274" s="661" t="s">
        <v>475</v>
      </c>
      <c r="E1274" s="495"/>
      <c r="F1274" s="74" t="s">
        <v>32</v>
      </c>
      <c r="G1274" s="74" t="s">
        <v>33</v>
      </c>
      <c r="H1274" s="74" t="s">
        <v>120</v>
      </c>
      <c r="I1274" s="659" t="s">
        <v>250</v>
      </c>
      <c r="J1274" s="660"/>
    </row>
    <row r="1275" spans="1:10" s="188" customFormat="1" ht="11.25" thickBot="1" x14ac:dyDescent="0.2">
      <c r="A1275" s="664" t="s">
        <v>110</v>
      </c>
      <c r="B1275" s="665"/>
      <c r="C1275" s="666"/>
      <c r="D1275" s="665" t="s">
        <v>111</v>
      </c>
      <c r="E1275" s="666"/>
      <c r="F1275" s="219" t="s">
        <v>112</v>
      </c>
      <c r="G1275" s="219" t="s">
        <v>113</v>
      </c>
      <c r="H1275" s="219" t="s">
        <v>114</v>
      </c>
      <c r="I1275" s="673" t="s">
        <v>115</v>
      </c>
      <c r="J1275" s="674"/>
    </row>
    <row r="1276" spans="1:10" s="188" customFormat="1" ht="17.25" customHeight="1" thickTop="1" x14ac:dyDescent="0.15">
      <c r="A1276" s="694" t="s">
        <v>819</v>
      </c>
      <c r="B1276" s="695"/>
      <c r="C1276" s="696"/>
      <c r="D1276" s="697">
        <v>6639</v>
      </c>
      <c r="E1276" s="698"/>
      <c r="F1276" s="76"/>
      <c r="G1276" s="76"/>
      <c r="H1276" s="76"/>
      <c r="I1276" s="647">
        <f>IF(D1276+F1276-G1276+H1276=0,"",D1276+F1276-G1276+H1276)</f>
        <v>6639</v>
      </c>
      <c r="J1276" s="648"/>
    </row>
    <row r="1277" spans="1:10" s="188" customFormat="1" ht="17.25" customHeight="1" x14ac:dyDescent="0.15">
      <c r="A1277" s="621" t="s">
        <v>476</v>
      </c>
      <c r="B1277" s="622"/>
      <c r="C1277" s="623"/>
      <c r="D1277" s="624"/>
      <c r="E1277" s="625"/>
      <c r="F1277" s="139"/>
      <c r="G1277" s="139"/>
      <c r="H1277" s="139"/>
      <c r="I1277" s="626" t="str">
        <f t="shared" ref="I1277:I1290" si="42">IF(D1277+F1277-G1277+H1277=0,"",D1277+F1277-G1277+H1277)</f>
        <v/>
      </c>
      <c r="J1277" s="627"/>
    </row>
    <row r="1278" spans="1:10" s="188" customFormat="1" ht="17.25" customHeight="1" x14ac:dyDescent="0.15">
      <c r="A1278" s="621" t="s">
        <v>477</v>
      </c>
      <c r="B1278" s="622"/>
      <c r="C1278" s="623"/>
      <c r="D1278" s="624"/>
      <c r="E1278" s="625"/>
      <c r="F1278" s="139"/>
      <c r="G1278" s="139"/>
      <c r="H1278" s="139"/>
      <c r="I1278" s="626" t="str">
        <f t="shared" si="42"/>
        <v/>
      </c>
      <c r="J1278" s="627"/>
    </row>
    <row r="1279" spans="1:10" s="188" customFormat="1" ht="17.25" customHeight="1" x14ac:dyDescent="0.15">
      <c r="A1279" s="621" t="s">
        <v>478</v>
      </c>
      <c r="B1279" s="622"/>
      <c r="C1279" s="623"/>
      <c r="D1279" s="624"/>
      <c r="E1279" s="625"/>
      <c r="F1279" s="139"/>
      <c r="G1279" s="139"/>
      <c r="H1279" s="139"/>
      <c r="I1279" s="626" t="str">
        <f t="shared" si="42"/>
        <v/>
      </c>
      <c r="J1279" s="627"/>
    </row>
    <row r="1280" spans="1:10" s="188" customFormat="1" ht="17.25" customHeight="1" x14ac:dyDescent="0.15">
      <c r="A1280" s="621" t="s">
        <v>824</v>
      </c>
      <c r="B1280" s="622"/>
      <c r="C1280" s="623"/>
      <c r="D1280" s="624"/>
      <c r="E1280" s="625"/>
      <c r="F1280" s="139">
        <v>664</v>
      </c>
      <c r="G1280" s="139"/>
      <c r="H1280" s="139"/>
      <c r="I1280" s="626">
        <f t="shared" si="42"/>
        <v>664</v>
      </c>
      <c r="J1280" s="627"/>
    </row>
    <row r="1281" spans="1:10" s="188" customFormat="1" ht="16.5" customHeight="1" x14ac:dyDescent="0.15">
      <c r="A1281" s="621" t="s">
        <v>479</v>
      </c>
      <c r="B1281" s="622"/>
      <c r="C1281" s="623"/>
      <c r="D1281" s="624"/>
      <c r="E1281" s="625"/>
      <c r="F1281" s="139"/>
      <c r="G1281" s="139"/>
      <c r="H1281" s="139"/>
      <c r="I1281" s="626" t="str">
        <f t="shared" si="42"/>
        <v/>
      </c>
      <c r="J1281" s="627"/>
    </row>
    <row r="1282" spans="1:10" s="188" customFormat="1" ht="20.25" customHeight="1" x14ac:dyDescent="0.15">
      <c r="A1282" s="476" t="s">
        <v>825</v>
      </c>
      <c r="B1282" s="477"/>
      <c r="C1282" s="644"/>
      <c r="D1282" s="624"/>
      <c r="E1282" s="625"/>
      <c r="F1282" s="139"/>
      <c r="G1282" s="139"/>
      <c r="H1282" s="139"/>
      <c r="I1282" s="626" t="str">
        <f t="shared" si="42"/>
        <v/>
      </c>
      <c r="J1282" s="627"/>
    </row>
    <row r="1283" spans="1:10" s="188" customFormat="1" ht="24" customHeight="1" x14ac:dyDescent="0.15">
      <c r="A1283" s="705" t="s">
        <v>480</v>
      </c>
      <c r="B1283" s="597"/>
      <c r="C1283" s="706"/>
      <c r="D1283" s="641"/>
      <c r="E1283" s="415"/>
      <c r="F1283" s="82"/>
      <c r="G1283" s="82"/>
      <c r="H1283" s="82"/>
      <c r="I1283" s="642" t="str">
        <f t="shared" si="42"/>
        <v/>
      </c>
      <c r="J1283" s="643"/>
    </row>
    <row r="1284" spans="1:10" s="188" customFormat="1" ht="17.25" customHeight="1" x14ac:dyDescent="0.15">
      <c r="A1284" s="621" t="s">
        <v>826</v>
      </c>
      <c r="B1284" s="622"/>
      <c r="C1284" s="623"/>
      <c r="D1284" s="624"/>
      <c r="E1284" s="625"/>
      <c r="F1284" s="139"/>
      <c r="G1284" s="139"/>
      <c r="H1284" s="139"/>
      <c r="I1284" s="626" t="str">
        <f t="shared" si="42"/>
        <v/>
      </c>
      <c r="J1284" s="627"/>
    </row>
    <row r="1285" spans="1:10" s="188" customFormat="1" ht="17.25" customHeight="1" x14ac:dyDescent="0.15">
      <c r="A1285" s="621" t="s">
        <v>816</v>
      </c>
      <c r="B1285" s="622"/>
      <c r="C1285" s="623"/>
      <c r="D1285" s="624">
        <v>41567</v>
      </c>
      <c r="E1285" s="625"/>
      <c r="F1285" s="139"/>
      <c r="G1285" s="139">
        <v>41567</v>
      </c>
      <c r="H1285" s="139"/>
      <c r="I1285" s="626" t="str">
        <f t="shared" si="42"/>
        <v/>
      </c>
      <c r="J1285" s="627"/>
    </row>
    <row r="1286" spans="1:10" s="188" customFormat="1" ht="17.25" customHeight="1" x14ac:dyDescent="0.15">
      <c r="A1286" s="621" t="s">
        <v>817</v>
      </c>
      <c r="B1286" s="622"/>
      <c r="C1286" s="623"/>
      <c r="D1286" s="624">
        <v>90957</v>
      </c>
      <c r="E1286" s="625"/>
      <c r="F1286" s="139"/>
      <c r="G1286" s="139">
        <v>76415</v>
      </c>
      <c r="H1286" s="139"/>
      <c r="I1286" s="626">
        <f t="shared" si="42"/>
        <v>14542</v>
      </c>
      <c r="J1286" s="627"/>
    </row>
    <row r="1287" spans="1:10" s="188" customFormat="1" ht="17.25" customHeight="1" x14ac:dyDescent="0.15">
      <c r="A1287" s="621" t="s">
        <v>827</v>
      </c>
      <c r="B1287" s="622"/>
      <c r="C1287" s="623">
        <v>2634</v>
      </c>
      <c r="D1287" s="624">
        <v>35512</v>
      </c>
      <c r="E1287" s="625"/>
      <c r="F1287" s="385">
        <v>248532</v>
      </c>
      <c r="G1287" s="139">
        <v>35512</v>
      </c>
      <c r="H1287" s="139"/>
      <c r="I1287" s="626">
        <f t="shared" si="42"/>
        <v>248532</v>
      </c>
      <c r="J1287" s="627"/>
    </row>
    <row r="1288" spans="1:10" s="188" customFormat="1" ht="17.25" customHeight="1" x14ac:dyDescent="0.15">
      <c r="A1288" s="621" t="s">
        <v>482</v>
      </c>
      <c r="B1288" s="622"/>
      <c r="C1288" s="623"/>
      <c r="D1288" s="624"/>
      <c r="E1288" s="625"/>
      <c r="F1288" s="139"/>
      <c r="G1288" s="139"/>
      <c r="H1288" s="139"/>
      <c r="I1288" s="626" t="str">
        <f t="shared" si="42"/>
        <v/>
      </c>
      <c r="J1288" s="627"/>
    </row>
    <row r="1289" spans="1:10" s="188" customFormat="1" ht="17.25" customHeight="1" x14ac:dyDescent="0.15">
      <c r="A1289" s="621" t="s">
        <v>818</v>
      </c>
      <c r="B1289" s="622"/>
      <c r="C1289" s="623"/>
      <c r="D1289" s="624"/>
      <c r="E1289" s="625"/>
      <c r="F1289" s="139"/>
      <c r="G1289" s="139"/>
      <c r="H1289" s="139"/>
      <c r="I1289" s="626" t="str">
        <f t="shared" si="42"/>
        <v/>
      </c>
      <c r="J1289" s="627"/>
    </row>
    <row r="1290" spans="1:10" s="188" customFormat="1" ht="21.75" customHeight="1" thickBot="1" x14ac:dyDescent="0.2">
      <c r="A1290" s="699" t="s">
        <v>481</v>
      </c>
      <c r="B1290" s="700"/>
      <c r="C1290" s="701"/>
      <c r="D1290" s="702"/>
      <c r="E1290" s="421"/>
      <c r="F1290" s="169"/>
      <c r="G1290" s="169"/>
      <c r="H1290" s="169"/>
      <c r="I1290" s="703" t="str">
        <f t="shared" si="42"/>
        <v/>
      </c>
      <c r="J1290" s="704"/>
    </row>
    <row r="1291" spans="1:10" s="188" customFormat="1" ht="11.25" thickTop="1" x14ac:dyDescent="0.15">
      <c r="A1291" s="350"/>
      <c r="B1291" s="351"/>
      <c r="C1291" s="351"/>
      <c r="D1291" s="351"/>
      <c r="E1291" s="351"/>
      <c r="F1291" s="351"/>
      <c r="G1291" s="351"/>
      <c r="H1291" s="351"/>
      <c r="I1291" s="351"/>
      <c r="J1291" s="351"/>
    </row>
    <row r="1292" spans="1:10" s="188" customFormat="1" ht="11.25" thickBot="1" x14ac:dyDescent="0.2">
      <c r="A1292" s="679" t="s">
        <v>214</v>
      </c>
      <c r="B1292" s="679"/>
      <c r="C1292" s="351"/>
      <c r="D1292" s="351"/>
      <c r="E1292" s="351"/>
      <c r="F1292" s="351"/>
      <c r="G1292" s="351"/>
      <c r="H1292" s="351"/>
      <c r="I1292" s="351"/>
      <c r="J1292" s="351"/>
    </row>
    <row r="1293" spans="1:10" s="188" customFormat="1" ht="12" thickTop="1" thickBot="1" x14ac:dyDescent="0.2">
      <c r="A1293" s="667" t="s">
        <v>474</v>
      </c>
      <c r="B1293" s="668"/>
      <c r="C1293" s="669"/>
      <c r="D1293" s="662" t="s">
        <v>7</v>
      </c>
      <c r="E1293" s="662"/>
      <c r="F1293" s="662"/>
      <c r="G1293" s="662"/>
      <c r="H1293" s="662"/>
      <c r="I1293" s="662"/>
      <c r="J1293" s="663"/>
    </row>
    <row r="1294" spans="1:10" s="188" customFormat="1" x14ac:dyDescent="0.15">
      <c r="A1294" s="670"/>
      <c r="B1294" s="671"/>
      <c r="C1294" s="672"/>
      <c r="D1294" s="661" t="s">
        <v>475</v>
      </c>
      <c r="E1294" s="495"/>
      <c r="F1294" s="74" t="s">
        <v>32</v>
      </c>
      <c r="G1294" s="74" t="s">
        <v>33</v>
      </c>
      <c r="H1294" s="74" t="s">
        <v>120</v>
      </c>
      <c r="I1294" s="659" t="s">
        <v>250</v>
      </c>
      <c r="J1294" s="660"/>
    </row>
    <row r="1295" spans="1:10" s="188" customFormat="1" ht="11.25" thickBot="1" x14ac:dyDescent="0.2">
      <c r="A1295" s="664" t="s">
        <v>110</v>
      </c>
      <c r="B1295" s="665"/>
      <c r="C1295" s="666"/>
      <c r="D1295" s="665" t="s">
        <v>111</v>
      </c>
      <c r="E1295" s="666"/>
      <c r="F1295" s="219" t="s">
        <v>112</v>
      </c>
      <c r="G1295" s="219" t="s">
        <v>113</v>
      </c>
      <c r="H1295" s="219" t="s">
        <v>114</v>
      </c>
      <c r="I1295" s="673" t="s">
        <v>115</v>
      </c>
      <c r="J1295" s="674"/>
    </row>
    <row r="1296" spans="1:10" s="188" customFormat="1" ht="11.25" thickTop="1" x14ac:dyDescent="0.15">
      <c r="A1296" s="694" t="s">
        <v>819</v>
      </c>
      <c r="B1296" s="695"/>
      <c r="C1296" s="696"/>
      <c r="D1296" s="697">
        <v>6639</v>
      </c>
      <c r="E1296" s="698"/>
      <c r="F1296" s="76"/>
      <c r="G1296" s="76"/>
      <c r="H1296" s="76"/>
      <c r="I1296" s="647">
        <f>IF(D1296+F1296-G1296+H1296=0,"",D1296+F1296-G1296+H1296)</f>
        <v>6639</v>
      </c>
      <c r="J1296" s="648"/>
    </row>
    <row r="1297" spans="1:10" s="188" customFormat="1" x14ac:dyDescent="0.15">
      <c r="A1297" s="621" t="s">
        <v>476</v>
      </c>
      <c r="B1297" s="622"/>
      <c r="C1297" s="623"/>
      <c r="D1297" s="624"/>
      <c r="E1297" s="625"/>
      <c r="F1297" s="139"/>
      <c r="G1297" s="139"/>
      <c r="H1297" s="139"/>
      <c r="I1297" s="626" t="str">
        <f t="shared" ref="I1297:I1310" si="43">IF(D1297+F1297-G1297+H1297=0,"",D1297+F1297-G1297+H1297)</f>
        <v/>
      </c>
      <c r="J1297" s="627"/>
    </row>
    <row r="1298" spans="1:10" s="188" customFormat="1" x14ac:dyDescent="0.15">
      <c r="A1298" s="621" t="s">
        <v>477</v>
      </c>
      <c r="B1298" s="622"/>
      <c r="C1298" s="623"/>
      <c r="D1298" s="624"/>
      <c r="E1298" s="625"/>
      <c r="F1298" s="139"/>
      <c r="G1298" s="139"/>
      <c r="H1298" s="139"/>
      <c r="I1298" s="626" t="str">
        <f t="shared" si="43"/>
        <v/>
      </c>
      <c r="J1298" s="627"/>
    </row>
    <row r="1299" spans="1:10" s="188" customFormat="1" x14ac:dyDescent="0.15">
      <c r="A1299" s="621" t="s">
        <v>478</v>
      </c>
      <c r="B1299" s="622"/>
      <c r="C1299" s="623"/>
      <c r="D1299" s="624"/>
      <c r="E1299" s="625"/>
      <c r="F1299" s="139"/>
      <c r="G1299" s="139"/>
      <c r="H1299" s="139"/>
      <c r="I1299" s="626" t="str">
        <f t="shared" si="43"/>
        <v/>
      </c>
      <c r="J1299" s="627"/>
    </row>
    <row r="1300" spans="1:10" s="188" customFormat="1" x14ac:dyDescent="0.15">
      <c r="A1300" s="621" t="s">
        <v>824</v>
      </c>
      <c r="B1300" s="622"/>
      <c r="C1300" s="623"/>
      <c r="D1300" s="624">
        <v>664</v>
      </c>
      <c r="E1300" s="625"/>
      <c r="F1300" s="139"/>
      <c r="G1300" s="139">
        <v>664</v>
      </c>
      <c r="H1300" s="139"/>
      <c r="I1300" s="626" t="str">
        <f t="shared" si="43"/>
        <v/>
      </c>
      <c r="J1300" s="627"/>
    </row>
    <row r="1301" spans="1:10" s="188" customFormat="1" x14ac:dyDescent="0.15">
      <c r="A1301" s="621" t="s">
        <v>479</v>
      </c>
      <c r="B1301" s="622"/>
      <c r="C1301" s="623"/>
      <c r="D1301" s="624"/>
      <c r="E1301" s="625"/>
      <c r="F1301" s="139"/>
      <c r="G1301" s="139"/>
      <c r="H1301" s="139"/>
      <c r="I1301" s="626" t="str">
        <f t="shared" si="43"/>
        <v/>
      </c>
      <c r="J1301" s="627"/>
    </row>
    <row r="1302" spans="1:10" s="188" customFormat="1" x14ac:dyDescent="0.15">
      <c r="A1302" s="476" t="s">
        <v>825</v>
      </c>
      <c r="B1302" s="477"/>
      <c r="C1302" s="644"/>
      <c r="D1302" s="624"/>
      <c r="E1302" s="625"/>
      <c r="F1302" s="139"/>
      <c r="G1302" s="139"/>
      <c r="H1302" s="139"/>
      <c r="I1302" s="626" t="str">
        <f t="shared" si="43"/>
        <v/>
      </c>
      <c r="J1302" s="627"/>
    </row>
    <row r="1303" spans="1:10" s="188" customFormat="1" x14ac:dyDescent="0.15">
      <c r="A1303" s="705" t="s">
        <v>480</v>
      </c>
      <c r="B1303" s="597"/>
      <c r="C1303" s="706"/>
      <c r="D1303" s="641"/>
      <c r="E1303" s="415"/>
      <c r="F1303" s="82"/>
      <c r="G1303" s="82"/>
      <c r="H1303" s="82"/>
      <c r="I1303" s="642" t="str">
        <f t="shared" si="43"/>
        <v/>
      </c>
      <c r="J1303" s="643"/>
    </row>
    <row r="1304" spans="1:10" s="188" customFormat="1" x14ac:dyDescent="0.15">
      <c r="A1304" s="705" t="s">
        <v>826</v>
      </c>
      <c r="B1304" s="597"/>
      <c r="C1304" s="706"/>
      <c r="D1304" s="641"/>
      <c r="E1304" s="415"/>
      <c r="F1304" s="82"/>
      <c r="G1304" s="82"/>
      <c r="H1304" s="82"/>
      <c r="I1304" s="642" t="str">
        <f t="shared" si="43"/>
        <v/>
      </c>
      <c r="J1304" s="643"/>
    </row>
    <row r="1305" spans="1:10" s="188" customFormat="1" x14ac:dyDescent="0.15">
      <c r="A1305" s="476" t="s">
        <v>816</v>
      </c>
      <c r="B1305" s="477"/>
      <c r="C1305" s="644"/>
      <c r="D1305" s="624">
        <v>150850</v>
      </c>
      <c r="E1305" s="625"/>
      <c r="F1305" s="139">
        <v>41567</v>
      </c>
      <c r="G1305" s="139">
        <v>150850</v>
      </c>
      <c r="H1305" s="139"/>
      <c r="I1305" s="626">
        <f t="shared" si="43"/>
        <v>41567</v>
      </c>
      <c r="J1305" s="627"/>
    </row>
    <row r="1306" spans="1:10" s="188" customFormat="1" x14ac:dyDescent="0.15">
      <c r="A1306" s="476" t="s">
        <v>817</v>
      </c>
      <c r="B1306" s="477"/>
      <c r="C1306" s="644"/>
      <c r="D1306" s="624"/>
      <c r="E1306" s="625"/>
      <c r="F1306" s="139">
        <v>90957</v>
      </c>
      <c r="G1306" s="139"/>
      <c r="H1306" s="139"/>
      <c r="I1306" s="626">
        <f t="shared" si="43"/>
        <v>90957</v>
      </c>
      <c r="J1306" s="627"/>
    </row>
    <row r="1307" spans="1:10" s="188" customFormat="1" x14ac:dyDescent="0.15">
      <c r="A1307" s="476" t="s">
        <v>827</v>
      </c>
      <c r="B1307" s="477"/>
      <c r="C1307" s="644">
        <v>2634</v>
      </c>
      <c r="D1307" s="624">
        <v>242471</v>
      </c>
      <c r="E1307" s="625"/>
      <c r="F1307" s="139">
        <v>35512</v>
      </c>
      <c r="G1307" s="139">
        <v>242471</v>
      </c>
      <c r="H1307" s="139"/>
      <c r="I1307" s="626">
        <f t="shared" si="43"/>
        <v>35512</v>
      </c>
      <c r="J1307" s="627"/>
    </row>
    <row r="1308" spans="1:10" s="188" customFormat="1" x14ac:dyDescent="0.15">
      <c r="A1308" s="476" t="s">
        <v>482</v>
      </c>
      <c r="B1308" s="477"/>
      <c r="C1308" s="644"/>
      <c r="D1308" s="624"/>
      <c r="E1308" s="625"/>
      <c r="F1308" s="139"/>
      <c r="G1308" s="139"/>
      <c r="H1308" s="139"/>
      <c r="I1308" s="626" t="str">
        <f t="shared" si="43"/>
        <v/>
      </c>
      <c r="J1308" s="627"/>
    </row>
    <row r="1309" spans="1:10" s="188" customFormat="1" x14ac:dyDescent="0.15">
      <c r="A1309" s="476" t="s">
        <v>818</v>
      </c>
      <c r="B1309" s="477"/>
      <c r="C1309" s="644"/>
      <c r="D1309" s="624"/>
      <c r="E1309" s="625"/>
      <c r="F1309" s="139"/>
      <c r="G1309" s="139"/>
      <c r="H1309" s="139"/>
      <c r="I1309" s="626" t="str">
        <f t="shared" si="43"/>
        <v/>
      </c>
      <c r="J1309" s="627"/>
    </row>
    <row r="1310" spans="1:10" s="188" customFormat="1" ht="21.75" customHeight="1" thickBot="1" x14ac:dyDescent="0.2">
      <c r="A1310" s="699" t="s">
        <v>481</v>
      </c>
      <c r="B1310" s="700"/>
      <c r="C1310" s="701"/>
      <c r="D1310" s="702"/>
      <c r="E1310" s="421"/>
      <c r="F1310" s="169"/>
      <c r="G1310" s="169"/>
      <c r="H1310" s="169"/>
      <c r="I1310" s="703" t="str">
        <f t="shared" si="43"/>
        <v/>
      </c>
      <c r="J1310" s="704"/>
    </row>
    <row r="1311" spans="1:10" s="188" customFormat="1" ht="11.25" thickTop="1" x14ac:dyDescent="0.15">
      <c r="A1311" s="350"/>
      <c r="B1311" s="351"/>
      <c r="C1311" s="351"/>
      <c r="D1311" s="351"/>
      <c r="E1311" s="351"/>
      <c r="F1311" s="351"/>
      <c r="G1311" s="351"/>
      <c r="H1311" s="351"/>
      <c r="I1311" s="351"/>
      <c r="J1311" s="351"/>
    </row>
    <row r="1312" spans="1:10" s="188" customFormat="1" x14ac:dyDescent="0.15">
      <c r="A1312" s="436" t="s">
        <v>828</v>
      </c>
      <c r="B1312" s="436"/>
      <c r="C1312" s="436"/>
      <c r="D1312" s="436"/>
      <c r="E1312" s="436"/>
      <c r="F1312" s="436"/>
      <c r="G1312" s="436"/>
      <c r="H1312" s="436"/>
      <c r="I1312" s="436"/>
      <c r="J1312" s="436"/>
    </row>
    <row r="1313" spans="1:10" s="188" customFormat="1" x14ac:dyDescent="0.15">
      <c r="A1313" s="235"/>
      <c r="B1313" s="235"/>
      <c r="C1313" s="235"/>
      <c r="D1313" s="235"/>
      <c r="E1313" s="235"/>
      <c r="F1313" s="235"/>
      <c r="G1313" s="235"/>
      <c r="H1313" s="235"/>
      <c r="I1313" s="235"/>
      <c r="J1313" s="235"/>
    </row>
    <row r="1314" spans="1:10" s="188" customFormat="1" x14ac:dyDescent="0.15">
      <c r="A1314" s="348" t="s">
        <v>829</v>
      </c>
      <c r="B1314" s="691" t="s">
        <v>963</v>
      </c>
      <c r="C1314" s="691"/>
      <c r="D1314" s="691"/>
      <c r="E1314" s="691"/>
      <c r="F1314" s="691"/>
      <c r="G1314" s="691"/>
      <c r="H1314" s="691"/>
      <c r="I1314" s="691"/>
      <c r="J1314" s="691"/>
    </row>
    <row r="1315" spans="1:10" s="188" customFormat="1" x14ac:dyDescent="0.15">
      <c r="A1315" s="235"/>
      <c r="B1315" s="235"/>
      <c r="C1315" s="235"/>
      <c r="D1315" s="235"/>
      <c r="E1315" s="235"/>
      <c r="F1315" s="235"/>
      <c r="G1315" s="235"/>
      <c r="H1315" s="235"/>
      <c r="I1315" s="235"/>
      <c r="J1315" s="235"/>
    </row>
    <row r="1316" spans="1:10" s="188" customFormat="1" ht="27.75" customHeight="1" x14ac:dyDescent="0.15">
      <c r="A1316" s="707" t="s">
        <v>961</v>
      </c>
      <c r="B1316" s="707"/>
      <c r="C1316" s="707"/>
      <c r="D1316" s="707"/>
      <c r="E1316" s="707"/>
      <c r="F1316" s="707"/>
      <c r="G1316" s="707"/>
      <c r="H1316" s="707"/>
      <c r="I1316" s="707"/>
      <c r="J1316" s="707"/>
    </row>
    <row r="1317" spans="1:10" s="188" customFormat="1" ht="16.5" customHeight="1" x14ac:dyDescent="0.15">
      <c r="A1317" s="235"/>
      <c r="B1317" s="235"/>
      <c r="C1317" s="235"/>
      <c r="D1317" s="235"/>
      <c r="E1317" s="235"/>
      <c r="F1317" s="235"/>
      <c r="G1317" s="235"/>
      <c r="H1317" s="235"/>
      <c r="I1317" s="235"/>
      <c r="J1317" s="235"/>
    </row>
    <row r="1318" spans="1:10" s="188" customFormat="1" ht="16.5" customHeight="1" x14ac:dyDescent="0.15">
      <c r="A1318" s="348" t="s">
        <v>830</v>
      </c>
      <c r="B1318" s="691" t="s">
        <v>964</v>
      </c>
      <c r="C1318" s="691"/>
      <c r="D1318" s="691"/>
      <c r="E1318" s="691"/>
      <c r="F1318" s="691"/>
      <c r="G1318" s="691"/>
      <c r="H1318" s="691"/>
      <c r="I1318" s="691"/>
      <c r="J1318" s="691"/>
    </row>
    <row r="1319" spans="1:10" s="188" customFormat="1" ht="7.5" customHeight="1" x14ac:dyDescent="0.15">
      <c r="A1319" s="235"/>
      <c r="B1319" s="235"/>
      <c r="C1319" s="235"/>
      <c r="D1319" s="235"/>
      <c r="E1319" s="235"/>
      <c r="F1319" s="235"/>
      <c r="G1319" s="235"/>
      <c r="H1319" s="235"/>
      <c r="I1319" s="235"/>
      <c r="J1319" s="235"/>
    </row>
    <row r="1320" spans="1:10" s="188" customFormat="1" ht="37.5" customHeight="1" x14ac:dyDescent="0.15">
      <c r="A1320" s="707" t="s">
        <v>962</v>
      </c>
      <c r="B1320" s="707"/>
      <c r="C1320" s="707"/>
      <c r="D1320" s="707"/>
      <c r="E1320" s="707"/>
      <c r="F1320" s="707"/>
      <c r="G1320" s="707"/>
      <c r="H1320" s="707"/>
      <c r="I1320" s="707"/>
      <c r="J1320" s="707"/>
    </row>
    <row r="1321" spans="1:10" s="188" customFormat="1" ht="16.5" hidden="1" customHeight="1" x14ac:dyDescent="0.15">
      <c r="A1321" s="716"/>
      <c r="B1321" s="716"/>
      <c r="C1321" s="716"/>
      <c r="D1321" s="716"/>
      <c r="E1321" s="716"/>
      <c r="F1321" s="716"/>
      <c r="G1321" s="716"/>
      <c r="H1321" s="716"/>
      <c r="I1321" s="716"/>
      <c r="J1321" s="716"/>
    </row>
    <row r="1322" spans="1:10" s="188" customFormat="1" ht="16.5" customHeight="1" x14ac:dyDescent="0.15">
      <c r="A1322" s="382"/>
      <c r="B1322" s="382"/>
      <c r="C1322" s="382"/>
      <c r="D1322" s="382"/>
      <c r="E1322" s="382"/>
      <c r="F1322" s="382"/>
      <c r="G1322" s="382"/>
      <c r="H1322" s="382"/>
      <c r="I1322" s="382"/>
      <c r="J1322" s="382"/>
    </row>
    <row r="1323" spans="1:10" s="188" customFormat="1" ht="24.75" customHeight="1" x14ac:dyDescent="0.15">
      <c r="A1323" s="348" t="s">
        <v>831</v>
      </c>
      <c r="B1323" s="691" t="s">
        <v>965</v>
      </c>
      <c r="C1323" s="691"/>
      <c r="D1323" s="691"/>
      <c r="E1323" s="691"/>
      <c r="F1323" s="691"/>
      <c r="G1323" s="691"/>
      <c r="H1323" s="691"/>
      <c r="I1323" s="691"/>
      <c r="J1323" s="691"/>
    </row>
    <row r="1324" spans="1:10" s="188" customFormat="1" ht="12.75" customHeight="1" x14ac:dyDescent="0.15">
      <c r="A1324" s="235"/>
      <c r="B1324" s="235"/>
      <c r="C1324" s="235"/>
      <c r="D1324" s="235"/>
      <c r="E1324" s="235"/>
      <c r="F1324" s="235"/>
      <c r="G1324" s="235"/>
      <c r="H1324" s="235"/>
      <c r="I1324" s="235"/>
      <c r="J1324" s="235"/>
    </row>
    <row r="1325" spans="1:10" s="188" customFormat="1" ht="21" customHeight="1" x14ac:dyDescent="0.15">
      <c r="A1325" s="707" t="s">
        <v>832</v>
      </c>
      <c r="B1325" s="707"/>
      <c r="C1325" s="707"/>
      <c r="D1325" s="707"/>
      <c r="E1325" s="707"/>
      <c r="F1325" s="707"/>
      <c r="G1325" s="707"/>
      <c r="H1325" s="707"/>
      <c r="I1325" s="707"/>
      <c r="J1325" s="707"/>
    </row>
    <row r="1326" spans="1:10" s="188" customFormat="1" ht="22.5" customHeight="1" x14ac:dyDescent="0.15">
      <c r="A1326" s="716"/>
      <c r="B1326" s="716"/>
      <c r="C1326" s="716"/>
      <c r="D1326" s="716"/>
      <c r="E1326" s="716"/>
      <c r="F1326" s="716"/>
      <c r="G1326" s="716"/>
      <c r="H1326" s="716"/>
      <c r="I1326" s="716"/>
      <c r="J1326" s="716"/>
    </row>
    <row r="1327" spans="1:10" s="188" customFormat="1" ht="15.75" customHeight="1" x14ac:dyDescent="0.15">
      <c r="A1327" s="348" t="s">
        <v>554</v>
      </c>
      <c r="B1327" s="691" t="s">
        <v>555</v>
      </c>
      <c r="C1327" s="691"/>
      <c r="D1327" s="691"/>
      <c r="E1327" s="691"/>
      <c r="F1327" s="691"/>
      <c r="G1327" s="691"/>
      <c r="H1327" s="691"/>
      <c r="I1327" s="691"/>
      <c r="J1327" s="691"/>
    </row>
    <row r="1328" spans="1:10" s="188" customFormat="1" ht="16.5" customHeight="1" thickBot="1" x14ac:dyDescent="0.2">
      <c r="A1328" s="713"/>
      <c r="B1328" s="713"/>
      <c r="C1328" s="629"/>
      <c r="D1328" s="629"/>
      <c r="E1328" s="629"/>
      <c r="F1328" s="629"/>
      <c r="G1328" s="493"/>
      <c r="H1328" s="493"/>
      <c r="I1328" s="493"/>
      <c r="J1328" s="493"/>
    </row>
    <row r="1329" spans="1:10" s="188" customFormat="1" ht="35.25" customHeight="1" thickTop="1" thickBot="1" x14ac:dyDescent="0.2">
      <c r="A1329" s="638" t="s">
        <v>485</v>
      </c>
      <c r="B1329" s="639"/>
      <c r="C1329" s="503" t="s">
        <v>487</v>
      </c>
      <c r="D1329" s="504"/>
      <c r="E1329" s="504"/>
      <c r="F1329" s="640"/>
      <c r="G1329" s="503" t="s">
        <v>6</v>
      </c>
      <c r="H1329" s="506"/>
      <c r="I1329" s="503" t="s">
        <v>486</v>
      </c>
      <c r="J1329" s="505"/>
    </row>
    <row r="1330" spans="1:10" s="188" customFormat="1" ht="16.5" customHeight="1" thickTop="1" thickBot="1" x14ac:dyDescent="0.2">
      <c r="A1330" s="630"/>
      <c r="B1330" s="631"/>
      <c r="C1330" s="632" t="s">
        <v>556</v>
      </c>
      <c r="D1330" s="633"/>
      <c r="E1330" s="633"/>
      <c r="F1330" s="634"/>
      <c r="G1330" s="635"/>
      <c r="H1330" s="636"/>
      <c r="I1330" s="635"/>
      <c r="J1330" s="637"/>
    </row>
    <row r="1331" spans="1:10" s="188" customFormat="1" ht="30" customHeight="1" thickBot="1" x14ac:dyDescent="0.2">
      <c r="A1331" s="714" t="s">
        <v>557</v>
      </c>
      <c r="B1331" s="715"/>
      <c r="C1331" s="590" t="s">
        <v>559</v>
      </c>
      <c r="D1331" s="591"/>
      <c r="E1331" s="591"/>
      <c r="F1331" s="592"/>
      <c r="G1331" s="610">
        <v>257005</v>
      </c>
      <c r="H1331" s="611"/>
      <c r="I1331" s="610">
        <v>40160</v>
      </c>
      <c r="J1331" s="612"/>
    </row>
    <row r="1332" spans="1:10" s="188" customFormat="1" ht="45.75" customHeight="1" thickBot="1" x14ac:dyDescent="0.2">
      <c r="A1332" s="714" t="s">
        <v>483</v>
      </c>
      <c r="B1332" s="715"/>
      <c r="C1332" s="590" t="s">
        <v>997</v>
      </c>
      <c r="D1332" s="591"/>
      <c r="E1332" s="591"/>
      <c r="F1332" s="592"/>
      <c r="G1332" s="593">
        <f>IF(SUM(G1333:H1345)=0,"",SUM(G1333:H1345))</f>
        <v>277669</v>
      </c>
      <c r="H1332" s="594"/>
      <c r="I1332" s="593">
        <f>IF(SUM(I1333:J1345)=0,"",SUM(I1333:J1345))</f>
        <v>116667</v>
      </c>
      <c r="J1332" s="595"/>
    </row>
    <row r="1333" spans="1:10" s="188" customFormat="1" ht="25.5" customHeight="1" x14ac:dyDescent="0.15">
      <c r="A1333" s="539" t="s">
        <v>558</v>
      </c>
      <c r="B1333" s="540"/>
      <c r="C1333" s="541" t="s">
        <v>560</v>
      </c>
      <c r="D1333" s="542"/>
      <c r="E1333" s="542"/>
      <c r="F1333" s="543"/>
      <c r="G1333" s="544">
        <v>198120</v>
      </c>
      <c r="H1333" s="545"/>
      <c r="I1333" s="544">
        <v>205560</v>
      </c>
      <c r="J1333" s="546"/>
    </row>
    <row r="1334" spans="1:10" s="188" customFormat="1" ht="43.5" customHeight="1" x14ac:dyDescent="0.15">
      <c r="A1334" s="549" t="s">
        <v>484</v>
      </c>
      <c r="B1334" s="550"/>
      <c r="C1334" s="551" t="s">
        <v>561</v>
      </c>
      <c r="D1334" s="552"/>
      <c r="E1334" s="552"/>
      <c r="F1334" s="553"/>
      <c r="G1334" s="554"/>
      <c r="H1334" s="555"/>
      <c r="I1334" s="554"/>
      <c r="J1334" s="556"/>
    </row>
    <row r="1335" spans="1:10" s="188" customFormat="1" ht="16.5" customHeight="1" x14ac:dyDescent="0.15">
      <c r="A1335" s="539" t="s">
        <v>562</v>
      </c>
      <c r="B1335" s="540"/>
      <c r="C1335" s="541" t="s">
        <v>1008</v>
      </c>
      <c r="D1335" s="542"/>
      <c r="E1335" s="542"/>
      <c r="F1335" s="543"/>
      <c r="G1335" s="544"/>
      <c r="H1335" s="545"/>
      <c r="I1335" s="544"/>
      <c r="J1335" s="546"/>
    </row>
    <row r="1336" spans="1:10" s="188" customFormat="1" ht="16.5" customHeight="1" x14ac:dyDescent="0.15">
      <c r="A1336" s="549" t="s">
        <v>563</v>
      </c>
      <c r="B1336" s="550"/>
      <c r="C1336" s="551" t="s">
        <v>568</v>
      </c>
      <c r="D1336" s="552"/>
      <c r="E1336" s="552"/>
      <c r="F1336" s="553"/>
      <c r="G1336" s="554"/>
      <c r="H1336" s="555"/>
      <c r="I1336" s="554"/>
      <c r="J1336" s="556"/>
    </row>
    <row r="1337" spans="1:10" s="188" customFormat="1" ht="16.5" customHeight="1" x14ac:dyDescent="0.15">
      <c r="A1337" s="549" t="s">
        <v>564</v>
      </c>
      <c r="B1337" s="550"/>
      <c r="C1337" s="551" t="s">
        <v>569</v>
      </c>
      <c r="D1337" s="552"/>
      <c r="E1337" s="552"/>
      <c r="F1337" s="553"/>
      <c r="G1337" s="554">
        <v>-19636</v>
      </c>
      <c r="H1337" s="555"/>
      <c r="I1337" s="554">
        <v>2771</v>
      </c>
      <c r="J1337" s="556"/>
    </row>
    <row r="1338" spans="1:10" s="188" customFormat="1" ht="25.5" customHeight="1" x14ac:dyDescent="0.15">
      <c r="A1338" s="539" t="s">
        <v>565</v>
      </c>
      <c r="B1338" s="540"/>
      <c r="C1338" s="541" t="s">
        <v>570</v>
      </c>
      <c r="D1338" s="542"/>
      <c r="E1338" s="542"/>
      <c r="F1338" s="543"/>
      <c r="G1338" s="544">
        <v>99185</v>
      </c>
      <c r="H1338" s="545"/>
      <c r="I1338" s="544">
        <v>-97234</v>
      </c>
      <c r="J1338" s="546"/>
    </row>
    <row r="1339" spans="1:10" s="188" customFormat="1" ht="16.5" customHeight="1" x14ac:dyDescent="0.15">
      <c r="A1339" s="539" t="s">
        <v>566</v>
      </c>
      <c r="B1339" s="540"/>
      <c r="C1339" s="717" t="s">
        <v>996</v>
      </c>
      <c r="D1339" s="718"/>
      <c r="E1339" s="718"/>
      <c r="F1339" s="719"/>
      <c r="G1339" s="544"/>
      <c r="H1339" s="545"/>
      <c r="I1339" s="544"/>
      <c r="J1339" s="546"/>
    </row>
    <row r="1340" spans="1:10" s="188" customFormat="1" ht="16.5" customHeight="1" x14ac:dyDescent="0.15">
      <c r="A1340" s="549" t="s">
        <v>567</v>
      </c>
      <c r="B1340" s="550"/>
      <c r="C1340" s="551" t="s">
        <v>571</v>
      </c>
      <c r="D1340" s="552"/>
      <c r="E1340" s="552"/>
      <c r="F1340" s="553"/>
      <c r="G1340" s="554"/>
      <c r="H1340" s="555"/>
      <c r="I1340" s="554"/>
      <c r="J1340" s="556"/>
    </row>
    <row r="1341" spans="1:10" s="188" customFormat="1" ht="16.5" customHeight="1" x14ac:dyDescent="0.15">
      <c r="A1341" s="549" t="s">
        <v>572</v>
      </c>
      <c r="B1341" s="550"/>
      <c r="C1341" s="551" t="s">
        <v>998</v>
      </c>
      <c r="D1341" s="552"/>
      <c r="E1341" s="552"/>
      <c r="F1341" s="553"/>
      <c r="G1341" s="554"/>
      <c r="H1341" s="555"/>
      <c r="I1341" s="554"/>
      <c r="J1341" s="556"/>
    </row>
    <row r="1342" spans="1:10" s="188" customFormat="1" ht="37.5" customHeight="1" x14ac:dyDescent="0.15">
      <c r="A1342" s="549" t="s">
        <v>573</v>
      </c>
      <c r="B1342" s="550"/>
      <c r="C1342" s="551" t="s">
        <v>577</v>
      </c>
      <c r="D1342" s="552"/>
      <c r="E1342" s="552"/>
      <c r="F1342" s="553"/>
      <c r="G1342" s="554"/>
      <c r="H1342" s="555"/>
      <c r="I1342" s="554"/>
      <c r="J1342" s="556"/>
    </row>
    <row r="1343" spans="1:10" s="188" customFormat="1" ht="37.5" customHeight="1" x14ac:dyDescent="0.15">
      <c r="A1343" s="549" t="s">
        <v>574</v>
      </c>
      <c r="B1343" s="550"/>
      <c r="C1343" s="551" t="s">
        <v>821</v>
      </c>
      <c r="D1343" s="552"/>
      <c r="E1343" s="552"/>
      <c r="F1343" s="553"/>
      <c r="G1343" s="554"/>
      <c r="H1343" s="555"/>
      <c r="I1343" s="554"/>
      <c r="J1343" s="556"/>
    </row>
    <row r="1344" spans="1:10" s="188" customFormat="1" ht="31.5" customHeight="1" x14ac:dyDescent="0.15">
      <c r="A1344" s="549" t="s">
        <v>575</v>
      </c>
      <c r="B1344" s="550"/>
      <c r="C1344" s="551" t="s">
        <v>995</v>
      </c>
      <c r="D1344" s="552"/>
      <c r="E1344" s="552"/>
      <c r="F1344" s="553"/>
      <c r="G1344" s="554"/>
      <c r="H1344" s="555"/>
      <c r="I1344" s="554"/>
      <c r="J1344" s="556"/>
    </row>
    <row r="1345" spans="1:10" s="188" customFormat="1" ht="60.75" customHeight="1" thickBot="1" x14ac:dyDescent="0.2">
      <c r="A1345" s="557" t="s">
        <v>576</v>
      </c>
      <c r="B1345" s="558"/>
      <c r="C1345" s="559" t="s">
        <v>578</v>
      </c>
      <c r="D1345" s="560"/>
      <c r="E1345" s="560"/>
      <c r="F1345" s="561"/>
      <c r="G1345" s="562"/>
      <c r="H1345" s="563"/>
      <c r="I1345" s="562">
        <v>5570</v>
      </c>
      <c r="J1345" s="564"/>
    </row>
    <row r="1346" spans="1:10" s="188" customFormat="1" ht="98.25" customHeight="1" thickBot="1" x14ac:dyDescent="0.2">
      <c r="A1346" s="588" t="s">
        <v>579</v>
      </c>
      <c r="B1346" s="589"/>
      <c r="C1346" s="590" t="s">
        <v>822</v>
      </c>
      <c r="D1346" s="591"/>
      <c r="E1346" s="591"/>
      <c r="F1346" s="592"/>
      <c r="G1346" s="593">
        <f>IF(SUM(G1347:H1350)=0,"",SUM(G1347:H1350))</f>
        <v>-371401</v>
      </c>
      <c r="H1346" s="594"/>
      <c r="I1346" s="593">
        <f>IF(SUM(I1347:J1350)=0,"",SUM(I1347:J1350))</f>
        <v>54681</v>
      </c>
      <c r="J1346" s="595"/>
    </row>
    <row r="1347" spans="1:10" s="188" customFormat="1" ht="16.5" customHeight="1" x14ac:dyDescent="0.15">
      <c r="A1347" s="539" t="s">
        <v>580</v>
      </c>
      <c r="B1347" s="540"/>
      <c r="C1347" s="541" t="s">
        <v>979</v>
      </c>
      <c r="D1347" s="542"/>
      <c r="E1347" s="542"/>
      <c r="F1347" s="543"/>
      <c r="G1347" s="544">
        <v>-8156</v>
      </c>
      <c r="H1347" s="545"/>
      <c r="I1347" s="544">
        <v>34646</v>
      </c>
      <c r="J1347" s="546"/>
    </row>
    <row r="1348" spans="1:10" s="188" customFormat="1" ht="16.5" customHeight="1" x14ac:dyDescent="0.15">
      <c r="A1348" s="549" t="s">
        <v>581</v>
      </c>
      <c r="B1348" s="550"/>
      <c r="C1348" s="551" t="s">
        <v>980</v>
      </c>
      <c r="D1348" s="552"/>
      <c r="E1348" s="552"/>
      <c r="F1348" s="553"/>
      <c r="G1348" s="554">
        <v>-391568</v>
      </c>
      <c r="H1348" s="555"/>
      <c r="I1348" s="554">
        <v>-498583</v>
      </c>
      <c r="J1348" s="556"/>
    </row>
    <row r="1349" spans="1:10" s="188" customFormat="1" ht="16.5" customHeight="1" x14ac:dyDescent="0.15">
      <c r="A1349" s="549" t="s">
        <v>582</v>
      </c>
      <c r="B1349" s="550"/>
      <c r="C1349" s="551" t="s">
        <v>583</v>
      </c>
      <c r="D1349" s="552"/>
      <c r="E1349" s="552"/>
      <c r="F1349" s="553"/>
      <c r="G1349" s="554">
        <v>28323</v>
      </c>
      <c r="H1349" s="555"/>
      <c r="I1349" s="554">
        <v>518618</v>
      </c>
      <c r="J1349" s="556"/>
    </row>
    <row r="1350" spans="1:10" s="188" customFormat="1" ht="43.5" customHeight="1" thickBot="1" x14ac:dyDescent="0.2">
      <c r="A1350" s="557" t="s">
        <v>584</v>
      </c>
      <c r="B1350" s="558"/>
      <c r="C1350" s="559" t="s">
        <v>586</v>
      </c>
      <c r="D1350" s="560"/>
      <c r="E1350" s="560"/>
      <c r="F1350" s="561"/>
      <c r="G1350" s="562"/>
      <c r="H1350" s="563"/>
      <c r="I1350" s="562"/>
      <c r="J1350" s="564"/>
    </row>
    <row r="1351" spans="1:10" s="188" customFormat="1" ht="55.5" customHeight="1" thickBot="1" x14ac:dyDescent="0.2">
      <c r="A1351" s="547"/>
      <c r="B1351" s="548"/>
      <c r="C1351" s="567" t="s">
        <v>587</v>
      </c>
      <c r="D1351" s="568"/>
      <c r="E1351" s="568"/>
      <c r="F1351" s="569"/>
      <c r="G1351" s="570">
        <f>IF(IF(G1332="",0,G1332)+IF(G1346="",0,G1346)+G1331=0,"",IF(G1332="",0,G1332)+IF(G1346="",0,G1346)+G1331)</f>
        <v>163273</v>
      </c>
      <c r="H1351" s="571"/>
      <c r="I1351" s="570">
        <f>IF(IF(I1332="",0,I1332)+IF(I1346="",0,I1346)+I1331=0,"",IF(I1332="",0,I1332)+IF(I1346="",0,I1346)+I1331)</f>
        <v>211508</v>
      </c>
      <c r="J1351" s="572"/>
    </row>
    <row r="1352" spans="1:10" s="188" customFormat="1" ht="25.5" customHeight="1" x14ac:dyDescent="0.15">
      <c r="A1352" s="539" t="s">
        <v>585</v>
      </c>
      <c r="B1352" s="540"/>
      <c r="C1352" s="541" t="s">
        <v>590</v>
      </c>
      <c r="D1352" s="542"/>
      <c r="E1352" s="542"/>
      <c r="F1352" s="543"/>
      <c r="G1352" s="544"/>
      <c r="H1352" s="545"/>
      <c r="I1352" s="544"/>
      <c r="J1352" s="546"/>
    </row>
    <row r="1353" spans="1:10" s="188" customFormat="1" ht="37.5" customHeight="1" x14ac:dyDescent="0.15">
      <c r="A1353" s="388"/>
      <c r="B1353" s="388"/>
      <c r="C1353" s="389"/>
      <c r="D1353" s="389"/>
      <c r="E1353" s="389"/>
      <c r="F1353" s="389"/>
      <c r="G1353" s="11"/>
      <c r="H1353" s="11"/>
      <c r="I1353" s="11"/>
      <c r="J1353" s="11"/>
    </row>
    <row r="1354" spans="1:10" s="188" customFormat="1" ht="25.5" customHeight="1" x14ac:dyDescent="0.15">
      <c r="A1354" s="376"/>
      <c r="B1354" s="376"/>
      <c r="C1354" s="375"/>
      <c r="D1354" s="375"/>
      <c r="E1354" s="375"/>
      <c r="F1354" s="375"/>
      <c r="G1354" s="372"/>
      <c r="H1354" s="372"/>
      <c r="I1354" s="372"/>
      <c r="J1354" s="372"/>
    </row>
    <row r="1355" spans="1:10" s="188" customFormat="1" ht="25.5" customHeight="1" x14ac:dyDescent="0.15">
      <c r="A1355" s="539" t="s">
        <v>588</v>
      </c>
      <c r="B1355" s="540"/>
      <c r="C1355" s="541" t="s">
        <v>488</v>
      </c>
      <c r="D1355" s="542"/>
      <c r="E1355" s="542"/>
      <c r="F1355" s="543"/>
      <c r="G1355" s="544"/>
      <c r="H1355" s="545"/>
      <c r="I1355" s="544"/>
      <c r="J1355" s="546"/>
    </row>
    <row r="1356" spans="1:10" s="188" customFormat="1" ht="33.75" customHeight="1" x14ac:dyDescent="0.15">
      <c r="A1356" s="549" t="s">
        <v>589</v>
      </c>
      <c r="B1356" s="550"/>
      <c r="C1356" s="551" t="s">
        <v>591</v>
      </c>
      <c r="D1356" s="552"/>
      <c r="E1356" s="552"/>
      <c r="F1356" s="553"/>
      <c r="G1356" s="554"/>
      <c r="H1356" s="555"/>
      <c r="I1356" s="554"/>
      <c r="J1356" s="556"/>
    </row>
    <row r="1357" spans="1:10" s="188" customFormat="1" ht="35.25" customHeight="1" thickBot="1" x14ac:dyDescent="0.2">
      <c r="A1357" s="557" t="s">
        <v>592</v>
      </c>
      <c r="B1357" s="558"/>
      <c r="C1357" s="559" t="s">
        <v>594</v>
      </c>
      <c r="D1357" s="560"/>
      <c r="E1357" s="560"/>
      <c r="F1357" s="561"/>
      <c r="G1357" s="562"/>
      <c r="H1357" s="563"/>
      <c r="I1357" s="562"/>
      <c r="J1357" s="564"/>
    </row>
    <row r="1358" spans="1:10" s="188" customFormat="1" ht="21.75" customHeight="1" thickBot="1" x14ac:dyDescent="0.2">
      <c r="A1358" s="565"/>
      <c r="B1358" s="566"/>
      <c r="C1358" s="567" t="s">
        <v>595</v>
      </c>
      <c r="D1358" s="568"/>
      <c r="E1358" s="568"/>
      <c r="F1358" s="569"/>
      <c r="G1358" s="570">
        <f>IF(IF(G1351="",0,G1351)+SUM(G1352:H1357)=0,"",(IF(G1351="",0,G1351)+SUM(G1352:H1357)))</f>
        <v>163273</v>
      </c>
      <c r="H1358" s="571"/>
      <c r="I1358" s="570">
        <f>IF(IF(I1351="",0,I1351)+SUM(I1352:J1357)=0,"",(IF(I1351="",0,I1351)+SUM(I1352:J1357)))</f>
        <v>211508</v>
      </c>
      <c r="J1358" s="572"/>
    </row>
    <row r="1359" spans="1:10" s="188" customFormat="1" ht="36" customHeight="1" x14ac:dyDescent="0.15">
      <c r="A1359" s="539" t="s">
        <v>593</v>
      </c>
      <c r="B1359" s="540"/>
      <c r="C1359" s="541" t="s">
        <v>596</v>
      </c>
      <c r="D1359" s="542"/>
      <c r="E1359" s="542"/>
      <c r="F1359" s="543"/>
      <c r="G1359" s="544">
        <v>-8473</v>
      </c>
      <c r="H1359" s="545"/>
      <c r="I1359" s="544">
        <v>-27875</v>
      </c>
      <c r="J1359" s="546"/>
    </row>
    <row r="1360" spans="1:10" s="188" customFormat="1" ht="32.25" customHeight="1" x14ac:dyDescent="0.15">
      <c r="A1360" s="549" t="s">
        <v>597</v>
      </c>
      <c r="B1360" s="550"/>
      <c r="C1360" s="551" t="s">
        <v>489</v>
      </c>
      <c r="D1360" s="552"/>
      <c r="E1360" s="552"/>
      <c r="F1360" s="553"/>
      <c r="G1360" s="554"/>
      <c r="H1360" s="555"/>
      <c r="I1360" s="554"/>
      <c r="J1360" s="556"/>
    </row>
    <row r="1361" spans="1:10" s="188" customFormat="1" ht="25.5" customHeight="1" thickBot="1" x14ac:dyDescent="0.2">
      <c r="A1361" s="539" t="s">
        <v>598</v>
      </c>
      <c r="B1361" s="540"/>
      <c r="C1361" s="541" t="s">
        <v>490</v>
      </c>
      <c r="D1361" s="542"/>
      <c r="E1361" s="542"/>
      <c r="F1361" s="543"/>
      <c r="G1361" s="544"/>
      <c r="H1361" s="545"/>
      <c r="I1361" s="544"/>
      <c r="J1361" s="546"/>
    </row>
    <row r="1362" spans="1:10" s="188" customFormat="1" ht="24" customHeight="1" thickBot="1" x14ac:dyDescent="0.2">
      <c r="A1362" s="573" t="s">
        <v>599</v>
      </c>
      <c r="B1362" s="574"/>
      <c r="C1362" s="575" t="s">
        <v>600</v>
      </c>
      <c r="D1362" s="426"/>
      <c r="E1362" s="426"/>
      <c r="F1362" s="576"/>
      <c r="G1362" s="577">
        <f>IF(IF(G1358="",0,G1358)+SUM(G1359:H1361)=0,"",IF(G1358="",0,G1358)+SUM(G1359:H1361))</f>
        <v>154800</v>
      </c>
      <c r="H1362" s="578"/>
      <c r="I1362" s="577">
        <f>IF(IF(I1358="",0,I1358)+SUM(I1359:J1361)=0,"",IF(I1358="",0,I1358)+SUM(I1359:J1361))</f>
        <v>183633</v>
      </c>
      <c r="J1362" s="579"/>
    </row>
    <row r="1363" spans="1:10" s="188" customFormat="1" ht="16.5" customHeight="1" x14ac:dyDescent="0.15">
      <c r="A1363" s="580"/>
      <c r="B1363" s="581"/>
      <c r="C1363" s="582" t="s">
        <v>498</v>
      </c>
      <c r="D1363" s="583"/>
      <c r="E1363" s="583"/>
      <c r="F1363" s="584"/>
      <c r="G1363" s="585"/>
      <c r="H1363" s="586"/>
      <c r="I1363" s="585"/>
      <c r="J1363" s="587"/>
    </row>
    <row r="1364" spans="1:10" s="188" customFormat="1" ht="25.5" customHeight="1" x14ac:dyDescent="0.15">
      <c r="A1364" s="539" t="s">
        <v>491</v>
      </c>
      <c r="B1364" s="540"/>
      <c r="C1364" s="541" t="s">
        <v>496</v>
      </c>
      <c r="D1364" s="542"/>
      <c r="E1364" s="542"/>
      <c r="F1364" s="543"/>
      <c r="G1364" s="544"/>
      <c r="H1364" s="545"/>
      <c r="I1364" s="544"/>
      <c r="J1364" s="546"/>
    </row>
    <row r="1365" spans="1:10" s="188" customFormat="1" ht="25.5" customHeight="1" x14ac:dyDescent="0.15">
      <c r="A1365" s="539" t="s">
        <v>492</v>
      </c>
      <c r="B1365" s="540"/>
      <c r="C1365" s="541" t="s">
        <v>497</v>
      </c>
      <c r="D1365" s="542"/>
      <c r="E1365" s="542"/>
      <c r="F1365" s="543"/>
      <c r="G1365" s="544">
        <v>-60766</v>
      </c>
      <c r="H1365" s="545"/>
      <c r="I1365" s="544">
        <v>-99714</v>
      </c>
      <c r="J1365" s="546"/>
    </row>
    <row r="1366" spans="1:10" s="188" customFormat="1" ht="51.75" customHeight="1" x14ac:dyDescent="0.15">
      <c r="A1366" s="549" t="s">
        <v>493</v>
      </c>
      <c r="B1366" s="550"/>
      <c r="C1366" s="551" t="s">
        <v>820</v>
      </c>
      <c r="D1366" s="552"/>
      <c r="E1366" s="552"/>
      <c r="F1366" s="553"/>
      <c r="G1366" s="554"/>
      <c r="H1366" s="555"/>
      <c r="I1366" s="554"/>
      <c r="J1366" s="556"/>
    </row>
    <row r="1367" spans="1:10" s="188" customFormat="1" ht="16.5" customHeight="1" x14ac:dyDescent="0.15">
      <c r="A1367" s="549" t="s">
        <v>494</v>
      </c>
      <c r="B1367" s="550"/>
      <c r="C1367" s="551" t="s">
        <v>981</v>
      </c>
      <c r="D1367" s="552"/>
      <c r="E1367" s="552"/>
      <c r="F1367" s="553"/>
      <c r="G1367" s="554"/>
      <c r="H1367" s="555"/>
      <c r="I1367" s="554"/>
      <c r="J1367" s="556"/>
    </row>
    <row r="1368" spans="1:10" s="188" customFormat="1" ht="16.5" customHeight="1" x14ac:dyDescent="0.15">
      <c r="A1368" s="549" t="s">
        <v>495</v>
      </c>
      <c r="B1368" s="550"/>
      <c r="C1368" s="551" t="s">
        <v>982</v>
      </c>
      <c r="D1368" s="552"/>
      <c r="E1368" s="552"/>
      <c r="F1368" s="553"/>
      <c r="G1368" s="554"/>
      <c r="H1368" s="555"/>
      <c r="I1368" s="554">
        <v>50535</v>
      </c>
      <c r="J1368" s="556"/>
    </row>
    <row r="1369" spans="1:10" s="188" customFormat="1" ht="57" customHeight="1" x14ac:dyDescent="0.15">
      <c r="A1369" s="549" t="s">
        <v>499</v>
      </c>
      <c r="B1369" s="550"/>
      <c r="C1369" s="551" t="s">
        <v>823</v>
      </c>
      <c r="D1369" s="552"/>
      <c r="E1369" s="552"/>
      <c r="F1369" s="553"/>
      <c r="G1369" s="554"/>
      <c r="H1369" s="555"/>
      <c r="I1369" s="554"/>
      <c r="J1369" s="556"/>
    </row>
    <row r="1370" spans="1:10" s="188" customFormat="1" ht="46.5" customHeight="1" x14ac:dyDescent="0.15">
      <c r="A1370" s="549" t="s">
        <v>500</v>
      </c>
      <c r="B1370" s="550"/>
      <c r="C1370" s="551" t="s">
        <v>502</v>
      </c>
      <c r="D1370" s="552"/>
      <c r="E1370" s="552"/>
      <c r="F1370" s="553"/>
      <c r="G1370" s="554"/>
      <c r="H1370" s="555"/>
      <c r="I1370" s="554"/>
      <c r="J1370" s="556"/>
    </row>
    <row r="1371" spans="1:10" s="188" customFormat="1" ht="36.75" customHeight="1" x14ac:dyDescent="0.15">
      <c r="A1371" s="549" t="s">
        <v>501</v>
      </c>
      <c r="B1371" s="550"/>
      <c r="C1371" s="551" t="s">
        <v>983</v>
      </c>
      <c r="D1371" s="552"/>
      <c r="E1371" s="552"/>
      <c r="F1371" s="553"/>
      <c r="G1371" s="554"/>
      <c r="H1371" s="555"/>
      <c r="I1371" s="554"/>
      <c r="J1371" s="556"/>
    </row>
    <row r="1372" spans="1:10" s="188" customFormat="1" ht="46.5" customHeight="1" x14ac:dyDescent="0.15">
      <c r="A1372" s="549" t="s">
        <v>513</v>
      </c>
      <c r="B1372" s="550"/>
      <c r="C1372" s="551" t="s">
        <v>601</v>
      </c>
      <c r="D1372" s="552"/>
      <c r="E1372" s="552"/>
      <c r="F1372" s="553"/>
      <c r="G1372" s="554"/>
      <c r="H1372" s="555"/>
      <c r="I1372" s="554"/>
      <c r="J1372" s="556"/>
    </row>
    <row r="1373" spans="1:10" s="188" customFormat="1" ht="47.25" customHeight="1" x14ac:dyDescent="0.15">
      <c r="A1373" s="549" t="s">
        <v>503</v>
      </c>
      <c r="B1373" s="550"/>
      <c r="C1373" s="551" t="s">
        <v>984</v>
      </c>
      <c r="D1373" s="552"/>
      <c r="E1373" s="552"/>
      <c r="F1373" s="553"/>
      <c r="G1373" s="554"/>
      <c r="H1373" s="555"/>
      <c r="I1373" s="554"/>
      <c r="J1373" s="556"/>
    </row>
    <row r="1374" spans="1:10" s="188" customFormat="1" ht="25.5" customHeight="1" x14ac:dyDescent="0.15">
      <c r="A1374" s="539" t="s">
        <v>504</v>
      </c>
      <c r="B1374" s="540"/>
      <c r="C1374" s="541" t="s">
        <v>602</v>
      </c>
      <c r="D1374" s="542"/>
      <c r="E1374" s="542"/>
      <c r="F1374" s="543"/>
      <c r="G1374" s="544"/>
      <c r="H1374" s="545"/>
      <c r="I1374" s="544"/>
      <c r="J1374" s="546"/>
    </row>
    <row r="1375" spans="1:10" s="188" customFormat="1" ht="36.75" customHeight="1" x14ac:dyDescent="0.15">
      <c r="A1375" s="549" t="s">
        <v>505</v>
      </c>
      <c r="B1375" s="550"/>
      <c r="C1375" s="551" t="s">
        <v>603</v>
      </c>
      <c r="D1375" s="552"/>
      <c r="E1375" s="552"/>
      <c r="F1375" s="553"/>
      <c r="G1375" s="554"/>
      <c r="H1375" s="555"/>
      <c r="I1375" s="554"/>
      <c r="J1375" s="556"/>
    </row>
    <row r="1376" spans="1:10" s="188" customFormat="1" ht="42.75" customHeight="1" x14ac:dyDescent="0.15">
      <c r="A1376" s="549" t="s">
        <v>506</v>
      </c>
      <c r="B1376" s="550"/>
      <c r="C1376" s="551" t="s">
        <v>994</v>
      </c>
      <c r="D1376" s="552"/>
      <c r="E1376" s="552"/>
      <c r="F1376" s="553"/>
      <c r="G1376" s="554"/>
      <c r="H1376" s="555"/>
      <c r="I1376" s="554"/>
      <c r="J1376" s="556"/>
    </row>
    <row r="1377" spans="1:10" s="188" customFormat="1" ht="34.5" customHeight="1" x14ac:dyDescent="0.15">
      <c r="A1377" s="549" t="s">
        <v>507</v>
      </c>
      <c r="B1377" s="550"/>
      <c r="C1377" s="551" t="s">
        <v>993</v>
      </c>
      <c r="D1377" s="552"/>
      <c r="E1377" s="552"/>
      <c r="F1377" s="553"/>
      <c r="G1377" s="554"/>
      <c r="H1377" s="555"/>
      <c r="I1377" s="554"/>
      <c r="J1377" s="556"/>
    </row>
    <row r="1378" spans="1:10" s="188" customFormat="1" ht="25.5" customHeight="1" x14ac:dyDescent="0.15">
      <c r="A1378" s="539" t="s">
        <v>508</v>
      </c>
      <c r="B1378" s="540"/>
      <c r="C1378" s="541" t="s">
        <v>604</v>
      </c>
      <c r="D1378" s="542"/>
      <c r="E1378" s="542"/>
      <c r="F1378" s="543"/>
      <c r="G1378" s="544"/>
      <c r="H1378" s="545"/>
      <c r="I1378" s="544"/>
      <c r="J1378" s="546"/>
    </row>
    <row r="1379" spans="1:10" s="188" customFormat="1" ht="36" customHeight="1" x14ac:dyDescent="0.15">
      <c r="A1379" s="388"/>
      <c r="B1379" s="388"/>
      <c r="C1379" s="389"/>
      <c r="D1379" s="389"/>
      <c r="E1379" s="389"/>
      <c r="F1379" s="389"/>
      <c r="G1379" s="11"/>
      <c r="H1379" s="11"/>
      <c r="I1379" s="11"/>
      <c r="J1379" s="11"/>
    </row>
    <row r="1380" spans="1:10" s="188" customFormat="1" ht="25.5" customHeight="1" x14ac:dyDescent="0.15">
      <c r="A1380" s="376"/>
      <c r="B1380" s="376"/>
      <c r="C1380" s="375"/>
      <c r="D1380" s="375"/>
      <c r="E1380" s="375"/>
      <c r="F1380" s="375"/>
      <c r="G1380" s="372"/>
      <c r="H1380" s="372"/>
      <c r="I1380" s="372"/>
      <c r="J1380" s="372"/>
    </row>
    <row r="1381" spans="1:10" s="188" customFormat="1" ht="25.5" customHeight="1" x14ac:dyDescent="0.15">
      <c r="A1381" s="539" t="s">
        <v>509</v>
      </c>
      <c r="B1381" s="540"/>
      <c r="C1381" s="541" t="s">
        <v>514</v>
      </c>
      <c r="D1381" s="542"/>
      <c r="E1381" s="542"/>
      <c r="F1381" s="543"/>
      <c r="G1381" s="544"/>
      <c r="H1381" s="545"/>
      <c r="I1381" s="544"/>
      <c r="J1381" s="546"/>
    </row>
    <row r="1382" spans="1:10" s="188" customFormat="1" ht="25.5" customHeight="1" x14ac:dyDescent="0.15">
      <c r="A1382" s="539" t="s">
        <v>510</v>
      </c>
      <c r="B1382" s="540"/>
      <c r="C1382" s="541" t="s">
        <v>515</v>
      </c>
      <c r="D1382" s="542"/>
      <c r="E1382" s="542"/>
      <c r="F1382" s="543"/>
      <c r="G1382" s="544"/>
      <c r="H1382" s="545"/>
      <c r="I1382" s="544"/>
      <c r="J1382" s="546"/>
    </row>
    <row r="1383" spans="1:10" s="188" customFormat="1" ht="19.5" customHeight="1" x14ac:dyDescent="0.15">
      <c r="A1383" s="539" t="s">
        <v>511</v>
      </c>
      <c r="B1383" s="540"/>
      <c r="C1383" s="541" t="s">
        <v>1005</v>
      </c>
      <c r="D1383" s="542"/>
      <c r="E1383" s="542"/>
      <c r="F1383" s="543"/>
      <c r="G1383" s="544"/>
      <c r="H1383" s="545"/>
      <c r="I1383" s="544"/>
      <c r="J1383" s="546"/>
    </row>
    <row r="1384" spans="1:10" s="188" customFormat="1" ht="20.25" customHeight="1" thickBot="1" x14ac:dyDescent="0.2">
      <c r="A1384" s="539" t="s">
        <v>512</v>
      </c>
      <c r="B1384" s="540"/>
      <c r="C1384" s="541" t="s">
        <v>1006</v>
      </c>
      <c r="D1384" s="542"/>
      <c r="E1384" s="542"/>
      <c r="F1384" s="543"/>
      <c r="G1384" s="544"/>
      <c r="H1384" s="545"/>
      <c r="I1384" s="544"/>
      <c r="J1384" s="546"/>
    </row>
    <row r="1385" spans="1:10" s="188" customFormat="1" ht="23.25" customHeight="1" thickBot="1" x14ac:dyDescent="0.2">
      <c r="A1385" s="565" t="s">
        <v>605</v>
      </c>
      <c r="B1385" s="566"/>
      <c r="C1385" s="567" t="s">
        <v>606</v>
      </c>
      <c r="D1385" s="568"/>
      <c r="E1385" s="568"/>
      <c r="F1385" s="569"/>
      <c r="G1385" s="570">
        <f>IF(SUM(G1364:H1384)=0,"",SUM(G1364:H1384))</f>
        <v>-60766</v>
      </c>
      <c r="H1385" s="571"/>
      <c r="I1385" s="570">
        <f>IF(SUM(I1364:J1384)=0,"",SUM(I1364:J1384))</f>
        <v>-49179</v>
      </c>
      <c r="J1385" s="572"/>
    </row>
    <row r="1386" spans="1:10" s="188" customFormat="1" ht="16.5" customHeight="1" thickBot="1" x14ac:dyDescent="0.2">
      <c r="A1386" s="588"/>
      <c r="B1386" s="589"/>
      <c r="C1386" s="607" t="s">
        <v>516</v>
      </c>
      <c r="D1386" s="608"/>
      <c r="E1386" s="608"/>
      <c r="F1386" s="609"/>
      <c r="G1386" s="610"/>
      <c r="H1386" s="611"/>
      <c r="I1386" s="610"/>
      <c r="J1386" s="612"/>
    </row>
    <row r="1387" spans="1:10" s="188" customFormat="1" ht="25.5" customHeight="1" thickBot="1" x14ac:dyDescent="0.2">
      <c r="A1387" s="588" t="s">
        <v>517</v>
      </c>
      <c r="B1387" s="589"/>
      <c r="C1387" s="613" t="s">
        <v>607</v>
      </c>
      <c r="D1387" s="614"/>
      <c r="E1387" s="614"/>
      <c r="F1387" s="615"/>
      <c r="G1387" s="570" t="str">
        <f>IF(SUM(G1388:H1395)=0,"",SUM(G1388:H1395))</f>
        <v/>
      </c>
      <c r="H1387" s="571"/>
      <c r="I1387" s="570" t="str">
        <f>IF(SUM(I1388:J1395)=0,"",SUM(I1388:J1395))</f>
        <v/>
      </c>
      <c r="J1387" s="572"/>
    </row>
    <row r="1388" spans="1:10" s="188" customFormat="1" ht="16.5" customHeight="1" x14ac:dyDescent="0.15">
      <c r="A1388" s="539" t="s">
        <v>518</v>
      </c>
      <c r="B1388" s="540"/>
      <c r="C1388" s="596" t="s">
        <v>1007</v>
      </c>
      <c r="D1388" s="597"/>
      <c r="E1388" s="597"/>
      <c r="F1388" s="598"/>
      <c r="G1388" s="599"/>
      <c r="H1388" s="600"/>
      <c r="I1388" s="599"/>
      <c r="J1388" s="601"/>
    </row>
    <row r="1389" spans="1:10" s="188" customFormat="1" ht="36" customHeight="1" x14ac:dyDescent="0.15">
      <c r="A1389" s="549" t="s">
        <v>519</v>
      </c>
      <c r="B1389" s="550"/>
      <c r="C1389" s="602" t="s">
        <v>608</v>
      </c>
      <c r="D1389" s="477"/>
      <c r="E1389" s="477"/>
      <c r="F1389" s="603"/>
      <c r="G1389" s="604"/>
      <c r="H1389" s="605"/>
      <c r="I1389" s="604"/>
      <c r="J1389" s="606"/>
    </row>
    <row r="1390" spans="1:10" s="188" customFormat="1" ht="16.5" customHeight="1" x14ac:dyDescent="0.15">
      <c r="A1390" s="549" t="s">
        <v>520</v>
      </c>
      <c r="B1390" s="550"/>
      <c r="C1390" s="602" t="s">
        <v>523</v>
      </c>
      <c r="D1390" s="477"/>
      <c r="E1390" s="477"/>
      <c r="F1390" s="603"/>
      <c r="G1390" s="604"/>
      <c r="H1390" s="605"/>
      <c r="I1390" s="604"/>
      <c r="J1390" s="606"/>
    </row>
    <row r="1391" spans="1:10" s="188" customFormat="1" ht="16.5" customHeight="1" x14ac:dyDescent="0.15">
      <c r="A1391" s="549" t="s">
        <v>521</v>
      </c>
      <c r="B1391" s="550"/>
      <c r="C1391" s="602" t="s">
        <v>524</v>
      </c>
      <c r="D1391" s="477"/>
      <c r="E1391" s="477"/>
      <c r="F1391" s="603"/>
      <c r="G1391" s="604"/>
      <c r="H1391" s="605"/>
      <c r="I1391" s="604"/>
      <c r="J1391" s="606"/>
    </row>
    <row r="1392" spans="1:10" s="188" customFormat="1" ht="30" customHeight="1" x14ac:dyDescent="0.15">
      <c r="A1392" s="549" t="s">
        <v>522</v>
      </c>
      <c r="B1392" s="550"/>
      <c r="C1392" s="602" t="s">
        <v>985</v>
      </c>
      <c r="D1392" s="477"/>
      <c r="E1392" s="477"/>
      <c r="F1392" s="603"/>
      <c r="G1392" s="604"/>
      <c r="H1392" s="605"/>
      <c r="I1392" s="604"/>
      <c r="J1392" s="606"/>
    </row>
    <row r="1393" spans="1:10" s="188" customFormat="1" ht="30" customHeight="1" x14ac:dyDescent="0.15">
      <c r="A1393" s="549" t="s">
        <v>525</v>
      </c>
      <c r="B1393" s="550"/>
      <c r="C1393" s="602" t="s">
        <v>609</v>
      </c>
      <c r="D1393" s="477"/>
      <c r="E1393" s="477"/>
      <c r="F1393" s="603"/>
      <c r="G1393" s="604"/>
      <c r="H1393" s="605"/>
      <c r="I1393" s="604"/>
      <c r="J1393" s="606"/>
    </row>
    <row r="1394" spans="1:10" s="188" customFormat="1" ht="33.75" customHeight="1" x14ac:dyDescent="0.15">
      <c r="A1394" s="549" t="s">
        <v>526</v>
      </c>
      <c r="B1394" s="550"/>
      <c r="C1394" s="602" t="s">
        <v>610</v>
      </c>
      <c r="D1394" s="477"/>
      <c r="E1394" s="477"/>
      <c r="F1394" s="603"/>
      <c r="G1394" s="604"/>
      <c r="H1394" s="605"/>
      <c r="I1394" s="604"/>
      <c r="J1394" s="606"/>
    </row>
    <row r="1395" spans="1:10" s="188" customFormat="1" ht="30" customHeight="1" thickBot="1" x14ac:dyDescent="0.2">
      <c r="A1395" s="549" t="s">
        <v>527</v>
      </c>
      <c r="B1395" s="550"/>
      <c r="C1395" s="602" t="s">
        <v>611</v>
      </c>
      <c r="D1395" s="477"/>
      <c r="E1395" s="477"/>
      <c r="F1395" s="603"/>
      <c r="G1395" s="604"/>
      <c r="H1395" s="605"/>
      <c r="I1395" s="604"/>
      <c r="J1395" s="606"/>
    </row>
    <row r="1396" spans="1:10" s="188" customFormat="1" ht="36" customHeight="1" thickBot="1" x14ac:dyDescent="0.2">
      <c r="A1396" s="649" t="s">
        <v>528</v>
      </c>
      <c r="B1396" s="650"/>
      <c r="C1396" s="651" t="s">
        <v>612</v>
      </c>
      <c r="D1396" s="652"/>
      <c r="E1396" s="652"/>
      <c r="F1396" s="653"/>
      <c r="G1396" s="570" t="str">
        <f>IF(SUM(G1397:H1405)=0,"",SUM(G1397:H1405))</f>
        <v/>
      </c>
      <c r="H1396" s="571"/>
      <c r="I1396" s="570" t="str">
        <f>IF(SUM(I1397:J1405)=0,"",SUM(I1397:J1405))</f>
        <v/>
      </c>
      <c r="J1396" s="572"/>
    </row>
    <row r="1397" spans="1:10" s="188" customFormat="1" ht="16.5" customHeight="1" x14ac:dyDescent="0.15">
      <c r="A1397" s="539" t="s">
        <v>529</v>
      </c>
      <c r="B1397" s="540"/>
      <c r="C1397" s="596" t="s">
        <v>531</v>
      </c>
      <c r="D1397" s="597"/>
      <c r="E1397" s="597"/>
      <c r="F1397" s="598"/>
      <c r="G1397" s="599"/>
      <c r="H1397" s="600"/>
      <c r="I1397" s="599"/>
      <c r="J1397" s="601"/>
    </row>
    <row r="1398" spans="1:10" s="188" customFormat="1" ht="21" customHeight="1" x14ac:dyDescent="0.15">
      <c r="A1398" s="549" t="s">
        <v>530</v>
      </c>
      <c r="B1398" s="550"/>
      <c r="C1398" s="602" t="s">
        <v>613</v>
      </c>
      <c r="D1398" s="477"/>
      <c r="E1398" s="477"/>
      <c r="F1398" s="603"/>
      <c r="G1398" s="604"/>
      <c r="H1398" s="605"/>
      <c r="I1398" s="604"/>
      <c r="J1398" s="606"/>
    </row>
    <row r="1399" spans="1:10" s="188" customFormat="1" ht="45" customHeight="1" x14ac:dyDescent="0.15">
      <c r="A1399" s="549" t="s">
        <v>532</v>
      </c>
      <c r="B1399" s="550"/>
      <c r="C1399" s="602" t="s">
        <v>992</v>
      </c>
      <c r="D1399" s="477"/>
      <c r="E1399" s="477"/>
      <c r="F1399" s="603"/>
      <c r="G1399" s="604"/>
      <c r="H1399" s="605"/>
      <c r="I1399" s="604"/>
      <c r="J1399" s="606"/>
    </row>
    <row r="1400" spans="1:10" s="188" customFormat="1" ht="55.5" customHeight="1" x14ac:dyDescent="0.15">
      <c r="A1400" s="549" t="s">
        <v>533</v>
      </c>
      <c r="B1400" s="550"/>
      <c r="C1400" s="602" t="s">
        <v>614</v>
      </c>
      <c r="D1400" s="477"/>
      <c r="E1400" s="477"/>
      <c r="F1400" s="603"/>
      <c r="G1400" s="604"/>
      <c r="H1400" s="605"/>
      <c r="I1400" s="604"/>
      <c r="J1400" s="606"/>
    </row>
    <row r="1401" spans="1:10" s="188" customFormat="1" ht="16.5" customHeight="1" x14ac:dyDescent="0.15">
      <c r="A1401" s="549" t="s">
        <v>534</v>
      </c>
      <c r="B1401" s="550"/>
      <c r="C1401" s="602" t="s">
        <v>538</v>
      </c>
      <c r="D1401" s="477"/>
      <c r="E1401" s="477"/>
      <c r="F1401" s="603"/>
      <c r="G1401" s="604"/>
      <c r="H1401" s="605"/>
      <c r="I1401" s="604"/>
      <c r="J1401" s="606"/>
    </row>
    <row r="1402" spans="1:10" s="188" customFormat="1" ht="16.5" customHeight="1" x14ac:dyDescent="0.15">
      <c r="A1402" s="549" t="s">
        <v>535</v>
      </c>
      <c r="B1402" s="550"/>
      <c r="C1402" s="602" t="s">
        <v>539</v>
      </c>
      <c r="D1402" s="477"/>
      <c r="E1402" s="477"/>
      <c r="F1402" s="603"/>
      <c r="G1402" s="604"/>
      <c r="H1402" s="605"/>
      <c r="I1402" s="604"/>
      <c r="J1402" s="606"/>
    </row>
    <row r="1403" spans="1:10" s="188" customFormat="1" ht="41.25" customHeight="1" x14ac:dyDescent="0.15">
      <c r="A1403" s="549" t="s">
        <v>536</v>
      </c>
      <c r="B1403" s="550"/>
      <c r="C1403" s="602" t="s">
        <v>541</v>
      </c>
      <c r="D1403" s="477"/>
      <c r="E1403" s="477"/>
      <c r="F1403" s="603"/>
      <c r="G1403" s="604"/>
      <c r="H1403" s="605"/>
      <c r="I1403" s="604"/>
      <c r="J1403" s="606"/>
    </row>
    <row r="1404" spans="1:10" s="188" customFormat="1" ht="54" customHeight="1" x14ac:dyDescent="0.15">
      <c r="A1404" s="549" t="s">
        <v>537</v>
      </c>
      <c r="B1404" s="550"/>
      <c r="C1404" s="602" t="s">
        <v>615</v>
      </c>
      <c r="D1404" s="477"/>
      <c r="E1404" s="477"/>
      <c r="F1404" s="603"/>
      <c r="G1404" s="604"/>
      <c r="H1404" s="605"/>
      <c r="I1404" s="604"/>
      <c r="J1404" s="606"/>
    </row>
    <row r="1405" spans="1:10" s="188" customFormat="1" ht="54.75" customHeight="1" x14ac:dyDescent="0.15">
      <c r="A1405" s="549" t="s">
        <v>540</v>
      </c>
      <c r="B1405" s="550"/>
      <c r="C1405" s="602" t="s">
        <v>991</v>
      </c>
      <c r="D1405" s="477"/>
      <c r="E1405" s="477"/>
      <c r="F1405" s="603"/>
      <c r="G1405" s="604"/>
      <c r="H1405" s="605"/>
      <c r="I1405" s="604"/>
      <c r="J1405" s="606"/>
    </row>
    <row r="1406" spans="1:10" s="188" customFormat="1" ht="30" customHeight="1" x14ac:dyDescent="0.15">
      <c r="A1406" s="549" t="s">
        <v>542</v>
      </c>
      <c r="B1406" s="550"/>
      <c r="C1406" s="602" t="s">
        <v>616</v>
      </c>
      <c r="D1406" s="477"/>
      <c r="E1406" s="477"/>
      <c r="F1406" s="603"/>
      <c r="G1406" s="604"/>
      <c r="H1406" s="605"/>
      <c r="I1406" s="604"/>
      <c r="J1406" s="606"/>
    </row>
    <row r="1407" spans="1:10" s="188" customFormat="1" ht="33" customHeight="1" x14ac:dyDescent="0.15">
      <c r="A1407" s="549" t="s">
        <v>543</v>
      </c>
      <c r="B1407" s="550"/>
      <c r="C1407" s="602" t="s">
        <v>617</v>
      </c>
      <c r="D1407" s="477"/>
      <c r="E1407" s="477"/>
      <c r="F1407" s="603"/>
      <c r="G1407" s="604"/>
      <c r="H1407" s="605"/>
      <c r="I1407" s="604"/>
      <c r="J1407" s="606"/>
    </row>
    <row r="1408" spans="1:10" s="188" customFormat="1" ht="33" customHeight="1" x14ac:dyDescent="0.15">
      <c r="A1408" s="388"/>
      <c r="B1408" s="388"/>
      <c r="C1408" s="389"/>
      <c r="D1408" s="389"/>
      <c r="E1408" s="389"/>
      <c r="F1408" s="389"/>
      <c r="G1408" s="11"/>
      <c r="H1408" s="11"/>
      <c r="I1408" s="11"/>
      <c r="J1408" s="11"/>
    </row>
    <row r="1409" spans="1:10" s="188" customFormat="1" ht="33" customHeight="1" x14ac:dyDescent="0.15">
      <c r="A1409" s="376"/>
      <c r="B1409" s="376"/>
      <c r="C1409" s="375"/>
      <c r="D1409" s="375"/>
      <c r="E1409" s="375"/>
      <c r="F1409" s="375"/>
      <c r="G1409" s="372"/>
      <c r="H1409" s="372"/>
      <c r="I1409" s="372"/>
      <c r="J1409" s="372"/>
    </row>
    <row r="1410" spans="1:10" s="188" customFormat="1" ht="38.25" customHeight="1" x14ac:dyDescent="0.15">
      <c r="A1410" s="549" t="s">
        <v>544</v>
      </c>
      <c r="B1410" s="550"/>
      <c r="C1410" s="602" t="s">
        <v>986</v>
      </c>
      <c r="D1410" s="477"/>
      <c r="E1410" s="477"/>
      <c r="F1410" s="603"/>
      <c r="G1410" s="604"/>
      <c r="H1410" s="605"/>
      <c r="I1410" s="604"/>
      <c r="J1410" s="606"/>
    </row>
    <row r="1411" spans="1:10" s="188" customFormat="1" ht="37.5" customHeight="1" x14ac:dyDescent="0.15">
      <c r="A1411" s="549" t="s">
        <v>545</v>
      </c>
      <c r="B1411" s="550"/>
      <c r="C1411" s="602" t="s">
        <v>990</v>
      </c>
      <c r="D1411" s="477"/>
      <c r="E1411" s="477"/>
      <c r="F1411" s="603"/>
      <c r="G1411" s="604"/>
      <c r="H1411" s="605"/>
      <c r="I1411" s="604"/>
      <c r="J1411" s="606"/>
    </row>
    <row r="1412" spans="1:10" s="188" customFormat="1" ht="25.5" customHeight="1" thickBot="1" x14ac:dyDescent="0.2">
      <c r="A1412" s="557" t="s">
        <v>546</v>
      </c>
      <c r="B1412" s="558"/>
      <c r="C1412" s="616" t="s">
        <v>618</v>
      </c>
      <c r="D1412" s="617"/>
      <c r="E1412" s="617"/>
      <c r="F1412" s="618"/>
      <c r="G1412" s="619"/>
      <c r="H1412" s="620"/>
      <c r="I1412" s="619"/>
      <c r="J1412" s="628"/>
    </row>
    <row r="1413" spans="1:10" s="188" customFormat="1" ht="25.5" customHeight="1" thickBot="1" x14ac:dyDescent="0.2">
      <c r="A1413" s="557" t="s">
        <v>547</v>
      </c>
      <c r="B1413" s="558"/>
      <c r="C1413" s="616" t="s">
        <v>549</v>
      </c>
      <c r="D1413" s="617"/>
      <c r="E1413" s="617"/>
      <c r="F1413" s="618"/>
      <c r="G1413" s="619"/>
      <c r="H1413" s="620"/>
      <c r="I1413" s="619"/>
      <c r="J1413" s="628"/>
    </row>
    <row r="1414" spans="1:10" s="188" customFormat="1" ht="25.5" customHeight="1" thickBot="1" x14ac:dyDescent="0.2">
      <c r="A1414" s="557" t="s">
        <v>548</v>
      </c>
      <c r="B1414" s="558"/>
      <c r="C1414" s="616" t="s">
        <v>550</v>
      </c>
      <c r="D1414" s="617"/>
      <c r="E1414" s="617"/>
      <c r="F1414" s="618"/>
      <c r="G1414" s="619"/>
      <c r="H1414" s="620"/>
      <c r="I1414" s="619"/>
      <c r="J1414" s="628"/>
    </row>
    <row r="1415" spans="1:10" s="188" customFormat="1" ht="30" customHeight="1" thickBot="1" x14ac:dyDescent="0.2">
      <c r="A1415" s="565" t="s">
        <v>76</v>
      </c>
      <c r="B1415" s="566"/>
      <c r="C1415" s="575" t="s">
        <v>551</v>
      </c>
      <c r="D1415" s="426"/>
      <c r="E1415" s="426"/>
      <c r="F1415" s="576"/>
      <c r="G1415" s="577" t="str">
        <f>IF(IF(G1387="",0,G1387)+IF(G1396="",0,G1396)+SUM(G1406:H1414)=0,"",IF(G1387="",0,G1387)+IF(G1396="",0,G1396)+SUM(G1406:H1414))</f>
        <v/>
      </c>
      <c r="H1415" s="578"/>
      <c r="I1415" s="577" t="str">
        <f>IF(IF(I1387="",0,I1387)+IF(I1396="",0,I1396)+SUM(I1406:J1414)=0,"",IF(I1387="",0,I1387)+IF(I1396="",0,I1396)+SUM(I1406:J1414))</f>
        <v/>
      </c>
      <c r="J1415" s="579"/>
    </row>
    <row r="1416" spans="1:10" s="188" customFormat="1" ht="30.75" customHeight="1" thickBot="1" x14ac:dyDescent="0.2">
      <c r="A1416" s="565" t="s">
        <v>552</v>
      </c>
      <c r="B1416" s="566"/>
      <c r="C1416" s="575" t="s">
        <v>989</v>
      </c>
      <c r="D1416" s="426"/>
      <c r="E1416" s="426"/>
      <c r="F1416" s="576"/>
      <c r="G1416" s="577">
        <f>IF(IF(G1362="",0,G1362)+IF(G1385="",0,G1385)+IF(G1415="",0,G1415)=0,"",IF(G1362="",0,G1362)+IF(G1385="",0,G1385)+IF(G1415="",0,G1415))</f>
        <v>94034</v>
      </c>
      <c r="H1416" s="578"/>
      <c r="I1416" s="577">
        <f>IF(IF(I1362="",0,I1362)+IF(I1385="",0,I1385)+IF(I1415="",0,I1415)=0,"",IF(I1362="",0,I1362)+IF(I1385="",0,I1385)+IF(I1415="",0,I1415))</f>
        <v>134454</v>
      </c>
      <c r="J1416" s="579"/>
    </row>
    <row r="1417" spans="1:10" s="188" customFormat="1" ht="30.75" customHeight="1" thickBot="1" x14ac:dyDescent="0.2">
      <c r="A1417" s="565" t="s">
        <v>86</v>
      </c>
      <c r="B1417" s="566"/>
      <c r="C1417" s="575" t="s">
        <v>987</v>
      </c>
      <c r="D1417" s="426"/>
      <c r="E1417" s="426"/>
      <c r="F1417" s="576"/>
      <c r="G1417" s="645">
        <v>292126</v>
      </c>
      <c r="H1417" s="689"/>
      <c r="I1417" s="645">
        <v>157672</v>
      </c>
      <c r="J1417" s="646"/>
    </row>
    <row r="1418" spans="1:10" s="188" customFormat="1" ht="54.75" customHeight="1" thickBot="1" x14ac:dyDescent="0.2">
      <c r="A1418" s="565" t="s">
        <v>103</v>
      </c>
      <c r="B1418" s="566"/>
      <c r="C1418" s="575" t="s">
        <v>988</v>
      </c>
      <c r="D1418" s="426"/>
      <c r="E1418" s="426"/>
      <c r="F1418" s="576"/>
      <c r="G1418" s="645">
        <v>386160</v>
      </c>
      <c r="H1418" s="689"/>
      <c r="I1418" s="645">
        <v>292126</v>
      </c>
      <c r="J1418" s="646"/>
    </row>
    <row r="1419" spans="1:10" s="188" customFormat="1" ht="45.75" customHeight="1" thickBot="1" x14ac:dyDescent="0.2">
      <c r="A1419" s="565" t="s">
        <v>269</v>
      </c>
      <c r="B1419" s="566"/>
      <c r="C1419" s="575" t="s">
        <v>619</v>
      </c>
      <c r="D1419" s="426"/>
      <c r="E1419" s="426"/>
      <c r="F1419" s="576"/>
      <c r="G1419" s="645"/>
      <c r="H1419" s="689"/>
      <c r="I1419" s="645"/>
      <c r="J1419" s="646"/>
    </row>
    <row r="1420" spans="1:10" s="188" customFormat="1" ht="59.25" customHeight="1" thickBot="1" x14ac:dyDescent="0.2">
      <c r="A1420" s="682" t="s">
        <v>369</v>
      </c>
      <c r="B1420" s="683"/>
      <c r="C1420" s="684" t="s">
        <v>553</v>
      </c>
      <c r="D1420" s="516"/>
      <c r="E1420" s="516"/>
      <c r="F1420" s="685"/>
      <c r="G1420" s="686">
        <v>386160</v>
      </c>
      <c r="H1420" s="687"/>
      <c r="I1420" s="686">
        <v>292126</v>
      </c>
      <c r="J1420" s="688"/>
    </row>
    <row r="1421" spans="1:10" s="188" customFormat="1" ht="30" customHeight="1" thickTop="1" x14ac:dyDescent="0.15">
      <c r="A1421" s="352"/>
      <c r="B1421" s="352"/>
      <c r="C1421" s="203"/>
      <c r="D1421" s="203"/>
      <c r="E1421" s="203"/>
      <c r="F1421" s="203"/>
      <c r="G1421" s="197"/>
      <c r="H1421" s="197"/>
      <c r="I1421" s="197"/>
      <c r="J1421" s="197"/>
    </row>
    <row r="1422" spans="1:10" s="188" customFormat="1" ht="45" customHeight="1" x14ac:dyDescent="0.15">
      <c r="A1422" s="172"/>
      <c r="B1422" s="172"/>
      <c r="C1422" s="172"/>
      <c r="D1422" s="172"/>
      <c r="E1422" s="172"/>
      <c r="F1422" s="172"/>
      <c r="G1422" s="172"/>
      <c r="H1422" s="172"/>
      <c r="I1422" s="172"/>
      <c r="J1422" s="172"/>
    </row>
    <row r="1423" spans="1:10" s="188" customFormat="1" ht="30" customHeight="1" x14ac:dyDescent="0.15">
      <c r="A1423" s="172"/>
      <c r="B1423" s="172"/>
      <c r="C1423" s="172"/>
      <c r="D1423" s="172"/>
      <c r="E1423" s="172"/>
      <c r="F1423" s="172"/>
      <c r="G1423" s="172"/>
      <c r="H1423" s="172"/>
      <c r="I1423" s="172"/>
      <c r="J1423" s="172"/>
    </row>
    <row r="1424" spans="1:10" s="188" customFormat="1" ht="45" customHeight="1" x14ac:dyDescent="0.15">
      <c r="A1424" s="172"/>
      <c r="B1424" s="172"/>
      <c r="C1424" s="172"/>
      <c r="D1424" s="172"/>
      <c r="E1424" s="172"/>
      <c r="F1424" s="172"/>
      <c r="G1424" s="172"/>
      <c r="H1424" s="172"/>
      <c r="I1424" s="172"/>
      <c r="J1424" s="172"/>
    </row>
    <row r="1425" spans="1:10" s="188" customFormat="1" ht="30" customHeight="1" x14ac:dyDescent="0.15">
      <c r="A1425" s="172"/>
      <c r="B1425" s="172"/>
      <c r="C1425" s="172"/>
      <c r="D1425" s="172"/>
      <c r="E1425" s="172"/>
      <c r="F1425" s="172"/>
      <c r="G1425" s="172"/>
      <c r="H1425" s="172"/>
      <c r="I1425" s="172"/>
      <c r="J1425" s="172"/>
    </row>
    <row r="1426" spans="1:10" s="188" customFormat="1" ht="30" customHeight="1" x14ac:dyDescent="0.15">
      <c r="A1426" s="172"/>
      <c r="B1426" s="172"/>
      <c r="C1426" s="172"/>
      <c r="D1426" s="172"/>
      <c r="E1426" s="172"/>
      <c r="F1426" s="172"/>
      <c r="G1426" s="172"/>
      <c r="H1426" s="172"/>
      <c r="I1426" s="172"/>
      <c r="J1426" s="172"/>
    </row>
    <row r="1427" spans="1:10" s="188" customFormat="1" ht="30" customHeight="1" x14ac:dyDescent="0.15">
      <c r="A1427" s="172"/>
      <c r="B1427" s="172"/>
      <c r="C1427" s="172"/>
      <c r="D1427" s="172"/>
      <c r="E1427" s="172"/>
      <c r="F1427" s="172"/>
      <c r="G1427" s="172"/>
      <c r="H1427" s="172"/>
      <c r="I1427" s="172"/>
      <c r="J1427" s="172"/>
    </row>
    <row r="1428" spans="1:10" s="188" customFormat="1" ht="15.75" customHeight="1" x14ac:dyDescent="0.15">
      <c r="A1428" s="172"/>
      <c r="B1428" s="172"/>
      <c r="C1428" s="172"/>
      <c r="D1428" s="172"/>
      <c r="E1428" s="172"/>
      <c r="F1428" s="172"/>
      <c r="G1428" s="172"/>
      <c r="H1428" s="172"/>
      <c r="I1428" s="172"/>
      <c r="J1428" s="172"/>
    </row>
    <row r="1429" spans="1:10" s="188" customFormat="1" ht="30" customHeight="1" x14ac:dyDescent="0.15">
      <c r="A1429" s="172"/>
      <c r="B1429" s="172"/>
      <c r="C1429" s="172"/>
      <c r="D1429" s="172"/>
      <c r="E1429" s="172"/>
      <c r="F1429" s="172"/>
      <c r="G1429" s="172"/>
      <c r="H1429" s="172"/>
      <c r="I1429" s="172"/>
      <c r="J1429" s="172"/>
    </row>
    <row r="1430" spans="1:10" s="188" customFormat="1" ht="30" customHeight="1" x14ac:dyDescent="0.15">
      <c r="A1430" s="172"/>
      <c r="B1430" s="172"/>
      <c r="C1430" s="172"/>
      <c r="D1430" s="172"/>
      <c r="E1430" s="172"/>
      <c r="F1430" s="172"/>
      <c r="G1430" s="172"/>
      <c r="H1430" s="172"/>
      <c r="I1430" s="172"/>
      <c r="J1430" s="172"/>
    </row>
    <row r="1431" spans="1:10" s="188" customFormat="1" ht="67.5" customHeight="1" x14ac:dyDescent="0.15">
      <c r="A1431" s="172"/>
      <c r="B1431" s="172"/>
      <c r="C1431" s="172"/>
      <c r="D1431" s="172"/>
      <c r="E1431" s="172"/>
      <c r="F1431" s="172"/>
      <c r="G1431" s="172"/>
      <c r="H1431" s="172"/>
      <c r="I1431" s="172"/>
      <c r="J1431" s="172"/>
    </row>
    <row r="1432" spans="1:10" s="188" customFormat="1" ht="30" customHeight="1" x14ac:dyDescent="0.15">
      <c r="A1432" s="172"/>
      <c r="B1432" s="172"/>
      <c r="C1432" s="172"/>
      <c r="D1432" s="172"/>
      <c r="E1432" s="172"/>
      <c r="F1432" s="172"/>
      <c r="G1432" s="172"/>
      <c r="H1432" s="172"/>
      <c r="I1432" s="172"/>
      <c r="J1432" s="172"/>
    </row>
    <row r="1433" spans="1:10" s="188" customFormat="1" ht="30" customHeight="1" x14ac:dyDescent="0.15">
      <c r="A1433" s="172"/>
      <c r="B1433" s="172"/>
      <c r="C1433" s="172"/>
      <c r="D1433" s="172"/>
      <c r="E1433" s="172"/>
      <c r="F1433" s="172"/>
      <c r="G1433" s="172"/>
      <c r="H1433" s="172"/>
      <c r="I1433" s="172"/>
      <c r="J1433" s="172"/>
    </row>
    <row r="1434" spans="1:10" s="188" customFormat="1" ht="67.5" customHeight="1" x14ac:dyDescent="0.15">
      <c r="A1434" s="172"/>
      <c r="B1434" s="172"/>
      <c r="C1434" s="172"/>
      <c r="D1434" s="172"/>
      <c r="E1434" s="172"/>
      <c r="F1434" s="172"/>
      <c r="G1434" s="172"/>
      <c r="H1434" s="172"/>
      <c r="I1434" s="172"/>
      <c r="J1434" s="172"/>
    </row>
    <row r="1435" spans="1:10" s="188" customFormat="1" ht="16.5" customHeight="1" x14ac:dyDescent="0.15">
      <c r="A1435" s="172"/>
      <c r="B1435" s="172"/>
      <c r="C1435" s="172"/>
      <c r="D1435" s="172"/>
      <c r="E1435" s="172"/>
      <c r="F1435" s="172"/>
      <c r="G1435" s="172"/>
      <c r="H1435" s="172"/>
      <c r="I1435" s="172"/>
      <c r="J1435" s="172"/>
    </row>
    <row r="1436" spans="1:10" s="188" customFormat="1" ht="15.75" customHeight="1" x14ac:dyDescent="0.15">
      <c r="A1436" s="172"/>
      <c r="B1436" s="172"/>
      <c r="C1436" s="172"/>
      <c r="D1436" s="172"/>
      <c r="E1436" s="172"/>
      <c r="F1436" s="172"/>
      <c r="G1436" s="172"/>
      <c r="H1436" s="172"/>
      <c r="I1436" s="172"/>
      <c r="J1436" s="172"/>
    </row>
    <row r="1437" spans="1:10" s="188" customFormat="1" ht="45" customHeight="1" x14ac:dyDescent="0.15">
      <c r="A1437" s="172"/>
      <c r="B1437" s="172"/>
      <c r="C1437" s="172"/>
      <c r="D1437" s="172"/>
      <c r="E1437" s="172"/>
      <c r="F1437" s="172"/>
      <c r="G1437" s="172"/>
      <c r="H1437" s="172"/>
      <c r="I1437" s="172"/>
      <c r="J1437" s="172"/>
    </row>
    <row r="1438" spans="1:10" s="188" customFormat="1" ht="60" customHeight="1" x14ac:dyDescent="0.15">
      <c r="A1438" s="172"/>
      <c r="B1438" s="172"/>
      <c r="C1438" s="172"/>
      <c r="D1438" s="172"/>
      <c r="E1438" s="172"/>
      <c r="F1438" s="172"/>
      <c r="G1438" s="172"/>
      <c r="H1438" s="172"/>
      <c r="I1438" s="172"/>
      <c r="J1438" s="172"/>
    </row>
    <row r="1439" spans="1:10" s="188" customFormat="1" ht="60" customHeight="1" x14ac:dyDescent="0.15">
      <c r="A1439" s="172"/>
      <c r="B1439" s="172"/>
      <c r="C1439" s="172"/>
      <c r="D1439" s="172"/>
      <c r="E1439" s="172"/>
      <c r="F1439" s="172"/>
      <c r="G1439" s="172"/>
      <c r="H1439" s="172"/>
      <c r="I1439" s="172"/>
      <c r="J1439" s="172"/>
    </row>
    <row r="1440" spans="1:10" s="188" customFormat="1" ht="67.5" customHeight="1" x14ac:dyDescent="0.15">
      <c r="A1440" s="172"/>
      <c r="B1440" s="172"/>
      <c r="C1440" s="172"/>
      <c r="D1440" s="172"/>
      <c r="E1440" s="172"/>
      <c r="F1440" s="172"/>
      <c r="G1440" s="172"/>
      <c r="H1440" s="172"/>
      <c r="I1440" s="172"/>
      <c r="J1440" s="172"/>
    </row>
    <row r="1441" spans="1:10" s="188" customFormat="1" ht="30" customHeight="1" x14ac:dyDescent="0.15">
      <c r="A1441" s="172"/>
      <c r="B1441" s="172"/>
      <c r="C1441" s="172"/>
      <c r="D1441" s="172"/>
      <c r="E1441" s="172"/>
      <c r="F1441" s="172"/>
      <c r="G1441" s="172"/>
      <c r="H1441" s="172"/>
      <c r="I1441" s="172"/>
      <c r="J1441" s="172"/>
    </row>
    <row r="1442" spans="1:10" s="188" customFormat="1" ht="45" customHeight="1" x14ac:dyDescent="0.15">
      <c r="A1442" s="172"/>
      <c r="B1442" s="172"/>
      <c r="C1442" s="172"/>
      <c r="D1442" s="172"/>
      <c r="E1442" s="172"/>
      <c r="F1442" s="172"/>
      <c r="G1442" s="172"/>
      <c r="H1442" s="172"/>
      <c r="I1442" s="172"/>
      <c r="J1442" s="172"/>
    </row>
    <row r="1443" spans="1:10" s="188" customFormat="1" ht="60" customHeight="1" x14ac:dyDescent="0.15">
      <c r="A1443" s="172"/>
      <c r="B1443" s="172"/>
      <c r="C1443" s="172"/>
      <c r="D1443" s="172"/>
      <c r="E1443" s="172"/>
      <c r="F1443" s="172"/>
      <c r="G1443" s="172"/>
      <c r="H1443" s="172"/>
      <c r="I1443" s="172"/>
      <c r="J1443" s="172"/>
    </row>
    <row r="1444" spans="1:10" s="188" customFormat="1" ht="60" customHeight="1" x14ac:dyDescent="0.15">
      <c r="A1444" s="172"/>
      <c r="B1444" s="172"/>
      <c r="C1444" s="172"/>
      <c r="D1444" s="172"/>
      <c r="E1444" s="172"/>
      <c r="F1444" s="172"/>
      <c r="G1444" s="172"/>
      <c r="H1444" s="172"/>
      <c r="I1444" s="172"/>
      <c r="J1444" s="172"/>
    </row>
    <row r="1445" spans="1:10" s="188" customFormat="1" ht="30" customHeight="1" x14ac:dyDescent="0.15">
      <c r="A1445" s="172"/>
      <c r="B1445" s="172"/>
      <c r="C1445" s="172"/>
      <c r="D1445" s="172"/>
      <c r="E1445" s="172"/>
      <c r="F1445" s="172"/>
      <c r="G1445" s="172"/>
      <c r="H1445" s="172"/>
      <c r="I1445" s="172"/>
      <c r="J1445" s="172"/>
    </row>
    <row r="1446" spans="1:10" s="188" customFormat="1" ht="30" customHeight="1" x14ac:dyDescent="0.15">
      <c r="A1446" s="172"/>
      <c r="B1446" s="172"/>
      <c r="C1446" s="172"/>
      <c r="D1446" s="172"/>
      <c r="E1446" s="172"/>
      <c r="F1446" s="172"/>
      <c r="G1446" s="172"/>
      <c r="H1446" s="172"/>
      <c r="I1446" s="172"/>
      <c r="J1446" s="172"/>
    </row>
    <row r="1447" spans="1:10" s="188" customFormat="1" ht="30" customHeight="1" x14ac:dyDescent="0.15">
      <c r="A1447" s="172"/>
      <c r="B1447" s="172"/>
      <c r="C1447" s="172"/>
      <c r="D1447" s="172"/>
      <c r="E1447" s="172"/>
      <c r="F1447" s="172"/>
      <c r="G1447" s="172"/>
      <c r="H1447" s="172"/>
      <c r="I1447" s="172"/>
      <c r="J1447" s="172"/>
    </row>
    <row r="1448" spans="1:10" s="188" customFormat="1" ht="34.5" customHeight="1" x14ac:dyDescent="0.15">
      <c r="A1448" s="172"/>
      <c r="B1448" s="172"/>
      <c r="C1448" s="172"/>
      <c r="D1448" s="172"/>
      <c r="E1448" s="172"/>
      <c r="F1448" s="172"/>
      <c r="G1448" s="172"/>
      <c r="H1448" s="172"/>
      <c r="I1448" s="172"/>
      <c r="J1448" s="172"/>
    </row>
    <row r="1449" spans="1:10" s="188" customFormat="1" ht="30" customHeight="1" x14ac:dyDescent="0.15">
      <c r="A1449" s="172"/>
      <c r="B1449" s="172"/>
      <c r="C1449" s="172"/>
      <c r="D1449" s="172"/>
      <c r="E1449" s="172"/>
      <c r="F1449" s="172"/>
      <c r="G1449" s="172"/>
      <c r="H1449" s="172"/>
      <c r="I1449" s="172"/>
      <c r="J1449" s="172"/>
    </row>
    <row r="1450" spans="1:10" s="188" customFormat="1" ht="28.5" customHeight="1" x14ac:dyDescent="0.15">
      <c r="A1450" s="172"/>
      <c r="B1450" s="172"/>
      <c r="C1450" s="172"/>
      <c r="D1450" s="172"/>
      <c r="E1450" s="172"/>
      <c r="F1450" s="172"/>
      <c r="G1450" s="172"/>
      <c r="H1450" s="172"/>
      <c r="I1450" s="172"/>
      <c r="J1450" s="172"/>
    </row>
    <row r="1451" spans="1:10" s="188" customFormat="1" ht="15.75" customHeight="1" x14ac:dyDescent="0.15">
      <c r="A1451" s="172"/>
      <c r="B1451" s="172"/>
      <c r="C1451" s="172"/>
      <c r="D1451" s="172"/>
      <c r="E1451" s="172"/>
      <c r="F1451" s="172"/>
      <c r="G1451" s="172"/>
      <c r="H1451" s="172"/>
      <c r="I1451" s="172"/>
      <c r="J1451" s="172"/>
    </row>
    <row r="1452" spans="1:10" s="188" customFormat="1" ht="29.25" customHeight="1" x14ac:dyDescent="0.15">
      <c r="A1452" s="172"/>
      <c r="B1452" s="172"/>
      <c r="C1452" s="172"/>
      <c r="D1452" s="172"/>
      <c r="E1452" s="172"/>
      <c r="F1452" s="172"/>
      <c r="G1452" s="172"/>
      <c r="H1452" s="172"/>
      <c r="I1452" s="172"/>
      <c r="J1452" s="172"/>
    </row>
    <row r="1453" spans="1:10" s="188" customFormat="1" ht="30" customHeight="1" x14ac:dyDescent="0.15">
      <c r="A1453" s="172"/>
      <c r="B1453" s="172"/>
      <c r="C1453" s="172"/>
      <c r="D1453" s="172"/>
      <c r="E1453" s="172"/>
      <c r="F1453" s="172"/>
      <c r="G1453" s="172"/>
      <c r="H1453" s="172"/>
      <c r="I1453" s="172"/>
      <c r="J1453" s="172"/>
    </row>
    <row r="1454" spans="1:10" s="188" customFormat="1" ht="45" customHeight="1" x14ac:dyDescent="0.15">
      <c r="A1454" s="172"/>
      <c r="B1454" s="172"/>
      <c r="C1454" s="172"/>
      <c r="D1454" s="172"/>
      <c r="E1454" s="172"/>
      <c r="F1454" s="172"/>
      <c r="G1454" s="172"/>
      <c r="H1454" s="172"/>
      <c r="I1454" s="172"/>
      <c r="J1454" s="172"/>
    </row>
    <row r="1455" spans="1:10" s="188" customFormat="1" ht="15.75" customHeight="1" x14ac:dyDescent="0.15">
      <c r="A1455" s="172"/>
      <c r="B1455" s="172"/>
      <c r="C1455" s="172"/>
      <c r="D1455" s="172"/>
      <c r="E1455" s="172"/>
      <c r="F1455" s="172"/>
      <c r="G1455" s="172"/>
      <c r="H1455" s="172"/>
      <c r="I1455" s="172"/>
      <c r="J1455" s="172"/>
    </row>
    <row r="1456" spans="1:10" s="188" customFormat="1" ht="15.75" customHeight="1" x14ac:dyDescent="0.15">
      <c r="A1456" s="172"/>
      <c r="B1456" s="172"/>
      <c r="C1456" s="172"/>
      <c r="D1456" s="172"/>
      <c r="E1456" s="172"/>
      <c r="F1456" s="172"/>
      <c r="G1456" s="172"/>
      <c r="H1456" s="172"/>
      <c r="I1456" s="172"/>
      <c r="J1456" s="172"/>
    </row>
    <row r="1457" spans="1:10" s="188" customFormat="1" ht="15.75" customHeight="1" x14ac:dyDescent="0.15">
      <c r="A1457" s="172"/>
      <c r="B1457" s="172"/>
      <c r="C1457" s="172"/>
      <c r="D1457" s="172"/>
      <c r="E1457" s="172"/>
      <c r="F1457" s="172"/>
      <c r="G1457" s="172"/>
      <c r="H1457" s="172"/>
      <c r="I1457" s="172"/>
      <c r="J1457" s="172"/>
    </row>
    <row r="1458" spans="1:10" s="188" customFormat="1" ht="45" customHeight="1" x14ac:dyDescent="0.15">
      <c r="A1458" s="172"/>
      <c r="B1458" s="172"/>
      <c r="C1458" s="172"/>
      <c r="D1458" s="172"/>
      <c r="E1458" s="172"/>
      <c r="F1458" s="172"/>
      <c r="G1458" s="172"/>
      <c r="H1458" s="172"/>
      <c r="I1458" s="172"/>
      <c r="J1458" s="172"/>
    </row>
    <row r="1459" spans="1:10" s="188" customFormat="1" ht="30" customHeight="1" x14ac:dyDescent="0.15">
      <c r="A1459" s="172"/>
      <c r="B1459" s="172"/>
      <c r="C1459" s="172"/>
      <c r="D1459" s="172"/>
      <c r="E1459" s="172"/>
      <c r="F1459" s="172"/>
      <c r="G1459" s="172"/>
      <c r="H1459" s="172"/>
      <c r="I1459" s="172"/>
      <c r="J1459" s="172"/>
    </row>
    <row r="1460" spans="1:10" s="188" customFormat="1" ht="45" customHeight="1" x14ac:dyDescent="0.15">
      <c r="A1460" s="172"/>
      <c r="B1460" s="172"/>
      <c r="C1460" s="172"/>
      <c r="D1460" s="172"/>
      <c r="E1460" s="172"/>
      <c r="F1460" s="172"/>
      <c r="G1460" s="172"/>
      <c r="H1460" s="172"/>
      <c r="I1460" s="172"/>
      <c r="J1460" s="172"/>
    </row>
    <row r="1461" spans="1:10" s="188" customFormat="1" ht="30" customHeight="1" x14ac:dyDescent="0.15">
      <c r="A1461" s="172"/>
      <c r="B1461" s="172"/>
      <c r="C1461" s="172"/>
      <c r="D1461" s="172"/>
      <c r="E1461" s="172"/>
      <c r="F1461" s="172"/>
      <c r="G1461" s="172"/>
      <c r="H1461" s="172"/>
      <c r="I1461" s="172"/>
      <c r="J1461" s="172"/>
    </row>
    <row r="1462" spans="1:10" s="188" customFormat="1" ht="45" customHeight="1" x14ac:dyDescent="0.15">
      <c r="A1462" s="172"/>
      <c r="B1462" s="172"/>
      <c r="C1462" s="172"/>
      <c r="D1462" s="172"/>
      <c r="E1462" s="172"/>
      <c r="F1462" s="172"/>
      <c r="G1462" s="172"/>
      <c r="H1462" s="172"/>
      <c r="I1462" s="172"/>
      <c r="J1462" s="172"/>
    </row>
    <row r="1463" spans="1:10" s="188" customFormat="1" ht="15" customHeight="1" x14ac:dyDescent="0.15">
      <c r="A1463" s="172"/>
      <c r="B1463" s="172"/>
      <c r="C1463" s="172"/>
      <c r="D1463" s="172"/>
      <c r="E1463" s="172"/>
      <c r="F1463" s="172"/>
      <c r="G1463" s="172"/>
      <c r="H1463" s="172"/>
      <c r="I1463" s="172"/>
      <c r="J1463" s="172"/>
    </row>
    <row r="1464" spans="1:10" s="188" customFormat="1" ht="15.75" customHeight="1" x14ac:dyDescent="0.15">
      <c r="A1464" s="172"/>
      <c r="B1464" s="172"/>
      <c r="C1464" s="172"/>
      <c r="D1464" s="172"/>
      <c r="E1464" s="172"/>
      <c r="F1464" s="172"/>
      <c r="G1464" s="172"/>
      <c r="H1464" s="172"/>
      <c r="I1464" s="172"/>
      <c r="J1464" s="172"/>
    </row>
    <row r="1465" spans="1:10" s="188" customFormat="1" ht="67.5" customHeight="1" x14ac:dyDescent="0.15">
      <c r="A1465" s="172"/>
      <c r="B1465" s="172"/>
      <c r="C1465" s="172"/>
      <c r="D1465" s="172"/>
      <c r="E1465" s="172"/>
      <c r="F1465" s="172"/>
      <c r="G1465" s="172"/>
      <c r="H1465" s="172"/>
      <c r="I1465" s="172"/>
      <c r="J1465" s="172"/>
    </row>
    <row r="1466" spans="1:10" s="188" customFormat="1" ht="67.5" customHeight="1" x14ac:dyDescent="0.15">
      <c r="A1466" s="172"/>
      <c r="B1466" s="172"/>
      <c r="C1466" s="172"/>
      <c r="D1466" s="172"/>
      <c r="E1466" s="172"/>
      <c r="F1466" s="172"/>
      <c r="G1466" s="172"/>
      <c r="H1466" s="172"/>
      <c r="I1466" s="172"/>
      <c r="J1466" s="172"/>
    </row>
    <row r="1467" spans="1:10" s="188" customFormat="1" ht="15.75" customHeight="1" x14ac:dyDescent="0.15">
      <c r="A1467" s="172"/>
      <c r="B1467" s="172"/>
      <c r="C1467" s="172"/>
      <c r="D1467" s="172"/>
      <c r="E1467" s="172"/>
      <c r="F1467" s="172"/>
      <c r="G1467" s="172"/>
      <c r="H1467" s="172"/>
      <c r="I1467" s="172"/>
      <c r="J1467" s="172"/>
    </row>
    <row r="1468" spans="1:10" s="188" customFormat="1" ht="15.75" customHeight="1" x14ac:dyDescent="0.15">
      <c r="A1468" s="172"/>
      <c r="B1468" s="172"/>
      <c r="C1468" s="172"/>
      <c r="D1468" s="172"/>
      <c r="E1468" s="172"/>
      <c r="F1468" s="172"/>
      <c r="G1468" s="172"/>
      <c r="H1468" s="172"/>
      <c r="I1468" s="172"/>
      <c r="J1468" s="172"/>
    </row>
    <row r="1469" spans="1:10" s="188" customFormat="1" ht="45" customHeight="1" x14ac:dyDescent="0.15">
      <c r="A1469" s="172"/>
      <c r="B1469" s="172"/>
      <c r="C1469" s="172"/>
      <c r="D1469" s="172"/>
      <c r="E1469" s="172"/>
      <c r="F1469" s="172"/>
      <c r="G1469" s="172"/>
      <c r="H1469" s="172"/>
      <c r="I1469" s="172"/>
      <c r="J1469" s="172"/>
    </row>
    <row r="1470" spans="1:10" s="188" customFormat="1" ht="67.5" customHeight="1" x14ac:dyDescent="0.15">
      <c r="A1470" s="172"/>
      <c r="B1470" s="172"/>
      <c r="C1470" s="172"/>
      <c r="D1470" s="172"/>
      <c r="E1470" s="172"/>
      <c r="F1470" s="172"/>
      <c r="G1470" s="172"/>
      <c r="H1470" s="172"/>
      <c r="I1470" s="172"/>
      <c r="J1470" s="172"/>
    </row>
    <row r="1471" spans="1:10" s="188" customFormat="1" ht="83.25" customHeight="1" x14ac:dyDescent="0.15">
      <c r="A1471" s="172"/>
      <c r="B1471" s="172"/>
      <c r="C1471" s="172"/>
      <c r="D1471" s="172"/>
      <c r="E1471" s="172"/>
      <c r="F1471" s="172"/>
      <c r="G1471" s="172"/>
      <c r="H1471" s="172"/>
      <c r="I1471" s="172"/>
      <c r="J1471" s="172"/>
    </row>
    <row r="1472" spans="1:10" s="188" customFormat="1" ht="30" customHeight="1" x14ac:dyDescent="0.15">
      <c r="A1472" s="172"/>
      <c r="B1472" s="172"/>
      <c r="C1472" s="172"/>
      <c r="D1472" s="172"/>
      <c r="E1472" s="172"/>
      <c r="F1472" s="172"/>
      <c r="G1472" s="172"/>
      <c r="H1472" s="172"/>
      <c r="I1472" s="172"/>
      <c r="J1472" s="172"/>
    </row>
    <row r="1473" spans="1:10" s="188" customFormat="1" ht="45" customHeight="1" x14ac:dyDescent="0.15">
      <c r="A1473" s="172"/>
      <c r="B1473" s="172"/>
      <c r="C1473" s="172"/>
      <c r="D1473" s="172"/>
      <c r="E1473" s="172"/>
      <c r="F1473" s="172"/>
      <c r="G1473" s="172"/>
      <c r="H1473" s="172"/>
      <c r="I1473" s="172"/>
      <c r="J1473" s="172"/>
    </row>
    <row r="1474" spans="1:10" s="188" customFormat="1" ht="60" customHeight="1" x14ac:dyDescent="0.15">
      <c r="A1474" s="172"/>
      <c r="B1474" s="172"/>
      <c r="C1474" s="172"/>
      <c r="D1474" s="172"/>
      <c r="E1474" s="172"/>
      <c r="F1474" s="172"/>
      <c r="G1474" s="172"/>
      <c r="H1474" s="172"/>
      <c r="I1474" s="172"/>
      <c r="J1474" s="172"/>
    </row>
    <row r="1475" spans="1:10" s="188" customFormat="1" ht="16.5" customHeight="1" x14ac:dyDescent="0.15">
      <c r="A1475" s="172"/>
      <c r="B1475" s="172"/>
      <c r="C1475" s="172"/>
      <c r="D1475" s="172"/>
      <c r="E1475" s="172"/>
      <c r="F1475" s="172"/>
      <c r="G1475" s="172"/>
      <c r="H1475" s="172"/>
      <c r="I1475" s="172"/>
      <c r="J1475" s="172"/>
    </row>
    <row r="1476" spans="1:10" s="188" customFormat="1" ht="16.5" customHeight="1" x14ac:dyDescent="0.15">
      <c r="A1476" s="172"/>
      <c r="B1476" s="172"/>
      <c r="C1476" s="172"/>
      <c r="D1476" s="172"/>
      <c r="E1476" s="172"/>
      <c r="F1476" s="172"/>
      <c r="G1476" s="172"/>
      <c r="H1476" s="172"/>
      <c r="I1476" s="172"/>
      <c r="J1476" s="172"/>
    </row>
    <row r="1477" spans="1:10" s="188" customFormat="1" ht="16.5" customHeight="1" x14ac:dyDescent="0.15">
      <c r="A1477" s="172"/>
      <c r="B1477" s="172"/>
      <c r="C1477" s="172"/>
      <c r="D1477" s="172"/>
      <c r="E1477" s="172"/>
      <c r="F1477" s="172"/>
      <c r="G1477" s="172"/>
      <c r="H1477" s="172"/>
      <c r="I1477" s="172"/>
      <c r="J1477" s="172"/>
    </row>
    <row r="1478" spans="1:10" s="188" customFormat="1" ht="60" customHeight="1" x14ac:dyDescent="0.15">
      <c r="A1478" s="172"/>
      <c r="B1478" s="172"/>
      <c r="C1478" s="172"/>
      <c r="D1478" s="172"/>
      <c r="E1478" s="172"/>
      <c r="F1478" s="172"/>
      <c r="G1478" s="172"/>
      <c r="H1478" s="172"/>
      <c r="I1478" s="172"/>
      <c r="J1478" s="172"/>
    </row>
    <row r="1479" spans="1:10" s="188" customFormat="1" ht="30" customHeight="1" x14ac:dyDescent="0.15">
      <c r="A1479" s="172"/>
      <c r="B1479" s="172"/>
      <c r="C1479" s="172"/>
      <c r="D1479" s="172"/>
      <c r="E1479" s="172"/>
      <c r="F1479" s="172"/>
      <c r="G1479" s="172"/>
      <c r="H1479" s="172"/>
      <c r="I1479" s="172"/>
      <c r="J1479" s="172"/>
    </row>
    <row r="1480" spans="1:10" s="188" customFormat="1" ht="30" customHeight="1" x14ac:dyDescent="0.15">
      <c r="A1480" s="172"/>
      <c r="B1480" s="172"/>
      <c r="C1480" s="172"/>
      <c r="D1480" s="172"/>
      <c r="E1480" s="172"/>
      <c r="F1480" s="172"/>
      <c r="G1480" s="172"/>
      <c r="H1480" s="172"/>
      <c r="I1480" s="172"/>
      <c r="J1480" s="172"/>
    </row>
    <row r="1481" spans="1:10" s="188" customFormat="1" ht="30" customHeight="1" x14ac:dyDescent="0.15">
      <c r="A1481" s="172"/>
      <c r="B1481" s="172"/>
      <c r="C1481" s="172"/>
      <c r="D1481" s="172"/>
      <c r="E1481" s="172"/>
      <c r="F1481" s="172"/>
      <c r="G1481" s="172"/>
      <c r="H1481" s="172"/>
      <c r="I1481" s="172"/>
      <c r="J1481" s="172"/>
    </row>
    <row r="1482" spans="1:10" s="188" customFormat="1" ht="30" customHeight="1" x14ac:dyDescent="0.15">
      <c r="A1482" s="172"/>
      <c r="B1482" s="172"/>
      <c r="C1482" s="172"/>
      <c r="D1482" s="172"/>
      <c r="E1482" s="172"/>
      <c r="F1482" s="172"/>
      <c r="G1482" s="172"/>
      <c r="H1482" s="172"/>
      <c r="I1482" s="172"/>
      <c r="J1482" s="172"/>
    </row>
    <row r="1483" spans="1:10" s="188" customFormat="1" ht="45" customHeight="1" x14ac:dyDescent="0.15">
      <c r="A1483" s="172"/>
      <c r="B1483" s="172"/>
      <c r="C1483" s="172"/>
      <c r="D1483" s="172"/>
      <c r="E1483" s="172"/>
      <c r="F1483" s="172"/>
      <c r="G1483" s="172"/>
      <c r="H1483" s="172"/>
      <c r="I1483" s="172"/>
      <c r="J1483" s="172"/>
    </row>
    <row r="1484" spans="1:10" s="188" customFormat="1" ht="45" customHeight="1" x14ac:dyDescent="0.15">
      <c r="A1484" s="172"/>
      <c r="B1484" s="172"/>
      <c r="C1484" s="172"/>
      <c r="D1484" s="172"/>
      <c r="E1484" s="172"/>
      <c r="F1484" s="172"/>
      <c r="G1484" s="172"/>
      <c r="H1484" s="172"/>
      <c r="I1484" s="172"/>
      <c r="J1484" s="172"/>
    </row>
    <row r="1485" spans="1:10" s="188" customFormat="1" ht="66.75" customHeight="1" x14ac:dyDescent="0.15">
      <c r="A1485" s="172"/>
      <c r="B1485" s="172"/>
      <c r="C1485" s="172"/>
      <c r="D1485" s="172"/>
      <c r="E1485" s="172"/>
      <c r="F1485" s="172"/>
      <c r="G1485" s="172"/>
      <c r="H1485" s="172"/>
      <c r="I1485" s="172"/>
      <c r="J1485" s="172"/>
    </row>
    <row r="1486" spans="1:10" s="188" customFormat="1" ht="60" customHeight="1" x14ac:dyDescent="0.15">
      <c r="A1486" s="172"/>
      <c r="B1486" s="172"/>
      <c r="C1486" s="172"/>
      <c r="D1486" s="172"/>
      <c r="E1486" s="172"/>
      <c r="F1486" s="172"/>
      <c r="G1486" s="172"/>
      <c r="H1486" s="172"/>
      <c r="I1486" s="172"/>
      <c r="J1486" s="172"/>
    </row>
    <row r="1487" spans="1:10" s="188" customFormat="1" ht="67.5" customHeight="1" x14ac:dyDescent="0.15">
      <c r="A1487" s="172"/>
      <c r="B1487" s="172"/>
      <c r="C1487" s="172"/>
      <c r="D1487" s="172"/>
      <c r="E1487" s="172"/>
      <c r="F1487" s="172"/>
      <c r="G1487" s="172"/>
      <c r="H1487" s="172"/>
      <c r="I1487" s="172"/>
      <c r="J1487" s="172"/>
    </row>
    <row r="1488" spans="1:10" s="188" customFormat="1" ht="16.5" customHeight="1" x14ac:dyDescent="0.15">
      <c r="A1488" s="172"/>
      <c r="B1488" s="172"/>
      <c r="C1488" s="172"/>
      <c r="D1488" s="172"/>
      <c r="E1488" s="172"/>
      <c r="F1488" s="172"/>
      <c r="G1488" s="172"/>
      <c r="H1488" s="172"/>
      <c r="I1488" s="172"/>
      <c r="J1488" s="172"/>
    </row>
  </sheetData>
  <sheetProtection selectLockedCells="1" selectUnlockedCells="1"/>
  <dataConsolidate/>
  <mergeCells count="2725">
    <mergeCell ref="H1086:J1086"/>
    <mergeCell ref="A1087:D1087"/>
    <mergeCell ref="E1087:G1087"/>
    <mergeCell ref="H1087:J1087"/>
    <mergeCell ref="A1081:D1081"/>
    <mergeCell ref="E1081:G1081"/>
    <mergeCell ref="H1081:J1081"/>
    <mergeCell ref="A1033:D1033"/>
    <mergeCell ref="E1033:G1033"/>
    <mergeCell ref="H1033:J1033"/>
    <mergeCell ref="A1195:J1196"/>
    <mergeCell ref="A1269:J1269"/>
    <mergeCell ref="A1044:D1044"/>
    <mergeCell ref="E1044:G1044"/>
    <mergeCell ref="H1044:J1044"/>
    <mergeCell ref="A1041:D1041"/>
    <mergeCell ref="E1041:G1041"/>
    <mergeCell ref="H1041:J1041"/>
    <mergeCell ref="H1056:J1056"/>
    <mergeCell ref="H1060:J1060"/>
    <mergeCell ref="A1057:D1057"/>
    <mergeCell ref="E1057:G1057"/>
    <mergeCell ref="H1057:J1057"/>
    <mergeCell ref="A1069:D1069"/>
    <mergeCell ref="E1069:G1069"/>
    <mergeCell ref="H1069:J1069"/>
    <mergeCell ref="A1067:D1067"/>
    <mergeCell ref="E692:G692"/>
    <mergeCell ref="H692:J692"/>
    <mergeCell ref="A701:J701"/>
    <mergeCell ref="A808:J809"/>
    <mergeCell ref="A1249:J1250"/>
    <mergeCell ref="A1238:J1239"/>
    <mergeCell ref="A1222:J1223"/>
    <mergeCell ref="A1180:J1181"/>
    <mergeCell ref="A1152:J1153"/>
    <mergeCell ref="A836:J837"/>
    <mergeCell ref="A920:J921"/>
    <mergeCell ref="A940:J940"/>
    <mergeCell ref="A964:J964"/>
    <mergeCell ref="A978:J978"/>
    <mergeCell ref="A991:J991"/>
    <mergeCell ref="A1024:J1025"/>
    <mergeCell ref="A210:B210"/>
    <mergeCell ref="H1090:J1090"/>
    <mergeCell ref="A1034:D1034"/>
    <mergeCell ref="E1034:G1034"/>
    <mergeCell ref="H1034:J1034"/>
    <mergeCell ref="E1070:G1070"/>
    <mergeCell ref="H1070:J1070"/>
    <mergeCell ref="A280:B280"/>
    <mergeCell ref="A276:J277"/>
    <mergeCell ref="A326:J327"/>
    <mergeCell ref="A346:J346"/>
    <mergeCell ref="A1085:D1085"/>
    <mergeCell ref="E1085:G1085"/>
    <mergeCell ref="H1085:J1085"/>
    <mergeCell ref="A1086:D1086"/>
    <mergeCell ref="E1086:G1086"/>
    <mergeCell ref="A75:J75"/>
    <mergeCell ref="B1065:J1065"/>
    <mergeCell ref="H1067:J1067"/>
    <mergeCell ref="H1093:J1093"/>
    <mergeCell ref="B1108:J1108"/>
    <mergeCell ref="B1119:J1119"/>
    <mergeCell ref="I960:J960"/>
    <mergeCell ref="C961:D961"/>
    <mergeCell ref="A960:B960"/>
    <mergeCell ref="B965:J965"/>
    <mergeCell ref="A977:J977"/>
    <mergeCell ref="B979:J979"/>
    <mergeCell ref="A990:J990"/>
    <mergeCell ref="B994:J994"/>
    <mergeCell ref="A1005:J1005"/>
    <mergeCell ref="A970:D970"/>
    <mergeCell ref="E970:G970"/>
    <mergeCell ref="H970:J970"/>
    <mergeCell ref="A1002:B1002"/>
    <mergeCell ref="A971:D971"/>
    <mergeCell ref="A1014:D1014"/>
    <mergeCell ref="H1011:I1011"/>
    <mergeCell ref="A860:J860"/>
    <mergeCell ref="B864:J864"/>
    <mergeCell ref="A875:J875"/>
    <mergeCell ref="B880:J880"/>
    <mergeCell ref="A886:J886"/>
    <mergeCell ref="A176:J177"/>
    <mergeCell ref="A246:J246"/>
    <mergeCell ref="A451:J451"/>
    <mergeCell ref="A666:J667"/>
    <mergeCell ref="A692:D692"/>
    <mergeCell ref="A867:D867"/>
    <mergeCell ref="E867:G867"/>
    <mergeCell ref="H867:J867"/>
    <mergeCell ref="H866:J866"/>
    <mergeCell ref="A903:B903"/>
    <mergeCell ref="F903:G903"/>
    <mergeCell ref="I903:J903"/>
    <mergeCell ref="A904:B904"/>
    <mergeCell ref="F904:G904"/>
    <mergeCell ref="I904:J904"/>
    <mergeCell ref="A905:B905"/>
    <mergeCell ref="A861:J862"/>
    <mergeCell ref="A872:D872"/>
    <mergeCell ref="E872:G872"/>
    <mergeCell ref="H872:J872"/>
    <mergeCell ref="A873:D873"/>
    <mergeCell ref="E873:G873"/>
    <mergeCell ref="H873:J873"/>
    <mergeCell ref="A870:D870"/>
    <mergeCell ref="E870:G870"/>
    <mergeCell ref="H870:J870"/>
    <mergeCell ref="A871:D871"/>
    <mergeCell ref="E871:G871"/>
    <mergeCell ref="H871:J871"/>
    <mergeCell ref="A868:D868"/>
    <mergeCell ref="E868:G868"/>
    <mergeCell ref="H868:J868"/>
    <mergeCell ref="A869:D869"/>
    <mergeCell ref="E869:G869"/>
    <mergeCell ref="H869:J869"/>
    <mergeCell ref="D891:D892"/>
    <mergeCell ref="A691:D691"/>
    <mergeCell ref="E691:G691"/>
    <mergeCell ref="H691:J691"/>
    <mergeCell ref="A857:D857"/>
    <mergeCell ref="E857:G857"/>
    <mergeCell ref="H857:J857"/>
    <mergeCell ref="A858:D858"/>
    <mergeCell ref="E858:G858"/>
    <mergeCell ref="H858:J858"/>
    <mergeCell ref="A856:D856"/>
    <mergeCell ref="E856:G856"/>
    <mergeCell ref="H856:J856"/>
    <mergeCell ref="A852:D852"/>
    <mergeCell ref="E852:G852"/>
    <mergeCell ref="H852:J852"/>
    <mergeCell ref="A853:D853"/>
    <mergeCell ref="A698:D698"/>
    <mergeCell ref="E698:G698"/>
    <mergeCell ref="A732:J733"/>
    <mergeCell ref="A746:J746"/>
    <mergeCell ref="A850:D850"/>
    <mergeCell ref="E850:G850"/>
    <mergeCell ref="H850:J850"/>
    <mergeCell ref="A851:D851"/>
    <mergeCell ref="E851:G851"/>
    <mergeCell ref="H851:J851"/>
    <mergeCell ref="A841:D841"/>
    <mergeCell ref="E841:G841"/>
    <mergeCell ref="H841:J841"/>
    <mergeCell ref="A814:D814"/>
    <mergeCell ref="E814:G814"/>
    <mergeCell ref="H814:J814"/>
    <mergeCell ref="A689:D689"/>
    <mergeCell ref="A688:D688"/>
    <mergeCell ref="E688:G688"/>
    <mergeCell ref="H688:J688"/>
    <mergeCell ref="A685:D685"/>
    <mergeCell ref="A677:B679"/>
    <mergeCell ref="H698:J698"/>
    <mergeCell ref="A697:D697"/>
    <mergeCell ref="E697:G697"/>
    <mergeCell ref="H697:J697"/>
    <mergeCell ref="A693:D693"/>
    <mergeCell ref="E693:G693"/>
    <mergeCell ref="H693:J693"/>
    <mergeCell ref="A694:D694"/>
    <mergeCell ref="E694:G694"/>
    <mergeCell ref="H694:J694"/>
    <mergeCell ref="A696:D696"/>
    <mergeCell ref="E696:G696"/>
    <mergeCell ref="H696:J696"/>
    <mergeCell ref="A695:D695"/>
    <mergeCell ref="E695:G695"/>
    <mergeCell ref="H695:J695"/>
    <mergeCell ref="E678:F678"/>
    <mergeCell ref="G678:H678"/>
    <mergeCell ref="I677:J677"/>
    <mergeCell ref="I678:J678"/>
    <mergeCell ref="I679:J679"/>
    <mergeCell ref="A681:J681"/>
    <mergeCell ref="A687:D687"/>
    <mergeCell ref="E687:G687"/>
    <mergeCell ref="H687:J687"/>
    <mergeCell ref="A690:D690"/>
    <mergeCell ref="I673:J673"/>
    <mergeCell ref="I674:J674"/>
    <mergeCell ref="G673:H673"/>
    <mergeCell ref="D658:E658"/>
    <mergeCell ref="F658:H658"/>
    <mergeCell ref="B433:J433"/>
    <mergeCell ref="I436:J436"/>
    <mergeCell ref="A429:F429"/>
    <mergeCell ref="G429:J429"/>
    <mergeCell ref="A430:F430"/>
    <mergeCell ref="G430:J430"/>
    <mergeCell ref="A600:J600"/>
    <mergeCell ref="A639:J640"/>
    <mergeCell ref="B426:J426"/>
    <mergeCell ref="G435:J435"/>
    <mergeCell ref="A431:F431"/>
    <mergeCell ref="G431:J431"/>
    <mergeCell ref="A660:C660"/>
    <mergeCell ref="A661:C661"/>
    <mergeCell ref="A662:C662"/>
    <mergeCell ref="D659:E659"/>
    <mergeCell ref="A646:G646"/>
    <mergeCell ref="D660:E660"/>
    <mergeCell ref="D661:E661"/>
    <mergeCell ref="A427:B427"/>
    <mergeCell ref="A464:J464"/>
    <mergeCell ref="E367:F367"/>
    <mergeCell ref="G367:H367"/>
    <mergeCell ref="I367:J367"/>
    <mergeCell ref="E368:F368"/>
    <mergeCell ref="G368:H368"/>
    <mergeCell ref="I368:J368"/>
    <mergeCell ref="G365:H365"/>
    <mergeCell ref="A366:J366"/>
    <mergeCell ref="A367:B367"/>
    <mergeCell ref="G369:H369"/>
    <mergeCell ref="I369:J369"/>
    <mergeCell ref="G376:G378"/>
    <mergeCell ref="H376:H378"/>
    <mergeCell ref="A648:J648"/>
    <mergeCell ref="B654:J654"/>
    <mergeCell ref="A665:J665"/>
    <mergeCell ref="B669:J669"/>
    <mergeCell ref="A386:J386"/>
    <mergeCell ref="A418:J418"/>
    <mergeCell ref="A398:J398"/>
    <mergeCell ref="A424:J424"/>
    <mergeCell ref="A374:B374"/>
    <mergeCell ref="A375:A378"/>
    <mergeCell ref="B375:J375"/>
    <mergeCell ref="A370:H370"/>
    <mergeCell ref="I370:J370"/>
    <mergeCell ref="B372:J372"/>
    <mergeCell ref="A397:J397"/>
    <mergeCell ref="A392:J392"/>
    <mergeCell ref="F376:F378"/>
    <mergeCell ref="G355:H355"/>
    <mergeCell ref="G356:H356"/>
    <mergeCell ref="G357:H357"/>
    <mergeCell ref="I355:J355"/>
    <mergeCell ref="I356:J356"/>
    <mergeCell ref="I357:J357"/>
    <mergeCell ref="E359:F359"/>
    <mergeCell ref="G359:H359"/>
    <mergeCell ref="I359:J359"/>
    <mergeCell ref="E360:F360"/>
    <mergeCell ref="G360:H360"/>
    <mergeCell ref="I360:J360"/>
    <mergeCell ref="G361:H361"/>
    <mergeCell ref="I361:J361"/>
    <mergeCell ref="E363:F363"/>
    <mergeCell ref="G363:H363"/>
    <mergeCell ref="I363:J363"/>
    <mergeCell ref="E364:F364"/>
    <mergeCell ref="G364:H364"/>
    <mergeCell ref="I364:J364"/>
    <mergeCell ref="A362:J362"/>
    <mergeCell ref="A363:B363"/>
    <mergeCell ref="I365:J365"/>
    <mergeCell ref="A816:D816"/>
    <mergeCell ref="E817:G817"/>
    <mergeCell ref="H817:J817"/>
    <mergeCell ref="A818:D818"/>
    <mergeCell ref="H818:J818"/>
    <mergeCell ref="A819:D819"/>
    <mergeCell ref="E819:G819"/>
    <mergeCell ref="H819:J819"/>
    <mergeCell ref="A822:J823"/>
    <mergeCell ref="H840:J840"/>
    <mergeCell ref="E840:G840"/>
    <mergeCell ref="E853:G853"/>
    <mergeCell ref="H853:J853"/>
    <mergeCell ref="A854:D854"/>
    <mergeCell ref="E854:G854"/>
    <mergeCell ref="H854:J854"/>
    <mergeCell ref="A840:D840"/>
    <mergeCell ref="B838:J838"/>
    <mergeCell ref="I832:J832"/>
    <mergeCell ref="I833:J833"/>
    <mergeCell ref="A829:F829"/>
    <mergeCell ref="A830:F830"/>
    <mergeCell ref="A832:F832"/>
    <mergeCell ref="A835:J835"/>
    <mergeCell ref="A833:F833"/>
    <mergeCell ref="G832:H832"/>
    <mergeCell ref="G833:H833"/>
    <mergeCell ref="I829:J829"/>
    <mergeCell ref="I830:J830"/>
    <mergeCell ref="A855:D855"/>
    <mergeCell ref="E855:G855"/>
    <mergeCell ref="H855:J855"/>
    <mergeCell ref="A842:D842"/>
    <mergeCell ref="E842:G842"/>
    <mergeCell ref="H842:J842"/>
    <mergeCell ref="A843:D843"/>
    <mergeCell ref="E843:G843"/>
    <mergeCell ref="H843:J843"/>
    <mergeCell ref="E844:G844"/>
    <mergeCell ref="H844:J844"/>
    <mergeCell ref="A845:D845"/>
    <mergeCell ref="E845:G845"/>
    <mergeCell ref="H845:J845"/>
    <mergeCell ref="A846:D846"/>
    <mergeCell ref="E846:G846"/>
    <mergeCell ref="H846:J846"/>
    <mergeCell ref="A844:D844"/>
    <mergeCell ref="A847:D847"/>
    <mergeCell ref="E847:G847"/>
    <mergeCell ref="H847:J847"/>
    <mergeCell ref="A849:D849"/>
    <mergeCell ref="E849:G849"/>
    <mergeCell ref="H849:J849"/>
    <mergeCell ref="A848:D848"/>
    <mergeCell ref="E848:G848"/>
    <mergeCell ref="H848:J848"/>
    <mergeCell ref="I831:J831"/>
    <mergeCell ref="H816:J816"/>
    <mergeCell ref="A817:D817"/>
    <mergeCell ref="D784:E784"/>
    <mergeCell ref="I784:J784"/>
    <mergeCell ref="A790:C790"/>
    <mergeCell ref="A787:C787"/>
    <mergeCell ref="A788:C788"/>
    <mergeCell ref="D787:E787"/>
    <mergeCell ref="D786:E786"/>
    <mergeCell ref="I786:J786"/>
    <mergeCell ref="A789:C789"/>
    <mergeCell ref="D788:E788"/>
    <mergeCell ref="D785:E785"/>
    <mergeCell ref="I785:J785"/>
    <mergeCell ref="A786:C786"/>
    <mergeCell ref="B825:J825"/>
    <mergeCell ref="I828:J828"/>
    <mergeCell ref="G828:H828"/>
    <mergeCell ref="G827:J827"/>
    <mergeCell ref="A827:F828"/>
    <mergeCell ref="G829:H829"/>
    <mergeCell ref="G830:H830"/>
    <mergeCell ref="A807:J807"/>
    <mergeCell ref="B811:J811"/>
    <mergeCell ref="A821:J821"/>
    <mergeCell ref="A831:F831"/>
    <mergeCell ref="G831:H831"/>
    <mergeCell ref="E818:G818"/>
    <mergeCell ref="A800:C800"/>
    <mergeCell ref="D800:E800"/>
    <mergeCell ref="I800:J800"/>
    <mergeCell ref="H813:J813"/>
    <mergeCell ref="E813:G813"/>
    <mergeCell ref="A813:D813"/>
    <mergeCell ref="E816:G816"/>
    <mergeCell ref="A775:J778"/>
    <mergeCell ref="A782:B782"/>
    <mergeCell ref="I787:J787"/>
    <mergeCell ref="I788:J788"/>
    <mergeCell ref="A783:C784"/>
    <mergeCell ref="I790:J790"/>
    <mergeCell ref="I793:J793"/>
    <mergeCell ref="A792:C792"/>
    <mergeCell ref="D792:E792"/>
    <mergeCell ref="I798:J798"/>
    <mergeCell ref="A799:C799"/>
    <mergeCell ref="D799:E799"/>
    <mergeCell ref="I799:J799"/>
    <mergeCell ref="I791:J791"/>
    <mergeCell ref="A795:B795"/>
    <mergeCell ref="A796:C797"/>
    <mergeCell ref="D796:J796"/>
    <mergeCell ref="D797:E797"/>
    <mergeCell ref="I797:J797"/>
    <mergeCell ref="D791:E791"/>
    <mergeCell ref="D793:E793"/>
    <mergeCell ref="A793:C793"/>
    <mergeCell ref="D790:E790"/>
    <mergeCell ref="D801:E801"/>
    <mergeCell ref="I801:J801"/>
    <mergeCell ref="A815:D815"/>
    <mergeCell ref="E815:G815"/>
    <mergeCell ref="H815:J815"/>
    <mergeCell ref="A764:G764"/>
    <mergeCell ref="H764:J764"/>
    <mergeCell ref="A762:B762"/>
    <mergeCell ref="I792:J792"/>
    <mergeCell ref="A791:C791"/>
    <mergeCell ref="A765:G765"/>
    <mergeCell ref="H765:J765"/>
    <mergeCell ref="A766:G766"/>
    <mergeCell ref="H766:J766"/>
    <mergeCell ref="A767:G767"/>
    <mergeCell ref="H767:J767"/>
    <mergeCell ref="H773:J773"/>
    <mergeCell ref="A768:G768"/>
    <mergeCell ref="H768:J768"/>
    <mergeCell ref="A769:G769"/>
    <mergeCell ref="H769:J769"/>
    <mergeCell ref="A770:G770"/>
    <mergeCell ref="H770:J770"/>
    <mergeCell ref="A772:G772"/>
    <mergeCell ref="I789:J789"/>
    <mergeCell ref="H772:J772"/>
    <mergeCell ref="A773:G773"/>
    <mergeCell ref="D789:E789"/>
    <mergeCell ref="A752:G752"/>
    <mergeCell ref="H752:J752"/>
    <mergeCell ref="A753:G753"/>
    <mergeCell ref="H753:J753"/>
    <mergeCell ref="A754:G754"/>
    <mergeCell ref="H754:J754"/>
    <mergeCell ref="A755:G755"/>
    <mergeCell ref="H755:J755"/>
    <mergeCell ref="H756:J756"/>
    <mergeCell ref="A757:G757"/>
    <mergeCell ref="H757:J757"/>
    <mergeCell ref="A756:G756"/>
    <mergeCell ref="A758:G758"/>
    <mergeCell ref="H758:J758"/>
    <mergeCell ref="A759:G759"/>
    <mergeCell ref="H759:J759"/>
    <mergeCell ref="A763:G763"/>
    <mergeCell ref="H763:J763"/>
    <mergeCell ref="A798:C798"/>
    <mergeCell ref="D798:E798"/>
    <mergeCell ref="G738:H738"/>
    <mergeCell ref="I738:J738"/>
    <mergeCell ref="A739:F739"/>
    <mergeCell ref="G739:H739"/>
    <mergeCell ref="I739:J739"/>
    <mergeCell ref="A740:F740"/>
    <mergeCell ref="G740:H740"/>
    <mergeCell ref="I740:J740"/>
    <mergeCell ref="A742:F742"/>
    <mergeCell ref="G742:H742"/>
    <mergeCell ref="I742:J742"/>
    <mergeCell ref="A741:F741"/>
    <mergeCell ref="G741:H741"/>
    <mergeCell ref="I741:J741"/>
    <mergeCell ref="A743:F743"/>
    <mergeCell ref="G743:H743"/>
    <mergeCell ref="I743:J743"/>
    <mergeCell ref="A747:B747"/>
    <mergeCell ref="H748:J748"/>
    <mergeCell ref="A748:G748"/>
    <mergeCell ref="D783:J783"/>
    <mergeCell ref="A785:C785"/>
    <mergeCell ref="A771:G771"/>
    <mergeCell ref="H771:J771"/>
    <mergeCell ref="A749:G749"/>
    <mergeCell ref="H749:J749"/>
    <mergeCell ref="A750:G750"/>
    <mergeCell ref="H750:J750"/>
    <mergeCell ref="A751:G751"/>
    <mergeCell ref="H751:J751"/>
    <mergeCell ref="E675:F675"/>
    <mergeCell ref="E677:F677"/>
    <mergeCell ref="G677:H677"/>
    <mergeCell ref="I675:J675"/>
    <mergeCell ref="A729:F729"/>
    <mergeCell ref="G729:H729"/>
    <mergeCell ref="I729:J729"/>
    <mergeCell ref="H705:J705"/>
    <mergeCell ref="E705:G705"/>
    <mergeCell ref="A705:D707"/>
    <mergeCell ref="A700:J700"/>
    <mergeCell ref="H706:J706"/>
    <mergeCell ref="E706:G706"/>
    <mergeCell ref="A708:D708"/>
    <mergeCell ref="B715:J715"/>
    <mergeCell ref="B717:J717"/>
    <mergeCell ref="G723:H723"/>
    <mergeCell ref="I723:J723"/>
    <mergeCell ref="A718:J718"/>
    <mergeCell ref="I721:J721"/>
    <mergeCell ref="A724:F724"/>
    <mergeCell ref="G724:H724"/>
    <mergeCell ref="I724:J724"/>
    <mergeCell ref="G725:H725"/>
    <mergeCell ref="I725:J725"/>
    <mergeCell ref="I726:J726"/>
    <mergeCell ref="A727:F727"/>
    <mergeCell ref="G727:H727"/>
    <mergeCell ref="I727:J727"/>
    <mergeCell ref="A728:F728"/>
    <mergeCell ref="G728:H728"/>
    <mergeCell ref="I728:J728"/>
    <mergeCell ref="E676:F676"/>
    <mergeCell ref="G676:H676"/>
    <mergeCell ref="E673:F673"/>
    <mergeCell ref="I676:J676"/>
    <mergeCell ref="I672:J672"/>
    <mergeCell ref="A663:C663"/>
    <mergeCell ref="D663:E663"/>
    <mergeCell ref="F661:H661"/>
    <mergeCell ref="F663:H663"/>
    <mergeCell ref="I656:J657"/>
    <mergeCell ref="F656:H657"/>
    <mergeCell ref="I658:J658"/>
    <mergeCell ref="I659:J659"/>
    <mergeCell ref="A659:C659"/>
    <mergeCell ref="E690:G690"/>
    <mergeCell ref="H690:J690"/>
    <mergeCell ref="A686:D686"/>
    <mergeCell ref="E686:G686"/>
    <mergeCell ref="H686:J686"/>
    <mergeCell ref="E679:F679"/>
    <mergeCell ref="G679:H679"/>
    <mergeCell ref="H685:J685"/>
    <mergeCell ref="E685:G685"/>
    <mergeCell ref="C677:D679"/>
    <mergeCell ref="E689:G689"/>
    <mergeCell ref="H689:J689"/>
    <mergeCell ref="B683:J683"/>
    <mergeCell ref="A671:B676"/>
    <mergeCell ref="C671:J671"/>
    <mergeCell ref="C672:D676"/>
    <mergeCell ref="E674:F674"/>
    <mergeCell ref="G674:H674"/>
    <mergeCell ref="E562:F562"/>
    <mergeCell ref="G562:H562"/>
    <mergeCell ref="I563:J563"/>
    <mergeCell ref="A620:C620"/>
    <mergeCell ref="I620:J620"/>
    <mergeCell ref="A614:B614"/>
    <mergeCell ref="F616:F617"/>
    <mergeCell ref="I616:J617"/>
    <mergeCell ref="A554:B554"/>
    <mergeCell ref="A605:D605"/>
    <mergeCell ref="I562:J562"/>
    <mergeCell ref="A563:D563"/>
    <mergeCell ref="E563:F563"/>
    <mergeCell ref="G563:H563"/>
    <mergeCell ref="I621:J621"/>
    <mergeCell ref="D621:E621"/>
    <mergeCell ref="H616:H617"/>
    <mergeCell ref="G616:G617"/>
    <mergeCell ref="C1342:F1342"/>
    <mergeCell ref="A522:D522"/>
    <mergeCell ref="E522:G522"/>
    <mergeCell ref="D662:E662"/>
    <mergeCell ref="A658:C658"/>
    <mergeCell ref="G1342:H1342"/>
    <mergeCell ref="E300:J300"/>
    <mergeCell ref="E301:G301"/>
    <mergeCell ref="H301:J301"/>
    <mergeCell ref="A300:D301"/>
    <mergeCell ref="A547:J550"/>
    <mergeCell ref="A575:J580"/>
    <mergeCell ref="C634:D634"/>
    <mergeCell ref="H522:J522"/>
    <mergeCell ref="A523:D523"/>
    <mergeCell ref="A529:J529"/>
    <mergeCell ref="B532:J532"/>
    <mergeCell ref="A546:J546"/>
    <mergeCell ref="E535:F537"/>
    <mergeCell ref="E539:F539"/>
    <mergeCell ref="E633:F633"/>
    <mergeCell ref="A634:B634"/>
    <mergeCell ref="E634:F634"/>
    <mergeCell ref="E441:E442"/>
    <mergeCell ref="I469:J470"/>
    <mergeCell ref="I472:J472"/>
    <mergeCell ref="I473:J473"/>
    <mergeCell ref="A505:D505"/>
    <mergeCell ref="C441:C442"/>
    <mergeCell ref="E672:F672"/>
    <mergeCell ref="G672:H672"/>
    <mergeCell ref="F659:H659"/>
    <mergeCell ref="I475:J475"/>
    <mergeCell ref="G441:H442"/>
    <mergeCell ref="I441:J442"/>
    <mergeCell ref="A400:B400"/>
    <mergeCell ref="A443:B443"/>
    <mergeCell ref="A423:J423"/>
    <mergeCell ref="I353:J353"/>
    <mergeCell ref="E355:F355"/>
    <mergeCell ref="E340:G340"/>
    <mergeCell ref="E334:F334"/>
    <mergeCell ref="E335:F335"/>
    <mergeCell ref="E336:F336"/>
    <mergeCell ref="A336:D336"/>
    <mergeCell ref="I334:J334"/>
    <mergeCell ref="I335:J335"/>
    <mergeCell ref="I336:J336"/>
    <mergeCell ref="A35:C35"/>
    <mergeCell ref="D35:E35"/>
    <mergeCell ref="A200:B200"/>
    <mergeCell ref="G353:H353"/>
    <mergeCell ref="G332:H333"/>
    <mergeCell ref="H322:J322"/>
    <mergeCell ref="A325:J325"/>
    <mergeCell ref="A355:B355"/>
    <mergeCell ref="H340:J340"/>
    <mergeCell ref="A340:B340"/>
    <mergeCell ref="G336:H336"/>
    <mergeCell ref="H151:H152"/>
    <mergeCell ref="G151:G152"/>
    <mergeCell ref="H180:H181"/>
    <mergeCell ref="I180:I181"/>
    <mergeCell ref="J180:J181"/>
    <mergeCell ref="B147:J147"/>
    <mergeCell ref="B209:J209"/>
    <mergeCell ref="B215:J215"/>
    <mergeCell ref="B279:J279"/>
    <mergeCell ref="B348:J348"/>
    <mergeCell ref="A368:B368"/>
    <mergeCell ref="B439:J439"/>
    <mergeCell ref="A450:J450"/>
    <mergeCell ref="A463:J463"/>
    <mergeCell ref="H294:J294"/>
    <mergeCell ref="G443:H443"/>
    <mergeCell ref="C351:D351"/>
    <mergeCell ref="C402:C404"/>
    <mergeCell ref="E402:E404"/>
    <mergeCell ref="F402:F404"/>
    <mergeCell ref="G402:G404"/>
    <mergeCell ref="H402:H404"/>
    <mergeCell ref="D376:D378"/>
    <mergeCell ref="E376:E378"/>
    <mergeCell ref="I376:I378"/>
    <mergeCell ref="J376:J378"/>
    <mergeCell ref="A322:D322"/>
    <mergeCell ref="E322:G322"/>
    <mergeCell ref="G211:J211"/>
    <mergeCell ref="G212:J212"/>
    <mergeCell ref="H320:J320"/>
    <mergeCell ref="A213:F213"/>
    <mergeCell ref="C151:C152"/>
    <mergeCell ref="D151:D152"/>
    <mergeCell ref="E151:E152"/>
    <mergeCell ref="F151:F152"/>
    <mergeCell ref="A179:B181"/>
    <mergeCell ref="A204:B204"/>
    <mergeCell ref="E351:F352"/>
    <mergeCell ref="A332:D333"/>
    <mergeCell ref="E332:F333"/>
    <mergeCell ref="A334:D334"/>
    <mergeCell ref="A198:B198"/>
    <mergeCell ref="A199:B199"/>
    <mergeCell ref="A360:B360"/>
    <mergeCell ref="A302:D302"/>
    <mergeCell ref="A304:D304"/>
    <mergeCell ref="C350:J350"/>
    <mergeCell ref="A354:J354"/>
    <mergeCell ref="A401:A404"/>
    <mergeCell ref="B401:J401"/>
    <mergeCell ref="B402:B404"/>
    <mergeCell ref="A150:B152"/>
    <mergeCell ref="A153:B153"/>
    <mergeCell ref="A356:B356"/>
    <mergeCell ref="C340:D340"/>
    <mergeCell ref="A380:J380"/>
    <mergeCell ref="A345:J345"/>
    <mergeCell ref="A182:B182"/>
    <mergeCell ref="A313:D313"/>
    <mergeCell ref="E313:G313"/>
    <mergeCell ref="H313:J313"/>
    <mergeCell ref="E319:G319"/>
    <mergeCell ref="H319:J319"/>
    <mergeCell ref="A321:D321"/>
    <mergeCell ref="E321:G321"/>
    <mergeCell ref="H321:J321"/>
    <mergeCell ref="E356:F356"/>
    <mergeCell ref="E357:F357"/>
    <mergeCell ref="A118:C118"/>
    <mergeCell ref="H118:J118"/>
    <mergeCell ref="D118:E118"/>
    <mergeCell ref="F118:G118"/>
    <mergeCell ref="A100:D100"/>
    <mergeCell ref="A102:D102"/>
    <mergeCell ref="H102:J102"/>
    <mergeCell ref="B112:J112"/>
    <mergeCell ref="A105:D105"/>
    <mergeCell ref="E105:G105"/>
    <mergeCell ref="H105:J105"/>
    <mergeCell ref="A107:D107"/>
    <mergeCell ref="E107:G107"/>
    <mergeCell ref="H107:J107"/>
    <mergeCell ref="A108:D108"/>
    <mergeCell ref="F124:G124"/>
    <mergeCell ref="D124:E124"/>
    <mergeCell ref="F120:G120"/>
    <mergeCell ref="F121:G121"/>
    <mergeCell ref="F122:G122"/>
    <mergeCell ref="H122:J122"/>
    <mergeCell ref="H123:J123"/>
    <mergeCell ref="D121:E121"/>
    <mergeCell ref="D122:E122"/>
    <mergeCell ref="A121:C121"/>
    <mergeCell ref="A122:C122"/>
    <mergeCell ref="A123:C123"/>
    <mergeCell ref="H119:J119"/>
    <mergeCell ref="H120:J120"/>
    <mergeCell ref="H121:J121"/>
    <mergeCell ref="D119:E119"/>
    <mergeCell ref="D120:E120"/>
    <mergeCell ref="A96:D96"/>
    <mergeCell ref="A90:D90"/>
    <mergeCell ref="A91:D91"/>
    <mergeCell ref="A93:D93"/>
    <mergeCell ref="E100:G100"/>
    <mergeCell ref="A92:D92"/>
    <mergeCell ref="A95:D95"/>
    <mergeCell ref="A94:D94"/>
    <mergeCell ref="A99:D99"/>
    <mergeCell ref="E99:G99"/>
    <mergeCell ref="H90:J90"/>
    <mergeCell ref="H91:J91"/>
    <mergeCell ref="H92:J92"/>
    <mergeCell ref="E90:G90"/>
    <mergeCell ref="E102:G102"/>
    <mergeCell ref="E95:G95"/>
    <mergeCell ref="E94:G94"/>
    <mergeCell ref="F119:G119"/>
    <mergeCell ref="F123:G123"/>
    <mergeCell ref="A119:C119"/>
    <mergeCell ref="A120:C120"/>
    <mergeCell ref="G351:H352"/>
    <mergeCell ref="H289:J289"/>
    <mergeCell ref="A335:D335"/>
    <mergeCell ref="H295:J295"/>
    <mergeCell ref="I332:J333"/>
    <mergeCell ref="B338:J338"/>
    <mergeCell ref="E134:G134"/>
    <mergeCell ref="A135:D135"/>
    <mergeCell ref="H135:J135"/>
    <mergeCell ref="G142:J142"/>
    <mergeCell ref="E293:G293"/>
    <mergeCell ref="E294:G294"/>
    <mergeCell ref="E295:G295"/>
    <mergeCell ref="H293:J293"/>
    <mergeCell ref="A197:J197"/>
    <mergeCell ref="H290:J290"/>
    <mergeCell ref="B287:J287"/>
    <mergeCell ref="A149:B149"/>
    <mergeCell ref="B138:J138"/>
    <mergeCell ref="A142:D142"/>
    <mergeCell ref="G140:J140"/>
    <mergeCell ref="A140:D140"/>
    <mergeCell ref="C150:J150"/>
    <mergeCell ref="A141:D141"/>
    <mergeCell ref="G141:J141"/>
    <mergeCell ref="A201:B201"/>
    <mergeCell ref="A202:B202"/>
    <mergeCell ref="B145:J145"/>
    <mergeCell ref="A194:B194"/>
    <mergeCell ref="E140:F140"/>
    <mergeCell ref="E141:F141"/>
    <mergeCell ref="E142:F142"/>
    <mergeCell ref="A1:C1"/>
    <mergeCell ref="E1:F1"/>
    <mergeCell ref="B48:J48"/>
    <mergeCell ref="B60:J60"/>
    <mergeCell ref="G64:J64"/>
    <mergeCell ref="A2:J2"/>
    <mergeCell ref="B57:J57"/>
    <mergeCell ref="B5:E5"/>
    <mergeCell ref="F5:J5"/>
    <mergeCell ref="B12:J12"/>
    <mergeCell ref="H136:J136"/>
    <mergeCell ref="E135:G135"/>
    <mergeCell ref="E136:G136"/>
    <mergeCell ref="A133:D133"/>
    <mergeCell ref="A136:D136"/>
    <mergeCell ref="H133:J133"/>
    <mergeCell ref="H134:J134"/>
    <mergeCell ref="A134:D134"/>
    <mergeCell ref="B128:J128"/>
    <mergeCell ref="E133:G133"/>
    <mergeCell ref="B132:J132"/>
    <mergeCell ref="B130:J130"/>
    <mergeCell ref="B131:J131"/>
    <mergeCell ref="B129:J129"/>
    <mergeCell ref="A124:C124"/>
    <mergeCell ref="H124:J124"/>
    <mergeCell ref="B125:J125"/>
    <mergeCell ref="D123:E123"/>
    <mergeCell ref="B39:J39"/>
    <mergeCell ref="B14:J14"/>
    <mergeCell ref="C31:D31"/>
    <mergeCell ref="H25:J25"/>
    <mergeCell ref="H26:J26"/>
    <mergeCell ref="E18:G18"/>
    <mergeCell ref="E19:G19"/>
    <mergeCell ref="E20:G20"/>
    <mergeCell ref="A81:C81"/>
    <mergeCell ref="H35:J35"/>
    <mergeCell ref="A34:C34"/>
    <mergeCell ref="D34:E34"/>
    <mergeCell ref="F34:G34"/>
    <mergeCell ref="G81:J81"/>
    <mergeCell ref="A54:J54"/>
    <mergeCell ref="B29:J29"/>
    <mergeCell ref="G66:J66"/>
    <mergeCell ref="B59:J59"/>
    <mergeCell ref="A58:I58"/>
    <mergeCell ref="A61:I61"/>
    <mergeCell ref="B73:C73"/>
    <mergeCell ref="B62:J62"/>
    <mergeCell ref="G65:J65"/>
    <mergeCell ref="B71:J71"/>
    <mergeCell ref="B69:J69"/>
    <mergeCell ref="D73:E73"/>
    <mergeCell ref="A77:J77"/>
    <mergeCell ref="A64:F64"/>
    <mergeCell ref="B56:J56"/>
    <mergeCell ref="A65:F65"/>
    <mergeCell ref="A66:F66"/>
    <mergeCell ref="A41:J41"/>
    <mergeCell ref="D6:J6"/>
    <mergeCell ref="A18:D18"/>
    <mergeCell ref="A19:D19"/>
    <mergeCell ref="A20:D20"/>
    <mergeCell ref="A26:C26"/>
    <mergeCell ref="B8:C8"/>
    <mergeCell ref="B16:J16"/>
    <mergeCell ref="B10:J10"/>
    <mergeCell ref="E17:G17"/>
    <mergeCell ref="D7:J7"/>
    <mergeCell ref="D8:J8"/>
    <mergeCell ref="B7:C7"/>
    <mergeCell ref="H17:J17"/>
    <mergeCell ref="A17:D17"/>
    <mergeCell ref="B11:J11"/>
    <mergeCell ref="B13:J13"/>
    <mergeCell ref="B3:J3"/>
    <mergeCell ref="D24:E24"/>
    <mergeCell ref="D25:E25"/>
    <mergeCell ref="D26:E26"/>
    <mergeCell ref="F25:G25"/>
    <mergeCell ref="F26:G26"/>
    <mergeCell ref="A25:C25"/>
    <mergeCell ref="I477:J477"/>
    <mergeCell ref="E476:F476"/>
    <mergeCell ref="E477:F477"/>
    <mergeCell ref="B453:J453"/>
    <mergeCell ref="B466:J466"/>
    <mergeCell ref="B47:J47"/>
    <mergeCell ref="B23:J23"/>
    <mergeCell ref="H24:J24"/>
    <mergeCell ref="F24:G24"/>
    <mergeCell ref="A24:C24"/>
    <mergeCell ref="A33:F33"/>
    <mergeCell ref="A31:B31"/>
    <mergeCell ref="F35:G35"/>
    <mergeCell ref="H34:J34"/>
    <mergeCell ref="H18:J18"/>
    <mergeCell ref="H19:J19"/>
    <mergeCell ref="H20:J20"/>
    <mergeCell ref="A80:C80"/>
    <mergeCell ref="D80:F80"/>
    <mergeCell ref="G80:J80"/>
    <mergeCell ref="B44:J44"/>
    <mergeCell ref="B45:J45"/>
    <mergeCell ref="A46:I46"/>
    <mergeCell ref="B55:J55"/>
    <mergeCell ref="B42:J42"/>
    <mergeCell ref="B76:J76"/>
    <mergeCell ref="D81:F81"/>
    <mergeCell ref="B50:J51"/>
    <mergeCell ref="B52:J52"/>
    <mergeCell ref="B126:J126"/>
    <mergeCell ref="B127:J127"/>
    <mergeCell ref="B38:J38"/>
    <mergeCell ref="A86:D86"/>
    <mergeCell ref="E86:G86"/>
    <mergeCell ref="E87:G87"/>
    <mergeCell ref="A87:D87"/>
    <mergeCell ref="H93:J93"/>
    <mergeCell ref="E93:G93"/>
    <mergeCell ref="H86:J86"/>
    <mergeCell ref="E91:G91"/>
    <mergeCell ref="E92:G92"/>
    <mergeCell ref="H87:J87"/>
    <mergeCell ref="A89:D89"/>
    <mergeCell ref="E89:G89"/>
    <mergeCell ref="H89:J89"/>
    <mergeCell ref="A82:C82"/>
    <mergeCell ref="D82:F82"/>
    <mergeCell ref="G82:J82"/>
    <mergeCell ref="B84:J84"/>
    <mergeCell ref="E108:G108"/>
    <mergeCell ref="H108:J108"/>
    <mergeCell ref="A109:D109"/>
    <mergeCell ref="E109:G109"/>
    <mergeCell ref="H109:J109"/>
    <mergeCell ref="H98:J98"/>
    <mergeCell ref="H103:J103"/>
    <mergeCell ref="H104:J104"/>
    <mergeCell ref="E103:G103"/>
    <mergeCell ref="A103:D103"/>
    <mergeCell ref="A104:D104"/>
    <mergeCell ref="E104:G104"/>
    <mergeCell ref="H99:J99"/>
    <mergeCell ref="A88:D88"/>
    <mergeCell ref="E88:G88"/>
    <mergeCell ref="H88:J88"/>
    <mergeCell ref="H100:J100"/>
    <mergeCell ref="A97:D97"/>
    <mergeCell ref="E97:G97"/>
    <mergeCell ref="H97:J97"/>
    <mergeCell ref="A98:D98"/>
    <mergeCell ref="E98:G98"/>
    <mergeCell ref="H94:J94"/>
    <mergeCell ref="H101:J101"/>
    <mergeCell ref="A101:D101"/>
    <mergeCell ref="E96:G96"/>
    <mergeCell ref="E101:G101"/>
    <mergeCell ref="H95:J95"/>
    <mergeCell ref="H96:J96"/>
    <mergeCell ref="A106:D106"/>
    <mergeCell ref="E106:G106"/>
    <mergeCell ref="H106:J106"/>
    <mergeCell ref="A114:J116"/>
    <mergeCell ref="A186:B186"/>
    <mergeCell ref="A191:B191"/>
    <mergeCell ref="A193:B193"/>
    <mergeCell ref="A185:B185"/>
    <mergeCell ref="A295:D295"/>
    <mergeCell ref="A486:F486"/>
    <mergeCell ref="G486:J486"/>
    <mergeCell ref="A485:F485"/>
    <mergeCell ref="G485:J485"/>
    <mergeCell ref="B483:J483"/>
    <mergeCell ref="A187:B187"/>
    <mergeCell ref="E289:G289"/>
    <mergeCell ref="E353:F353"/>
    <mergeCell ref="E479:F479"/>
    <mergeCell ref="I479:J479"/>
    <mergeCell ref="A481:J481"/>
    <mergeCell ref="H341:J341"/>
    <mergeCell ref="H342:J342"/>
    <mergeCell ref="H343:J343"/>
    <mergeCell ref="C341:D341"/>
    <mergeCell ref="G437:H437"/>
    <mergeCell ref="D435:F436"/>
    <mergeCell ref="A435:C436"/>
    <mergeCell ref="I474:J474"/>
    <mergeCell ref="I478:J478"/>
    <mergeCell ref="I476:J476"/>
    <mergeCell ref="E472:F472"/>
    <mergeCell ref="E473:F473"/>
    <mergeCell ref="E474:F474"/>
    <mergeCell ref="E475:F475"/>
    <mergeCell ref="J151:J152"/>
    <mergeCell ref="A156:B156"/>
    <mergeCell ref="A258:J258"/>
    <mergeCell ref="A293:D293"/>
    <mergeCell ref="A294:D294"/>
    <mergeCell ref="A188:B188"/>
    <mergeCell ref="A160:J160"/>
    <mergeCell ref="A323:D323"/>
    <mergeCell ref="E323:G323"/>
    <mergeCell ref="E320:G320"/>
    <mergeCell ref="A289:D289"/>
    <mergeCell ref="A290:D290"/>
    <mergeCell ref="E290:G290"/>
    <mergeCell ref="A172:J172"/>
    <mergeCell ref="C179:J179"/>
    <mergeCell ref="A168:B168"/>
    <mergeCell ref="A169:B169"/>
    <mergeCell ref="A173:B173"/>
    <mergeCell ref="A174:B174"/>
    <mergeCell ref="H249:H250"/>
    <mergeCell ref="H291:J291"/>
    <mergeCell ref="G180:G181"/>
    <mergeCell ref="A319:D319"/>
    <mergeCell ref="A183:J183"/>
    <mergeCell ref="A184:B184"/>
    <mergeCell ref="G213:J213"/>
    <mergeCell ref="A211:F211"/>
    <mergeCell ref="A212:F212"/>
    <mergeCell ref="A217:B217"/>
    <mergeCell ref="A320:D320"/>
    <mergeCell ref="A189:J189"/>
    <mergeCell ref="A190:B190"/>
    <mergeCell ref="A203:J203"/>
    <mergeCell ref="A154:J154"/>
    <mergeCell ref="A157:B157"/>
    <mergeCell ref="A357:B357"/>
    <mergeCell ref="A350:B352"/>
    <mergeCell ref="A353:B353"/>
    <mergeCell ref="B376:B378"/>
    <mergeCell ref="A252:J252"/>
    <mergeCell ref="D249:D250"/>
    <mergeCell ref="E249:E250"/>
    <mergeCell ref="F249:F250"/>
    <mergeCell ref="A310:D311"/>
    <mergeCell ref="E310:J310"/>
    <mergeCell ref="I151:I152"/>
    <mergeCell ref="A171:B171"/>
    <mergeCell ref="A164:B164"/>
    <mergeCell ref="A165:B165"/>
    <mergeCell ref="A166:J166"/>
    <mergeCell ref="A167:B167"/>
    <mergeCell ref="A158:B158"/>
    <mergeCell ref="A159:B159"/>
    <mergeCell ref="H303:J303"/>
    <mergeCell ref="C180:C181"/>
    <mergeCell ref="D180:D181"/>
    <mergeCell ref="E180:E181"/>
    <mergeCell ref="A228:J228"/>
    <mergeCell ref="A245:J245"/>
    <mergeCell ref="I249:I250"/>
    <mergeCell ref="J249:J250"/>
    <mergeCell ref="G249:G250"/>
    <mergeCell ref="G334:H334"/>
    <mergeCell ref="G335:H335"/>
    <mergeCell ref="A155:B155"/>
    <mergeCell ref="A161:B161"/>
    <mergeCell ref="A162:B162"/>
    <mergeCell ref="A163:B163"/>
    <mergeCell ref="E342:G342"/>
    <mergeCell ref="E343:G343"/>
    <mergeCell ref="C342:D342"/>
    <mergeCell ref="C343:D343"/>
    <mergeCell ref="A341:B341"/>
    <mergeCell ref="A342:B342"/>
    <mergeCell ref="B298:J298"/>
    <mergeCell ref="A275:J275"/>
    <mergeCell ref="A218:A220"/>
    <mergeCell ref="B218:J218"/>
    <mergeCell ref="A240:J240"/>
    <mergeCell ref="J219:J220"/>
    <mergeCell ref="A222:J222"/>
    <mergeCell ref="A192:B192"/>
    <mergeCell ref="E341:G341"/>
    <mergeCell ref="A343:B343"/>
    <mergeCell ref="E311:G311"/>
    <mergeCell ref="H311:J311"/>
    <mergeCell ref="A270:J270"/>
    <mergeCell ref="B307:J308"/>
    <mergeCell ref="B329:J330"/>
    <mergeCell ref="H323:J323"/>
    <mergeCell ref="C249:C250"/>
    <mergeCell ref="H219:H220"/>
    <mergeCell ref="E315:G315"/>
    <mergeCell ref="H315:J315"/>
    <mergeCell ref="I219:I220"/>
    <mergeCell ref="A234:J234"/>
    <mergeCell ref="H292:J292"/>
    <mergeCell ref="C219:C220"/>
    <mergeCell ref="E219:E220"/>
    <mergeCell ref="F219:F220"/>
    <mergeCell ref="G219:G220"/>
    <mergeCell ref="A314:D314"/>
    <mergeCell ref="E314:G314"/>
    <mergeCell ref="A292:D292"/>
    <mergeCell ref="E303:G303"/>
    <mergeCell ref="A303:D303"/>
    <mergeCell ref="D219:D220"/>
    <mergeCell ref="A264:J264"/>
    <mergeCell ref="B317:J317"/>
    <mergeCell ref="H314:J314"/>
    <mergeCell ref="G283:J283"/>
    <mergeCell ref="A282:F282"/>
    <mergeCell ref="E292:G292"/>
    <mergeCell ref="H312:J312"/>
    <mergeCell ref="A291:D291"/>
    <mergeCell ref="E291:G291"/>
    <mergeCell ref="E304:G304"/>
    <mergeCell ref="E305:G305"/>
    <mergeCell ref="H302:J302"/>
    <mergeCell ref="H304:J304"/>
    <mergeCell ref="B248:J248"/>
    <mergeCell ref="B249:B250"/>
    <mergeCell ref="A248:A250"/>
    <mergeCell ref="A247:B247"/>
    <mergeCell ref="A510:J510"/>
    <mergeCell ref="E471:F471"/>
    <mergeCell ref="D441:D442"/>
    <mergeCell ref="H517:J517"/>
    <mergeCell ref="A284:F284"/>
    <mergeCell ref="G284:J284"/>
    <mergeCell ref="G282:J282"/>
    <mergeCell ref="A283:F283"/>
    <mergeCell ref="H305:J305"/>
    <mergeCell ref="H499:J499"/>
    <mergeCell ref="A361:B361"/>
    <mergeCell ref="E361:F361"/>
    <mergeCell ref="A364:B364"/>
    <mergeCell ref="A365:B365"/>
    <mergeCell ref="D497:E497"/>
    <mergeCell ref="D499:E499"/>
    <mergeCell ref="F499:G499"/>
    <mergeCell ref="A437:C437"/>
    <mergeCell ref="I351:J352"/>
    <mergeCell ref="A312:D312"/>
    <mergeCell ref="E312:G312"/>
    <mergeCell ref="A305:D305"/>
    <mergeCell ref="E302:G302"/>
    <mergeCell ref="D498:E498"/>
    <mergeCell ref="F498:G498"/>
    <mergeCell ref="H498:J498"/>
    <mergeCell ref="A358:J358"/>
    <mergeCell ref="A497:C497"/>
    <mergeCell ref="A315:D315"/>
    <mergeCell ref="F497:G497"/>
    <mergeCell ref="I447:J447"/>
    <mergeCell ref="A359:B359"/>
    <mergeCell ref="I402:I404"/>
    <mergeCell ref="J402:J404"/>
    <mergeCell ref="A406:J406"/>
    <mergeCell ref="A412:J412"/>
    <mergeCell ref="I437:J437"/>
    <mergeCell ref="G436:H436"/>
    <mergeCell ref="E365:F365"/>
    <mergeCell ref="D402:D404"/>
    <mergeCell ref="A369:B369"/>
    <mergeCell ref="E369:F369"/>
    <mergeCell ref="G456:H456"/>
    <mergeCell ref="A467:B467"/>
    <mergeCell ref="A498:C498"/>
    <mergeCell ref="I444:J444"/>
    <mergeCell ref="I445:J445"/>
    <mergeCell ref="I446:J446"/>
    <mergeCell ref="A444:B444"/>
    <mergeCell ref="A445:B445"/>
    <mergeCell ref="D437:F437"/>
    <mergeCell ref="H495:J495"/>
    <mergeCell ref="A487:F487"/>
    <mergeCell ref="G487:J487"/>
    <mergeCell ref="B491:J491"/>
    <mergeCell ref="C469:D470"/>
    <mergeCell ref="I448:J448"/>
    <mergeCell ref="I443:J443"/>
    <mergeCell ref="A455:C455"/>
    <mergeCell ref="A448:B448"/>
    <mergeCell ref="C376:C378"/>
    <mergeCell ref="A441:B442"/>
    <mergeCell ref="F441:F442"/>
    <mergeCell ref="G448:H448"/>
    <mergeCell ref="A504:D504"/>
    <mergeCell ref="H514:J514"/>
    <mergeCell ref="A515:C515"/>
    <mergeCell ref="A502:B502"/>
    <mergeCell ref="H503:J503"/>
    <mergeCell ref="A517:C517"/>
    <mergeCell ref="I456:J456"/>
    <mergeCell ref="G457:H457"/>
    <mergeCell ref="I457:J457"/>
    <mergeCell ref="G458:H458"/>
    <mergeCell ref="I458:J458"/>
    <mergeCell ref="G459:H459"/>
    <mergeCell ref="I459:J459"/>
    <mergeCell ref="C471:D471"/>
    <mergeCell ref="A471:B471"/>
    <mergeCell ref="I471:J471"/>
    <mergeCell ref="A479:B479"/>
    <mergeCell ref="C472:D472"/>
    <mergeCell ref="C473:D473"/>
    <mergeCell ref="C474:D474"/>
    <mergeCell ref="C475:D475"/>
    <mergeCell ref="C476:D476"/>
    <mergeCell ref="C477:D477"/>
    <mergeCell ref="C478:D478"/>
    <mergeCell ref="E503:G503"/>
    <mergeCell ref="C479:D479"/>
    <mergeCell ref="A473:B473"/>
    <mergeCell ref="A472:B472"/>
    <mergeCell ref="H497:J497"/>
    <mergeCell ref="A496:C496"/>
    <mergeCell ref="D496:E496"/>
    <mergeCell ref="A456:C456"/>
    <mergeCell ref="G455:H455"/>
    <mergeCell ref="I455:J455"/>
    <mergeCell ref="A446:B446"/>
    <mergeCell ref="A447:B447"/>
    <mergeCell ref="G444:H444"/>
    <mergeCell ref="G445:H445"/>
    <mergeCell ref="G446:H446"/>
    <mergeCell ref="G447:H447"/>
    <mergeCell ref="A468:B470"/>
    <mergeCell ref="C468:J468"/>
    <mergeCell ref="E469:F470"/>
    <mergeCell ref="G469:H469"/>
    <mergeCell ref="A457:C457"/>
    <mergeCell ref="A458:C458"/>
    <mergeCell ref="A459:C459"/>
    <mergeCell ref="A460:C460"/>
    <mergeCell ref="A461:C461"/>
    <mergeCell ref="G460:H460"/>
    <mergeCell ref="I460:J460"/>
    <mergeCell ref="G461:H461"/>
    <mergeCell ref="I461:J461"/>
    <mergeCell ref="A474:B474"/>
    <mergeCell ref="A475:B475"/>
    <mergeCell ref="A476:B476"/>
    <mergeCell ref="A477:B477"/>
    <mergeCell ref="A478:B478"/>
    <mergeCell ref="A495:C495"/>
    <mergeCell ref="D495:E495"/>
    <mergeCell ref="F495:G495"/>
    <mergeCell ref="E478:F478"/>
    <mergeCell ref="A506:D506"/>
    <mergeCell ref="E506:G506"/>
    <mergeCell ref="A512:B512"/>
    <mergeCell ref="A513:C513"/>
    <mergeCell ref="D513:E513"/>
    <mergeCell ref="F513:G513"/>
    <mergeCell ref="A508:D508"/>
    <mergeCell ref="E508:G508"/>
    <mergeCell ref="A503:D503"/>
    <mergeCell ref="A500:J500"/>
    <mergeCell ref="F496:G496"/>
    <mergeCell ref="H496:J496"/>
    <mergeCell ref="A493:B493"/>
    <mergeCell ref="A494:C494"/>
    <mergeCell ref="D494:E494"/>
    <mergeCell ref="F494:G494"/>
    <mergeCell ref="H494:J494"/>
    <mergeCell ref="H505:J505"/>
    <mergeCell ref="H504:J504"/>
    <mergeCell ref="E505:G505"/>
    <mergeCell ref="H506:J506"/>
    <mergeCell ref="A507:D507"/>
    <mergeCell ref="E507:G507"/>
    <mergeCell ref="H507:J507"/>
    <mergeCell ref="E504:G504"/>
    <mergeCell ref="CW550:DF552"/>
    <mergeCell ref="A516:C516"/>
    <mergeCell ref="A514:C514"/>
    <mergeCell ref="DG550:DP552"/>
    <mergeCell ref="DQ550:DZ552"/>
    <mergeCell ref="D514:E514"/>
    <mergeCell ref="F514:G514"/>
    <mergeCell ref="F517:G517"/>
    <mergeCell ref="K550:T552"/>
    <mergeCell ref="AE550:AN552"/>
    <mergeCell ref="AO550:AX552"/>
    <mergeCell ref="H508:J508"/>
    <mergeCell ref="H513:J513"/>
    <mergeCell ref="U550:AD552"/>
    <mergeCell ref="D515:E515"/>
    <mergeCell ref="F515:G515"/>
    <mergeCell ref="H515:J515"/>
    <mergeCell ref="D516:E516"/>
    <mergeCell ref="F516:G516"/>
    <mergeCell ref="H516:J516"/>
    <mergeCell ref="D517:E517"/>
    <mergeCell ref="A519:J519"/>
    <mergeCell ref="A526:D526"/>
    <mergeCell ref="E526:G526"/>
    <mergeCell ref="H526:J526"/>
    <mergeCell ref="A527:D527"/>
    <mergeCell ref="E527:G527"/>
    <mergeCell ref="H527:J527"/>
    <mergeCell ref="H523:J523"/>
    <mergeCell ref="A524:D524"/>
    <mergeCell ref="IQ550:IV552"/>
    <mergeCell ref="A521:B521"/>
    <mergeCell ref="EU550:FD552"/>
    <mergeCell ref="FE550:FN552"/>
    <mergeCell ref="FO550:FX552"/>
    <mergeCell ref="FY550:GH552"/>
    <mergeCell ref="EA550:EJ552"/>
    <mergeCell ref="EK550:ET552"/>
    <mergeCell ref="HC550:HL552"/>
    <mergeCell ref="HM550:HV552"/>
    <mergeCell ref="HW550:IF552"/>
    <mergeCell ref="IG550:IP552"/>
    <mergeCell ref="AY550:BH552"/>
    <mergeCell ref="BI550:BR552"/>
    <mergeCell ref="BS550:CB552"/>
    <mergeCell ref="CC550:CL552"/>
    <mergeCell ref="GI550:GR552"/>
    <mergeCell ref="GS550:HB552"/>
    <mergeCell ref="CM550:CV552"/>
    <mergeCell ref="C538:D538"/>
    <mergeCell ref="A539:B539"/>
    <mergeCell ref="C539:D539"/>
    <mergeCell ref="A540:B540"/>
    <mergeCell ref="C540:D540"/>
    <mergeCell ref="A541:B541"/>
    <mergeCell ref="C541:D541"/>
    <mergeCell ref="I538:J538"/>
    <mergeCell ref="I539:J539"/>
    <mergeCell ref="I540:J540"/>
    <mergeCell ref="E523:G523"/>
    <mergeCell ref="C534:J534"/>
    <mergeCell ref="A538:B538"/>
    <mergeCell ref="I541:J541"/>
    <mergeCell ref="I542:J542"/>
    <mergeCell ref="I543:J543"/>
    <mergeCell ref="I544:J544"/>
    <mergeCell ref="E541:F541"/>
    <mergeCell ref="E542:F542"/>
    <mergeCell ref="E538:F538"/>
    <mergeCell ref="G536:G537"/>
    <mergeCell ref="H536:H537"/>
    <mergeCell ref="G535:H535"/>
    <mergeCell ref="E540:F540"/>
    <mergeCell ref="I535:J537"/>
    <mergeCell ref="E524:G524"/>
    <mergeCell ref="H524:J524"/>
    <mergeCell ref="A525:D525"/>
    <mergeCell ref="E525:G525"/>
    <mergeCell ref="H525:J525"/>
    <mergeCell ref="A542:B542"/>
    <mergeCell ref="C542:D542"/>
    <mergeCell ref="A543:B543"/>
    <mergeCell ref="C543:D543"/>
    <mergeCell ref="A544:B544"/>
    <mergeCell ref="C544:D544"/>
    <mergeCell ref="E543:F543"/>
    <mergeCell ref="E544:F544"/>
    <mergeCell ref="G560:H560"/>
    <mergeCell ref="I560:J560"/>
    <mergeCell ref="EU573:FD575"/>
    <mergeCell ref="FE573:FN575"/>
    <mergeCell ref="AY573:BH575"/>
    <mergeCell ref="BI573:BR575"/>
    <mergeCell ref="BS573:CB575"/>
    <mergeCell ref="CC573:CL575"/>
    <mergeCell ref="CM573:CV575"/>
    <mergeCell ref="CW573:DF575"/>
    <mergeCell ref="K573:T575"/>
    <mergeCell ref="U573:AD575"/>
    <mergeCell ref="AE573:AN575"/>
    <mergeCell ref="AO573:AX575"/>
    <mergeCell ref="A566:D566"/>
    <mergeCell ref="E566:F566"/>
    <mergeCell ref="G566:H566"/>
    <mergeCell ref="I566:J566"/>
    <mergeCell ref="I570:J570"/>
    <mergeCell ref="A571:D571"/>
    <mergeCell ref="E571:F571"/>
    <mergeCell ref="G571:H571"/>
    <mergeCell ref="I571:J571"/>
    <mergeCell ref="A568:D568"/>
    <mergeCell ref="E569:F569"/>
    <mergeCell ref="G569:H569"/>
    <mergeCell ref="I569:J569"/>
    <mergeCell ref="A572:D572"/>
    <mergeCell ref="E572:F572"/>
    <mergeCell ref="G572:H572"/>
    <mergeCell ref="I572:J572"/>
    <mergeCell ref="A562:D562"/>
    <mergeCell ref="GI597:GR598"/>
    <mergeCell ref="GS597:HB598"/>
    <mergeCell ref="HW573:IF575"/>
    <mergeCell ref="IG573:IP575"/>
    <mergeCell ref="IQ573:IV575"/>
    <mergeCell ref="A565:D565"/>
    <mergeCell ref="E565:F565"/>
    <mergeCell ref="G565:H565"/>
    <mergeCell ref="I565:J565"/>
    <mergeCell ref="FO573:FX575"/>
    <mergeCell ref="C535:D537"/>
    <mergeCell ref="A534:B537"/>
    <mergeCell ref="FY573:GH575"/>
    <mergeCell ref="GI573:GR575"/>
    <mergeCell ref="GS573:HB575"/>
    <mergeCell ref="HC573:HL575"/>
    <mergeCell ref="HM573:HV575"/>
    <mergeCell ref="DG573:DP575"/>
    <mergeCell ref="DQ573:DZ575"/>
    <mergeCell ref="EA573:EJ575"/>
    <mergeCell ref="EK573:ET575"/>
    <mergeCell ref="A557:J557"/>
    <mergeCell ref="I555:J555"/>
    <mergeCell ref="G555:H555"/>
    <mergeCell ref="E555:F555"/>
    <mergeCell ref="A555:D555"/>
    <mergeCell ref="A556:D556"/>
    <mergeCell ref="E556:F556"/>
    <mergeCell ref="G556:H556"/>
    <mergeCell ref="I556:J556"/>
    <mergeCell ref="A564:J564"/>
    <mergeCell ref="E560:F560"/>
    <mergeCell ref="E570:F570"/>
    <mergeCell ref="G570:H570"/>
    <mergeCell ref="A567:D567"/>
    <mergeCell ref="E567:F567"/>
    <mergeCell ref="BS597:CB598"/>
    <mergeCell ref="FY595:GH596"/>
    <mergeCell ref="GI595:GR596"/>
    <mergeCell ref="GS595:HB596"/>
    <mergeCell ref="HC595:HL596"/>
    <mergeCell ref="HM595:HV596"/>
    <mergeCell ref="HW595:IF596"/>
    <mergeCell ref="DQ595:DZ596"/>
    <mergeCell ref="EA595:EJ596"/>
    <mergeCell ref="EK595:ET596"/>
    <mergeCell ref="EU595:FD596"/>
    <mergeCell ref="FE595:FN596"/>
    <mergeCell ref="FO595:FX596"/>
    <mergeCell ref="BI595:BR596"/>
    <mergeCell ref="BS595:CB596"/>
    <mergeCell ref="CC595:CL596"/>
    <mergeCell ref="CM595:CV596"/>
    <mergeCell ref="CW595:DF596"/>
    <mergeCell ref="DG595:DP596"/>
    <mergeCell ref="HM597:HV598"/>
    <mergeCell ref="HW597:IF598"/>
    <mergeCell ref="DQ597:DZ598"/>
    <mergeCell ref="EA597:EJ598"/>
    <mergeCell ref="EK597:ET598"/>
    <mergeCell ref="EU597:FD598"/>
    <mergeCell ref="FE597:FN598"/>
    <mergeCell ref="CC597:CL598"/>
    <mergeCell ref="CM597:CV598"/>
    <mergeCell ref="E559:F559"/>
    <mergeCell ref="A582:B582"/>
    <mergeCell ref="A583:D583"/>
    <mergeCell ref="E583:G583"/>
    <mergeCell ref="H583:J583"/>
    <mergeCell ref="H587:J587"/>
    <mergeCell ref="A584:D584"/>
    <mergeCell ref="H585:J585"/>
    <mergeCell ref="E589:G589"/>
    <mergeCell ref="H589:J589"/>
    <mergeCell ref="A586:D586"/>
    <mergeCell ref="E586:G586"/>
    <mergeCell ref="H586:J586"/>
    <mergeCell ref="A587:D587"/>
    <mergeCell ref="A604:D604"/>
    <mergeCell ref="G561:H561"/>
    <mergeCell ref="I561:J561"/>
    <mergeCell ref="A559:D559"/>
    <mergeCell ref="E585:G585"/>
    <mergeCell ref="E588:G588"/>
    <mergeCell ref="H588:J588"/>
    <mergeCell ref="G567:H567"/>
    <mergeCell ref="I567:J567"/>
    <mergeCell ref="A570:D570"/>
    <mergeCell ref="E568:F568"/>
    <mergeCell ref="G568:H568"/>
    <mergeCell ref="I568:J568"/>
    <mergeCell ref="A569:D569"/>
    <mergeCell ref="A593:D595"/>
    <mergeCell ref="E593:J593"/>
    <mergeCell ref="A597:D597"/>
    <mergeCell ref="A588:D588"/>
    <mergeCell ref="A735:J735"/>
    <mergeCell ref="A745:J745"/>
    <mergeCell ref="A774:J774"/>
    <mergeCell ref="B780:J780"/>
    <mergeCell ref="I737:J737"/>
    <mergeCell ref="G737:H737"/>
    <mergeCell ref="I623:J623"/>
    <mergeCell ref="I633:J633"/>
    <mergeCell ref="BI597:BR598"/>
    <mergeCell ref="E605:G605"/>
    <mergeCell ref="H605:J605"/>
    <mergeCell ref="A596:D596"/>
    <mergeCell ref="E594:G595"/>
    <mergeCell ref="H594:J595"/>
    <mergeCell ref="H596:J596"/>
    <mergeCell ref="E596:G596"/>
    <mergeCell ref="E597:G597"/>
    <mergeCell ref="H597:J597"/>
    <mergeCell ref="U597:AD598"/>
    <mergeCell ref="AE597:AN598"/>
    <mergeCell ref="U595:AD596"/>
    <mergeCell ref="AE595:AN596"/>
    <mergeCell ref="AO595:AX596"/>
    <mergeCell ref="AY595:BH596"/>
    <mergeCell ref="A621:C621"/>
    <mergeCell ref="I660:J660"/>
    <mergeCell ref="I661:J661"/>
    <mergeCell ref="I662:J662"/>
    <mergeCell ref="I663:J663"/>
    <mergeCell ref="G675:H675"/>
    <mergeCell ref="F660:H660"/>
    <mergeCell ref="F662:H662"/>
    <mergeCell ref="A589:D589"/>
    <mergeCell ref="A625:C625"/>
    <mergeCell ref="D625:E625"/>
    <mergeCell ref="E584:G584"/>
    <mergeCell ref="H584:J584"/>
    <mergeCell ref="E587:G587"/>
    <mergeCell ref="B552:J552"/>
    <mergeCell ref="A574:J574"/>
    <mergeCell ref="B602:J602"/>
    <mergeCell ref="A624:C624"/>
    <mergeCell ref="D624:E624"/>
    <mergeCell ref="I624:J624"/>
    <mergeCell ref="G631:H631"/>
    <mergeCell ref="I625:J625"/>
    <mergeCell ref="I631:J632"/>
    <mergeCell ref="A606:D606"/>
    <mergeCell ref="E606:G606"/>
    <mergeCell ref="H606:J606"/>
    <mergeCell ref="A607:D607"/>
    <mergeCell ref="E607:G607"/>
    <mergeCell ref="H607:J607"/>
    <mergeCell ref="A608:D608"/>
    <mergeCell ref="D622:E622"/>
    <mergeCell ref="D616:E617"/>
    <mergeCell ref="A615:C617"/>
    <mergeCell ref="D615:J615"/>
    <mergeCell ref="D620:E620"/>
    <mergeCell ref="A618:C618"/>
    <mergeCell ref="D618:E618"/>
    <mergeCell ref="I618:J618"/>
    <mergeCell ref="A619:C619"/>
    <mergeCell ref="D619:E619"/>
    <mergeCell ref="A876:J878"/>
    <mergeCell ref="G882:H882"/>
    <mergeCell ref="D882:E882"/>
    <mergeCell ref="A882:C882"/>
    <mergeCell ref="A883:C883"/>
    <mergeCell ref="A896:B896"/>
    <mergeCell ref="F896:G896"/>
    <mergeCell ref="I896:J896"/>
    <mergeCell ref="A897:J897"/>
    <mergeCell ref="I898:J898"/>
    <mergeCell ref="A898:B898"/>
    <mergeCell ref="F898:G898"/>
    <mergeCell ref="A635:B635"/>
    <mergeCell ref="B642:J642"/>
    <mergeCell ref="I635:J635"/>
    <mergeCell ref="I636:J636"/>
    <mergeCell ref="C635:D635"/>
    <mergeCell ref="C636:D636"/>
    <mergeCell ref="H646:J646"/>
    <mergeCell ref="A649:J652"/>
    <mergeCell ref="D656:E657"/>
    <mergeCell ref="E866:G866"/>
    <mergeCell ref="A866:D866"/>
    <mergeCell ref="H644:J644"/>
    <mergeCell ref="A644:G644"/>
    <mergeCell ref="A645:G645"/>
    <mergeCell ref="H645:J645"/>
    <mergeCell ref="A713:J713"/>
    <mergeCell ref="B703:J703"/>
    <mergeCell ref="A726:F726"/>
    <mergeCell ref="G726:H726"/>
    <mergeCell ref="A638:J638"/>
    <mergeCell ref="A884:C884"/>
    <mergeCell ref="D883:E883"/>
    <mergeCell ref="A900:B900"/>
    <mergeCell ref="F900:G900"/>
    <mergeCell ref="I900:J900"/>
    <mergeCell ref="A894:J894"/>
    <mergeCell ref="A895:B895"/>
    <mergeCell ref="A889:B889"/>
    <mergeCell ref="F895:G895"/>
    <mergeCell ref="I895:J895"/>
    <mergeCell ref="I891:J892"/>
    <mergeCell ref="H891:H892"/>
    <mergeCell ref="F891:G892"/>
    <mergeCell ref="E891:E892"/>
    <mergeCell ref="A908:J908"/>
    <mergeCell ref="A909:B909"/>
    <mergeCell ref="F909:G909"/>
    <mergeCell ref="I909:J909"/>
    <mergeCell ref="F905:G905"/>
    <mergeCell ref="A901:J901"/>
    <mergeCell ref="A902:B902"/>
    <mergeCell ref="F902:G902"/>
    <mergeCell ref="I902:J902"/>
    <mergeCell ref="C891:C892"/>
    <mergeCell ref="I893:J893"/>
    <mergeCell ref="D884:E884"/>
    <mergeCell ref="G883:H883"/>
    <mergeCell ref="G884:H884"/>
    <mergeCell ref="A893:B893"/>
    <mergeCell ref="F893:G893"/>
    <mergeCell ref="A891:B892"/>
    <mergeCell ref="B888:J888"/>
    <mergeCell ref="A919:J919"/>
    <mergeCell ref="B923:J923"/>
    <mergeCell ref="H926:J926"/>
    <mergeCell ref="A927:D927"/>
    <mergeCell ref="E927:G927"/>
    <mergeCell ref="H927:J927"/>
    <mergeCell ref="A916:B916"/>
    <mergeCell ref="F916:G916"/>
    <mergeCell ref="I916:J916"/>
    <mergeCell ref="A910:B910"/>
    <mergeCell ref="F910:G910"/>
    <mergeCell ref="I910:J910"/>
    <mergeCell ref="A899:B899"/>
    <mergeCell ref="I899:J899"/>
    <mergeCell ref="I905:J905"/>
    <mergeCell ref="F912:G912"/>
    <mergeCell ref="I912:J912"/>
    <mergeCell ref="A913:J913"/>
    <mergeCell ref="F915:G915"/>
    <mergeCell ref="I915:J915"/>
    <mergeCell ref="H925:J925"/>
    <mergeCell ref="A915:B915"/>
    <mergeCell ref="A907:B907"/>
    <mergeCell ref="F899:G899"/>
    <mergeCell ref="A912:B912"/>
    <mergeCell ref="A914:B914"/>
    <mergeCell ref="F914:G914"/>
    <mergeCell ref="I914:J914"/>
    <mergeCell ref="A911:B911"/>
    <mergeCell ref="F911:G911"/>
    <mergeCell ref="I911:J911"/>
    <mergeCell ref="A928:D928"/>
    <mergeCell ref="E928:G928"/>
    <mergeCell ref="H928:J928"/>
    <mergeCell ref="A929:D929"/>
    <mergeCell ref="E929:G929"/>
    <mergeCell ref="H929:J929"/>
    <mergeCell ref="E925:G925"/>
    <mergeCell ref="A925:D925"/>
    <mergeCell ref="A926:D926"/>
    <mergeCell ref="E926:G926"/>
    <mergeCell ref="F951:G951"/>
    <mergeCell ref="H951:J951"/>
    <mergeCell ref="A937:D937"/>
    <mergeCell ref="E937:G937"/>
    <mergeCell ref="H937:J937"/>
    <mergeCell ref="A944:B944"/>
    <mergeCell ref="A939:J939"/>
    <mergeCell ref="B942:J942"/>
    <mergeCell ref="E969:G969"/>
    <mergeCell ref="H969:J969"/>
    <mergeCell ref="H968:J968"/>
    <mergeCell ref="E968:G968"/>
    <mergeCell ref="E967:J967"/>
    <mergeCell ref="A967:D968"/>
    <mergeCell ref="A930:D930"/>
    <mergeCell ref="E930:G930"/>
    <mergeCell ref="H930:J930"/>
    <mergeCell ref="A931:D931"/>
    <mergeCell ref="E931:G931"/>
    <mergeCell ref="H931:J931"/>
    <mergeCell ref="C956:D956"/>
    <mergeCell ref="A950:C950"/>
    <mergeCell ref="D950:E950"/>
    <mergeCell ref="F950:G950"/>
    <mergeCell ref="H950:J950"/>
    <mergeCell ref="A961:B961"/>
    <mergeCell ref="I957:J957"/>
    <mergeCell ref="A958:B958"/>
    <mergeCell ref="A951:C951"/>
    <mergeCell ref="D951:E951"/>
    <mergeCell ref="I956:J956"/>
    <mergeCell ref="G956:H956"/>
    <mergeCell ref="E956:F956"/>
    <mergeCell ref="A969:D969"/>
    <mergeCell ref="C960:D960"/>
    <mergeCell ref="G960:H960"/>
    <mergeCell ref="A957:B957"/>
    <mergeCell ref="C957:D957"/>
    <mergeCell ref="E957:F957"/>
    <mergeCell ref="G957:H957"/>
    <mergeCell ref="H947:J947"/>
    <mergeCell ref="F947:G947"/>
    <mergeCell ref="D946:E946"/>
    <mergeCell ref="D947:E947"/>
    <mergeCell ref="C955:F955"/>
    <mergeCell ref="G955:J955"/>
    <mergeCell ref="A945:C946"/>
    <mergeCell ref="A947:C947"/>
    <mergeCell ref="A948:C948"/>
    <mergeCell ref="D948:E948"/>
    <mergeCell ref="F948:G948"/>
    <mergeCell ref="H948:J948"/>
    <mergeCell ref="A949:C949"/>
    <mergeCell ref="D949:E949"/>
    <mergeCell ref="F949:G949"/>
    <mergeCell ref="H949:J949"/>
    <mergeCell ref="I959:J959"/>
    <mergeCell ref="A959:B959"/>
    <mergeCell ref="C959:D959"/>
    <mergeCell ref="E959:F959"/>
    <mergeCell ref="A963:J963"/>
    <mergeCell ref="A935:D935"/>
    <mergeCell ref="E935:G935"/>
    <mergeCell ref="H935:J935"/>
    <mergeCell ref="A936:D936"/>
    <mergeCell ref="E936:G936"/>
    <mergeCell ref="H936:J936"/>
    <mergeCell ref="A932:D932"/>
    <mergeCell ref="E932:G932"/>
    <mergeCell ref="H932:J932"/>
    <mergeCell ref="A934:D934"/>
    <mergeCell ref="E934:G934"/>
    <mergeCell ref="H934:J934"/>
    <mergeCell ref="A933:D933"/>
    <mergeCell ref="E933:G933"/>
    <mergeCell ref="H933:J933"/>
    <mergeCell ref="D945:G945"/>
    <mergeCell ref="F946:G946"/>
    <mergeCell ref="A953:B953"/>
    <mergeCell ref="G954:J954"/>
    <mergeCell ref="C954:F954"/>
    <mergeCell ref="A954:B956"/>
    <mergeCell ref="H945:J946"/>
    <mergeCell ref="E961:F961"/>
    <mergeCell ref="G961:H961"/>
    <mergeCell ref="I961:J961"/>
    <mergeCell ref="G959:H959"/>
    <mergeCell ref="C958:D958"/>
    <mergeCell ref="E958:F958"/>
    <mergeCell ref="G958:H958"/>
    <mergeCell ref="I958:J958"/>
    <mergeCell ref="E960:F960"/>
    <mergeCell ref="A1062:D1062"/>
    <mergeCell ref="E1062:G1062"/>
    <mergeCell ref="H1062:J1062"/>
    <mergeCell ref="A1059:D1059"/>
    <mergeCell ref="E1059:G1059"/>
    <mergeCell ref="H1059:J1059"/>
    <mergeCell ref="A1060:D1060"/>
    <mergeCell ref="E1060:G1060"/>
    <mergeCell ref="A1068:D1068"/>
    <mergeCell ref="E1068:G1068"/>
    <mergeCell ref="H1068:J1068"/>
    <mergeCell ref="A1048:J1051"/>
    <mergeCell ref="H1055:J1055"/>
    <mergeCell ref="E1055:G1055"/>
    <mergeCell ref="A1055:D1055"/>
    <mergeCell ref="A1061:D1061"/>
    <mergeCell ref="E1061:G1061"/>
    <mergeCell ref="H1061:J1061"/>
    <mergeCell ref="A1056:D1056"/>
    <mergeCell ref="E1056:G1056"/>
    <mergeCell ref="E1058:G1058"/>
    <mergeCell ref="H1058:J1058"/>
    <mergeCell ref="A972:D972"/>
    <mergeCell ref="A1038:D1038"/>
    <mergeCell ref="E1038:G1038"/>
    <mergeCell ref="H1038:J1038"/>
    <mergeCell ref="A1035:D1035"/>
    <mergeCell ref="E1035:G1035"/>
    <mergeCell ref="H1035:J1035"/>
    <mergeCell ref="A1036:D1036"/>
    <mergeCell ref="E1036:G1036"/>
    <mergeCell ref="H1036:J1036"/>
    <mergeCell ref="E1039:G1039"/>
    <mergeCell ref="H1039:J1039"/>
    <mergeCell ref="A1040:D1040"/>
    <mergeCell ref="E1040:G1040"/>
    <mergeCell ref="H1040:J1040"/>
    <mergeCell ref="A1037:D1037"/>
    <mergeCell ref="A1043:D1043"/>
    <mergeCell ref="E1043:G1043"/>
    <mergeCell ref="H1043:J1043"/>
    <mergeCell ref="A1039:D1039"/>
    <mergeCell ref="H1012:I1012"/>
    <mergeCell ref="A1015:D1015"/>
    <mergeCell ref="A1016:D1016"/>
    <mergeCell ref="A1017:D1017"/>
    <mergeCell ref="A1018:D1018"/>
    <mergeCell ref="A1019:D1019"/>
    <mergeCell ref="A1020:D1020"/>
    <mergeCell ref="A1021:D1021"/>
    <mergeCell ref="H1030:J1030"/>
    <mergeCell ref="E1030:G1030"/>
    <mergeCell ref="A1030:D1030"/>
    <mergeCell ref="A1023:J1023"/>
    <mergeCell ref="A1031:D1031"/>
    <mergeCell ref="E1031:G1031"/>
    <mergeCell ref="H1031:J1031"/>
    <mergeCell ref="B1027:J1028"/>
    <mergeCell ref="A1042:D1042"/>
    <mergeCell ref="E1042:G1042"/>
    <mergeCell ref="H1042:J1042"/>
    <mergeCell ref="H1013:I1013"/>
    <mergeCell ref="H1014:I1014"/>
    <mergeCell ref="H1015:I1015"/>
    <mergeCell ref="H1016:I1016"/>
    <mergeCell ref="H1017:I1017"/>
    <mergeCell ref="H1018:I1018"/>
    <mergeCell ref="A1032:D1032"/>
    <mergeCell ref="H1019:I1019"/>
    <mergeCell ref="H1020:I1020"/>
    <mergeCell ref="H1021:I1021"/>
    <mergeCell ref="E971:G971"/>
    <mergeCell ref="H971:J971"/>
    <mergeCell ref="E972:G972"/>
    <mergeCell ref="H972:J972"/>
    <mergeCell ref="J983:J984"/>
    <mergeCell ref="I983:I984"/>
    <mergeCell ref="A985:D985"/>
    <mergeCell ref="A986:D986"/>
    <mergeCell ref="A987:D987"/>
    <mergeCell ref="A988:D988"/>
    <mergeCell ref="B992:J992"/>
    <mergeCell ref="I996:J996"/>
    <mergeCell ref="G996:H996"/>
    <mergeCell ref="E996:F996"/>
    <mergeCell ref="C996:D996"/>
    <mergeCell ref="A996:B997"/>
    <mergeCell ref="H981:J981"/>
    <mergeCell ref="H982:J982"/>
    <mergeCell ref="A981:D984"/>
    <mergeCell ref="E983:E984"/>
    <mergeCell ref="H983:H984"/>
    <mergeCell ref="G983:G984"/>
    <mergeCell ref="F983:F984"/>
    <mergeCell ref="A973:D973"/>
    <mergeCell ref="E973:G973"/>
    <mergeCell ref="H973:J973"/>
    <mergeCell ref="A974:D974"/>
    <mergeCell ref="E974:G974"/>
    <mergeCell ref="H974:J974"/>
    <mergeCell ref="E981:G981"/>
    <mergeCell ref="E982:G982"/>
    <mergeCell ref="A995:J995"/>
    <mergeCell ref="A1001:B1001"/>
    <mergeCell ref="A998:B998"/>
    <mergeCell ref="A999:B999"/>
    <mergeCell ref="A1000:B1000"/>
    <mergeCell ref="A1003:B1003"/>
    <mergeCell ref="F1010:G1010"/>
    <mergeCell ref="H1010:J1010"/>
    <mergeCell ref="A1010:D1011"/>
    <mergeCell ref="B1008:J1008"/>
    <mergeCell ref="A1006:J1006"/>
    <mergeCell ref="A1012:D1012"/>
    <mergeCell ref="A1013:D1013"/>
    <mergeCell ref="A1076:D1076"/>
    <mergeCell ref="E1076:G1076"/>
    <mergeCell ref="H1076:J1076"/>
    <mergeCell ref="A1074:D1074"/>
    <mergeCell ref="E1074:G1074"/>
    <mergeCell ref="H1074:J1074"/>
    <mergeCell ref="A1075:D1075"/>
    <mergeCell ref="E1075:G1075"/>
    <mergeCell ref="H1075:J1075"/>
    <mergeCell ref="A1072:D1072"/>
    <mergeCell ref="E1072:G1072"/>
    <mergeCell ref="H1072:J1072"/>
    <mergeCell ref="A1073:D1073"/>
    <mergeCell ref="E1073:G1073"/>
    <mergeCell ref="H1073:J1073"/>
    <mergeCell ref="A1047:J1047"/>
    <mergeCell ref="B1053:J1053"/>
    <mergeCell ref="E1032:G1032"/>
    <mergeCell ref="H1032:J1032"/>
    <mergeCell ref="A1058:D1058"/>
    <mergeCell ref="H1084:J1084"/>
    <mergeCell ref="A1089:D1089"/>
    <mergeCell ref="E1089:G1089"/>
    <mergeCell ref="H1089:J1089"/>
    <mergeCell ref="A1096:D1096"/>
    <mergeCell ref="E1096:G1096"/>
    <mergeCell ref="H1096:J1096"/>
    <mergeCell ref="E1037:G1037"/>
    <mergeCell ref="H1037:J1037"/>
    <mergeCell ref="A1045:D1045"/>
    <mergeCell ref="E1045:G1045"/>
    <mergeCell ref="H1045:J1045"/>
    <mergeCell ref="A1097:D1097"/>
    <mergeCell ref="A1092:D1092"/>
    <mergeCell ref="E1092:G1092"/>
    <mergeCell ref="H1092:J1092"/>
    <mergeCell ref="A1095:D1095"/>
    <mergeCell ref="E1095:G1095"/>
    <mergeCell ref="H1095:J1095"/>
    <mergeCell ref="E1094:G1094"/>
    <mergeCell ref="H1094:J1094"/>
    <mergeCell ref="A1093:D1093"/>
    <mergeCell ref="E1093:G1093"/>
    <mergeCell ref="A1090:D1090"/>
    <mergeCell ref="E1090:G1090"/>
    <mergeCell ref="A1091:D1091"/>
    <mergeCell ref="E1091:G1091"/>
    <mergeCell ref="H1091:J1091"/>
    <mergeCell ref="E1067:G1067"/>
    <mergeCell ref="E1097:G1097"/>
    <mergeCell ref="H1097:J1097"/>
    <mergeCell ref="A1094:D1094"/>
    <mergeCell ref="A1088:D1088"/>
    <mergeCell ref="E1088:G1088"/>
    <mergeCell ref="H1088:J1088"/>
    <mergeCell ref="A1083:D1083"/>
    <mergeCell ref="E1083:G1083"/>
    <mergeCell ref="H1083:J1083"/>
    <mergeCell ref="A1084:D1084"/>
    <mergeCell ref="E1084:G1084"/>
    <mergeCell ref="A1071:D1071"/>
    <mergeCell ref="E1071:G1071"/>
    <mergeCell ref="H1071:J1071"/>
    <mergeCell ref="A1070:D1070"/>
    <mergeCell ref="H1103:J1103"/>
    <mergeCell ref="A1102:D1102"/>
    <mergeCell ref="E1102:G1102"/>
    <mergeCell ref="H1102:J1102"/>
    <mergeCell ref="H1101:J1101"/>
    <mergeCell ref="A1099:D1099"/>
    <mergeCell ref="E1099:G1099"/>
    <mergeCell ref="H1099:J1099"/>
    <mergeCell ref="E1098:G1098"/>
    <mergeCell ref="H1098:J1098"/>
    <mergeCell ref="A1077:D1077"/>
    <mergeCell ref="E1077:G1077"/>
    <mergeCell ref="H1077:J1077"/>
    <mergeCell ref="A1078:D1078"/>
    <mergeCell ref="E1078:G1078"/>
    <mergeCell ref="H1078:J1078"/>
    <mergeCell ref="A1079:D1079"/>
    <mergeCell ref="E1079:G1079"/>
    <mergeCell ref="H1079:J1079"/>
    <mergeCell ref="A1080:D1080"/>
    <mergeCell ref="I1113:J1113"/>
    <mergeCell ref="A1111:F1111"/>
    <mergeCell ref="A1101:D1101"/>
    <mergeCell ref="E1101:G1101"/>
    <mergeCell ref="A1098:D1098"/>
    <mergeCell ref="A1100:D1100"/>
    <mergeCell ref="E1100:G1100"/>
    <mergeCell ref="H1100:J1100"/>
    <mergeCell ref="A1103:D1103"/>
    <mergeCell ref="E1103:G1103"/>
    <mergeCell ref="A1114:F1114"/>
    <mergeCell ref="G1114:H1114"/>
    <mergeCell ref="I1114:J1114"/>
    <mergeCell ref="B1106:J1106"/>
    <mergeCell ref="I1110:J1110"/>
    <mergeCell ref="G1110:H1110"/>
    <mergeCell ref="A1110:F1110"/>
    <mergeCell ref="G1111:H1111"/>
    <mergeCell ref="I1111:J1111"/>
    <mergeCell ref="A1112:F1112"/>
    <mergeCell ref="G1112:H1112"/>
    <mergeCell ref="A1127:D1127"/>
    <mergeCell ref="H1149:J1149"/>
    <mergeCell ref="E1147:G1147"/>
    <mergeCell ref="H1147:J1147"/>
    <mergeCell ref="H1148:J1148"/>
    <mergeCell ref="A1149:D1149"/>
    <mergeCell ref="E1149:G1149"/>
    <mergeCell ref="E1146:G1146"/>
    <mergeCell ref="H1146:J1146"/>
    <mergeCell ref="A1147:D1147"/>
    <mergeCell ref="E1142:G1142"/>
    <mergeCell ref="H1142:J1142"/>
    <mergeCell ref="A1145:D1145"/>
    <mergeCell ref="H1121:J1121"/>
    <mergeCell ref="E1121:G1121"/>
    <mergeCell ref="A1121:D1122"/>
    <mergeCell ref="A1148:D1148"/>
    <mergeCell ref="E1148:G1148"/>
    <mergeCell ref="A1141:D1141"/>
    <mergeCell ref="E1141:G1141"/>
    <mergeCell ref="H1141:J1141"/>
    <mergeCell ref="A1142:D1142"/>
    <mergeCell ref="A1143:D1143"/>
    <mergeCell ref="E1143:G1143"/>
    <mergeCell ref="H1143:J1143"/>
    <mergeCell ref="I1112:J1112"/>
    <mergeCell ref="A1113:F1113"/>
    <mergeCell ref="G1113:H1113"/>
    <mergeCell ref="A1194:J1194"/>
    <mergeCell ref="A1115:F1115"/>
    <mergeCell ref="G1115:H1115"/>
    <mergeCell ref="I1115:J1115"/>
    <mergeCell ref="A1116:F1116"/>
    <mergeCell ref="G1116:H1116"/>
    <mergeCell ref="I1116:J1116"/>
    <mergeCell ref="I1162:J1162"/>
    <mergeCell ref="G1160:J1160"/>
    <mergeCell ref="A1160:F1161"/>
    <mergeCell ref="A1128:D1128"/>
    <mergeCell ref="A1129:D1129"/>
    <mergeCell ref="A1130:D1130"/>
    <mergeCell ref="A1131:D1131"/>
    <mergeCell ref="A1132:D1132"/>
    <mergeCell ref="A1133:D1133"/>
    <mergeCell ref="A1123:D1123"/>
    <mergeCell ref="A1124:D1124"/>
    <mergeCell ref="B1138:J1138"/>
    <mergeCell ref="H1140:J1140"/>
    <mergeCell ref="E1140:G1140"/>
    <mergeCell ref="A1140:D1140"/>
    <mergeCell ref="A1135:D1135"/>
    <mergeCell ref="A1125:D1125"/>
    <mergeCell ref="A1126:D1126"/>
    <mergeCell ref="A1159:B1159"/>
    <mergeCell ref="A1144:D1144"/>
    <mergeCell ref="E1145:G1145"/>
    <mergeCell ref="H1145:J1145"/>
    <mergeCell ref="A1134:D1134"/>
    <mergeCell ref="E1144:G1144"/>
    <mergeCell ref="H1144:J1144"/>
    <mergeCell ref="A1166:F1166"/>
    <mergeCell ref="G1166:H1166"/>
    <mergeCell ref="I1166:J1166"/>
    <mergeCell ref="A1146:D1146"/>
    <mergeCell ref="A1169:B1169"/>
    <mergeCell ref="A1170:F1171"/>
    <mergeCell ref="G1170:J1170"/>
    <mergeCell ref="G1171:H1171"/>
    <mergeCell ref="I1171:J1171"/>
    <mergeCell ref="A1172:F1172"/>
    <mergeCell ref="G1172:H1172"/>
    <mergeCell ref="I1172:J1172"/>
    <mergeCell ref="A1173:F1173"/>
    <mergeCell ref="A1167:F1167"/>
    <mergeCell ref="G1167:H1167"/>
    <mergeCell ref="I1167:J1167"/>
    <mergeCell ref="A1164:F1164"/>
    <mergeCell ref="G1164:H1164"/>
    <mergeCell ref="I1164:J1164"/>
    <mergeCell ref="I1161:J1161"/>
    <mergeCell ref="G1161:H1161"/>
    <mergeCell ref="A1165:F1165"/>
    <mergeCell ref="G1165:H1165"/>
    <mergeCell ref="I1165:J1165"/>
    <mergeCell ref="A1162:F1162"/>
    <mergeCell ref="G1162:H1162"/>
    <mergeCell ref="A1163:F1163"/>
    <mergeCell ref="G1163:H1163"/>
    <mergeCell ref="I1163:J1163"/>
    <mergeCell ref="A1151:J1151"/>
    <mergeCell ref="B1157:J1157"/>
    <mergeCell ref="B1155:J1155"/>
    <mergeCell ref="H1191:J1191"/>
    <mergeCell ref="A1186:D1186"/>
    <mergeCell ref="E1186:G1186"/>
    <mergeCell ref="H1186:J1186"/>
    <mergeCell ref="A1187:D1187"/>
    <mergeCell ref="E1187:G1187"/>
    <mergeCell ref="H1187:J1187"/>
    <mergeCell ref="H1184:J1184"/>
    <mergeCell ref="E1184:G1184"/>
    <mergeCell ref="A1184:D1184"/>
    <mergeCell ref="A1185:D1185"/>
    <mergeCell ref="E1185:G1185"/>
    <mergeCell ref="H1185:J1185"/>
    <mergeCell ref="A1177:F1177"/>
    <mergeCell ref="G1177:H1177"/>
    <mergeCell ref="I1177:J1177"/>
    <mergeCell ref="G1173:H1173"/>
    <mergeCell ref="I1173:J1173"/>
    <mergeCell ref="A1174:F1174"/>
    <mergeCell ref="G1174:H1174"/>
    <mergeCell ref="I1174:J1174"/>
    <mergeCell ref="A1175:F1175"/>
    <mergeCell ref="G1175:H1175"/>
    <mergeCell ref="I1175:J1175"/>
    <mergeCell ref="A1176:F1176"/>
    <mergeCell ref="G1176:H1176"/>
    <mergeCell ref="I1176:J1176"/>
    <mergeCell ref="A1179:J1179"/>
    <mergeCell ref="B1182:J1182"/>
    <mergeCell ref="A1188:D1188"/>
    <mergeCell ref="E1188:G1188"/>
    <mergeCell ref="H1188:J1188"/>
    <mergeCell ref="A1192:D1192"/>
    <mergeCell ref="E1192:G1192"/>
    <mergeCell ref="H1192:J1192"/>
    <mergeCell ref="A1189:D1189"/>
    <mergeCell ref="E1189:G1189"/>
    <mergeCell ref="H1189:J1189"/>
    <mergeCell ref="A1190:D1190"/>
    <mergeCell ref="E1190:G1190"/>
    <mergeCell ref="H1190:J1190"/>
    <mergeCell ref="A1220:D1220"/>
    <mergeCell ref="A1232:D1232"/>
    <mergeCell ref="E1232:F1232"/>
    <mergeCell ref="G1232:H1232"/>
    <mergeCell ref="I1232:J1232"/>
    <mergeCell ref="G1230:H1230"/>
    <mergeCell ref="I1230:J1230"/>
    <mergeCell ref="A1231:D1231"/>
    <mergeCell ref="E1231:F1231"/>
    <mergeCell ref="B1225:J1225"/>
    <mergeCell ref="I1229:J1229"/>
    <mergeCell ref="E1202:G1202"/>
    <mergeCell ref="A1204:D1205"/>
    <mergeCell ref="A1206:D1207"/>
    <mergeCell ref="G1231:H1231"/>
    <mergeCell ref="I1231:J1231"/>
    <mergeCell ref="G1229:H1229"/>
    <mergeCell ref="A1191:D1191"/>
    <mergeCell ref="E1191:G1191"/>
    <mergeCell ref="A1227:B1227"/>
    <mergeCell ref="B1198:J1198"/>
    <mergeCell ref="E1200:G1200"/>
    <mergeCell ref="H1200:J1200"/>
    <mergeCell ref="A1246:D1246"/>
    <mergeCell ref="A1237:J1237"/>
    <mergeCell ref="B1252:J1252"/>
    <mergeCell ref="A1233:D1233"/>
    <mergeCell ref="E1233:F1233"/>
    <mergeCell ref="G1233:H1233"/>
    <mergeCell ref="I1233:J1233"/>
    <mergeCell ref="A1230:D1230"/>
    <mergeCell ref="A1221:J1221"/>
    <mergeCell ref="E1230:F1230"/>
    <mergeCell ref="A1208:D1209"/>
    <mergeCell ref="A1210:D1211"/>
    <mergeCell ref="A1212:D1213"/>
    <mergeCell ref="A1214:D1215"/>
    <mergeCell ref="A1216:D1217"/>
    <mergeCell ref="A1218:D1219"/>
    <mergeCell ref="H1202:J1202"/>
    <mergeCell ref="E1203:G1203"/>
    <mergeCell ref="H1203:J1203"/>
    <mergeCell ref="A1200:D1203"/>
    <mergeCell ref="G1228:J1228"/>
    <mergeCell ref="E1228:F1229"/>
    <mergeCell ref="A1228:D1229"/>
    <mergeCell ref="A1301:C1301"/>
    <mergeCell ref="D1301:E1301"/>
    <mergeCell ref="I1301:J1301"/>
    <mergeCell ref="A1337:B1337"/>
    <mergeCell ref="C1337:F1337"/>
    <mergeCell ref="E1246:F1246"/>
    <mergeCell ref="G1246:H1246"/>
    <mergeCell ref="I1246:J1246"/>
    <mergeCell ref="A1244:D1244"/>
    <mergeCell ref="E1244:F1244"/>
    <mergeCell ref="G1244:H1244"/>
    <mergeCell ref="I1244:J1244"/>
    <mergeCell ref="A1245:D1245"/>
    <mergeCell ref="E1245:F1245"/>
    <mergeCell ref="G1245:H1245"/>
    <mergeCell ref="I1245:J1245"/>
    <mergeCell ref="A1235:D1235"/>
    <mergeCell ref="E1235:F1235"/>
    <mergeCell ref="G1235:H1235"/>
    <mergeCell ref="I1235:J1235"/>
    <mergeCell ref="I1255:J1255"/>
    <mergeCell ref="G1255:H1255"/>
    <mergeCell ref="A1254:D1255"/>
    <mergeCell ref="E1254:F1255"/>
    <mergeCell ref="G1254:J1254"/>
    <mergeCell ref="A1248:J1248"/>
    <mergeCell ref="A1241:B1241"/>
    <mergeCell ref="A1242:D1243"/>
    <mergeCell ref="E1242:F1243"/>
    <mergeCell ref="G1242:J1242"/>
    <mergeCell ref="G1243:H1243"/>
    <mergeCell ref="I1243:J1243"/>
    <mergeCell ref="A1339:B1339"/>
    <mergeCell ref="C1339:F1339"/>
    <mergeCell ref="G1339:H1339"/>
    <mergeCell ref="I1339:J1339"/>
    <mergeCell ref="I1333:J1333"/>
    <mergeCell ref="A1334:B1334"/>
    <mergeCell ref="C1334:F1334"/>
    <mergeCell ref="G1334:H1334"/>
    <mergeCell ref="I1334:J1334"/>
    <mergeCell ref="A1338:B1338"/>
    <mergeCell ref="C1338:F1338"/>
    <mergeCell ref="G1338:H1338"/>
    <mergeCell ref="I1338:J1338"/>
    <mergeCell ref="A1335:B1335"/>
    <mergeCell ref="C1335:F1335"/>
    <mergeCell ref="G1335:H1335"/>
    <mergeCell ref="I1335:J1335"/>
    <mergeCell ref="A1336:B1336"/>
    <mergeCell ref="A1340:B1340"/>
    <mergeCell ref="C1340:F1340"/>
    <mergeCell ref="G1340:H1340"/>
    <mergeCell ref="I1340:J1340"/>
    <mergeCell ref="A1258:D1258"/>
    <mergeCell ref="A1256:D1256"/>
    <mergeCell ref="E1256:F1256"/>
    <mergeCell ref="G1256:H1256"/>
    <mergeCell ref="I1256:J1256"/>
    <mergeCell ref="A1257:D1257"/>
    <mergeCell ref="E1257:F1257"/>
    <mergeCell ref="G1257:H1257"/>
    <mergeCell ref="I1257:J1257"/>
    <mergeCell ref="E1258:F1258"/>
    <mergeCell ref="A1328:B1328"/>
    <mergeCell ref="A1302:C1302"/>
    <mergeCell ref="D1302:E1302"/>
    <mergeCell ref="I1302:J1302"/>
    <mergeCell ref="A1303:C1303"/>
    <mergeCell ref="D1303:E1303"/>
    <mergeCell ref="I1303:J1303"/>
    <mergeCell ref="A1304:C1304"/>
    <mergeCell ref="A1331:B1331"/>
    <mergeCell ref="A1267:J1267"/>
    <mergeCell ref="A1326:J1326"/>
    <mergeCell ref="A1321:J1321"/>
    <mergeCell ref="A1332:B1332"/>
    <mergeCell ref="C1332:F1332"/>
    <mergeCell ref="G1332:H1332"/>
    <mergeCell ref="I1332:J1332"/>
    <mergeCell ref="C1333:F1333"/>
    <mergeCell ref="G1333:H1333"/>
    <mergeCell ref="G1337:H1337"/>
    <mergeCell ref="I1337:J1337"/>
    <mergeCell ref="C1336:F1336"/>
    <mergeCell ref="G1336:H1336"/>
    <mergeCell ref="I1336:J1336"/>
    <mergeCell ref="A1333:B1333"/>
    <mergeCell ref="D1305:E1305"/>
    <mergeCell ref="I1305:J1305"/>
    <mergeCell ref="A1306:C1306"/>
    <mergeCell ref="D1306:E1306"/>
    <mergeCell ref="I1306:J1306"/>
    <mergeCell ref="A1307:C1307"/>
    <mergeCell ref="D1307:E1307"/>
    <mergeCell ref="I1307:J1307"/>
    <mergeCell ref="B1327:J1327"/>
    <mergeCell ref="A1320:J1320"/>
    <mergeCell ref="B1323:J1323"/>
    <mergeCell ref="A1325:J1325"/>
    <mergeCell ref="B1318:J1318"/>
    <mergeCell ref="A1316:J1316"/>
    <mergeCell ref="C1331:F1331"/>
    <mergeCell ref="G1331:H1331"/>
    <mergeCell ref="I1331:J1331"/>
    <mergeCell ref="B1314:J1314"/>
    <mergeCell ref="A1278:C1278"/>
    <mergeCell ref="D1278:E1278"/>
    <mergeCell ref="I1278:J1278"/>
    <mergeCell ref="A1261:D1261"/>
    <mergeCell ref="E1261:F1261"/>
    <mergeCell ref="G1261:H1261"/>
    <mergeCell ref="I1261:J1261"/>
    <mergeCell ref="A1262:D1262"/>
    <mergeCell ref="E1262:F1262"/>
    <mergeCell ref="A1308:C1308"/>
    <mergeCell ref="D1308:E1308"/>
    <mergeCell ref="I1308:J1308"/>
    <mergeCell ref="A1309:C1309"/>
    <mergeCell ref="D1309:E1309"/>
    <mergeCell ref="I1309:J1309"/>
    <mergeCell ref="A1312:J1312"/>
    <mergeCell ref="A1310:C1310"/>
    <mergeCell ref="D1310:E1310"/>
    <mergeCell ref="I1310:J1310"/>
    <mergeCell ref="A1279:C1279"/>
    <mergeCell ref="D1279:E1279"/>
    <mergeCell ref="I1279:J1279"/>
    <mergeCell ref="A1284:C1284"/>
    <mergeCell ref="D1284:E1284"/>
    <mergeCell ref="A1289:C1289"/>
    <mergeCell ref="D1289:E1289"/>
    <mergeCell ref="I1289:J1289"/>
    <mergeCell ref="A1281:C1281"/>
    <mergeCell ref="D1281:E1281"/>
    <mergeCell ref="A1282:C1282"/>
    <mergeCell ref="D1282:E1282"/>
    <mergeCell ref="I1300:J1300"/>
    <mergeCell ref="I1282:J1282"/>
    <mergeCell ref="A1298:C1298"/>
    <mergeCell ref="D1298:E1298"/>
    <mergeCell ref="I1298:J1298"/>
    <mergeCell ref="A1283:C1283"/>
    <mergeCell ref="D1283:E1283"/>
    <mergeCell ref="I1283:J1283"/>
    <mergeCell ref="I1284:J1284"/>
    <mergeCell ref="A1297:C1297"/>
    <mergeCell ref="D1297:E1297"/>
    <mergeCell ref="I1297:J1297"/>
    <mergeCell ref="A1295:C1295"/>
    <mergeCell ref="D1295:E1295"/>
    <mergeCell ref="I1295:J1295"/>
    <mergeCell ref="A1296:C1296"/>
    <mergeCell ref="D1296:E1296"/>
    <mergeCell ref="I1296:J1296"/>
    <mergeCell ref="A1292:B1292"/>
    <mergeCell ref="A1293:C1294"/>
    <mergeCell ref="D1293:J1293"/>
    <mergeCell ref="D1294:E1294"/>
    <mergeCell ref="I1286:J1286"/>
    <mergeCell ref="A1287:C1287"/>
    <mergeCell ref="D1287:E1287"/>
    <mergeCell ref="I1287:J1287"/>
    <mergeCell ref="I1294:J1294"/>
    <mergeCell ref="A1288:C1288"/>
    <mergeCell ref="D1288:E1288"/>
    <mergeCell ref="I1288:J1288"/>
    <mergeCell ref="A1286:C1286"/>
    <mergeCell ref="D1286:E1286"/>
    <mergeCell ref="A1420:B1420"/>
    <mergeCell ref="C1420:F1420"/>
    <mergeCell ref="G1420:H1420"/>
    <mergeCell ref="I1420:J1420"/>
    <mergeCell ref="A1419:B1419"/>
    <mergeCell ref="C1419:F1419"/>
    <mergeCell ref="G1419:H1419"/>
    <mergeCell ref="E1264:F1264"/>
    <mergeCell ref="G1264:H1264"/>
    <mergeCell ref="I1264:J1264"/>
    <mergeCell ref="I1265:J1265"/>
    <mergeCell ref="B1270:J1270"/>
    <mergeCell ref="A1264:D1264"/>
    <mergeCell ref="A1276:C1276"/>
    <mergeCell ref="D1276:E1276"/>
    <mergeCell ref="I1418:J1418"/>
    <mergeCell ref="D1300:E1300"/>
    <mergeCell ref="I1419:J1419"/>
    <mergeCell ref="A1416:B1416"/>
    <mergeCell ref="C1416:F1416"/>
    <mergeCell ref="G1416:H1416"/>
    <mergeCell ref="I1416:J1416"/>
    <mergeCell ref="A1417:B1417"/>
    <mergeCell ref="C1417:F1417"/>
    <mergeCell ref="G1417:H1417"/>
    <mergeCell ref="A1290:C1290"/>
    <mergeCell ref="D1290:E1290"/>
    <mergeCell ref="I1290:J1290"/>
    <mergeCell ref="A1418:B1418"/>
    <mergeCell ref="C1418:F1418"/>
    <mergeCell ref="G1418:H1418"/>
    <mergeCell ref="A1412:B1412"/>
    <mergeCell ref="G1258:H1258"/>
    <mergeCell ref="I1258:J1258"/>
    <mergeCell ref="G1260:H1260"/>
    <mergeCell ref="I1260:J1260"/>
    <mergeCell ref="E1260:F1260"/>
    <mergeCell ref="E1263:F1263"/>
    <mergeCell ref="G1263:H1263"/>
    <mergeCell ref="I1263:J1263"/>
    <mergeCell ref="G1262:H1262"/>
    <mergeCell ref="I1262:J1262"/>
    <mergeCell ref="I1274:J1274"/>
    <mergeCell ref="D1274:E1274"/>
    <mergeCell ref="D1273:J1273"/>
    <mergeCell ref="A1275:C1275"/>
    <mergeCell ref="A1273:C1274"/>
    <mergeCell ref="D1275:E1275"/>
    <mergeCell ref="I1275:J1275"/>
    <mergeCell ref="E1265:F1265"/>
    <mergeCell ref="G1265:H1265"/>
    <mergeCell ref="A1272:B1272"/>
    <mergeCell ref="A1265:D1265"/>
    <mergeCell ref="E1259:F1259"/>
    <mergeCell ref="G1259:H1259"/>
    <mergeCell ref="I1259:J1259"/>
    <mergeCell ref="A1259:D1259"/>
    <mergeCell ref="A1260:D1260"/>
    <mergeCell ref="A1263:D1263"/>
    <mergeCell ref="I1276:J1276"/>
    <mergeCell ref="A1277:C1277"/>
    <mergeCell ref="D1277:E1277"/>
    <mergeCell ref="I1277:J1277"/>
    <mergeCell ref="A1280:C1280"/>
    <mergeCell ref="A1300:C1300"/>
    <mergeCell ref="D1280:E1280"/>
    <mergeCell ref="I1280:J1280"/>
    <mergeCell ref="A1411:B1411"/>
    <mergeCell ref="C1411:F1411"/>
    <mergeCell ref="G1411:H1411"/>
    <mergeCell ref="I1411:J1411"/>
    <mergeCell ref="A1410:B1410"/>
    <mergeCell ref="C1410:F1410"/>
    <mergeCell ref="G1406:H1406"/>
    <mergeCell ref="I1406:J1406"/>
    <mergeCell ref="G1410:H1410"/>
    <mergeCell ref="I1410:J1410"/>
    <mergeCell ref="A1407:B1407"/>
    <mergeCell ref="C1407:F1407"/>
    <mergeCell ref="G1407:H1407"/>
    <mergeCell ref="I1407:J1407"/>
    <mergeCell ref="A1396:B1396"/>
    <mergeCell ref="C1396:F1396"/>
    <mergeCell ref="G1396:H1396"/>
    <mergeCell ref="I1396:J1396"/>
    <mergeCell ref="I1281:J1281"/>
    <mergeCell ref="A1299:C1299"/>
    <mergeCell ref="D1299:E1299"/>
    <mergeCell ref="G1399:H1399"/>
    <mergeCell ref="I1399:J1399"/>
    <mergeCell ref="A1400:B1400"/>
    <mergeCell ref="I1417:J1417"/>
    <mergeCell ref="A1414:B1414"/>
    <mergeCell ref="C1414:F1414"/>
    <mergeCell ref="G1414:H1414"/>
    <mergeCell ref="I1414:J1414"/>
    <mergeCell ref="A1415:B1415"/>
    <mergeCell ref="C1415:F1415"/>
    <mergeCell ref="G1415:H1415"/>
    <mergeCell ref="I1415:J1415"/>
    <mergeCell ref="G1402:H1402"/>
    <mergeCell ref="I1402:J1402"/>
    <mergeCell ref="A1403:B1403"/>
    <mergeCell ref="C1403:F1403"/>
    <mergeCell ref="G1403:H1403"/>
    <mergeCell ref="I1403:J1403"/>
    <mergeCell ref="A1404:B1404"/>
    <mergeCell ref="C1404:F1404"/>
    <mergeCell ref="G1404:H1404"/>
    <mergeCell ref="I1404:J1404"/>
    <mergeCell ref="A1405:B1405"/>
    <mergeCell ref="C1405:F1405"/>
    <mergeCell ref="G1405:H1405"/>
    <mergeCell ref="I1405:J1405"/>
    <mergeCell ref="A1406:B1406"/>
    <mergeCell ref="C1406:F1406"/>
    <mergeCell ref="C1412:F1412"/>
    <mergeCell ref="G1412:H1412"/>
    <mergeCell ref="I1412:J1412"/>
    <mergeCell ref="C1400:F1400"/>
    <mergeCell ref="G1400:H1400"/>
    <mergeCell ref="I1400:J1400"/>
    <mergeCell ref="A1401:B1401"/>
    <mergeCell ref="C1401:F1401"/>
    <mergeCell ref="G1401:H1401"/>
    <mergeCell ref="I1401:J1401"/>
    <mergeCell ref="A1413:B1413"/>
    <mergeCell ref="C1413:F1413"/>
    <mergeCell ref="G1413:H1413"/>
    <mergeCell ref="A1285:C1285"/>
    <mergeCell ref="D1285:E1285"/>
    <mergeCell ref="I1285:J1285"/>
    <mergeCell ref="I1413:J1413"/>
    <mergeCell ref="I1299:J1299"/>
    <mergeCell ref="C1328:F1328"/>
    <mergeCell ref="G1328:H1328"/>
    <mergeCell ref="I1328:J1328"/>
    <mergeCell ref="A1330:B1330"/>
    <mergeCell ref="C1330:F1330"/>
    <mergeCell ref="G1330:H1330"/>
    <mergeCell ref="I1330:J1330"/>
    <mergeCell ref="G1329:H1329"/>
    <mergeCell ref="I1329:J1329"/>
    <mergeCell ref="A1329:B1329"/>
    <mergeCell ref="C1329:F1329"/>
    <mergeCell ref="D1304:E1304"/>
    <mergeCell ref="I1304:J1304"/>
    <mergeCell ref="A1305:C1305"/>
    <mergeCell ref="A1402:B1402"/>
    <mergeCell ref="C1402:F1402"/>
    <mergeCell ref="A1391:B1391"/>
    <mergeCell ref="I1391:J1391"/>
    <mergeCell ref="A1392:B1392"/>
    <mergeCell ref="C1392:F1392"/>
    <mergeCell ref="G1392:H1392"/>
    <mergeCell ref="I1392:J1392"/>
    <mergeCell ref="A1393:B1393"/>
    <mergeCell ref="C1393:F1393"/>
    <mergeCell ref="G1393:H1393"/>
    <mergeCell ref="I1393:J1393"/>
    <mergeCell ref="A1394:B1394"/>
    <mergeCell ref="C1394:F1394"/>
    <mergeCell ref="G1394:H1394"/>
    <mergeCell ref="I1394:J1394"/>
    <mergeCell ref="A1395:B1395"/>
    <mergeCell ref="C1395:F1395"/>
    <mergeCell ref="G1395:H1395"/>
    <mergeCell ref="I1395:J1395"/>
    <mergeCell ref="A1397:B1397"/>
    <mergeCell ref="C1397:F1397"/>
    <mergeCell ref="G1397:H1397"/>
    <mergeCell ref="I1397:J1397"/>
    <mergeCell ref="A1398:B1398"/>
    <mergeCell ref="C1398:F1398"/>
    <mergeCell ref="G1398:H1398"/>
    <mergeCell ref="I1398:J1398"/>
    <mergeCell ref="A1399:B1399"/>
    <mergeCell ref="C1399:F1399"/>
    <mergeCell ref="A1386:B1386"/>
    <mergeCell ref="C1386:F1386"/>
    <mergeCell ref="G1386:H1386"/>
    <mergeCell ref="I1386:J1386"/>
    <mergeCell ref="A1387:B1387"/>
    <mergeCell ref="C1387:F1387"/>
    <mergeCell ref="G1387:H1387"/>
    <mergeCell ref="I1387:J1387"/>
    <mergeCell ref="A1388:B1388"/>
    <mergeCell ref="C1388:F1388"/>
    <mergeCell ref="G1388:H1388"/>
    <mergeCell ref="I1388:J1388"/>
    <mergeCell ref="A1389:B1389"/>
    <mergeCell ref="C1389:F1389"/>
    <mergeCell ref="G1389:H1389"/>
    <mergeCell ref="I1389:J1389"/>
    <mergeCell ref="A1390:B1390"/>
    <mergeCell ref="C1390:F1390"/>
    <mergeCell ref="G1390:H1390"/>
    <mergeCell ref="I1390:J1390"/>
    <mergeCell ref="C1391:F1391"/>
    <mergeCell ref="G1391:H1391"/>
    <mergeCell ref="A1381:B1381"/>
    <mergeCell ref="C1381:F1381"/>
    <mergeCell ref="G1381:H1381"/>
    <mergeCell ref="I1381:J1381"/>
    <mergeCell ref="A1382:B1382"/>
    <mergeCell ref="C1382:F1382"/>
    <mergeCell ref="G1382:H1382"/>
    <mergeCell ref="I1382:J1382"/>
    <mergeCell ref="A1383:B1383"/>
    <mergeCell ref="C1383:F1383"/>
    <mergeCell ref="G1383:H1383"/>
    <mergeCell ref="I1383:J1383"/>
    <mergeCell ref="A1384:B1384"/>
    <mergeCell ref="C1384:F1384"/>
    <mergeCell ref="G1384:H1384"/>
    <mergeCell ref="I1384:J1384"/>
    <mergeCell ref="A1385:B1385"/>
    <mergeCell ref="C1385:F1385"/>
    <mergeCell ref="G1385:H1385"/>
    <mergeCell ref="I1385:J1385"/>
    <mergeCell ref="A1374:B1374"/>
    <mergeCell ref="C1374:F1374"/>
    <mergeCell ref="G1374:H1374"/>
    <mergeCell ref="I1374:J1374"/>
    <mergeCell ref="A1375:B1375"/>
    <mergeCell ref="C1375:F1375"/>
    <mergeCell ref="G1375:H1375"/>
    <mergeCell ref="I1375:J1375"/>
    <mergeCell ref="A1376:B1376"/>
    <mergeCell ref="C1376:F1376"/>
    <mergeCell ref="G1376:H1376"/>
    <mergeCell ref="I1376:J1376"/>
    <mergeCell ref="A1377:B1377"/>
    <mergeCell ref="C1377:F1377"/>
    <mergeCell ref="G1377:H1377"/>
    <mergeCell ref="I1377:J1377"/>
    <mergeCell ref="A1378:B1378"/>
    <mergeCell ref="C1378:F1378"/>
    <mergeCell ref="G1378:H1378"/>
    <mergeCell ref="I1378:J1378"/>
    <mergeCell ref="A1369:B1369"/>
    <mergeCell ref="C1369:F1369"/>
    <mergeCell ref="G1369:H1369"/>
    <mergeCell ref="I1369:J1369"/>
    <mergeCell ref="A1370:B1370"/>
    <mergeCell ref="C1370:F1370"/>
    <mergeCell ref="G1370:H1370"/>
    <mergeCell ref="I1370:J1370"/>
    <mergeCell ref="A1371:B1371"/>
    <mergeCell ref="C1371:F1371"/>
    <mergeCell ref="G1371:H1371"/>
    <mergeCell ref="I1371:J1371"/>
    <mergeCell ref="A1372:B1372"/>
    <mergeCell ref="C1372:F1372"/>
    <mergeCell ref="G1372:H1372"/>
    <mergeCell ref="I1372:J1372"/>
    <mergeCell ref="A1373:B1373"/>
    <mergeCell ref="C1373:F1373"/>
    <mergeCell ref="G1373:H1373"/>
    <mergeCell ref="I1373:J1373"/>
    <mergeCell ref="A1364:B1364"/>
    <mergeCell ref="C1364:F1364"/>
    <mergeCell ref="G1364:H1364"/>
    <mergeCell ref="I1364:J1364"/>
    <mergeCell ref="A1365:B1365"/>
    <mergeCell ref="C1365:F1365"/>
    <mergeCell ref="G1365:H1365"/>
    <mergeCell ref="I1365:J1365"/>
    <mergeCell ref="A1366:B1366"/>
    <mergeCell ref="C1366:F1366"/>
    <mergeCell ref="G1366:H1366"/>
    <mergeCell ref="I1366:J1366"/>
    <mergeCell ref="A1367:B1367"/>
    <mergeCell ref="C1367:F1367"/>
    <mergeCell ref="G1367:H1367"/>
    <mergeCell ref="I1367:J1367"/>
    <mergeCell ref="A1368:B1368"/>
    <mergeCell ref="C1368:F1368"/>
    <mergeCell ref="G1368:H1368"/>
    <mergeCell ref="I1368:J1368"/>
    <mergeCell ref="A1341:B1341"/>
    <mergeCell ref="C1341:F1341"/>
    <mergeCell ref="G1341:H1341"/>
    <mergeCell ref="I1341:J1341"/>
    <mergeCell ref="A1361:B1361"/>
    <mergeCell ref="C1361:F1361"/>
    <mergeCell ref="G1361:H1361"/>
    <mergeCell ref="I1361:J1361"/>
    <mergeCell ref="C1343:F1343"/>
    <mergeCell ref="G1343:H1343"/>
    <mergeCell ref="A1362:B1362"/>
    <mergeCell ref="C1362:F1362"/>
    <mergeCell ref="G1362:H1362"/>
    <mergeCell ref="I1362:J1362"/>
    <mergeCell ref="A1363:B1363"/>
    <mergeCell ref="C1363:F1363"/>
    <mergeCell ref="G1363:H1363"/>
    <mergeCell ref="I1363:J1363"/>
    <mergeCell ref="I1342:J1342"/>
    <mergeCell ref="A1343:B1343"/>
    <mergeCell ref="A1342:B1342"/>
    <mergeCell ref="A1346:B1346"/>
    <mergeCell ref="C1346:F1346"/>
    <mergeCell ref="G1346:H1346"/>
    <mergeCell ref="I1346:J1346"/>
    <mergeCell ref="A1347:B1347"/>
    <mergeCell ref="C1347:F1347"/>
    <mergeCell ref="G1347:H1347"/>
    <mergeCell ref="I1347:J1347"/>
    <mergeCell ref="I1343:J1343"/>
    <mergeCell ref="A1344:B1344"/>
    <mergeCell ref="C1344:F1344"/>
    <mergeCell ref="G1344:H1344"/>
    <mergeCell ref="I1344:J1344"/>
    <mergeCell ref="A1345:B1345"/>
    <mergeCell ref="C1345:F1345"/>
    <mergeCell ref="G1345:H1345"/>
    <mergeCell ref="I1345:J1345"/>
    <mergeCell ref="A1350:B1350"/>
    <mergeCell ref="C1350:F1350"/>
    <mergeCell ref="G1350:H1350"/>
    <mergeCell ref="I1350:J1350"/>
    <mergeCell ref="A1352:B1352"/>
    <mergeCell ref="C1351:F1351"/>
    <mergeCell ref="G1351:H1351"/>
    <mergeCell ref="I1351:J1351"/>
    <mergeCell ref="C1352:F1352"/>
    <mergeCell ref="G1352:H1352"/>
    <mergeCell ref="A1348:B1348"/>
    <mergeCell ref="C1348:F1348"/>
    <mergeCell ref="G1348:H1348"/>
    <mergeCell ref="I1348:J1348"/>
    <mergeCell ref="A1349:B1349"/>
    <mergeCell ref="C1349:F1349"/>
    <mergeCell ref="G1349:H1349"/>
    <mergeCell ref="I1349:J1349"/>
    <mergeCell ref="A1359:B1359"/>
    <mergeCell ref="C1359:F1359"/>
    <mergeCell ref="G1359:H1359"/>
    <mergeCell ref="I1359:J1359"/>
    <mergeCell ref="A1351:B1351"/>
    <mergeCell ref="A1360:B1360"/>
    <mergeCell ref="C1360:F1360"/>
    <mergeCell ref="G1360:H1360"/>
    <mergeCell ref="I1360:J1360"/>
    <mergeCell ref="A1357:B1357"/>
    <mergeCell ref="C1357:F1357"/>
    <mergeCell ref="G1357:H1357"/>
    <mergeCell ref="I1357:J1357"/>
    <mergeCell ref="A1358:B1358"/>
    <mergeCell ref="C1358:F1358"/>
    <mergeCell ref="G1358:H1358"/>
    <mergeCell ref="I1358:J1358"/>
    <mergeCell ref="I1352:J1352"/>
    <mergeCell ref="A1355:B1355"/>
    <mergeCell ref="C1355:F1355"/>
    <mergeCell ref="G1355:H1355"/>
    <mergeCell ref="I1355:J1355"/>
    <mergeCell ref="A1356:B1356"/>
    <mergeCell ref="C1356:F1356"/>
    <mergeCell ref="G1356:H1356"/>
    <mergeCell ref="I1356:J1356"/>
    <mergeCell ref="A175:J175"/>
    <mergeCell ref="A205:B205"/>
    <mergeCell ref="A178:B178"/>
    <mergeCell ref="A170:B170"/>
    <mergeCell ref="F180:F181"/>
    <mergeCell ref="A207:J207"/>
    <mergeCell ref="E635:F635"/>
    <mergeCell ref="E636:F636"/>
    <mergeCell ref="A633:B633"/>
    <mergeCell ref="E631:F632"/>
    <mergeCell ref="C631:D632"/>
    <mergeCell ref="C633:D633"/>
    <mergeCell ref="A631:B632"/>
    <mergeCell ref="H604:J604"/>
    <mergeCell ref="E604:G604"/>
    <mergeCell ref="A611:J611"/>
    <mergeCell ref="A585:D585"/>
    <mergeCell ref="B219:B220"/>
    <mergeCell ref="E608:G608"/>
    <mergeCell ref="H608:J608"/>
    <mergeCell ref="A609:D609"/>
    <mergeCell ref="E609:G609"/>
    <mergeCell ref="H609:J609"/>
    <mergeCell ref="G559:H559"/>
    <mergeCell ref="I559:J559"/>
    <mergeCell ref="A560:D560"/>
    <mergeCell ref="A558:D558"/>
    <mergeCell ref="E558:F558"/>
    <mergeCell ref="G558:H558"/>
    <mergeCell ref="I558:J558"/>
    <mergeCell ref="A561:D561"/>
    <mergeCell ref="E561:F561"/>
    <mergeCell ref="A722:F722"/>
    <mergeCell ref="G722:H722"/>
    <mergeCell ref="I722:J722"/>
    <mergeCell ref="A725:F725"/>
    <mergeCell ref="IQ597:IV598"/>
    <mergeCell ref="IG597:IP598"/>
    <mergeCell ref="HC597:HL598"/>
    <mergeCell ref="FY597:GH598"/>
    <mergeCell ref="B591:J591"/>
    <mergeCell ref="A599:J599"/>
    <mergeCell ref="B629:J629"/>
    <mergeCell ref="I634:J634"/>
    <mergeCell ref="A636:B636"/>
    <mergeCell ref="A711:D711"/>
    <mergeCell ref="A714:J714"/>
    <mergeCell ref="A720:F721"/>
    <mergeCell ref="A723:F723"/>
    <mergeCell ref="A656:C657"/>
    <mergeCell ref="A627:J627"/>
    <mergeCell ref="I622:J622"/>
    <mergeCell ref="IG595:IP596"/>
    <mergeCell ref="IQ595:IV596"/>
    <mergeCell ref="AO597:AX598"/>
    <mergeCell ref="AY597:BH598"/>
    <mergeCell ref="FO597:FX598"/>
    <mergeCell ref="A622:C622"/>
    <mergeCell ref="I619:J619"/>
    <mergeCell ref="A612:J613"/>
    <mergeCell ref="A623:C623"/>
    <mergeCell ref="D623:E623"/>
    <mergeCell ref="CW597:DF598"/>
    <mergeCell ref="DG597:DP598"/>
    <mergeCell ref="A1234:D1234"/>
    <mergeCell ref="E1234:F1234"/>
    <mergeCell ref="G1234:H1234"/>
    <mergeCell ref="I1234:J1234"/>
    <mergeCell ref="E1080:G1080"/>
    <mergeCell ref="H1080:J1080"/>
    <mergeCell ref="A1082:D1082"/>
    <mergeCell ref="E1082:G1082"/>
    <mergeCell ref="H1082:J1082"/>
    <mergeCell ref="B40:J40"/>
    <mergeCell ref="A804:C804"/>
    <mergeCell ref="D804:E804"/>
    <mergeCell ref="I804:J804"/>
    <mergeCell ref="A805:C805"/>
    <mergeCell ref="D805:E805"/>
    <mergeCell ref="I805:J805"/>
    <mergeCell ref="A802:C802"/>
    <mergeCell ref="D802:E802"/>
    <mergeCell ref="I802:J802"/>
    <mergeCell ref="A803:C803"/>
    <mergeCell ref="D803:E803"/>
    <mergeCell ref="I803:J803"/>
    <mergeCell ref="A801:C801"/>
    <mergeCell ref="G736:J736"/>
    <mergeCell ref="A736:F737"/>
    <mergeCell ref="A738:F738"/>
    <mergeCell ref="A731:J731"/>
    <mergeCell ref="A719:J719"/>
    <mergeCell ref="G721:H721"/>
    <mergeCell ref="G720:J720"/>
    <mergeCell ref="A709:D709"/>
    <mergeCell ref="A710:D710"/>
  </mergeCells>
  <dataValidations count="7">
    <dataValidation type="custom" allowBlank="1" showInputMessage="1" showErrorMessage="1" errorTitle="UPOZORNENIE" error="Pokúšate sa zmeniť bunku s automatickým výpočtom!" sqref="G1351:J1351 E873:J873 I565:J571 I558:J562 E563:J563 D950:J950 E1039:J1039 E1042:J1042 E1044:J1044 D948:J948 H935 H932 E929 H929 E932 E926:J926 H759:J760 H772:J772 E697:J697 E711:J711 E695:J695 E689:J689 E686:J686 D498:G498 D517:G517 H496:J498 I457:J461 D461:H461 I444:J447 E586:J586 E589:J589 E572:J572 I1296:J1310 I619:J625 I539:J544 E609:J609 I472:J478 C479:J479 D663:J663 D625:H625 C544:H544 D448:J448 H515:J517 G743:J743 D789:H789 I790:J793 D786:J786 D801:H801 E841:J841 E844:J844 E851:J851 E855:J855 D799:H799 E935 E814:J814 E817:J817 I802:J805 C960:J960 C958:J958 H1021:J1021 C1003:J1003 E988:J988 E974:J974 E871:J871 E1068:J1068 E1075:J1075 E1083:J1083 I787:J788 E1095:J1095 E1099:J1099 E1132:I1132 F1135:F1137 I1135:I1137 I1276:J1290 E1062:J1062 G1415:J1416 G1396:J1396 G1332:J1332 G1346:J1346 G1387:H1387 G1362:J1362 G1385:J1385 I677:J679 I799:J800 E1090:G1090 E1031:J1031 E1036:J1036">
      <formula1>"xy1"</formula1>
    </dataValidation>
    <dataValidation allowBlank="1" showInputMessage="1" showErrorMessage="1" errorTitle="UPOZORNENIE" error="Pokúšate sa zmeniť bunku s automatickým výpočtom!" sqref="I1387:J1387 E687:J688 E1040:J1041 G743:J743 I789:J789 I801:J801 E1043:J1043 E1032:J1035 E1037:J1038 E1045:J1045"/>
    <dataValidation type="custom" allowBlank="1" showInputMessage="1" showErrorMessage="1" sqref="G1358:J1358 I634:J635 E1016:J1016 C636:J636 E1069:J1069">
      <formula1>"xy1"</formula1>
    </dataValidation>
    <dataValidation type="custom" allowBlank="1" showInputMessage="1" showErrorMessage="1" errorTitle="Upozornenie" error="Pokúšate sa zmeniť bunku s automatickým výpočtom" sqref="B393:J394 B269:I269 J387:J390 C188:I188 C202:I202 C194:I196 B263:I263 B411:J411 J407:J410 B417:J417 J413:J416 B419:J420 B385:J385 J381:J384 B391:J391 B257:I257">
      <formula1>"xy1"</formula1>
    </dataValidation>
    <dataValidation type="custom" allowBlank="1" showInputMessage="1" showErrorMessage="1" errorTitle="UPOZORNENIE" error="Pokúšate sa zmeniť bunku s automatickým výpočtom" sqref="I334:J336 J253:J257 J259:J263 B227:I227 B241:J242 J265:J269 C159:J159 J167:J171 J161:J165 J155:J158 C173:J174 C204:J205 B271:J272 J223:J227 J229:J233 J235:J239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381:I381 B235:I235 B229:I229 B223:I223 C155:I155 C167:I167 C161:I161 B387:I387">
      <formula1>"xy1"</formula1>
    </dataValidation>
    <dataValidation type="whole" allowBlank="1" showInputMessage="1" showErrorMessage="1" sqref="E18:H20">
      <formula1>0</formula1>
      <formula2>99999999999999900000</formula2>
    </dataValidation>
  </dataValidations>
  <pageMargins left="0.51181102362204722" right="0.51181102362204722" top="0.74803149606299213" bottom="0.74803149606299213" header="0.31496062992125984" footer="0.31496062992125984"/>
  <pageSetup paperSize="9" scale="87" orientation="portrait" horizontalDpi="300" verticalDpi="300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ÚJ'!Názvy_tlače</vt:lpstr>
      <vt:lpstr>'Poznámky ÚJ'!Oblasť_tlače</vt:lpstr>
      <vt:lpstr>'Poznámky ÚJ'!OLE_LINK1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Dušan Matejčík</cp:lastModifiedBy>
  <cp:lastPrinted>2015-03-31T12:36:37Z</cp:lastPrinted>
  <dcterms:created xsi:type="dcterms:W3CDTF">2015-02-04T07:45:17Z</dcterms:created>
  <dcterms:modified xsi:type="dcterms:W3CDTF">2015-03-31T12:57:02Z</dcterms:modified>
</cp:coreProperties>
</file>