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220" windowHeight="5775" firstSheet="3" activeTab="5"/>
  </bookViews>
  <sheets>
    <sheet name="Postup použitia vzoru" sheetId="34" r:id="rId1"/>
    <sheet name="Súvaha TS" sheetId="26" r:id="rId2"/>
    <sheet name="Aktíva" sheetId="31" r:id="rId3"/>
    <sheet name="Poznámky TS" sheetId="1" r:id="rId4"/>
    <sheet name="Poznámky text časť" sheetId="19" r:id="rId5"/>
    <sheet name="Poznámky tabuľ. časť" sheetId="2" r:id="rId6"/>
  </sheets>
  <definedNames>
    <definedName name="_GoBack" localSheetId="4">'Poznámky text časť'!$A$3</definedName>
    <definedName name="_Toc474124189" localSheetId="4">'Poznámky text časť'!$B$2</definedName>
    <definedName name="_Toc474124192" localSheetId="4">'Poznámky text časť'!$A$44</definedName>
    <definedName name="_Toc474124195" localSheetId="4">'Poznámky text časť'!$A$57</definedName>
    <definedName name="_Toc474124196" localSheetId="4">'Poznámky text časť'!$A$60</definedName>
    <definedName name="_Toc474124199" localSheetId="4">'Poznámky text časť'!#REF!</definedName>
    <definedName name="_Toc474124202" localSheetId="4">'Poznámky text časť'!$A$87</definedName>
    <definedName name="_xlnm.Print_Area" localSheetId="2">Aktíva!$A$1:$I$145</definedName>
    <definedName name="_xlnm.Print_Area" localSheetId="0">'Postup použitia vzoru'!$A$1:$R$20</definedName>
    <definedName name="_xlnm.Print_Area" localSheetId="5">'Poznámky tabuľ. časť'!$A$1:$AH$246</definedName>
    <definedName name="_xlnm.Print_Area" localSheetId="3">'Poznámky TS'!$A$1:$AH$50</definedName>
  </definedNames>
  <calcPr calcId="114210"/>
</workbook>
</file>

<file path=xl/calcChain.xml><?xml version="1.0" encoding="utf-8"?>
<calcChain xmlns="http://schemas.openxmlformats.org/spreadsheetml/2006/main">
  <c r="Y43" i="2"/>
  <c r="AA17"/>
  <c r="AA19"/>
  <c r="AA20"/>
  <c r="AA16"/>
  <c r="AA18"/>
  <c r="AA21"/>
  <c r="AA22"/>
  <c r="K23"/>
  <c r="S23"/>
  <c r="AA23"/>
  <c r="O31"/>
  <c r="Y31"/>
  <c r="AF231"/>
  <c r="V231"/>
  <c r="AC228"/>
  <c r="AF228"/>
  <c r="AC227"/>
  <c r="AF227"/>
  <c r="AC226"/>
  <c r="AF226"/>
  <c r="S228"/>
  <c r="V228"/>
  <c r="S227"/>
  <c r="V227"/>
  <c r="S226"/>
  <c r="V226"/>
  <c r="AD112"/>
  <c r="T111"/>
  <c r="J111"/>
  <c r="AD62"/>
  <c r="O229"/>
  <c r="Y38"/>
  <c r="F72" i="31"/>
  <c r="Y229" i="2"/>
  <c r="AC225"/>
  <c r="S225"/>
  <c r="S229"/>
  <c r="S230"/>
  <c r="S232"/>
  <c r="Z192"/>
  <c r="Q192"/>
  <c r="AE167"/>
  <c r="AA167"/>
  <c r="W167"/>
  <c r="S167"/>
  <c r="O167"/>
  <c r="K167"/>
  <c r="Y134"/>
  <c r="Y136"/>
  <c r="O134"/>
  <c r="O136"/>
  <c r="Y124"/>
  <c r="O124"/>
  <c r="Y121"/>
  <c r="O121"/>
  <c r="Y105"/>
  <c r="T105"/>
  <c r="O105"/>
  <c r="J105"/>
  <c r="AD104"/>
  <c r="AD103"/>
  <c r="AD102"/>
  <c r="AD101"/>
  <c r="AD100"/>
  <c r="AD99"/>
  <c r="AD98"/>
  <c r="AD97"/>
  <c r="AD96"/>
  <c r="AD95"/>
  <c r="AD94"/>
  <c r="AD93"/>
  <c r="AD92"/>
  <c r="AD91"/>
  <c r="AD90"/>
  <c r="AD89"/>
  <c r="AD88"/>
  <c r="AD87"/>
  <c r="AD86"/>
  <c r="Y81"/>
  <c r="T81"/>
  <c r="O81"/>
  <c r="J81"/>
  <c r="AD80"/>
  <c r="AD79"/>
  <c r="AD78"/>
  <c r="AD77"/>
  <c r="AD76"/>
  <c r="AD75"/>
  <c r="AD74"/>
  <c r="AD73"/>
  <c r="AD72"/>
  <c r="AD71"/>
  <c r="AD70"/>
  <c r="AD69"/>
  <c r="AD68"/>
  <c r="AD67"/>
  <c r="AD66"/>
  <c r="AD65"/>
  <c r="AD64"/>
  <c r="AD63"/>
  <c r="O43"/>
  <c r="O38"/>
  <c r="AF229"/>
  <c r="AF230"/>
  <c r="AF232"/>
  <c r="V229"/>
  <c r="V230"/>
  <c r="V232"/>
  <c r="AD105"/>
  <c r="AD81"/>
  <c r="AC229"/>
  <c r="AC230"/>
  <c r="AC232"/>
  <c r="K32" i="1"/>
  <c r="L32"/>
  <c r="M32"/>
  <c r="N32"/>
  <c r="O32"/>
  <c r="P32"/>
  <c r="Q32"/>
  <c r="R32"/>
  <c r="S32"/>
  <c r="T32"/>
  <c r="U32"/>
  <c r="V32"/>
  <c r="W32"/>
  <c r="X32"/>
  <c r="Y32"/>
  <c r="Z32"/>
  <c r="E48"/>
  <c r="D48"/>
  <c r="B48"/>
  <c r="A48"/>
  <c r="P41"/>
  <c r="Q41"/>
  <c r="R41"/>
  <c r="S41"/>
  <c r="T41"/>
  <c r="U41"/>
  <c r="V41"/>
  <c r="W41"/>
  <c r="X41"/>
  <c r="Y41"/>
  <c r="Z41"/>
  <c r="AA41"/>
  <c r="AB41"/>
  <c r="AC41"/>
  <c r="AD41"/>
  <c r="T38"/>
  <c r="U38"/>
  <c r="L38"/>
  <c r="M38"/>
  <c r="R35"/>
  <c r="S35"/>
  <c r="T35"/>
  <c r="U35"/>
  <c r="V35"/>
  <c r="W35"/>
  <c r="X35"/>
  <c r="Y35"/>
  <c r="Z35"/>
  <c r="AA35"/>
  <c r="AB35"/>
  <c r="AC35"/>
  <c r="AD35"/>
  <c r="AE35"/>
  <c r="AF35"/>
  <c r="AG35"/>
  <c r="AH35"/>
  <c r="AE32"/>
  <c r="AF32"/>
  <c r="AG32"/>
  <c r="AH32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28"/>
  <c r="O27"/>
  <c r="Q27"/>
  <c r="V27"/>
  <c r="W27"/>
  <c r="X27"/>
  <c r="Y27"/>
  <c r="Z27"/>
  <c r="AA27"/>
  <c r="AB27"/>
  <c r="AC27"/>
  <c r="AD27"/>
  <c r="AE27"/>
  <c r="AF27"/>
  <c r="AG27"/>
  <c r="AH27"/>
  <c r="Y20"/>
  <c r="R20"/>
  <c r="R21"/>
  <c r="F144" i="31"/>
  <c r="F142"/>
  <c r="F140"/>
  <c r="F138"/>
  <c r="G137"/>
  <c r="D137"/>
  <c r="D136"/>
  <c r="F134"/>
  <c r="F132"/>
  <c r="F130"/>
  <c r="F128"/>
  <c r="F123"/>
  <c r="G122"/>
  <c r="D122"/>
  <c r="D121"/>
  <c r="F119"/>
  <c r="F117"/>
  <c r="F115"/>
  <c r="F113"/>
  <c r="F111"/>
  <c r="F109"/>
  <c r="F107"/>
  <c r="F105"/>
  <c r="G104"/>
  <c r="D104"/>
  <c r="D103"/>
  <c r="F101"/>
  <c r="F99"/>
  <c r="F97"/>
  <c r="F92"/>
  <c r="F90"/>
  <c r="F88"/>
  <c r="F86"/>
  <c r="G85"/>
  <c r="D85"/>
  <c r="D84"/>
  <c r="F82"/>
  <c r="F80"/>
  <c r="F78"/>
  <c r="F76"/>
  <c r="F74"/>
  <c r="G71"/>
  <c r="D71"/>
  <c r="D70"/>
  <c r="F66"/>
  <c r="F61"/>
  <c r="F59"/>
  <c r="F57"/>
  <c r="F55"/>
  <c r="F53"/>
  <c r="F51"/>
  <c r="F49"/>
  <c r="G48"/>
  <c r="D48"/>
  <c r="D47"/>
  <c r="F45"/>
  <c r="F43"/>
  <c r="F41"/>
  <c r="F39"/>
  <c r="F37"/>
  <c r="F35"/>
  <c r="F30"/>
  <c r="F28"/>
  <c r="F26"/>
  <c r="G25"/>
  <c r="D25"/>
  <c r="D24"/>
  <c r="F22"/>
  <c r="F20"/>
  <c r="F18"/>
  <c r="F16"/>
  <c r="F14"/>
  <c r="F12"/>
  <c r="F10"/>
  <c r="G9"/>
  <c r="G7"/>
  <c r="D9"/>
  <c r="D8"/>
  <c r="D7"/>
  <c r="D69"/>
  <c r="D5"/>
  <c r="F121"/>
  <c r="F136"/>
  <c r="D68"/>
  <c r="F68"/>
  <c r="D6"/>
  <c r="G69"/>
  <c r="G5"/>
  <c r="F103"/>
  <c r="F24"/>
  <c r="F47"/>
  <c r="F84"/>
  <c r="F8"/>
  <c r="F70"/>
  <c r="D29" i="19"/>
  <c r="H29"/>
  <c r="F6" i="31"/>
  <c r="F4"/>
  <c r="D4"/>
  <c r="E29" i="19"/>
  <c r="F29"/>
</calcChain>
</file>

<file path=xl/comments1.xml><?xml version="1.0" encoding="utf-8"?>
<comments xmlns="http://schemas.openxmlformats.org/spreadsheetml/2006/main">
  <authors>
    <author>zkandlerova</author>
    <author>Zuzana.Markovicova</author>
  </authors>
  <commentList>
    <comment ref="A62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62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63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63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64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64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65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65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66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66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67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67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68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68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69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69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70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70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71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71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72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72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73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73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74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74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75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75" authorId="0">
      <text>
        <r>
          <rPr>
            <sz val="8"/>
            <color indexed="81"/>
            <rFont val="Tahoma"/>
            <family val="2"/>
            <charset val="238"/>
          </rPr>
          <t>riadok č. 085 v súvahe</t>
        </r>
      </text>
    </comment>
    <comment ref="A76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76" authorId="0">
      <text>
        <r>
          <rPr>
            <sz val="8"/>
            <color indexed="81"/>
            <rFont val="Tahoma"/>
            <family val="2"/>
            <charset val="238"/>
          </rPr>
          <t xml:space="preserve">riadok č. 086 v súvahe </t>
        </r>
      </text>
    </comment>
    <comment ref="AD77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80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A86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86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87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87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88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88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89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89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90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90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91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91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92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92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93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93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94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94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95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95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96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96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97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97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98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98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99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99" authorId="0">
      <text>
        <r>
          <rPr>
            <sz val="8"/>
            <color indexed="81"/>
            <rFont val="Tahoma"/>
            <family val="2"/>
            <charset val="238"/>
          </rPr>
          <t>riadok č. 085 v súvahe</t>
        </r>
      </text>
    </comment>
    <comment ref="A100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100" authorId="0">
      <text>
        <r>
          <rPr>
            <sz val="8"/>
            <color indexed="81"/>
            <rFont val="Tahoma"/>
            <family val="2"/>
            <charset val="238"/>
          </rPr>
          <t xml:space="preserve">riadok č. 086 v súvahe </t>
        </r>
      </text>
    </comment>
    <comment ref="AD101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104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T110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Y110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A192" authorId="1">
      <text>
        <r>
          <rPr>
            <sz val="9"/>
            <color indexed="81"/>
            <rFont val="Tahoma"/>
            <family val="2"/>
            <charset val="238"/>
          </rPr>
          <t xml:space="preserve">
všetky výnosy tried 60*, 64* a 66*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>s minusom
položky znižujúce ZD</t>
        </r>
      </text>
    </comment>
    <comment ref="A228" authorId="0">
      <text>
        <r>
          <rPr>
            <sz val="8"/>
            <color indexed="81"/>
            <rFont val="Tahoma"/>
            <family val="2"/>
            <charset val="238"/>
          </rPr>
          <t xml:space="preserve">s mínusom </t>
        </r>
      </text>
    </comment>
  </commentList>
</comments>
</file>

<file path=xl/sharedStrings.xml><?xml version="1.0" encoding="utf-8"?>
<sst xmlns="http://schemas.openxmlformats.org/spreadsheetml/2006/main" count="807" uniqueCount="538">
  <si>
    <t>Finančné účty tvoria ceniny, peniaze v hotovosti a na bankových účtoch, cenné papiere určené na obchodovanie, dlžné cenné papiere so splatnosťou do jedného roka držané do doby splatnosti, vlastné dlhopisy a ostatné realizovateľné cenné papiere.</t>
  </si>
  <si>
    <t xml:space="preserve">Dlhodobé i krátkodobé záväzky sa vykazujú v menovitých hodnotách. </t>
  </si>
  <si>
    <t xml:space="preserve">Náklad na daň z príjmov sa počíta pomocou platnej daňovej sadzby z účtovného zisku upraveného o trvalé alebo dočasne daňovo neuznateľné náklady a nezdaňované výnosy. Odložené dane spoločnosť neúčtuje. </t>
  </si>
  <si>
    <t xml:space="preserve">Dlhodobý hmotný majetok sú hnuteľné veci. Sú plne odpísané. </t>
  </si>
  <si>
    <t xml:space="preserve">Spoločnosť nemá dlhodobé pohľadávky. </t>
  </si>
  <si>
    <t>poistné</t>
  </si>
  <si>
    <t>členské</t>
  </si>
  <si>
    <t xml:space="preserve">odborná tlač, elektronické služby </t>
  </si>
  <si>
    <t>služby daňového poradcu</t>
  </si>
  <si>
    <t xml:space="preserve">Sociálny fond sa čerpal na zabezpečenie stravovania. </t>
  </si>
  <si>
    <t xml:space="preserve">Spoločnosť nemá bankové úvery. </t>
  </si>
  <si>
    <t xml:space="preserve">Spoločnosť nemá povinnosť účtovať o odložených daniach. </t>
  </si>
  <si>
    <t xml:space="preserve">Spoločnosť nemá majetok prenajatý touto formou. </t>
  </si>
  <si>
    <t xml:space="preserve">Spoločnsť nemá žiadne podmienené aktíva alebo pasíva. </t>
  </si>
  <si>
    <t xml:space="preserve">Spoločnosť nevedie žiadne súdne spory. </t>
  </si>
  <si>
    <t xml:space="preserve">Spoločnosť nemá povinnosť účtovať na podsúvahových účtoch. </t>
  </si>
  <si>
    <t>audítorská činnosť</t>
  </si>
  <si>
    <t>poradenská činnosť</t>
  </si>
  <si>
    <t xml:space="preserve">Spoločnosti nevznikla povinnosť účtovať o zmene stavu zásob. </t>
  </si>
  <si>
    <t>náhrady škôd</t>
  </si>
  <si>
    <t xml:space="preserve">Konateľovi spoločnosti neboli poskytnuté žiadne príjmy ani výhody ani v tomto, ani v predchádzajúcom účtovnom období. </t>
  </si>
  <si>
    <t xml:space="preserve">Spoločnosť nemá povinnosť zostaviť prehľad peňažných tokov. </t>
  </si>
  <si>
    <t xml:space="preserve">Spoločnosť nemá v predmete podnikania túto aktivitu a neprevádzkuje ju. </t>
  </si>
  <si>
    <t xml:space="preserve">Spoločnosti nevznikla povinnosť účtovať o časovom rozlíšení. </t>
  </si>
  <si>
    <t>Náklady budúcich období a príjmy budúcich období sa oceňujú ich menovitou hodnotou, pričom sa vykazujú vo výške, ktorá je potrebná na dodržanie zásady vecnej a časovej súvislosti s účtovným obdobím.</t>
  </si>
  <si>
    <t>Pohľadávky sa oceňujú menovitou hodnotou. Postúpené pohľadávky a pohľadávky nadobudnuté vkladom do základného imania sa oceňujú obstarávacou cenou. Ocenenie pochybných pohľadávok sa upravuje na ich realizovateľnú  hodnotu  opravnými  položkami .</t>
  </si>
  <si>
    <t>Nakupovaný dlhodobý hmotný majetok sa oceňuje v obstarávacích cenách, ktoré zahŕňajú cenu obstarania, náklady na dopravu, clo a ďalšie náklady súvisiace s obstaraním.</t>
  </si>
  <si>
    <t>Nakupovaný dlhodobý nehmotný majetok sa oceňuje v obstarávacích cenách, ktoré obsahujú cenu obstarania a náklady súvisiace s jeho obstaraním.</t>
  </si>
  <si>
    <t>v %</t>
  </si>
  <si>
    <t>absolútne</t>
  </si>
  <si>
    <t>Iný podiel na ostatných položkách VI ako na ZI v %</t>
  </si>
  <si>
    <t>Podiel na hlasovacích právach v %</t>
  </si>
  <si>
    <t>Výška podielu na základnom imaní</t>
  </si>
  <si>
    <t>Počet vedúcich zamestnancov</t>
  </si>
  <si>
    <t>Stav zamestnancov ku dňu, ku ktorému sa zostavuje účtovná závierka, z toho:</t>
  </si>
  <si>
    <t>Priemerný prepočítaný počet zamestnancov</t>
  </si>
  <si>
    <t>Hlavným predmetom činnosti je:</t>
  </si>
  <si>
    <t>Krátkodobé pohľadávky spolu</t>
  </si>
  <si>
    <t>Pohľadávky so zostatkovou dobou splatnosti do jedného roka</t>
  </si>
  <si>
    <t>Pohľadávky po lehote splatnosti</t>
  </si>
  <si>
    <t>Pohľadávky podľa zostatkovej doby splatnosti</t>
  </si>
  <si>
    <t>Iné pohľadávky</t>
  </si>
  <si>
    <t>Daňové pohľadávky a dotácie</t>
  </si>
  <si>
    <t>Sociálne poistenie</t>
  </si>
  <si>
    <t>Pohľadávky voči spoločníkom, členom a združeniu</t>
  </si>
  <si>
    <t>Ostatné pohľadávky v rámci konsolidovaného celku</t>
  </si>
  <si>
    <t>Pohľadávky voči dcérskej ÚJ a materskej ÚJ</t>
  </si>
  <si>
    <t>Pohľadávky z obchodného styku</t>
  </si>
  <si>
    <t>Krátkodobé pohľadávky</t>
  </si>
  <si>
    <t>Pohľadávky spolu</t>
  </si>
  <si>
    <t>Po lehote splatnosti</t>
  </si>
  <si>
    <t>V lehote splatnosti</t>
  </si>
  <si>
    <t>Informácie o vekovej štruktúre pohľadávok</t>
  </si>
  <si>
    <t>Náklady budúcich období krátkodobé, z toho:</t>
  </si>
  <si>
    <t>Opis položky časového rozlíšenia</t>
  </si>
  <si>
    <t>Bežné bankové účty</t>
  </si>
  <si>
    <t>Pokladnica, ceniny</t>
  </si>
  <si>
    <t>Konečný zostatok sociálneho fondu</t>
  </si>
  <si>
    <t>Čerpanie sociálneho fondu</t>
  </si>
  <si>
    <t>Tvorba sociálneho fondu spolu</t>
  </si>
  <si>
    <t>Ostatná tvorba sociálneho fondu</t>
  </si>
  <si>
    <t>Tvorba sociálneho fondu zo zisku</t>
  </si>
  <si>
    <t>Tvorba sociálneho fondu na ťarchu nákladov</t>
  </si>
  <si>
    <t>Začiatočný stav sociálneho fondu</t>
  </si>
  <si>
    <t>Informácie o záväzkoch zo sociálneho fondu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</si>
  <si>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</si>
  <si>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</si>
  <si>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</si>
  <si>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</si>
  <si>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</si>
  <si>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</si>
  <si>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MAJETOK PRENAJATÝ FORMOU FINANČNÉHO PRENÁJMU (SPOLOČNOSŤ JE PRENAJÍMATEĽOM)</t>
  </si>
  <si>
    <t>Súvaha Úč POD 1 -01</t>
  </si>
  <si>
    <t>SÚVAHA</t>
  </si>
  <si>
    <t>(v celých eurách)</t>
  </si>
  <si>
    <t>k</t>
  </si>
  <si>
    <t xml:space="preserve">Daňové identifikačné číslo </t>
  </si>
  <si>
    <t xml:space="preserve">Účtovná závierka </t>
  </si>
  <si>
    <t>riadna</t>
  </si>
  <si>
    <t>mimoriadna</t>
  </si>
  <si>
    <t>priebežná</t>
  </si>
  <si>
    <t>Účtovná závierka</t>
  </si>
  <si>
    <t xml:space="preserve">zostavená </t>
  </si>
  <si>
    <t>schválená</t>
  </si>
  <si>
    <t>(vyznačí sa x)</t>
  </si>
  <si>
    <t>Za</t>
  </si>
  <si>
    <t>obdobie</t>
  </si>
  <si>
    <t>Rok</t>
  </si>
  <si>
    <t>Mesiac</t>
  </si>
  <si>
    <t>SK NACE</t>
  </si>
  <si>
    <t>bezprostr.</t>
  </si>
  <si>
    <t>predchá-dzajúce</t>
  </si>
  <si>
    <t>Obchodné meno (názov účtovnej jednotky)</t>
  </si>
  <si>
    <t xml:space="preserve">Sídlo účtovnej jednotky </t>
  </si>
  <si>
    <t>Obec</t>
  </si>
  <si>
    <t>Telefón</t>
  </si>
  <si>
    <t>Fax</t>
  </si>
  <si>
    <t>E-mail</t>
  </si>
  <si>
    <t>Zostavený dňa</t>
  </si>
  <si>
    <t>Schválený dňa</t>
  </si>
  <si>
    <t xml:space="preserve">Podpisový záznam osoby zodpovednej za vedenie účtovníctva: </t>
  </si>
  <si>
    <t>Podpisový záznam osoby zodpovednej za zostavenie účtovnej závierky:</t>
  </si>
  <si>
    <t>Podpisový záznam člena štatutárneho orgánu účtovnej jednotky alebo fyzickej osoby, ktorá je účtovnou jednotkou:</t>
  </si>
  <si>
    <t>Ozna-
čenie   a</t>
  </si>
  <si>
    <t>STRANA AKTÍV</t>
  </si>
  <si>
    <t xml:space="preserve">Číslo  </t>
  </si>
  <si>
    <t>čenie</t>
  </si>
  <si>
    <t>riadku</t>
  </si>
  <si>
    <r>
      <t xml:space="preserve">Brutto - </t>
    </r>
    <r>
      <rPr>
        <sz val="8"/>
        <rFont val="Verdana"/>
        <family val="2"/>
        <charset val="238"/>
      </rPr>
      <t>časť 1</t>
    </r>
  </si>
  <si>
    <t>Netto 2</t>
  </si>
  <si>
    <r>
      <t>Korekcia</t>
    </r>
    <r>
      <rPr>
        <sz val="8"/>
        <rFont val="Verdana"/>
        <family val="2"/>
        <charset val="238"/>
      </rPr>
      <t xml:space="preserve"> - časť 2</t>
    </r>
  </si>
  <si>
    <t>Netto    3</t>
  </si>
  <si>
    <t>SPOLU MAJETOK                                                                                                      r. 002 + r. 030 + r. 061</t>
  </si>
  <si>
    <t>001</t>
  </si>
  <si>
    <t xml:space="preserve"> </t>
  </si>
  <si>
    <t>Neobežný majetok                                                                                                             r.003 + r. 011 + r. 021</t>
  </si>
  <si>
    <t>002</t>
  </si>
  <si>
    <t xml:space="preserve">A.I. </t>
  </si>
  <si>
    <t>Dlhodobý nehmotný majetok súčet                                                                                    (r. 004 až 010)</t>
  </si>
  <si>
    <t>003</t>
  </si>
  <si>
    <t xml:space="preserve">       A.I.1.</t>
  </si>
  <si>
    <t>Aktivované náklady na vývoj                                                                                                (012) - /072, 091A/</t>
  </si>
  <si>
    <t>004</t>
  </si>
  <si>
    <t xml:space="preserve">       2.</t>
  </si>
  <si>
    <t>Softvér   (013) - /073, 091A/</t>
  </si>
  <si>
    <t>005</t>
  </si>
  <si>
    <t xml:space="preserve">       3.</t>
  </si>
  <si>
    <t>Oceniteľné práva (014) - /074, 091A/</t>
  </si>
  <si>
    <t>006</t>
  </si>
  <si>
    <t xml:space="preserve">       4.</t>
  </si>
  <si>
    <t>Goodwill (015) - /075, 091A/</t>
  </si>
  <si>
    <t>007</t>
  </si>
  <si>
    <t xml:space="preserve">       5.</t>
  </si>
  <si>
    <t>Ostatný dlhodobý nehmotný majetok
 (019, 01X) - /079, 07X, 091A/</t>
  </si>
  <si>
    <t>008</t>
  </si>
  <si>
    <t xml:space="preserve">       6.</t>
  </si>
  <si>
    <t>Obstarávaný dlhodobý nehmotný majetok
(041) - 093</t>
  </si>
  <si>
    <t>009</t>
  </si>
  <si>
    <t xml:space="preserve">       7.</t>
  </si>
  <si>
    <t>Poskytnuté preddavky na dlhodobý nehmotný majetok (051) - 095A</t>
  </si>
  <si>
    <t>010</t>
  </si>
  <si>
    <t xml:space="preserve">  A.II.</t>
  </si>
  <si>
    <t>Dlhodobý hmotný majetok                                                                                              (r. 012 až 020)</t>
  </si>
  <si>
    <t>011</t>
  </si>
  <si>
    <t xml:space="preserve">  A.II.1.</t>
  </si>
  <si>
    <t>Pozemky  (031) - 092A</t>
  </si>
  <si>
    <t>012</t>
  </si>
  <si>
    <t xml:space="preserve">         2.</t>
  </si>
  <si>
    <t>Stavby (021) - /081, 092A/</t>
  </si>
  <si>
    <t>013</t>
  </si>
  <si>
    <t xml:space="preserve">         3.</t>
  </si>
  <si>
    <t>Samostatné hnuteľné veci a súbory hnuteľných vecí 
(022) - /082, 092A/</t>
  </si>
  <si>
    <t>014</t>
  </si>
  <si>
    <t xml:space="preserve">         4.</t>
  </si>
  <si>
    <t>Pestovateľské celky trvalých porastov
 (025) - /085, 092A/</t>
  </si>
  <si>
    <t>15</t>
  </si>
  <si>
    <t xml:space="preserve">         5.</t>
  </si>
  <si>
    <t>Základné stádo a ťažné zvieratá
(026) - /086,092A/</t>
  </si>
  <si>
    <t>16</t>
  </si>
  <si>
    <t xml:space="preserve">         6.</t>
  </si>
  <si>
    <t>Ostatný dlhodobý hmotný majetok
(029, 02X, 032) - /089, 08X, 092A/</t>
  </si>
  <si>
    <t>17</t>
  </si>
  <si>
    <t xml:space="preserve">         7.</t>
  </si>
  <si>
    <t>Obstarávaný dlhodobý hmotný majetok
(042) - 094</t>
  </si>
  <si>
    <t>18</t>
  </si>
  <si>
    <t xml:space="preserve">         8.</t>
  </si>
  <si>
    <t>Poskytnuté preddavky na dlhodobý hmotný majetok
(052) - 095A</t>
  </si>
  <si>
    <t>19</t>
  </si>
  <si>
    <t xml:space="preserve">        9.</t>
  </si>
  <si>
    <t>Opravná položka k nadobudnutému majetku  
 (+/- 097) +/- 098</t>
  </si>
  <si>
    <t>20</t>
  </si>
  <si>
    <t>A.III.</t>
  </si>
  <si>
    <t>Dlhodobý finančný majetok                                                                                                (r. 022 až 029)</t>
  </si>
  <si>
    <t>21</t>
  </si>
  <si>
    <t>A.III. 1.</t>
  </si>
  <si>
    <t>Podielové cenné papiere a podiely v dcérskej účtovnej jednotke
(061) - 096A</t>
  </si>
  <si>
    <t>22</t>
  </si>
  <si>
    <t>Podielové a cenné papiere a podiely v spoločnosti s podstatným vplyvom                                            (062) - 096A</t>
  </si>
  <si>
    <t>23</t>
  </si>
  <si>
    <t>Ostatné dlhodobé cenné papiere a podiely  
(063, 065) - 096A</t>
  </si>
  <si>
    <t>24</t>
  </si>
  <si>
    <t>Pôžičky účtovnej jednotke v konsolidovanom celku  (066A) - 096A</t>
  </si>
  <si>
    <t>25</t>
  </si>
  <si>
    <t>Ostatný dlhodobý finančný majetok                                                                                 (067A, 069, 06XA) - 096A</t>
  </si>
  <si>
    <t>26</t>
  </si>
  <si>
    <t>6.</t>
  </si>
  <si>
    <t>Pôžičky s dobou splatnosti najviac jeden rok  (066A, 067A, 06XA) - 096A</t>
  </si>
  <si>
    <t>27</t>
  </si>
  <si>
    <t>7.</t>
  </si>
  <si>
    <t>Obstarávaný dlhodobý finančný majetok   
(043) - 096A</t>
  </si>
  <si>
    <t>028</t>
  </si>
  <si>
    <t xml:space="preserve">        8.</t>
  </si>
  <si>
    <t>Poskytnuté preddavky na dlhodobý finančný majetok  
(053) - 095A</t>
  </si>
  <si>
    <t>029</t>
  </si>
  <si>
    <t xml:space="preserve">Obežný majetok                                                                                                            r. 031 + r. 038 + r. 046 + r. 055   </t>
  </si>
  <si>
    <t>030</t>
  </si>
  <si>
    <t>B.I.</t>
  </si>
  <si>
    <t>Zásoby súčet (r. 032 až 037)</t>
  </si>
  <si>
    <t>031</t>
  </si>
  <si>
    <t>B.I.1.</t>
  </si>
  <si>
    <t>Materiál  (112, 119, 11X) - /191, 19X/</t>
  </si>
  <si>
    <t>032</t>
  </si>
  <si>
    <t>Nedokončená výroba a polotovary vlastnej výroby
(121, 122, 12X) - /192, 193, 19X/</t>
  </si>
  <si>
    <t>033</t>
  </si>
  <si>
    <t>Výrobky  (123) - 194</t>
  </si>
  <si>
    <t>034</t>
  </si>
  <si>
    <t>4.</t>
  </si>
  <si>
    <t>Zvieratá  (124) - 195</t>
  </si>
  <si>
    <t>035</t>
  </si>
  <si>
    <t>5.</t>
  </si>
  <si>
    <t>Tovar (132, 133, 13X, 139) - /196, 19X/</t>
  </si>
  <si>
    <t>036</t>
  </si>
  <si>
    <t>Poskytnuté preddavky na zásoby                                                                                            (314A) - 391A</t>
  </si>
  <si>
    <t>037</t>
  </si>
  <si>
    <t>B.II.</t>
  </si>
  <si>
    <t>Dlhodobé pohľadávky súčet                                                                                                   (r. 039 až 045)</t>
  </si>
  <si>
    <t>038</t>
  </si>
  <si>
    <t>B.II.1.</t>
  </si>
  <si>
    <t>Pohľadávky z obchodného styku                                                                                           (311A, 312A, 313A, 314A, 315A, 31XA) - 391A</t>
  </si>
  <si>
    <t>039</t>
  </si>
  <si>
    <t>        2.</t>
  </si>
  <si>
    <t>Čistá hodnota zákazky (316A)</t>
  </si>
  <si>
    <t>040</t>
  </si>
  <si>
    <t>        3.</t>
  </si>
  <si>
    <t>Pohľadávky voči dcérskej účtovnej jednotke a materskej účtovnej jednotke (351A) - 391A</t>
  </si>
  <si>
    <t>041</t>
  </si>
  <si>
    <t>        4.</t>
  </si>
  <si>
    <t>Ostatné pohľadávky v rámci konsolidovaného celku
(351A) - 391A</t>
  </si>
  <si>
    <t>042</t>
  </si>
  <si>
    <t>        5.</t>
  </si>
  <si>
    <t>Pohľadávky voči spoločníkom, členom a združeniu                                                                        (354A, 355A, 358A, 35XA) - 391A</t>
  </si>
  <si>
    <t>043</t>
  </si>
  <si>
    <t>        6.</t>
  </si>
  <si>
    <t>Iné pohľadávky (335A, 33XA, 371A, 373A, 374A, 375A, 376A, 378A) - 391A</t>
  </si>
  <si>
    <t>044</t>
  </si>
  <si>
    <t xml:space="preserve">        7.</t>
  </si>
  <si>
    <t>Odložená daňová pohľadávka ( 481A)</t>
  </si>
  <si>
    <t>045</t>
  </si>
  <si>
    <t>B.III.</t>
  </si>
  <si>
    <t>Krátkodobé pohľadávky súčet                                                                                           (r. 047 až 054)</t>
  </si>
  <si>
    <t>046</t>
  </si>
  <si>
    <t>B.III.1.</t>
  </si>
  <si>
    <t>Pohľadávky z obchodného styku                                                                                       (311A, 312A, 313A, 314A 315A, 31XA) - 391A</t>
  </si>
  <si>
    <t>047</t>
  </si>
  <si>
    <t>048</t>
  </si>
  <si>
    <t>049</t>
  </si>
  <si>
    <t>050</t>
  </si>
  <si>
    <t>Pohľadávky voči spoločníkom, členom a združeniu  
(354A, 355A, 358A, 35XA, 398A) - 391A</t>
  </si>
  <si>
    <t>051</t>
  </si>
  <si>
    <r>
      <t>Sociálne poistenie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(336) - 391A</t>
    </r>
  </si>
  <si>
    <t>052</t>
  </si>
  <si>
    <t>        7.</t>
  </si>
  <si>
    <t>Daňové pohľadávky a dotácie                                                                                                              (341, 342, 343, 345, 346, 347) - 391A</t>
  </si>
  <si>
    <t>053</t>
  </si>
  <si>
    <t>        8.</t>
  </si>
  <si>
    <t>054</t>
  </si>
  <si>
    <t>B.IV.</t>
  </si>
  <si>
    <t>Finančné účty súčet (r . 056 až r. 060)</t>
  </si>
  <si>
    <t>055</t>
  </si>
  <si>
    <t>B.IV.1.</t>
  </si>
  <si>
    <t xml:space="preserve">Peniaze  (211, 213, 21X) </t>
  </si>
  <si>
    <t>056</t>
  </si>
  <si>
    <t>Účty v bankách  (221A, 22X +/-261)</t>
  </si>
  <si>
    <t>057</t>
  </si>
  <si>
    <t>Účty v bankách s dobou viazanosti dlhšou ako jeden rok 22XA</t>
  </si>
  <si>
    <t>058</t>
  </si>
  <si>
    <t>Krátkodobý finančný majetok 
(251, 253, 256, 257, 25X) - /291, 29X)</t>
  </si>
  <si>
    <t>059</t>
  </si>
  <si>
    <t>         5.</t>
  </si>
  <si>
    <t>Obstarávaný krátkodobý finančný majetok 
(259, 314A) - 291</t>
  </si>
  <si>
    <t>060</t>
  </si>
  <si>
    <t>Časové rozlíšenie ( r. 062 až r. 065)</t>
  </si>
  <si>
    <t>061</t>
  </si>
  <si>
    <t>Náklady budúcich období dlhodobé (381A, 382A)</t>
  </si>
  <si>
    <t>062</t>
  </si>
  <si>
    <t>Náklady budúcich období krátkodobé (381A, 382A)</t>
  </si>
  <si>
    <t>063</t>
  </si>
  <si>
    <t>Príjmy budúcich období dlhodobé (385A)</t>
  </si>
  <si>
    <t>064</t>
  </si>
  <si>
    <t>Príjmy budúcich období krátkodobé (385A)</t>
  </si>
  <si>
    <t>065</t>
  </si>
  <si>
    <t xml:space="preserve">zostavenej k </t>
  </si>
  <si>
    <t>Poznámky Úč POD 3-4</t>
  </si>
  <si>
    <t>POZNÁMKY</t>
  </si>
  <si>
    <t>individuálnej účtovnej závierky</t>
  </si>
  <si>
    <t xml:space="preserve">v </t>
  </si>
  <si>
    <t xml:space="preserve"> - eurocentoch</t>
  </si>
  <si>
    <t xml:space="preserve"> - celých eurách *)</t>
  </si>
  <si>
    <t>Za obdobie</t>
  </si>
  <si>
    <t>od</t>
  </si>
  <si>
    <t>mesiac</t>
  </si>
  <si>
    <t>rok</t>
  </si>
  <si>
    <t>do</t>
  </si>
  <si>
    <t>Za bezprostredne</t>
  </si>
  <si>
    <t>predchádzajúce obdobie</t>
  </si>
  <si>
    <t>Dátum vzniku účtovnej jednotky</t>
  </si>
  <si>
    <t>Účtovná závierka:*)</t>
  </si>
  <si>
    <t xml:space="preserve"> -riadna</t>
  </si>
  <si>
    <t xml:space="preserve"> -mimoriadna</t>
  </si>
  <si>
    <t xml:space="preserve"> -priebežná</t>
  </si>
  <si>
    <t xml:space="preserve"> -zostavená</t>
  </si>
  <si>
    <t xml:space="preserve"> -schválená</t>
  </si>
  <si>
    <t>IČO</t>
  </si>
  <si>
    <t>DIČ</t>
  </si>
  <si>
    <t>Kód SK NACE</t>
  </si>
  <si>
    <t>.</t>
  </si>
  <si>
    <t>Ulica</t>
  </si>
  <si>
    <t>Číslo</t>
  </si>
  <si>
    <t>PSČ</t>
  </si>
  <si>
    <t>/</t>
  </si>
  <si>
    <t>*)</t>
  </si>
  <si>
    <t>Vyznačuje sa krížikom</t>
  </si>
  <si>
    <t>X</t>
  </si>
  <si>
    <t>1.</t>
  </si>
  <si>
    <t>Spolu</t>
  </si>
  <si>
    <t>a</t>
  </si>
  <si>
    <t>b</t>
  </si>
  <si>
    <t>c</t>
  </si>
  <si>
    <t>d</t>
  </si>
  <si>
    <t>e</t>
  </si>
  <si>
    <t>f</t>
  </si>
  <si>
    <t>g</t>
  </si>
  <si>
    <t>i</t>
  </si>
  <si>
    <t>Stav na začiatku účtovného obdobia</t>
  </si>
  <si>
    <t>Prírastky</t>
  </si>
  <si>
    <t>Úbytky</t>
  </si>
  <si>
    <t>Presuny</t>
  </si>
  <si>
    <t>Stav na konci účtovného obdobia</t>
  </si>
  <si>
    <t>Bežné účtovné obdobie</t>
  </si>
  <si>
    <t>Bezprostredne predchádzajúce účtovné obdobie</t>
  </si>
  <si>
    <t>x</t>
  </si>
  <si>
    <t>Názov položky</t>
  </si>
  <si>
    <t xml:space="preserve">Údaje o údajoch na strane pasív súvahy </t>
  </si>
  <si>
    <t xml:space="preserve">Bežné účtovné obdobie </t>
  </si>
  <si>
    <t>Informácie o zmenách vlastného imania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</si>
  <si>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</si>
  <si>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</si>
  <si>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</si>
  <si>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</si>
  <si>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</si>
  <si>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</si>
  <si>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</si>
  <si>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</si>
  <si>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</si>
  <si>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</si>
  <si>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</si>
  <si>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</si>
  <si>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</si>
  <si>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</si>
  <si>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</si>
  <si>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</si>
  <si>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</si>
  <si>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</si>
  <si>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</si>
  <si>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</si>
  <si>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 xml:space="preserve">Bezprostredne predchádzajúce účtovné obdobie </t>
  </si>
  <si>
    <t>12.</t>
  </si>
  <si>
    <t>Tvorba</t>
  </si>
  <si>
    <t>Použitie</t>
  </si>
  <si>
    <t>Zrušenie</t>
  </si>
  <si>
    <t>14.</t>
  </si>
  <si>
    <t>BANKOVÉ ÚVERY A FINANČNÉ VÝPOMOCI</t>
  </si>
  <si>
    <t>2.</t>
  </si>
  <si>
    <t>3.</t>
  </si>
  <si>
    <t>ODLOŽENÁ DAŇ Z PRÍJMOV</t>
  </si>
  <si>
    <t>ČASOVÉ ROZLÍŠENIE</t>
  </si>
  <si>
    <t xml:space="preserve">d </t>
  </si>
  <si>
    <t>18.</t>
  </si>
  <si>
    <t>LÍZING (SPOLOČNOSŤ JE NÁJOMCOM)</t>
  </si>
  <si>
    <t>19.</t>
  </si>
  <si>
    <t>VÝNOSY A NÁKLADY</t>
  </si>
  <si>
    <t>Tržby</t>
  </si>
  <si>
    <t>Oblasť odbytu</t>
  </si>
  <si>
    <t>Bezprostredne predchádzajúce účtovné odbobie</t>
  </si>
  <si>
    <t>Údaje o zmene stavu vnútropodnikových zásob</t>
  </si>
  <si>
    <t>Aktivácia nákladov, výnosy z hospodárskej, finančnej činnosti a mimoriadnej činnosti</t>
  </si>
  <si>
    <t>Významné položky pri aktivácii nákladov, z toho:</t>
  </si>
  <si>
    <t>Ostatné významné položky výnosov z hospodárskej činnosti, z toho: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</si>
  <si>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</si>
  <si>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</si>
  <si>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</si>
  <si>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</si>
  <si>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Mimoriadne výnosy, z toho:</t>
  </si>
  <si>
    <t xml:space="preserve">Informácie o čistom obrate spoločnosti 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</si>
  <si>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</si>
  <si>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</si>
  <si>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</si>
  <si>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</si>
  <si>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</si>
  <si>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</si>
  <si>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</si>
  <si>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Náklady </t>
  </si>
  <si>
    <t xml:space="preserve">Informácie o nákladoch na poskytnuté služby, ostatných nákladoch na hospodársku činnosť, finančných a mimoriadnych nákladoch sú uvedený v nasledujúcej tabuľke: </t>
  </si>
  <si>
    <t>Náklady za poskytnuté služby, z toho: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</si>
  <si>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</si>
  <si>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</si>
  <si>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</si>
  <si>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>daňové poradenstvo</t>
  </si>
  <si>
    <t xml:space="preserve">Ostatné významné položky nákladov za poskytnuté služby, z toho: </t>
  </si>
  <si>
    <t xml:space="preserve">Ostatné významné položky nákladov z hospodárskej činnosti, z toho: </t>
  </si>
  <si>
    <t>Finančné náklady, z toho:</t>
  </si>
  <si>
    <t xml:space="preserve">Kurzové straty, z toho: </t>
  </si>
  <si>
    <t>kurzové straty ku dňu, ku ktorému sa zostavuje účtovná závierka</t>
  </si>
  <si>
    <t xml:space="preserve">Ostatné významné položky finančných nákladov, z toho: </t>
  </si>
  <si>
    <t xml:space="preserve">Mimoriadne náklady, z toho: </t>
  </si>
  <si>
    <t>Dane z príjmov</t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</si>
  <si>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</si>
  <si>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</si>
  <si>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</si>
  <si>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</si>
  <si>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</si>
  <si>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</si>
  <si>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</si>
  <si>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</si>
  <si>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</si>
  <si>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</si>
  <si>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</si>
  <si>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</si>
  <si>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</si>
  <si>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</si>
  <si>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Informácie o príjmoch a výhodách členov štatutárnych orgánov, dozorných orgánov a iných orgánov účtovnej jednotky</t>
  </si>
  <si>
    <t>21.</t>
  </si>
  <si>
    <t>INFORMÁCIE O EKONOMICKÝCH VZŤAHOCH SPOLOČNOSTI SO SPRIAZNENÝMI OSOBAMI</t>
  </si>
  <si>
    <t>VÝZNAMNÉ UDALOSTI, KTORÉ NASTALI PO DNI, KU KTORÉMU SA ZOSTAVUJE ÚČTOVNÁ ZÁVIERKA</t>
  </si>
  <si>
    <t>REZERVY</t>
  </si>
  <si>
    <t>VLASTNÉ IMANIE</t>
  </si>
  <si>
    <t>DLHODOBÝ MAJETOK</t>
  </si>
  <si>
    <t>A.</t>
  </si>
  <si>
    <t>B.</t>
  </si>
  <si>
    <t>C.</t>
  </si>
  <si>
    <t>C.1.</t>
  </si>
  <si>
    <t xml:space="preserve">Tržby za vlastné výkony a tovar neobsahujú daň z pridanej hodnoty. Sú tiež znížené o zľavy a zrážky (rabaty, bonusy, skontá, dobropisy a pod.). Tržby sú účtované ku dňu splnenia dodávky alebo služby. </t>
  </si>
  <si>
    <t xml:space="preserve">Prijaté a poskytnuté preddavky v cudzej mene prostredníctvom účtu vedeného v tejto cudzej mene sa prepočítavajú na menu euro referenčným výmenným kurzom určeným a vyhláseným Európskou centrálnou bankou alebo Národnou bankou Slovenska v deň predchádzajúci dňu uskutočnenia účtovného prípadu. Ku dňu, ku ktorému sa zostavuje účtovná závierka, sa na menu euro už neprepočítavajú. </t>
  </si>
  <si>
    <t xml:space="preserve">Majetok a záväzky vyjadrené v cudzej mene (okrem prijatých a poskytnutých preddavkov) sa ku dňu, ku ktorému sa zostavuje účtovná závierka, prepočítavajú na menu euro referenčným výmenným kurzom určeným a vyhláseným Európskou centrálnou bankou alebo Národnou bankou Slovenska v deň, ku ktorému sa zostavuje účtovná závierka, a účtujú sa s vplyvom na výsledok hospodárenia. </t>
  </si>
  <si>
    <t xml:space="preserve">Majetok a záväzky vyjadrené v cudzej mene sa ku dňu uskutočnenia účtovného prípadu prepočítavajú na menu euro referenčným výmenným kurzom určeným a vyhláseným Európskou centrálnou bankou alebo Národnou bankou Slovenska v deň predchádzajúci dňu uskutočnenia účtovného prípadu. </t>
  </si>
  <si>
    <t>Výdavky budúcich období a výnosy budúcich období sa oceňujú ich menovitou hodnotou, pričom sa vykazujú vo výške, ktorá je potrebná na dodržanie zásady vecnej a časovej súvislosti s účtovným obdobím.</t>
  </si>
  <si>
    <t>Rezervy sú záväzky s neurčitým časovým vymedzením alebo výškou, tvoria sa na krytie  známych rizík alebo strát z podnikania. Oceňujú sa v očakávanej výške záväzku.</t>
  </si>
  <si>
    <r>
      <rPr>
        <sz val="11"/>
        <color indexed="8"/>
        <rFont val="Calibri"/>
        <family val="2"/>
        <charset val="238"/>
      </rPr>
      <t xml:space="preserve">Účtovná jednotka (ďalej len „spoločnosť”) je spoločnosť s ručením obmedzeným, ktorá bola založená dňa 28. novembra 1994. Dňa 24. marca 1995  bola zapísaná do Obchodného registra vedenom na Okresnom súde Bratislava I, oddiel Sro, vložka 8619/B. </t>
    </r>
  </si>
  <si>
    <r>
      <t>V priebehu účtovného obdobia neboli uskutočnené žiadne významné zmeny v zápise do Obchodného registra.</t>
    </r>
    <r>
      <rPr>
        <sz val="10"/>
        <color indexed="10"/>
        <rFont val="Arial"/>
        <family val="2"/>
        <charset val="238"/>
      </rPr>
      <t/>
    </r>
  </si>
  <si>
    <t>Informácie o štruktúre spoločníkov ku dňu, ku ktorému sa zostavuje účtovná závierka a o štruktúre spoločníkov do dňa jej zmeny v priebehu účtovného obdobia</t>
  </si>
  <si>
    <r>
      <t xml:space="preserve">Účtovná závierka bola zostavená </t>
    </r>
    <r>
      <rPr>
        <sz val="11"/>
        <color theme="1"/>
        <rFont val="Calibri"/>
        <family val="2"/>
        <charset val="238"/>
        <scheme val="minor"/>
      </rPr>
      <t xml:space="preserve">podľa zákona č. 431/2002 Z.z. o účtovníctve v z.n.p. za predpokladu nepretržitého trvania jej činnosti a je zostavená ako riadna účtovná závierka. </t>
    </r>
  </si>
  <si>
    <t xml:space="preserve">Účtovné zásady a metódy, ktoré spoločnosť používala pri zostavení účtovnej závierky za rok 2013 a 2012 sú nasledovné: </t>
  </si>
  <si>
    <t xml:space="preserve">Dlhodobý nehmotný majetok sa odpisuje do nákladov počas predpokladanej doby jeho používania a predpokladaného priebehu jeho opotrebenia. Odpisovať sa začína prvým dňom mesiaca nasledujúceho po uvedení dlhodobého majetku do používania. Drobný dlhodobý nehmotný majetok, ktorého obstarávacia cena (resp. vlastné náklady) je 2 400 EUR a nižšia, sa účtuje do nákladov.  </t>
  </si>
  <si>
    <t xml:space="preserve">Dlhodobý hmotný majetok sa odpisuje do nákladov v lehotách podľa zákona o dani z príjmov. Drobný dlhodobý hmotný majetok, ktorého obstarávacia cena je 1 700 EUR a nižšia, sa účtuje do spotreby. </t>
  </si>
  <si>
    <t xml:space="preserve">Nakupované zásoby sú ocenené obstarávacími cenami s použitím metódy FIFO. Obstarávacia cena zásob zahŕňa cenu obstarania anákladysúvisiace s ich obstaraním (náklady na prepravu, clo, provízie, atď.). </t>
  </si>
  <si>
    <t>Vlastné imanie sa skladá zo základného imania, kapitálových fondov, zákonného rezervného fondu a výsledku hospodárenia.</t>
  </si>
  <si>
    <t xml:space="preserve">Spoločnosť vytvára rezervný fond vo výške 10% záladného imania. </t>
  </si>
  <si>
    <t>Informácie o údajoch na strane aktív súvahy</t>
  </si>
  <si>
    <t>ZÁVÄZKY</t>
  </si>
  <si>
    <t>13.</t>
  </si>
  <si>
    <t>FINANČNÉ ÚČTY</t>
  </si>
  <si>
    <t>8.</t>
  </si>
  <si>
    <t>POHĽADÁVKY</t>
  </si>
  <si>
    <t>ZÁSOBY</t>
  </si>
  <si>
    <t>INFORMÁCIE O ÚČTOVNEJ JEDNOTKE</t>
  </si>
  <si>
    <t>ZÁKLADNÉ VÝCHODISKÁ PRE ZOSTAVENIE ÚČTOVNEJ ZÁVIERKY</t>
  </si>
  <si>
    <t>POUŽITÉ ÚČTOVNÉ ZÁSADY A METÓDY</t>
  </si>
  <si>
    <t>Informácie o počte zamestnancov:</t>
  </si>
  <si>
    <t>Typ výrobkov, tovarov, služieb (napríklad A)</t>
  </si>
  <si>
    <t>Typ výrobkov, tovarov, služieb (napríklad B)</t>
  </si>
  <si>
    <t>Typ výrobkov, tovarov, služieb (napríklad C)</t>
  </si>
  <si>
    <t>PREHĽAD PEŇAŽNÝCH TOKOV</t>
  </si>
  <si>
    <t>Použitie vzorových poznámok účtovej závierky:</t>
  </si>
  <si>
    <t>Pre správne fungovanie nastavených kontrol je potrebné dodržať nasledovné body:</t>
  </si>
  <si>
    <t xml:space="preserve"> - ako prvé je potrebné vyplniť hárky výkazov (zhodné s tlačivom výkazov pre daňové účely), t.j. hárky s názvom "Aktíva", "Pasíva" a "VZaS"</t>
  </si>
  <si>
    <t xml:space="preserve">  - vypĺňajú sa iba tie riadky výkazov, ktoré majú náplň a to za obe účtovné obdobia. Súčtové riadky obsahujú súčtové vzorce, preto ich nevypĺňajte (súčtové riadky sú vyznačené hrubším písmom) </t>
  </si>
  <si>
    <t xml:space="preserve"> - poznámky účtovnej závierky sú rozdelené do 4 hárkov (titulná strana "Poznámky TS", úvodná textová časť "Poznámky text časť", tabuľková časť spolu s vysvetleniami "Poznámky tabuľ. časť" a prehľad peňažných tokov "Cash Flow")</t>
  </si>
  <si>
    <t xml:space="preserve"> - pre oba hárky "Poznámky text časť" a "Poznámky tabuľ. časť" platí nasledovné:</t>
  </si>
  <si>
    <t xml:space="preserve"> - ak je potrebné uviesť iné informácie ako uvádza vzor, je potrebné vložiť nový riadok, aby neboli porušené kontrolné funkcie </t>
  </si>
  <si>
    <t xml:space="preserve"> - textové informácie sa vpisujú do zlúčenej bunky na šírku A4 strany, preto vložený riadok taktiež zlúčte (textový hárok má šírku stĺpcov A-I, tabuľ. časť A-AH)</t>
  </si>
  <si>
    <t xml:space="preserve"> - vzorové texty v oboch hárkoch sú buď čiernym alebo červeným písmom. Červená farba znamená AKTUALIZUJTE, VYBERTE z možností alebo DOPLNTE</t>
  </si>
  <si>
    <t xml:space="preserve"> - všetky textové informácie slúžia ako VZOR, preto ak nie je pre ne náplň, treba skryť celý riadok (vymazanie sa neodporúča pre požitie súboru poznámok aj v nasledujúcich obdobia, kedy môže byť uvedenie informácie potrebné)</t>
  </si>
  <si>
    <t xml:space="preserve"> - Prehľad peňažných tokoch je uvedený v samostatnom hárku "Cash Flow"</t>
  </si>
  <si>
    <t xml:space="preserve"> - v tomto hárku sú nastavené iba súčtové vzorce, preto tieto riadky nevypĺňajte</t>
  </si>
  <si>
    <t xml:space="preserve"> - číslovanie strán a hlavička poznámok: </t>
  </si>
  <si>
    <t xml:space="preserve"> - na záver je potrebné akturalizovať čísla stán a hlavičku v hárkoch "Poznámky text časť", "Poznámky tabuľ. Časť" a "Cash flow"</t>
  </si>
  <si>
    <t xml:space="preserve"> - v uvedených hárkoch je potrebné aktualizovať hlavičku hárku, kde je uvedený vzor názvu spoločnosti a účtovné obdobie</t>
  </si>
  <si>
    <t xml:space="preserve"> - čísla strán sa nastavujú tak, že do hárku "Poznámky tabuľ. časť" sa v ponuke Nastavenie strany - Strana uvedie do políčka Číslo prvej strany číslo strany, ktoré nasleduje po poslednej strane v hárku "Poznámky text časť"</t>
  </si>
  <si>
    <t xml:space="preserve"> - tabuľky v poznámkach spĺňajú predpísanú formálnu úpravu stanovenú legislatívou. Legislatíva však povoľuje v NIEKTORYCH tabuľkách meniť obsahovú náplň a počet riadkov podľa potreby (zoznam tabuliek v postupoch účtovania v časti Vysvetlivky poznámok). OSTATNE tabuľky sa uvádzajú povinne bez zmeny formy a počtu riadkov, hoci zostane nulová (negatívna informácia, napr. v prípade zábezpeky, ručenia)</t>
  </si>
  <si>
    <t xml:space="preserve"> - ak pre danú oblasť nie je náplň, informácie sa v poznámkach neuvádzajú. Preto je potrebné tieto riadky SKRYT, nie vymazať a zároveň upraviť číslovanie nasledujúcich oblastí</t>
  </si>
  <si>
    <t>A</t>
  </si>
  <si>
    <t>u</t>
  </si>
  <si>
    <t>t</t>
  </si>
  <si>
    <t xml:space="preserve">, </t>
  </si>
  <si>
    <t>s</t>
  </si>
  <si>
    <t>p</t>
  </si>
  <si>
    <t>o</t>
  </si>
  <si>
    <t>l</t>
  </si>
  <si>
    <t>r</t>
  </si>
  <si>
    <t>S</t>
  </si>
  <si>
    <t>v</t>
  </si>
  <si>
    <t>á</t>
  </si>
  <si>
    <t>B</t>
  </si>
  <si>
    <t>m</t>
  </si>
  <si>
    <t>@</t>
  </si>
  <si>
    <t>audítorská činnnosť, činnosť organizačného a ekonomického poradcu, činnosť účtovného poradcu, ekonomicko-administratívnbe činnosti, nákup a predaj tovaru v rozsahu voľnej živnosti</t>
  </si>
  <si>
    <t>Miroslav Zubek</t>
  </si>
  <si>
    <t>Spoločník</t>
  </si>
  <si>
    <t>Ivana Hollá</t>
  </si>
  <si>
    <t xml:space="preserve">Konateľom spoločnosti je Miroslav Zubek. </t>
  </si>
  <si>
    <t xml:space="preserve">Náklady na technické zhodnotenie dlhodobého hmotného majetku zvyšujú jeho obstarávaciu cenu. </t>
  </si>
  <si>
    <t xml:space="preserve">Spoločnosť nie je súčasťou žiadnej skupiny. Spoločnosť nemá organizačnú zložku v zahraničí. </t>
  </si>
  <si>
    <t xml:space="preserve">Spoločnosť nie je neobmedzene ruťiacim spoloťníkom v žiadnej spoločnosti. </t>
  </si>
  <si>
    <t>Účtovná závierka spoločnosti za predchádzajúce účtovné obdobie, t.j. k 30.6.2014 bola zverejnená v registri účtovných závierok 22.9.2014 a schválená valným zhromaždením spoločnosti dňa 22. 12. 2014.</t>
  </si>
  <si>
    <r>
      <t>l)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Výnosy</t>
    </r>
  </si>
  <si>
    <r>
      <t>m)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Daň z príjmu</t>
    </r>
  </si>
  <si>
    <r>
      <t>k)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Transakcie v cudzích menách</t>
    </r>
  </si>
  <si>
    <r>
      <t>j)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Vlastné imanie</t>
    </r>
  </si>
  <si>
    <r>
      <t xml:space="preserve">i) </t>
    </r>
    <r>
      <rPr>
        <b/>
        <sz val="7"/>
        <rFont val="Times New Roman"/>
        <family val="1"/>
        <charset val="238"/>
      </rPr>
      <t xml:space="preserve"> </t>
    </r>
    <r>
      <rPr>
        <b/>
        <sz val="10"/>
        <rFont val="Arial"/>
        <family val="2"/>
        <charset val="238"/>
      </rPr>
      <t>Výdavky budúcich období a výnosy budúcich období</t>
    </r>
  </si>
  <si>
    <r>
      <t>h)</t>
    </r>
    <r>
      <rPr>
        <b/>
        <sz val="7"/>
        <rFont val="Times New Roman"/>
        <family val="1"/>
        <charset val="238"/>
      </rPr>
      <t xml:space="preserve">  </t>
    </r>
    <r>
      <rPr>
        <b/>
        <sz val="10"/>
        <rFont val="Arial"/>
        <family val="2"/>
        <charset val="238"/>
      </rPr>
      <t xml:space="preserve">Rezervy </t>
    </r>
  </si>
  <si>
    <r>
      <t>g)</t>
    </r>
    <r>
      <rPr>
        <b/>
        <sz val="7"/>
        <rFont val="Times New Roman"/>
        <family val="1"/>
        <charset val="238"/>
      </rPr>
      <t xml:space="preserve">  </t>
    </r>
    <r>
      <rPr>
        <b/>
        <sz val="10"/>
        <rFont val="Arial"/>
        <family val="2"/>
        <charset val="238"/>
      </rPr>
      <t xml:space="preserve">Záväzky </t>
    </r>
  </si>
  <si>
    <r>
      <t>f)</t>
    </r>
    <r>
      <rPr>
        <b/>
        <sz val="7"/>
        <rFont val="Times New Roman"/>
        <family val="1"/>
        <charset val="238"/>
      </rPr>
      <t xml:space="preserve">  </t>
    </r>
    <r>
      <rPr>
        <b/>
        <sz val="10"/>
        <rFont val="Arial"/>
        <family val="2"/>
        <charset val="238"/>
      </rPr>
      <t>Náklady budúcich období a príjmy budúcich období</t>
    </r>
  </si>
  <si>
    <r>
      <t>e)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Pohľadávky</t>
    </r>
  </si>
  <si>
    <r>
      <t>d)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Zásoby</t>
    </r>
  </si>
  <si>
    <r>
      <t>c)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Finančný majetok a finančné účty</t>
    </r>
  </si>
  <si>
    <r>
      <t>b)</t>
    </r>
    <r>
      <rPr>
        <b/>
        <sz val="7"/>
        <rFont val="Times New Roman"/>
        <family val="1"/>
        <charset val="238"/>
      </rPr>
      <t xml:space="preserve"> </t>
    </r>
    <r>
      <rPr>
        <b/>
        <sz val="10"/>
        <rFont val="Arial"/>
        <family val="2"/>
        <charset val="238"/>
      </rPr>
      <t>Dlhodobý hmotný majetok</t>
    </r>
  </si>
  <si>
    <r>
      <t>a)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Dlhodobý nehmotný majetok</t>
    </r>
  </si>
  <si>
    <t xml:space="preserve">Spoločnosť sa nezaoberá predajom zásob. </t>
  </si>
  <si>
    <t xml:space="preserve">Spoločnosť má pohľadávky po lehote splatnosti bez rizika ich inkasa. Opravné položky nebolo treba tvoriť.  Pohľadávky nie sú zabezpečené záložným právom alebo inou jej formou. </t>
  </si>
  <si>
    <t xml:space="preserve">Zisk predchádzajúceho obdobia 9.654 eur bol preúčtovaný na účet nerozdeleného zisku minulých rokov vo výške 8.654 eur a 1.000 eur bolo preúčtované na účet sociálneho fondu. </t>
  </si>
  <si>
    <t>Krátkodobé rezervy, v tom:</t>
  </si>
  <si>
    <t>PODMIENENÉ ZÁVÄZKY A AKTÍVA, PODSÚVAHOVÉ POLOŽKY</t>
  </si>
  <si>
    <t>organizačná činnosť</t>
  </si>
  <si>
    <t xml:space="preserve">oprava škody </t>
  </si>
  <si>
    <t xml:space="preserve">Po 30. júni 2015 nenastali žiadne skutočnosti, ktoré by mali významný vplyv na účtovnú závierku. </t>
  </si>
  <si>
    <t xml:space="preserve">Spoločnosť nemala, okrem daňového poradenstva žiadne ekonomické vzťahy so spriaznenými osobami. </t>
  </si>
  <si>
    <t>Spoločnosť nevlastní dlhodobý nehmotný majetok, ani dlhodobý finančný majetok.</t>
  </si>
  <si>
    <t xml:space="preserve">Dlohodbé rezervy spoločnosť netvorila. </t>
  </si>
  <si>
    <t>poradenské služby</t>
  </si>
  <si>
    <t xml:space="preserve">9.     </t>
  </si>
  <si>
    <t xml:space="preserve">10. </t>
  </si>
  <si>
    <t>11.</t>
  </si>
  <si>
    <t xml:space="preserve">15. </t>
  </si>
  <si>
    <t>16.</t>
  </si>
  <si>
    <t>17.</t>
  </si>
  <si>
    <t xml:space="preserve">20. </t>
  </si>
  <si>
    <t>Bratislava,. 25.9.2015</t>
  </si>
  <si>
    <t>podpis</t>
  </si>
</sst>
</file>

<file path=xl/styles.xml><?xml version="1.0" encoding="utf-8"?>
<styleSheet xmlns="http://schemas.openxmlformats.org/spreadsheetml/2006/main">
  <numFmts count="1">
    <numFmt numFmtId="44" formatCode="_-* #,##0.00\ &quot;Sk&quot;_-;\-* #,##0.00\ &quot;Sk&quot;_-;_-* &quot;-&quot;??\ &quot;Sk&quot;_-;_-@_-"/>
  </numFmts>
  <fonts count="32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 CE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9"/>
      <name val="Verdana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9"/>
      <name val="Verdana"/>
      <family val="2"/>
      <charset val="238"/>
    </font>
    <font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22" fillId="0" borderId="0" applyFont="0" applyFill="0" applyBorder="0" applyAlignment="0" applyProtection="0"/>
    <xf numFmtId="0" fontId="15" fillId="0" borderId="0"/>
    <xf numFmtId="0" fontId="22" fillId="0" borderId="0"/>
    <xf numFmtId="9" fontId="11" fillId="0" borderId="0" applyFont="0" applyFill="0" applyBorder="0" applyAlignment="0" applyProtection="0"/>
  </cellStyleXfs>
  <cellXfs count="354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Fill="1"/>
    <xf numFmtId="0" fontId="4" fillId="0" borderId="0" xfId="0" applyFont="1"/>
    <xf numFmtId="0" fontId="5" fillId="0" borderId="0" xfId="0" applyFont="1"/>
    <xf numFmtId="0" fontId="9" fillId="0" borderId="0" xfId="0" applyFont="1"/>
    <xf numFmtId="0" fontId="5" fillId="0" borderId="0" xfId="0" applyFont="1" applyBorder="1"/>
    <xf numFmtId="0" fontId="12" fillId="0" borderId="0" xfId="0" applyFont="1"/>
    <xf numFmtId="0" fontId="4" fillId="0" borderId="1" xfId="0" applyFont="1" applyBorder="1"/>
    <xf numFmtId="0" fontId="8" fillId="0" borderId="0" xfId="0" applyFont="1"/>
    <xf numFmtId="0" fontId="15" fillId="0" borderId="0" xfId="2"/>
    <xf numFmtId="0" fontId="14" fillId="0" borderId="0" xfId="2" applyFont="1" applyAlignment="1">
      <alignment horizontal="left"/>
    </xf>
    <xf numFmtId="0" fontId="19" fillId="0" borderId="2" xfId="2" applyFont="1" applyBorder="1" applyAlignment="1">
      <alignment horizontal="center" vertical="center"/>
    </xf>
    <xf numFmtId="0" fontId="19" fillId="0" borderId="0" xfId="2" applyFont="1" applyBorder="1" applyAlignment="1">
      <alignment horizontal="left" vertical="center" wrapText="1"/>
    </xf>
    <xf numFmtId="0" fontId="5" fillId="0" borderId="2" xfId="0" applyFont="1" applyBorder="1"/>
    <xf numFmtId="0" fontId="4" fillId="0" borderId="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5" fillId="0" borderId="0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9" xfId="0" applyFont="1" applyBorder="1"/>
    <xf numFmtId="0" fontId="4" fillId="0" borderId="7" xfId="0" applyFont="1" applyBorder="1"/>
    <xf numFmtId="0" fontId="5" fillId="0" borderId="6" xfId="0" applyFont="1" applyBorder="1"/>
    <xf numFmtId="0" fontId="4" fillId="0" borderId="8" xfId="0" applyFont="1" applyBorder="1"/>
    <xf numFmtId="0" fontId="5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23" fillId="2" borderId="5" xfId="3" applyFont="1" applyFill="1" applyBorder="1" applyAlignment="1">
      <alignment horizontal="center"/>
    </xf>
    <xf numFmtId="0" fontId="16" fillId="0" borderId="0" xfId="3" applyFont="1"/>
    <xf numFmtId="0" fontId="23" fillId="2" borderId="7" xfId="3" applyFont="1" applyFill="1" applyBorder="1" applyAlignment="1">
      <alignment horizontal="center"/>
    </xf>
    <xf numFmtId="0" fontId="23" fillId="2" borderId="10" xfId="3" applyFont="1" applyFill="1" applyBorder="1" applyAlignment="1">
      <alignment horizontal="center"/>
    </xf>
    <xf numFmtId="0" fontId="23" fillId="2" borderId="1" xfId="3" applyFont="1" applyFill="1" applyBorder="1" applyAlignment="1">
      <alignment horizontal="center"/>
    </xf>
    <xf numFmtId="0" fontId="23" fillId="2" borderId="0" xfId="3" applyFont="1" applyFill="1" applyBorder="1" applyAlignment="1">
      <alignment horizontal="center"/>
    </xf>
    <xf numFmtId="0" fontId="24" fillId="2" borderId="10" xfId="3" applyFont="1" applyFill="1" applyBorder="1"/>
    <xf numFmtId="3" fontId="25" fillId="0" borderId="2" xfId="3" applyNumberFormat="1" applyFont="1" applyFill="1" applyBorder="1" applyAlignment="1">
      <alignment horizontal="right"/>
    </xf>
    <xf numFmtId="0" fontId="14" fillId="0" borderId="0" xfId="3" applyFont="1"/>
    <xf numFmtId="3" fontId="28" fillId="0" borderId="2" xfId="3" applyNumberFormat="1" applyFont="1" applyFill="1" applyBorder="1" applyAlignment="1">
      <alignment horizontal="right"/>
    </xf>
    <xf numFmtId="0" fontId="23" fillId="2" borderId="14" xfId="3" applyFont="1" applyFill="1" applyBorder="1" applyAlignment="1"/>
    <xf numFmtId="0" fontId="23" fillId="2" borderId="2" xfId="3" applyFont="1" applyFill="1" applyBorder="1" applyAlignment="1">
      <alignment horizontal="center"/>
    </xf>
    <xf numFmtId="0" fontId="23" fillId="2" borderId="15" xfId="3" applyFont="1" applyFill="1" applyBorder="1" applyAlignment="1"/>
    <xf numFmtId="0" fontId="18" fillId="0" borderId="0" xfId="3" applyFont="1"/>
    <xf numFmtId="0" fontId="23" fillId="2" borderId="2" xfId="3" applyFont="1" applyFill="1" applyBorder="1" applyAlignment="1"/>
    <xf numFmtId="0" fontId="23" fillId="2" borderId="15" xfId="3" applyFont="1" applyFill="1" applyBorder="1" applyAlignment="1">
      <alignment horizontal="center"/>
    </xf>
    <xf numFmtId="0" fontId="24" fillId="0" borderId="0" xfId="3" applyFont="1"/>
    <xf numFmtId="0" fontId="24" fillId="0" borderId="0" xfId="3" applyFont="1" applyAlignment="1">
      <alignment wrapText="1"/>
    </xf>
    <xf numFmtId="49" fontId="24" fillId="0" borderId="0" xfId="3" applyNumberFormat="1" applyFont="1"/>
    <xf numFmtId="3" fontId="24" fillId="0" borderId="0" xfId="3" applyNumberFormat="1" applyFont="1"/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2" xfId="0" applyFont="1" applyFill="1" applyBorder="1"/>
    <xf numFmtId="0" fontId="6" fillId="0" borderId="1" xfId="0" applyFont="1" applyBorder="1" applyAlignment="1">
      <alignment horizontal="left"/>
    </xf>
    <xf numFmtId="0" fontId="4" fillId="0" borderId="4" xfId="0" applyFont="1" applyFill="1" applyBorder="1"/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4" fillId="0" borderId="0" xfId="2" applyFont="1" applyAlignment="1">
      <alignment wrapText="1"/>
    </xf>
    <xf numFmtId="0" fontId="14" fillId="0" borderId="0" xfId="2" applyFont="1" applyAlignment="1"/>
    <xf numFmtId="0" fontId="15" fillId="0" borderId="0" xfId="2" applyAlignment="1"/>
    <xf numFmtId="0" fontId="0" fillId="0" borderId="0" xfId="0" applyAlignment="1"/>
    <xf numFmtId="0" fontId="14" fillId="0" borderId="0" xfId="2" applyFont="1" applyFill="1" applyAlignment="1">
      <alignment wrapText="1"/>
    </xf>
    <xf numFmtId="0" fontId="20" fillId="0" borderId="0" xfId="2" applyFont="1" applyFill="1" applyAlignment="1">
      <alignment wrapText="1"/>
    </xf>
    <xf numFmtId="0" fontId="8" fillId="0" borderId="1" xfId="0" applyFont="1" applyFill="1" applyBorder="1"/>
    <xf numFmtId="0" fontId="14" fillId="0" borderId="0" xfId="2" applyFont="1" applyFill="1" applyAlignment="1"/>
    <xf numFmtId="0" fontId="14" fillId="0" borderId="0" xfId="2" applyFont="1" applyFill="1"/>
    <xf numFmtId="0" fontId="5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0" fontId="5" fillId="3" borderId="0" xfId="0" applyFont="1" applyFill="1"/>
    <xf numFmtId="0" fontId="8" fillId="3" borderId="0" xfId="0" applyFont="1" applyFill="1"/>
    <xf numFmtId="0" fontId="12" fillId="3" borderId="0" xfId="0" applyFont="1" applyFill="1"/>
    <xf numFmtId="0" fontId="15" fillId="0" borderId="0" xfId="2" applyAlignment="1">
      <alignment wrapText="1"/>
    </xf>
    <xf numFmtId="0" fontId="15" fillId="0" borderId="0" xfId="2" applyFont="1"/>
    <xf numFmtId="0" fontId="0" fillId="0" borderId="0" xfId="0" applyAlignment="1">
      <alignment wrapText="1"/>
    </xf>
    <xf numFmtId="3" fontId="19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15" fillId="0" borderId="0" xfId="2" applyFont="1" applyAlignment="1"/>
    <xf numFmtId="0" fontId="14" fillId="0" borderId="0" xfId="2" applyFont="1"/>
    <xf numFmtId="0" fontId="14" fillId="0" borderId="0" xfId="0" applyFont="1"/>
    <xf numFmtId="0" fontId="15" fillId="0" borderId="1" xfId="2" applyBorder="1"/>
    <xf numFmtId="0" fontId="14" fillId="0" borderId="0" xfId="2" applyFont="1" applyAlignment="1">
      <alignment horizontal="justify" wrapText="1"/>
    </xf>
    <xf numFmtId="0" fontId="4" fillId="0" borderId="0" xfId="0" applyFont="1" applyBorder="1" applyAlignment="1">
      <alignment horizontal="center" vertical="center"/>
    </xf>
    <xf numFmtId="0" fontId="20" fillId="0" borderId="0" xfId="2" applyFont="1" applyFill="1" applyAlignment="1">
      <alignment horizontal="left" wrapText="1"/>
    </xf>
    <xf numFmtId="0" fontId="16" fillId="0" borderId="0" xfId="2" applyFont="1" applyFill="1" applyAlignment="1">
      <alignment horizontal="left" wrapText="1"/>
    </xf>
    <xf numFmtId="0" fontId="14" fillId="0" borderId="1" xfId="2" applyFont="1" applyFill="1" applyBorder="1" applyAlignment="1"/>
    <xf numFmtId="0" fontId="16" fillId="0" borderId="1" xfId="2" applyFont="1" applyFill="1" applyBorder="1" applyAlignment="1"/>
    <xf numFmtId="0" fontId="16" fillId="0" borderId="1" xfId="2" applyFont="1" applyFill="1" applyBorder="1" applyAlignment="1">
      <alignment wrapText="1"/>
    </xf>
    <xf numFmtId="0" fontId="14" fillId="0" borderId="1" xfId="2" applyFont="1" applyFill="1" applyBorder="1"/>
    <xf numFmtId="0" fontId="14" fillId="0" borderId="1" xfId="2" applyFont="1" applyFill="1" applyBorder="1" applyAlignment="1">
      <alignment wrapText="1"/>
    </xf>
    <xf numFmtId="0" fontId="8" fillId="0" borderId="1" xfId="0" applyFont="1" applyBorder="1"/>
    <xf numFmtId="0" fontId="11" fillId="0" borderId="1" xfId="0" applyFont="1" applyBorder="1"/>
    <xf numFmtId="0" fontId="16" fillId="0" borderId="1" xfId="2" applyFont="1" applyFill="1" applyBorder="1" applyAlignment="1">
      <alignment horizontal="left"/>
    </xf>
    <xf numFmtId="0" fontId="31" fillId="0" borderId="1" xfId="0" applyFont="1" applyFill="1" applyBorder="1" applyAlignment="1"/>
    <xf numFmtId="0" fontId="31" fillId="0" borderId="1" xfId="0" applyFont="1" applyFill="1" applyBorder="1"/>
    <xf numFmtId="0" fontId="31" fillId="0" borderId="1" xfId="0" applyFont="1" applyBorder="1"/>
    <xf numFmtId="0" fontId="16" fillId="3" borderId="1" xfId="2" applyFont="1" applyFill="1" applyBorder="1" applyAlignment="1"/>
    <xf numFmtId="0" fontId="14" fillId="0" borderId="1" xfId="2" applyFont="1" applyBorder="1" applyAlignment="1">
      <alignment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3" borderId="0" xfId="0" applyFont="1" applyFill="1" applyAlignment="1">
      <alignment horizontal="left" wrapText="1"/>
    </xf>
    <xf numFmtId="0" fontId="2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49" fontId="26" fillId="0" borderId="14" xfId="3" applyNumberFormat="1" applyFont="1" applyFill="1" applyBorder="1" applyAlignment="1">
      <alignment horizontal="center" vertical="center"/>
    </xf>
    <xf numFmtId="49" fontId="26" fillId="0" borderId="15" xfId="3" applyNumberFormat="1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right" vertical="center"/>
    </xf>
    <xf numFmtId="0" fontId="24" fillId="0" borderId="15" xfId="3" applyFont="1" applyFill="1" applyBorder="1" applyAlignment="1">
      <alignment horizontal="right" vertical="center"/>
    </xf>
    <xf numFmtId="0" fontId="24" fillId="0" borderId="2" xfId="3" applyFont="1" applyFill="1" applyBorder="1" applyAlignment="1">
      <alignment horizontal="left" vertical="center" wrapText="1" shrinkToFit="1"/>
    </xf>
    <xf numFmtId="44" fontId="23" fillId="0" borderId="2" xfId="1" applyFont="1" applyFill="1" applyBorder="1" applyAlignment="1">
      <alignment horizontal="left" vertical="center"/>
    </xf>
    <xf numFmtId="0" fontId="23" fillId="0" borderId="2" xfId="3" applyFont="1" applyFill="1" applyBorder="1" applyAlignment="1">
      <alignment horizontal="left" vertical="center" wrapText="1" shrinkToFit="1"/>
    </xf>
    <xf numFmtId="44" fontId="23" fillId="0" borderId="2" xfId="1" applyFont="1" applyFill="1" applyBorder="1" applyAlignment="1">
      <alignment vertical="center"/>
    </xf>
    <xf numFmtId="44" fontId="23" fillId="0" borderId="2" xfId="1" applyFont="1" applyFill="1" applyBorder="1" applyAlignment="1">
      <alignment horizontal="left" vertical="center" wrapText="1" shrinkToFit="1"/>
    </xf>
    <xf numFmtId="3" fontId="25" fillId="0" borderId="2" xfId="3" applyNumberFormat="1" applyFont="1" applyFill="1" applyBorder="1" applyAlignment="1">
      <alignment horizontal="right"/>
    </xf>
    <xf numFmtId="0" fontId="23" fillId="2" borderId="14" xfId="3" applyFont="1" applyFill="1" applyBorder="1" applyAlignment="1">
      <alignment horizontal="center" vertical="center" wrapText="1"/>
    </xf>
    <xf numFmtId="0" fontId="23" fillId="2" borderId="10" xfId="3" applyFont="1" applyFill="1" applyBorder="1" applyAlignment="1">
      <alignment horizontal="center" vertical="center" wrapText="1"/>
    </xf>
    <xf numFmtId="0" fontId="23" fillId="2" borderId="15" xfId="3" applyFont="1" applyFill="1" applyBorder="1" applyAlignment="1">
      <alignment horizontal="center" vertical="center" wrapText="1"/>
    </xf>
    <xf numFmtId="0" fontId="23" fillId="2" borderId="14" xfId="3" applyFont="1" applyFill="1" applyBorder="1" applyAlignment="1">
      <alignment horizontal="center"/>
    </xf>
    <xf numFmtId="0" fontId="23" fillId="2" borderId="10" xfId="3" applyFont="1" applyFill="1" applyBorder="1" applyAlignment="1">
      <alignment horizontal="center"/>
    </xf>
    <xf numFmtId="0" fontId="23" fillId="2" borderId="2" xfId="3" applyFont="1" applyFill="1" applyBorder="1" applyAlignment="1">
      <alignment horizontal="center"/>
    </xf>
    <xf numFmtId="0" fontId="23" fillId="2" borderId="2" xfId="3" applyFont="1" applyFill="1" applyBorder="1" applyAlignment="1">
      <alignment horizontal="center" vertical="center" wrapText="1"/>
    </xf>
    <xf numFmtId="0" fontId="23" fillId="2" borderId="8" xfId="3" applyFont="1" applyFill="1" applyBorder="1" applyAlignment="1">
      <alignment horizontal="center"/>
    </xf>
    <xf numFmtId="0" fontId="23" fillId="2" borderId="9" xfId="3" applyFont="1" applyFill="1" applyBorder="1" applyAlignment="1">
      <alignment horizontal="center"/>
    </xf>
    <xf numFmtId="49" fontId="23" fillId="0" borderId="14" xfId="3" applyNumberFormat="1" applyFont="1" applyFill="1" applyBorder="1" applyAlignment="1">
      <alignment horizontal="center" vertical="center"/>
    </xf>
    <xf numFmtId="49" fontId="23" fillId="0" borderId="15" xfId="3" applyNumberFormat="1" applyFont="1" applyFill="1" applyBorder="1" applyAlignment="1">
      <alignment horizontal="center" vertical="center"/>
    </xf>
    <xf numFmtId="49" fontId="27" fillId="0" borderId="14" xfId="3" applyNumberFormat="1" applyFont="1" applyFill="1" applyBorder="1" applyAlignment="1">
      <alignment horizontal="center" vertical="center"/>
    </xf>
    <xf numFmtId="49" fontId="27" fillId="0" borderId="15" xfId="3" applyNumberFormat="1" applyFont="1" applyFill="1" applyBorder="1" applyAlignment="1">
      <alignment horizontal="center" vertical="center"/>
    </xf>
    <xf numFmtId="3" fontId="28" fillId="0" borderId="2" xfId="1" applyNumberFormat="1" applyFont="1" applyFill="1" applyBorder="1" applyAlignment="1">
      <alignment horizontal="right"/>
    </xf>
    <xf numFmtId="3" fontId="28" fillId="0" borderId="11" xfId="3" applyNumberFormat="1" applyFont="1" applyFill="1" applyBorder="1" applyAlignment="1">
      <alignment horizontal="right"/>
    </xf>
    <xf numFmtId="3" fontId="28" fillId="0" borderId="12" xfId="3" applyNumberFormat="1" applyFont="1" applyFill="1" applyBorder="1" applyAlignment="1">
      <alignment horizontal="right"/>
    </xf>
    <xf numFmtId="3" fontId="28" fillId="0" borderId="13" xfId="3" applyNumberFormat="1" applyFont="1" applyFill="1" applyBorder="1" applyAlignment="1">
      <alignment horizontal="right"/>
    </xf>
    <xf numFmtId="3" fontId="28" fillId="0" borderId="2" xfId="3" applyNumberFormat="1" applyFont="1" applyFill="1" applyBorder="1" applyAlignment="1">
      <alignment horizontal="right"/>
    </xf>
    <xf numFmtId="0" fontId="23" fillId="2" borderId="3" xfId="3" applyFont="1" applyFill="1" applyBorder="1" applyAlignment="1">
      <alignment horizontal="center"/>
    </xf>
    <xf numFmtId="0" fontId="23" fillId="2" borderId="5" xfId="3" applyFont="1" applyFill="1" applyBorder="1" applyAlignment="1">
      <alignment horizontal="center"/>
    </xf>
    <xf numFmtId="0" fontId="23" fillId="0" borderId="2" xfId="3" applyFont="1" applyFill="1" applyBorder="1" applyAlignment="1">
      <alignment horizontal="left" vertical="center"/>
    </xf>
    <xf numFmtId="0" fontId="24" fillId="0" borderId="2" xfId="3" applyFont="1" applyFill="1" applyBorder="1" applyAlignment="1">
      <alignment horizontal="center" vertical="center"/>
    </xf>
    <xf numFmtId="44" fontId="24" fillId="0" borderId="2" xfId="1" applyFont="1" applyFill="1" applyBorder="1" applyAlignment="1">
      <alignment horizontal="left" vertical="center" wrapText="1" shrinkToFit="1"/>
    </xf>
    <xf numFmtId="3" fontId="25" fillId="0" borderId="11" xfId="3" applyNumberFormat="1" applyFont="1" applyFill="1" applyBorder="1" applyAlignment="1">
      <alignment horizontal="right"/>
    </xf>
    <xf numFmtId="3" fontId="25" fillId="0" borderId="12" xfId="3" applyNumberFormat="1" applyFont="1" applyFill="1" applyBorder="1" applyAlignment="1">
      <alignment horizontal="right"/>
    </xf>
    <xf numFmtId="3" fontId="25" fillId="0" borderId="13" xfId="3" applyNumberFormat="1" applyFont="1" applyFill="1" applyBorder="1" applyAlignment="1">
      <alignment horizontal="right"/>
    </xf>
    <xf numFmtId="0" fontId="23" fillId="0" borderId="2" xfId="3" applyFont="1" applyFill="1" applyBorder="1" applyAlignment="1">
      <alignment horizontal="center" vertical="center"/>
    </xf>
    <xf numFmtId="44" fontId="24" fillId="0" borderId="14" xfId="1" applyFont="1" applyFill="1" applyBorder="1" applyAlignment="1">
      <alignment horizontal="right" vertical="center"/>
    </xf>
    <xf numFmtId="44" fontId="24" fillId="0" borderId="15" xfId="1" applyFont="1" applyFill="1" applyBorder="1" applyAlignment="1">
      <alignment horizontal="right" vertical="center"/>
    </xf>
    <xf numFmtId="44" fontId="24" fillId="0" borderId="2" xfId="1" applyFont="1" applyFill="1" applyBorder="1" applyAlignment="1">
      <alignment horizontal="right" vertical="center"/>
    </xf>
    <xf numFmtId="49" fontId="24" fillId="0" borderId="2" xfId="3" applyNumberFormat="1" applyFont="1" applyFill="1" applyBorder="1" applyAlignment="1">
      <alignment horizontal="center" vertical="center"/>
    </xf>
    <xf numFmtId="0" fontId="23" fillId="2" borderId="4" xfId="3" applyFont="1" applyFill="1" applyBorder="1" applyAlignment="1">
      <alignment horizontal="center"/>
    </xf>
    <xf numFmtId="44" fontId="23" fillId="0" borderId="2" xfId="1" applyFont="1" applyFill="1" applyBorder="1" applyAlignment="1">
      <alignment horizontal="center" vertical="center"/>
    </xf>
    <xf numFmtId="49" fontId="26" fillId="0" borderId="2" xfId="3" applyNumberFormat="1" applyFont="1" applyFill="1" applyBorder="1" applyAlignment="1">
      <alignment horizontal="center" vertical="center"/>
    </xf>
    <xf numFmtId="49" fontId="27" fillId="0" borderId="2" xfId="3" applyNumberFormat="1" applyFont="1" applyFill="1" applyBorder="1" applyAlignment="1">
      <alignment horizontal="center" vertical="center"/>
    </xf>
    <xf numFmtId="0" fontId="23" fillId="0" borderId="14" xfId="3" applyFont="1" applyFill="1" applyBorder="1" applyAlignment="1">
      <alignment horizontal="center" vertical="center"/>
    </xf>
    <xf numFmtId="0" fontId="23" fillId="0" borderId="15" xfId="3" applyFont="1" applyFill="1" applyBorder="1" applyAlignment="1">
      <alignment horizontal="center" vertical="center"/>
    </xf>
    <xf numFmtId="0" fontId="23" fillId="0" borderId="14" xfId="3" applyFont="1" applyFill="1" applyBorder="1" applyAlignment="1">
      <alignment horizontal="left" vertical="center" wrapText="1" shrinkToFit="1"/>
    </xf>
    <xf numFmtId="0" fontId="23" fillId="0" borderId="15" xfId="3" applyFont="1" applyFill="1" applyBorder="1" applyAlignment="1">
      <alignment horizontal="left" vertical="center" wrapText="1" shrinkToFit="1"/>
    </xf>
    <xf numFmtId="49" fontId="23" fillId="0" borderId="2" xfId="3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18" fillId="0" borderId="11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4" fillId="0" borderId="0" xfId="2" applyFont="1" applyAlignment="1">
      <alignment horizontal="justify" wrapText="1"/>
    </xf>
    <xf numFmtId="0" fontId="14" fillId="0" borderId="0" xfId="2" applyFont="1" applyAlignment="1">
      <alignment wrapText="1"/>
    </xf>
    <xf numFmtId="0" fontId="18" fillId="0" borderId="2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left" vertical="center" wrapText="1"/>
    </xf>
    <xf numFmtId="0" fontId="18" fillId="0" borderId="4" xfId="2" applyFont="1" applyBorder="1" applyAlignment="1">
      <alignment horizontal="left" vertical="center" wrapText="1"/>
    </xf>
    <xf numFmtId="0" fontId="18" fillId="0" borderId="5" xfId="2" applyFont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center" wrapText="1"/>
    </xf>
    <xf numFmtId="3" fontId="18" fillId="0" borderId="2" xfId="2" applyNumberFormat="1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19" fillId="0" borderId="8" xfId="2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 wrapText="1"/>
    </xf>
    <xf numFmtId="3" fontId="19" fillId="0" borderId="2" xfId="2" applyNumberFormat="1" applyFont="1" applyBorder="1" applyAlignment="1">
      <alignment horizontal="center" vertical="center" wrapText="1"/>
    </xf>
    <xf numFmtId="0" fontId="14" fillId="0" borderId="2" xfId="2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16" fillId="0" borderId="0" xfId="2" applyFont="1" applyAlignment="1">
      <alignment horizontal="justify" wrapText="1"/>
    </xf>
    <xf numFmtId="3" fontId="19" fillId="0" borderId="2" xfId="2" applyNumberFormat="1" applyFont="1" applyBorder="1" applyAlignment="1">
      <alignment horizontal="right" vertical="center" wrapText="1"/>
    </xf>
    <xf numFmtId="0" fontId="19" fillId="0" borderId="3" xfId="2" applyFont="1" applyBorder="1" applyAlignment="1">
      <alignment horizontal="left" vertical="center" wrapText="1"/>
    </xf>
    <xf numFmtId="0" fontId="19" fillId="0" borderId="4" xfId="2" applyFont="1" applyBorder="1" applyAlignment="1">
      <alignment horizontal="left" vertical="center" wrapText="1"/>
    </xf>
    <xf numFmtId="0" fontId="19" fillId="0" borderId="5" xfId="2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3" fontId="18" fillId="0" borderId="2" xfId="2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9" fillId="0" borderId="11" xfId="2" applyFont="1" applyBorder="1" applyAlignment="1">
      <alignment horizontal="left" vertical="center" wrapText="1"/>
    </xf>
    <xf numFmtId="0" fontId="19" fillId="0" borderId="12" xfId="2" applyFont="1" applyBorder="1" applyAlignment="1">
      <alignment horizontal="left" vertical="center" wrapText="1"/>
    </xf>
    <xf numFmtId="0" fontId="19" fillId="0" borderId="13" xfId="2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3" fontId="18" fillId="0" borderId="2" xfId="2" applyNumberFormat="1" applyFont="1" applyBorder="1" applyAlignment="1">
      <alignment vertical="center" wrapText="1"/>
    </xf>
    <xf numFmtId="3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wrapText="1"/>
    </xf>
    <xf numFmtId="3" fontId="4" fillId="0" borderId="12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0" xfId="2" applyFont="1" applyAlignment="1">
      <alignment horizontal="left" wrapText="1"/>
    </xf>
    <xf numFmtId="0" fontId="16" fillId="0" borderId="1" xfId="2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15" fillId="0" borderId="2" xfId="2" applyFont="1" applyBorder="1" applyAlignment="1">
      <alignment wrapText="1"/>
    </xf>
    <xf numFmtId="0" fontId="15" fillId="0" borderId="2" xfId="2" applyBorder="1" applyAlignment="1">
      <alignment wrapText="1"/>
    </xf>
    <xf numFmtId="0" fontId="16" fillId="0" borderId="1" xfId="2" applyFont="1" applyFill="1" applyBorder="1" applyAlignment="1">
      <alignment horizontal="left" wrapText="1"/>
    </xf>
    <xf numFmtId="3" fontId="18" fillId="0" borderId="3" xfId="2" applyNumberFormat="1" applyFont="1" applyBorder="1" applyAlignment="1">
      <alignment horizontal="right" vertical="center" wrapText="1"/>
    </xf>
    <xf numFmtId="3" fontId="18" fillId="0" borderId="4" xfId="2" applyNumberFormat="1" applyFont="1" applyBorder="1" applyAlignment="1">
      <alignment horizontal="right" vertical="center" wrapText="1"/>
    </xf>
    <xf numFmtId="3" fontId="18" fillId="0" borderId="5" xfId="2" applyNumberFormat="1" applyFont="1" applyBorder="1" applyAlignment="1">
      <alignment horizontal="right" vertical="center" wrapText="1"/>
    </xf>
    <xf numFmtId="3" fontId="18" fillId="0" borderId="3" xfId="2" applyNumberFormat="1" applyFont="1" applyBorder="1" applyAlignment="1">
      <alignment horizontal="center" vertical="center" wrapText="1"/>
    </xf>
    <xf numFmtId="3" fontId="18" fillId="0" borderId="4" xfId="2" applyNumberFormat="1" applyFont="1" applyBorder="1" applyAlignment="1">
      <alignment horizontal="center" vertical="center" wrapText="1"/>
    </xf>
    <xf numFmtId="3" fontId="18" fillId="0" borderId="5" xfId="2" applyNumberFormat="1" applyFont="1" applyBorder="1" applyAlignment="1">
      <alignment horizontal="center" vertical="center" wrapText="1"/>
    </xf>
    <xf numFmtId="3" fontId="19" fillId="0" borderId="11" xfId="2" applyNumberFormat="1" applyFont="1" applyBorder="1" applyAlignment="1">
      <alignment horizontal="right" vertical="center" wrapText="1"/>
    </xf>
    <xf numFmtId="3" fontId="19" fillId="0" borderId="12" xfId="2" applyNumberFormat="1" applyFont="1" applyBorder="1" applyAlignment="1">
      <alignment horizontal="right" vertical="center" wrapText="1"/>
    </xf>
    <xf numFmtId="3" fontId="19" fillId="0" borderId="13" xfId="2" applyNumberFormat="1" applyFont="1" applyBorder="1" applyAlignment="1">
      <alignment horizontal="right" vertical="center" wrapText="1"/>
    </xf>
    <xf numFmtId="0" fontId="15" fillId="0" borderId="0" xfId="2" applyFont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15" fillId="0" borderId="0" xfId="2" applyFont="1" applyFill="1" applyAlignment="1">
      <alignment horizontal="left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3" fontId="4" fillId="3" borderId="11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3" fontId="4" fillId="3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9" fontId="18" fillId="0" borderId="11" xfId="4" applyFont="1" applyBorder="1" applyAlignment="1">
      <alignment horizontal="right" vertical="center" wrapText="1"/>
    </xf>
    <xf numFmtId="9" fontId="18" fillId="0" borderId="12" xfId="4" applyFont="1" applyBorder="1" applyAlignment="1">
      <alignment horizontal="right" vertical="center" wrapText="1"/>
    </xf>
    <xf numFmtId="9" fontId="18" fillId="0" borderId="13" xfId="4" applyFont="1" applyBorder="1" applyAlignment="1">
      <alignment horizontal="right" vertical="center" wrapText="1"/>
    </xf>
    <xf numFmtId="3" fontId="18" fillId="0" borderId="11" xfId="0" applyNumberFormat="1" applyFont="1" applyBorder="1" applyAlignment="1">
      <alignment horizontal="right" vertical="center" wrapText="1"/>
    </xf>
    <xf numFmtId="3" fontId="18" fillId="0" borderId="12" xfId="0" applyNumberFormat="1" applyFont="1" applyBorder="1" applyAlignment="1">
      <alignment horizontal="right" vertical="center" wrapText="1"/>
    </xf>
    <xf numFmtId="3" fontId="18" fillId="0" borderId="13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</cellXfs>
  <cellStyles count="5">
    <cellStyle name="meny 2" xfId="1"/>
    <cellStyle name="normálne" xfId="0" builtinId="0"/>
    <cellStyle name="normálne 2" xfId="2"/>
    <cellStyle name="normálne 3" xfId="3"/>
    <cellStyle name="percentá" xfId="4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R19"/>
  <sheetViews>
    <sheetView zoomScaleNormal="100" workbookViewId="0">
      <selection activeCell="A20" sqref="A20"/>
    </sheetView>
  </sheetViews>
  <sheetFormatPr defaultRowHeight="12.75"/>
  <cols>
    <col min="1" max="1" width="4.42578125" style="88" customWidth="1"/>
    <col min="2" max="16384" width="9.140625" style="88"/>
  </cols>
  <sheetData>
    <row r="1" spans="2:18">
      <c r="B1" s="90" t="s">
        <v>462</v>
      </c>
    </row>
    <row r="3" spans="2:18">
      <c r="B3" s="89" t="s">
        <v>463</v>
      </c>
    </row>
    <row r="4" spans="2:18">
      <c r="B4" s="88" t="s">
        <v>464</v>
      </c>
    </row>
    <row r="5" spans="2:18" ht="30" customHeight="1">
      <c r="B5" s="123" t="s">
        <v>465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27.75" customHeight="1">
      <c r="B6" s="123" t="s">
        <v>466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</row>
    <row r="7" spans="2:18">
      <c r="B7" s="88" t="s">
        <v>467</v>
      </c>
    </row>
    <row r="8" spans="2:18">
      <c r="C8" s="88" t="s">
        <v>468</v>
      </c>
    </row>
    <row r="9" spans="2:18">
      <c r="C9" s="88" t="s">
        <v>469</v>
      </c>
    </row>
    <row r="10" spans="2:18">
      <c r="C10" s="88" t="s">
        <v>470</v>
      </c>
    </row>
    <row r="11" spans="2:18" ht="27.75" customHeight="1">
      <c r="C11" s="123" t="s">
        <v>471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</row>
    <row r="12" spans="2:18">
      <c r="C12" s="123" t="s">
        <v>479</v>
      </c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</row>
    <row r="13" spans="2:18" ht="41.25" customHeight="1">
      <c r="C13" s="123" t="s">
        <v>478</v>
      </c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</row>
    <row r="14" spans="2:18">
      <c r="B14" s="88" t="s">
        <v>472</v>
      </c>
    </row>
    <row r="15" spans="2:18">
      <c r="C15" s="88" t="s">
        <v>473</v>
      </c>
    </row>
    <row r="16" spans="2:18">
      <c r="B16" s="88" t="s">
        <v>474</v>
      </c>
    </row>
    <row r="17" spans="3:18">
      <c r="C17" s="88" t="s">
        <v>475</v>
      </c>
    </row>
    <row r="18" spans="3:18">
      <c r="C18" s="88" t="s">
        <v>476</v>
      </c>
    </row>
    <row r="19" spans="3:18" ht="27.75" customHeight="1">
      <c r="C19" s="123" t="s">
        <v>477</v>
      </c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</row>
  </sheetData>
  <mergeCells count="6">
    <mergeCell ref="C19:R19"/>
    <mergeCell ref="C13:R13"/>
    <mergeCell ref="B5:R5"/>
    <mergeCell ref="B6:R6"/>
    <mergeCell ref="C11:R11"/>
    <mergeCell ref="C12:R12"/>
  </mergeCells>
  <phoneticPr fontId="30" type="noConversion"/>
  <pageMargins left="0.7" right="0.7" top="0.75" bottom="0.75" header="0.3" footer="0.3"/>
  <pageSetup paperSize="9" scale="54" orientation="landscape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H38"/>
  <sheetViews>
    <sheetView topLeftCell="A88" workbookViewId="0">
      <selection activeCell="AK17" sqref="AK17"/>
    </sheetView>
  </sheetViews>
  <sheetFormatPr defaultRowHeight="12.75"/>
  <cols>
    <col min="1" max="25" width="2.42578125" style="5" customWidth="1"/>
    <col min="26" max="26" width="2.85546875" style="5" customWidth="1"/>
    <col min="27" max="34" width="2.42578125" style="5" customWidth="1"/>
    <col min="35" max="16384" width="9.140625" style="5"/>
  </cols>
  <sheetData>
    <row r="3" spans="1:34">
      <c r="A3" s="36" t="s">
        <v>72</v>
      </c>
      <c r="B3" s="37"/>
      <c r="C3" s="37"/>
      <c r="D3" s="37"/>
      <c r="E3" s="37"/>
      <c r="F3" s="37"/>
      <c r="G3" s="37"/>
      <c r="H3" s="38"/>
    </row>
    <row r="6" spans="1:34" ht="21.75" customHeight="1">
      <c r="A6" s="124" t="s">
        <v>73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</row>
    <row r="7" spans="1:34">
      <c r="K7" s="35" t="s">
        <v>75</v>
      </c>
      <c r="M7" s="15" t="s">
        <v>114</v>
      </c>
      <c r="N7" s="15" t="s">
        <v>114</v>
      </c>
      <c r="O7" s="5" t="s">
        <v>305</v>
      </c>
      <c r="P7" s="15"/>
      <c r="Q7" s="15"/>
      <c r="R7" s="5" t="s">
        <v>305</v>
      </c>
      <c r="S7" s="15"/>
      <c r="T7" s="15"/>
      <c r="U7" s="15"/>
      <c r="V7" s="15"/>
      <c r="W7" s="4" t="s">
        <v>74</v>
      </c>
      <c r="X7" s="4"/>
      <c r="Y7" s="4"/>
      <c r="Z7" s="4"/>
      <c r="AA7" s="4"/>
      <c r="AB7" s="4"/>
    </row>
    <row r="12" spans="1:34" ht="16.5" customHeight="1">
      <c r="A12" s="18" t="s">
        <v>76</v>
      </c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18" t="s">
        <v>77</v>
      </c>
      <c r="M12" s="19"/>
      <c r="N12" s="19"/>
      <c r="O12" s="19"/>
      <c r="P12" s="19"/>
      <c r="Q12" s="19"/>
      <c r="R12" s="19" t="s">
        <v>81</v>
      </c>
      <c r="S12" s="19"/>
      <c r="T12" s="19"/>
      <c r="U12" s="19"/>
      <c r="V12" s="19"/>
      <c r="W12" s="20"/>
      <c r="X12" s="18"/>
      <c r="Y12" s="19"/>
      <c r="Z12" s="19"/>
      <c r="AA12" s="19"/>
      <c r="AB12" s="19" t="s">
        <v>88</v>
      </c>
      <c r="AC12" s="19"/>
      <c r="AD12" s="19"/>
      <c r="AE12" s="19" t="s">
        <v>87</v>
      </c>
      <c r="AF12" s="19"/>
      <c r="AG12" s="19"/>
      <c r="AH12" s="20"/>
    </row>
    <row r="13" spans="1:34" ht="16.5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23"/>
      <c r="L13" s="15"/>
      <c r="M13" s="16" t="s">
        <v>78</v>
      </c>
      <c r="N13" s="16"/>
      <c r="O13" s="7"/>
      <c r="P13" s="7"/>
      <c r="Q13" s="7"/>
      <c r="R13" s="7"/>
      <c r="S13" s="15"/>
      <c r="T13" s="16" t="s">
        <v>82</v>
      </c>
      <c r="U13" s="7"/>
      <c r="V13" s="7"/>
      <c r="W13" s="23"/>
      <c r="X13" s="21" t="s">
        <v>85</v>
      </c>
      <c r="Y13" s="16"/>
      <c r="Z13" s="16"/>
      <c r="AA13" s="16" t="s">
        <v>289</v>
      </c>
      <c r="AB13" s="60"/>
      <c r="AC13" s="60"/>
      <c r="AD13" s="22"/>
      <c r="AE13" s="60"/>
      <c r="AF13" s="60"/>
      <c r="AG13" s="60"/>
      <c r="AH13" s="60"/>
    </row>
    <row r="14" spans="1:34" ht="16.5" customHeight="1">
      <c r="A14" s="21" t="s">
        <v>302</v>
      </c>
      <c r="B14" s="16"/>
      <c r="C14" s="16"/>
      <c r="D14" s="16"/>
      <c r="E14" s="16"/>
      <c r="F14" s="16"/>
      <c r="G14" s="16"/>
      <c r="H14" s="16"/>
      <c r="I14" s="7"/>
      <c r="J14" s="7"/>
      <c r="K14" s="23"/>
      <c r="L14" s="15"/>
      <c r="M14" s="16" t="s">
        <v>79</v>
      </c>
      <c r="N14" s="16"/>
      <c r="O14" s="7"/>
      <c r="P14" s="7"/>
      <c r="Q14" s="7"/>
      <c r="R14" s="7"/>
      <c r="S14" s="15"/>
      <c r="T14" s="16" t="s">
        <v>83</v>
      </c>
      <c r="U14" s="7"/>
      <c r="V14" s="7"/>
      <c r="W14" s="23"/>
      <c r="X14" s="21" t="s">
        <v>86</v>
      </c>
      <c r="Y14" s="16"/>
      <c r="Z14" s="16"/>
      <c r="AA14" s="16" t="s">
        <v>292</v>
      </c>
      <c r="AB14" s="60"/>
      <c r="AC14" s="60"/>
      <c r="AD14" s="22"/>
      <c r="AE14" s="60"/>
      <c r="AF14" s="60"/>
      <c r="AG14" s="60"/>
      <c r="AH14" s="60"/>
    </row>
    <row r="15" spans="1:34" ht="16.5" customHeight="1">
      <c r="A15" s="60"/>
      <c r="B15" s="60"/>
      <c r="C15" s="60"/>
      <c r="D15" s="60"/>
      <c r="E15" s="60"/>
      <c r="F15" s="60"/>
      <c r="G15" s="60"/>
      <c r="H15" s="60"/>
      <c r="I15" s="22"/>
      <c r="J15" s="7"/>
      <c r="K15" s="23"/>
      <c r="L15" s="15"/>
      <c r="M15" s="16" t="s">
        <v>80</v>
      </c>
      <c r="N15" s="16"/>
      <c r="O15" s="7"/>
      <c r="P15" s="7"/>
      <c r="Q15" s="7"/>
      <c r="R15" s="7"/>
      <c r="S15" s="16" t="s">
        <v>84</v>
      </c>
      <c r="T15" s="16"/>
      <c r="U15" s="16"/>
      <c r="V15" s="16"/>
      <c r="W15" s="27"/>
      <c r="X15" s="21" t="s">
        <v>90</v>
      </c>
      <c r="Y15" s="16"/>
      <c r="Z15" s="16"/>
      <c r="AA15" s="16" t="s">
        <v>289</v>
      </c>
      <c r="AB15" s="60"/>
      <c r="AC15" s="60"/>
      <c r="AD15" s="22"/>
      <c r="AE15" s="60"/>
      <c r="AF15" s="60"/>
      <c r="AG15" s="60"/>
      <c r="AH15" s="60"/>
    </row>
    <row r="16" spans="1:34" ht="16.5" customHeight="1">
      <c r="A16" s="21" t="s">
        <v>89</v>
      </c>
      <c r="B16" s="16"/>
      <c r="C16" s="16"/>
      <c r="D16" s="16"/>
      <c r="E16" s="16"/>
      <c r="F16" s="16"/>
      <c r="G16" s="16"/>
      <c r="H16" s="16"/>
      <c r="I16" s="7"/>
      <c r="J16" s="7"/>
      <c r="K16" s="23"/>
      <c r="L16" s="28"/>
      <c r="M16" s="7"/>
      <c r="N16" s="7"/>
      <c r="O16" s="7"/>
      <c r="P16" s="7"/>
      <c r="Q16" s="7"/>
      <c r="R16" s="7"/>
      <c r="S16" s="7"/>
      <c r="T16" s="7"/>
      <c r="U16" s="7"/>
      <c r="V16" s="7"/>
      <c r="W16" s="23"/>
      <c r="X16" s="125" t="s">
        <v>91</v>
      </c>
      <c r="Y16" s="126"/>
      <c r="Z16" s="126"/>
      <c r="AA16" s="16" t="s">
        <v>292</v>
      </c>
      <c r="AB16" s="60"/>
      <c r="AC16" s="60"/>
      <c r="AD16" s="22"/>
      <c r="AE16" s="60"/>
      <c r="AF16" s="60"/>
      <c r="AG16" s="60"/>
      <c r="AH16" s="60"/>
    </row>
    <row r="17" spans="1:34" ht="16.5" customHeight="1">
      <c r="A17" s="60"/>
      <c r="B17" s="60"/>
      <c r="C17" s="22" t="s">
        <v>305</v>
      </c>
      <c r="D17" s="60"/>
      <c r="E17" s="60"/>
      <c r="F17" s="22" t="s">
        <v>305</v>
      </c>
      <c r="G17" s="60"/>
      <c r="H17" s="22"/>
      <c r="I17" s="7"/>
      <c r="J17" s="7"/>
      <c r="K17" s="23"/>
      <c r="L17" s="28"/>
      <c r="M17" s="7"/>
      <c r="N17" s="7"/>
      <c r="O17" s="7"/>
      <c r="P17" s="7"/>
      <c r="Q17" s="7"/>
      <c r="R17" s="7"/>
      <c r="S17" s="7"/>
      <c r="T17" s="7"/>
      <c r="U17" s="7"/>
      <c r="V17" s="7"/>
      <c r="W17" s="23"/>
      <c r="X17" s="125"/>
      <c r="Y17" s="126"/>
      <c r="Z17" s="126"/>
      <c r="AA17" s="7"/>
      <c r="AB17" s="7"/>
      <c r="AC17" s="7"/>
      <c r="AD17" s="7"/>
      <c r="AE17" s="7"/>
      <c r="AF17" s="7"/>
      <c r="AG17" s="7"/>
      <c r="AH17" s="23"/>
    </row>
    <row r="18" spans="1:34" ht="16.5" customHeight="1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4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6"/>
      <c r="X18" s="29" t="s">
        <v>86</v>
      </c>
      <c r="Y18" s="25"/>
      <c r="Z18" s="25"/>
      <c r="AA18" s="25"/>
      <c r="AB18" s="25"/>
      <c r="AC18" s="25"/>
      <c r="AD18" s="25"/>
      <c r="AE18" s="25"/>
      <c r="AF18" s="25"/>
      <c r="AG18" s="25"/>
      <c r="AH18" s="26"/>
    </row>
    <row r="19" spans="1:34" ht="16.5" customHeight="1">
      <c r="A19" s="2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23"/>
    </row>
    <row r="20" spans="1:34" s="4" customFormat="1" ht="16.5" customHeight="1">
      <c r="A20" s="21" t="s">
        <v>92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27"/>
    </row>
    <row r="21" spans="1:34" ht="16.5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</row>
    <row r="22" spans="1:34" ht="16.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</row>
    <row r="23" spans="1:34" ht="16.5" customHeight="1">
      <c r="A23" s="31" t="s">
        <v>93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3"/>
    </row>
    <row r="24" spans="1:34" ht="16.5" customHeight="1">
      <c r="A24" s="21" t="s">
        <v>306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 t="s">
        <v>307</v>
      </c>
      <c r="AD24" s="16"/>
      <c r="AE24" s="16"/>
      <c r="AF24" s="16"/>
      <c r="AG24" s="16"/>
      <c r="AH24" s="27"/>
    </row>
    <row r="25" spans="1:34" ht="16.5" customHeight="1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22"/>
      <c r="AB25" s="22"/>
      <c r="AC25" s="60"/>
      <c r="AD25" s="60"/>
      <c r="AE25" s="60"/>
      <c r="AF25" s="60"/>
      <c r="AG25" s="60"/>
      <c r="AH25" s="60"/>
    </row>
    <row r="26" spans="1:34" ht="16.5" customHeight="1">
      <c r="A26" s="21" t="s">
        <v>308</v>
      </c>
      <c r="B26" s="16"/>
      <c r="C26" s="16"/>
      <c r="D26" s="16"/>
      <c r="E26" s="16"/>
      <c r="F26" s="16"/>
      <c r="G26" s="16"/>
      <c r="H26" s="16" t="s">
        <v>94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27"/>
    </row>
    <row r="27" spans="1:34" ht="16.5" customHeight="1">
      <c r="A27" s="60"/>
      <c r="B27" s="60"/>
      <c r="C27" s="60"/>
      <c r="D27" s="60"/>
      <c r="E27" s="60"/>
      <c r="F27" s="22"/>
      <c r="G27" s="22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</row>
    <row r="28" spans="1:34" s="4" customFormat="1" ht="16.5" customHeight="1">
      <c r="A28" s="21" t="s">
        <v>95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 t="s">
        <v>96</v>
      </c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27"/>
    </row>
    <row r="29" spans="1:34" ht="16.5" customHeight="1">
      <c r="A29" s="15"/>
      <c r="B29" s="15"/>
      <c r="C29" s="15"/>
      <c r="D29" s="15"/>
      <c r="E29" s="22" t="s">
        <v>309</v>
      </c>
      <c r="F29" s="15"/>
      <c r="G29" s="15"/>
      <c r="H29" s="15"/>
      <c r="I29" s="15"/>
      <c r="J29" s="15"/>
      <c r="K29" s="15"/>
      <c r="L29" s="15"/>
      <c r="M29" s="15"/>
      <c r="N29" s="7"/>
      <c r="O29" s="7"/>
      <c r="P29" s="7"/>
      <c r="Q29" s="7"/>
      <c r="R29" s="15"/>
      <c r="S29" s="15"/>
      <c r="T29" s="15"/>
      <c r="U29" s="15"/>
      <c r="V29" s="22" t="s">
        <v>309</v>
      </c>
      <c r="W29" s="15"/>
      <c r="X29" s="15"/>
      <c r="Y29" s="15"/>
      <c r="Z29" s="15"/>
      <c r="AA29" s="15"/>
      <c r="AB29" s="15"/>
      <c r="AC29" s="15"/>
      <c r="AD29" s="15"/>
      <c r="AE29" s="7"/>
      <c r="AF29" s="7"/>
      <c r="AG29" s="7"/>
      <c r="AH29" s="23"/>
    </row>
    <row r="30" spans="1:34" s="4" customFormat="1" ht="16.5" customHeight="1">
      <c r="A30" s="21" t="s">
        <v>97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27"/>
    </row>
    <row r="31" spans="1:34" s="63" customFormat="1" ht="16.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22"/>
      <c r="AF31" s="22"/>
      <c r="AG31" s="22"/>
      <c r="AH31" s="74"/>
    </row>
    <row r="32" spans="1:34" ht="16.5" customHeight="1">
      <c r="A32" s="28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23"/>
    </row>
    <row r="33" spans="1:34" s="4" customFormat="1" ht="16.5" customHeight="1">
      <c r="A33" s="31" t="s">
        <v>98</v>
      </c>
      <c r="B33" s="32"/>
      <c r="C33" s="19"/>
      <c r="D33" s="32"/>
      <c r="E33" s="32"/>
      <c r="F33" s="19"/>
      <c r="G33" s="32"/>
      <c r="H33" s="32"/>
      <c r="I33" s="32"/>
      <c r="J33" s="33"/>
      <c r="K33" s="127" t="s">
        <v>100</v>
      </c>
      <c r="L33" s="128"/>
      <c r="M33" s="128"/>
      <c r="N33" s="128"/>
      <c r="O33" s="128"/>
      <c r="P33" s="128"/>
      <c r="Q33" s="128"/>
      <c r="R33" s="129"/>
      <c r="S33" s="127" t="s">
        <v>101</v>
      </c>
      <c r="T33" s="128"/>
      <c r="U33" s="128"/>
      <c r="V33" s="128"/>
      <c r="W33" s="128"/>
      <c r="X33" s="128"/>
      <c r="Y33" s="128"/>
      <c r="Z33" s="129"/>
      <c r="AA33" s="127" t="s">
        <v>102</v>
      </c>
      <c r="AB33" s="128"/>
      <c r="AC33" s="128"/>
      <c r="AD33" s="128"/>
      <c r="AE33" s="128"/>
      <c r="AF33" s="128"/>
      <c r="AG33" s="128"/>
      <c r="AH33" s="129"/>
    </row>
    <row r="34" spans="1:34" ht="16.5" customHeight="1">
      <c r="A34" s="15"/>
      <c r="B34" s="15"/>
      <c r="C34" s="30" t="s">
        <v>305</v>
      </c>
      <c r="D34" s="15"/>
      <c r="E34" s="15"/>
      <c r="F34" s="30" t="s">
        <v>305</v>
      </c>
      <c r="G34" s="15"/>
      <c r="H34" s="15"/>
      <c r="I34" s="15"/>
      <c r="J34" s="15"/>
      <c r="K34" s="130"/>
      <c r="L34" s="131"/>
      <c r="M34" s="131"/>
      <c r="N34" s="131"/>
      <c r="O34" s="131"/>
      <c r="P34" s="131"/>
      <c r="Q34" s="131"/>
      <c r="R34" s="132"/>
      <c r="S34" s="130"/>
      <c r="T34" s="131"/>
      <c r="U34" s="131"/>
      <c r="V34" s="131"/>
      <c r="W34" s="131"/>
      <c r="X34" s="131"/>
      <c r="Y34" s="131"/>
      <c r="Z34" s="132"/>
      <c r="AA34" s="130"/>
      <c r="AB34" s="131"/>
      <c r="AC34" s="131"/>
      <c r="AD34" s="131"/>
      <c r="AE34" s="131"/>
      <c r="AF34" s="131"/>
      <c r="AG34" s="131"/>
      <c r="AH34" s="132"/>
    </row>
    <row r="35" spans="1:34" ht="16.5" customHeight="1">
      <c r="A35" s="28"/>
      <c r="B35" s="7"/>
      <c r="C35" s="22"/>
      <c r="D35" s="7"/>
      <c r="E35" s="7"/>
      <c r="F35" s="22"/>
      <c r="G35" s="7"/>
      <c r="H35" s="7"/>
      <c r="I35" s="7"/>
      <c r="J35" s="23"/>
      <c r="K35" s="130"/>
      <c r="L35" s="131"/>
      <c r="M35" s="131"/>
      <c r="N35" s="131"/>
      <c r="O35" s="131"/>
      <c r="P35" s="131"/>
      <c r="Q35" s="131"/>
      <c r="R35" s="132"/>
      <c r="S35" s="130"/>
      <c r="T35" s="131"/>
      <c r="U35" s="131"/>
      <c r="V35" s="131"/>
      <c r="W35" s="131"/>
      <c r="X35" s="131"/>
      <c r="Y35" s="131"/>
      <c r="Z35" s="132"/>
      <c r="AA35" s="130"/>
      <c r="AB35" s="131"/>
      <c r="AC35" s="131"/>
      <c r="AD35" s="131"/>
      <c r="AE35" s="131"/>
      <c r="AF35" s="131"/>
      <c r="AG35" s="131"/>
      <c r="AH35" s="132"/>
    </row>
    <row r="36" spans="1:34" ht="16.5" customHeight="1">
      <c r="A36" s="28"/>
      <c r="B36" s="7"/>
      <c r="C36" s="7"/>
      <c r="D36" s="7"/>
      <c r="E36" s="7"/>
      <c r="F36" s="7"/>
      <c r="G36" s="7"/>
      <c r="H36" s="7"/>
      <c r="I36" s="7"/>
      <c r="J36" s="23"/>
      <c r="K36" s="130"/>
      <c r="L36" s="131"/>
      <c r="M36" s="131"/>
      <c r="N36" s="131"/>
      <c r="O36" s="131"/>
      <c r="P36" s="131"/>
      <c r="Q36" s="131"/>
      <c r="R36" s="132"/>
      <c r="S36" s="130"/>
      <c r="T36" s="131"/>
      <c r="U36" s="131"/>
      <c r="V36" s="131"/>
      <c r="W36" s="131"/>
      <c r="X36" s="131"/>
      <c r="Y36" s="131"/>
      <c r="Z36" s="132"/>
      <c r="AA36" s="130"/>
      <c r="AB36" s="131"/>
      <c r="AC36" s="131"/>
      <c r="AD36" s="131"/>
      <c r="AE36" s="131"/>
      <c r="AF36" s="131"/>
      <c r="AG36" s="131"/>
      <c r="AH36" s="132"/>
    </row>
    <row r="37" spans="1:34" ht="16.5" customHeight="1">
      <c r="A37" s="21" t="s">
        <v>99</v>
      </c>
      <c r="B37" s="7"/>
      <c r="C37" s="7"/>
      <c r="D37" s="7"/>
      <c r="E37" s="7"/>
      <c r="F37" s="7"/>
      <c r="G37" s="7"/>
      <c r="H37" s="7"/>
      <c r="I37" s="7"/>
      <c r="J37" s="23"/>
      <c r="K37" s="130"/>
      <c r="L37" s="131"/>
      <c r="M37" s="131"/>
      <c r="N37" s="131"/>
      <c r="O37" s="131"/>
      <c r="P37" s="131"/>
      <c r="Q37" s="131"/>
      <c r="R37" s="132"/>
      <c r="S37" s="130"/>
      <c r="T37" s="131"/>
      <c r="U37" s="131"/>
      <c r="V37" s="131"/>
      <c r="W37" s="131"/>
      <c r="X37" s="131"/>
      <c r="Y37" s="131"/>
      <c r="Z37" s="132"/>
      <c r="AA37" s="130"/>
      <c r="AB37" s="131"/>
      <c r="AC37" s="131"/>
      <c r="AD37" s="131"/>
      <c r="AE37" s="131"/>
      <c r="AF37" s="131"/>
      <c r="AG37" s="131"/>
      <c r="AH37" s="132"/>
    </row>
    <row r="38" spans="1:34" ht="16.5" customHeight="1">
      <c r="A38" s="15"/>
      <c r="B38" s="15"/>
      <c r="C38" s="34" t="s">
        <v>305</v>
      </c>
      <c r="D38" s="15"/>
      <c r="E38" s="15"/>
      <c r="F38" s="34" t="s">
        <v>305</v>
      </c>
      <c r="G38" s="15"/>
      <c r="H38" s="15"/>
      <c r="I38" s="15"/>
      <c r="J38" s="15"/>
      <c r="K38" s="133"/>
      <c r="L38" s="134"/>
      <c r="M38" s="134"/>
      <c r="N38" s="134"/>
      <c r="O38" s="134"/>
      <c r="P38" s="134"/>
      <c r="Q38" s="134"/>
      <c r="R38" s="135"/>
      <c r="S38" s="133"/>
      <c r="T38" s="134"/>
      <c r="U38" s="134"/>
      <c r="V38" s="134"/>
      <c r="W38" s="134"/>
      <c r="X38" s="134"/>
      <c r="Y38" s="134"/>
      <c r="Z38" s="135"/>
      <c r="AA38" s="133"/>
      <c r="AB38" s="134"/>
      <c r="AC38" s="134"/>
      <c r="AD38" s="134"/>
      <c r="AE38" s="134"/>
      <c r="AF38" s="134"/>
      <c r="AG38" s="134"/>
      <c r="AH38" s="135"/>
    </row>
  </sheetData>
  <mergeCells count="5">
    <mergeCell ref="A6:AH6"/>
    <mergeCell ref="X16:Z17"/>
    <mergeCell ref="K33:R38"/>
    <mergeCell ref="S33:Z38"/>
    <mergeCell ref="AA33:AH38"/>
  </mergeCells>
  <phoneticPr fontId="3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32"/>
  <sheetViews>
    <sheetView topLeftCell="A139" zoomScaleNormal="100" zoomScaleSheetLayoutView="100" workbookViewId="0">
      <selection activeCell="D128" sqref="D128:E128"/>
    </sheetView>
  </sheetViews>
  <sheetFormatPr defaultRowHeight="12.75"/>
  <cols>
    <col min="1" max="1" width="5.5703125" style="55" customWidth="1"/>
    <col min="2" max="2" width="29.5703125" style="56" customWidth="1"/>
    <col min="3" max="3" width="5.5703125" style="57" customWidth="1"/>
    <col min="4" max="4" width="2.5703125" style="55" customWidth="1"/>
    <col min="5" max="5" width="25.5703125" style="55" customWidth="1"/>
    <col min="6" max="7" width="9" style="55" customWidth="1"/>
    <col min="8" max="8" width="19.85546875" style="55" customWidth="1"/>
    <col min="9" max="9" width="9" style="55" customWidth="1"/>
    <col min="10" max="16384" width="9.140625" style="47"/>
  </cols>
  <sheetData>
    <row r="1" spans="1:9" s="40" customFormat="1" ht="12.95" customHeight="1">
      <c r="A1" s="146" t="s">
        <v>103</v>
      </c>
      <c r="B1" s="149" t="s">
        <v>104</v>
      </c>
      <c r="C1" s="39" t="s">
        <v>105</v>
      </c>
      <c r="D1" s="151" t="s">
        <v>328</v>
      </c>
      <c r="E1" s="151"/>
      <c r="F1" s="151"/>
      <c r="G1" s="151"/>
      <c r="H1" s="152" t="s">
        <v>329</v>
      </c>
      <c r="I1" s="152"/>
    </row>
    <row r="2" spans="1:9" s="40" customFormat="1">
      <c r="A2" s="147" t="s">
        <v>106</v>
      </c>
      <c r="B2" s="150"/>
      <c r="C2" s="41" t="s">
        <v>107</v>
      </c>
      <c r="D2" s="42">
        <v>1</v>
      </c>
      <c r="E2" s="43" t="s">
        <v>108</v>
      </c>
      <c r="F2" s="153" t="s">
        <v>109</v>
      </c>
      <c r="G2" s="154"/>
      <c r="H2" s="152"/>
      <c r="I2" s="152"/>
    </row>
    <row r="3" spans="1:9" s="40" customFormat="1" ht="12.95" customHeight="1">
      <c r="A3" s="148" t="s">
        <v>315</v>
      </c>
      <c r="B3" s="42" t="s">
        <v>316</v>
      </c>
      <c r="C3" s="44" t="s">
        <v>317</v>
      </c>
      <c r="D3" s="45"/>
      <c r="E3" s="44" t="s">
        <v>110</v>
      </c>
      <c r="F3" s="164"/>
      <c r="G3" s="165"/>
      <c r="H3" s="151" t="s">
        <v>111</v>
      </c>
      <c r="I3" s="151"/>
    </row>
    <row r="4" spans="1:9" s="40" customFormat="1" ht="27.95" customHeight="1">
      <c r="A4" s="141"/>
      <c r="B4" s="142" t="s">
        <v>112</v>
      </c>
      <c r="C4" s="155" t="s">
        <v>113</v>
      </c>
      <c r="D4" s="145">
        <f>D6+D68+D136</f>
        <v>0</v>
      </c>
      <c r="E4" s="145"/>
      <c r="F4" s="145">
        <f>F6+F68+F136</f>
        <v>0</v>
      </c>
      <c r="G4" s="145"/>
      <c r="H4" s="145"/>
      <c r="I4" s="46" t="s">
        <v>114</v>
      </c>
    </row>
    <row r="5" spans="1:9" ht="27.95" customHeight="1">
      <c r="A5" s="141"/>
      <c r="B5" s="142"/>
      <c r="C5" s="156"/>
      <c r="D5" s="145">
        <f>D7+D69+D137</f>
        <v>0</v>
      </c>
      <c r="E5" s="145"/>
      <c r="F5" s="46"/>
      <c r="G5" s="145">
        <f>G7+G69+G137</f>
        <v>0</v>
      </c>
      <c r="H5" s="145"/>
      <c r="I5" s="145"/>
    </row>
    <row r="6" spans="1:9" ht="27.95" customHeight="1">
      <c r="A6" s="143" t="s">
        <v>427</v>
      </c>
      <c r="B6" s="144" t="s">
        <v>115</v>
      </c>
      <c r="C6" s="136" t="s">
        <v>116</v>
      </c>
      <c r="D6" s="145">
        <f>D8+D24+D47</f>
        <v>0</v>
      </c>
      <c r="E6" s="145"/>
      <c r="F6" s="145">
        <f>F8+F24+F47</f>
        <v>0</v>
      </c>
      <c r="G6" s="145"/>
      <c r="H6" s="145"/>
      <c r="I6" s="46" t="s">
        <v>114</v>
      </c>
    </row>
    <row r="7" spans="1:9" ht="27.95" customHeight="1">
      <c r="A7" s="143"/>
      <c r="B7" s="144"/>
      <c r="C7" s="137"/>
      <c r="D7" s="145">
        <f>D9+D25+D48</f>
        <v>0</v>
      </c>
      <c r="E7" s="145"/>
      <c r="F7" s="46" t="s">
        <v>114</v>
      </c>
      <c r="G7" s="145">
        <f>G9+G25+G48</f>
        <v>0</v>
      </c>
      <c r="H7" s="145"/>
      <c r="I7" s="145"/>
    </row>
    <row r="8" spans="1:9" ht="27.95" customHeight="1">
      <c r="A8" s="166" t="s">
        <v>117</v>
      </c>
      <c r="B8" s="142" t="s">
        <v>118</v>
      </c>
      <c r="C8" s="136" t="s">
        <v>119</v>
      </c>
      <c r="D8" s="145">
        <f>D10+D12+D14+D16+D18+D20+D22</f>
        <v>0</v>
      </c>
      <c r="E8" s="145"/>
      <c r="F8" s="145">
        <f>F10+F12+F14+F16+F18+F20+F22</f>
        <v>0</v>
      </c>
      <c r="G8" s="145"/>
      <c r="H8" s="145"/>
      <c r="I8" s="46" t="s">
        <v>114</v>
      </c>
    </row>
    <row r="9" spans="1:9" ht="27.95" customHeight="1">
      <c r="A9" s="166"/>
      <c r="B9" s="142"/>
      <c r="C9" s="137"/>
      <c r="D9" s="145">
        <f>D11+D13+D15+D17+D19+D21+D23</f>
        <v>0</v>
      </c>
      <c r="E9" s="145"/>
      <c r="F9" s="46" t="s">
        <v>114</v>
      </c>
      <c r="G9" s="145">
        <f>G11+G13+G15+G17+G19+G21+G23</f>
        <v>0</v>
      </c>
      <c r="H9" s="145"/>
      <c r="I9" s="145"/>
    </row>
    <row r="10" spans="1:9" ht="27.95" customHeight="1">
      <c r="A10" s="138" t="s">
        <v>120</v>
      </c>
      <c r="B10" s="140" t="s">
        <v>121</v>
      </c>
      <c r="C10" s="157" t="s">
        <v>122</v>
      </c>
      <c r="D10" s="159"/>
      <c r="E10" s="159"/>
      <c r="F10" s="160">
        <f>D10-D11</f>
        <v>0</v>
      </c>
      <c r="G10" s="161"/>
      <c r="H10" s="162"/>
      <c r="I10" s="48"/>
    </row>
    <row r="11" spans="1:9" ht="27.95" customHeight="1">
      <c r="A11" s="139"/>
      <c r="B11" s="140"/>
      <c r="C11" s="158"/>
      <c r="D11" s="163"/>
      <c r="E11" s="163"/>
      <c r="F11" s="48"/>
      <c r="G11" s="163"/>
      <c r="H11" s="163"/>
      <c r="I11" s="163"/>
    </row>
    <row r="12" spans="1:9" ht="28.5" customHeight="1">
      <c r="A12" s="167" t="s">
        <v>123</v>
      </c>
      <c r="B12" s="140" t="s">
        <v>124</v>
      </c>
      <c r="C12" s="157" t="s">
        <v>125</v>
      </c>
      <c r="D12" s="163"/>
      <c r="E12" s="163"/>
      <c r="F12" s="160">
        <f>D12-D13</f>
        <v>0</v>
      </c>
      <c r="G12" s="161"/>
      <c r="H12" s="162"/>
      <c r="I12" s="48"/>
    </row>
    <row r="13" spans="1:9" ht="27.95" customHeight="1">
      <c r="A13" s="167"/>
      <c r="B13" s="140"/>
      <c r="C13" s="158"/>
      <c r="D13" s="163"/>
      <c r="E13" s="163"/>
      <c r="F13" s="48"/>
      <c r="G13" s="163"/>
      <c r="H13" s="163"/>
      <c r="I13" s="163"/>
    </row>
    <row r="14" spans="1:9" ht="27.95" customHeight="1">
      <c r="A14" s="167" t="s">
        <v>126</v>
      </c>
      <c r="B14" s="140" t="s">
        <v>127</v>
      </c>
      <c r="C14" s="157" t="s">
        <v>128</v>
      </c>
      <c r="D14" s="159"/>
      <c r="E14" s="159"/>
      <c r="F14" s="160">
        <f>D14-D15</f>
        <v>0</v>
      </c>
      <c r="G14" s="161"/>
      <c r="H14" s="162"/>
      <c r="I14" s="48"/>
    </row>
    <row r="15" spans="1:9" ht="27.95" customHeight="1">
      <c r="A15" s="167"/>
      <c r="B15" s="140"/>
      <c r="C15" s="158"/>
      <c r="D15" s="163"/>
      <c r="E15" s="163"/>
      <c r="F15" s="48"/>
      <c r="G15" s="163"/>
      <c r="H15" s="163"/>
      <c r="I15" s="163"/>
    </row>
    <row r="16" spans="1:9" ht="27.95" customHeight="1">
      <c r="A16" s="167" t="s">
        <v>129</v>
      </c>
      <c r="B16" s="168" t="s">
        <v>130</v>
      </c>
      <c r="C16" s="157" t="s">
        <v>131</v>
      </c>
      <c r="D16" s="163"/>
      <c r="E16" s="163"/>
      <c r="F16" s="160">
        <f>D16-D17</f>
        <v>0</v>
      </c>
      <c r="G16" s="161"/>
      <c r="H16" s="162"/>
      <c r="I16" s="48"/>
    </row>
    <row r="17" spans="1:9" ht="27.95" customHeight="1">
      <c r="A17" s="167"/>
      <c r="B17" s="168"/>
      <c r="C17" s="158"/>
      <c r="D17" s="163"/>
      <c r="E17" s="163"/>
      <c r="F17" s="48"/>
      <c r="G17" s="163"/>
      <c r="H17" s="163"/>
      <c r="I17" s="163"/>
    </row>
    <row r="18" spans="1:9" ht="27.95" customHeight="1">
      <c r="A18" s="167" t="s">
        <v>132</v>
      </c>
      <c r="B18" s="168" t="s">
        <v>133</v>
      </c>
      <c r="C18" s="157" t="s">
        <v>134</v>
      </c>
      <c r="D18" s="163"/>
      <c r="E18" s="163"/>
      <c r="F18" s="160">
        <f>D18-D19</f>
        <v>0</v>
      </c>
      <c r="G18" s="161"/>
      <c r="H18" s="162"/>
      <c r="I18" s="48"/>
    </row>
    <row r="19" spans="1:9" ht="27.95" customHeight="1">
      <c r="A19" s="167"/>
      <c r="B19" s="168"/>
      <c r="C19" s="158"/>
      <c r="D19" s="163"/>
      <c r="E19" s="163"/>
      <c r="F19" s="48"/>
      <c r="G19" s="163"/>
      <c r="H19" s="163"/>
      <c r="I19" s="163"/>
    </row>
    <row r="20" spans="1:9" ht="27.95" customHeight="1">
      <c r="A20" s="167" t="s">
        <v>135</v>
      </c>
      <c r="B20" s="140" t="s">
        <v>136</v>
      </c>
      <c r="C20" s="157" t="s">
        <v>137</v>
      </c>
      <c r="D20" s="163"/>
      <c r="E20" s="163"/>
      <c r="F20" s="160">
        <f>D20-D21</f>
        <v>0</v>
      </c>
      <c r="G20" s="161"/>
      <c r="H20" s="162"/>
      <c r="I20" s="48"/>
    </row>
    <row r="21" spans="1:9" ht="27.95" customHeight="1">
      <c r="A21" s="167"/>
      <c r="B21" s="140"/>
      <c r="C21" s="158"/>
      <c r="D21" s="163"/>
      <c r="E21" s="163"/>
      <c r="F21" s="48"/>
      <c r="G21" s="163"/>
      <c r="H21" s="163"/>
      <c r="I21" s="163"/>
    </row>
    <row r="22" spans="1:9" ht="27.95" customHeight="1">
      <c r="A22" s="167" t="s">
        <v>138</v>
      </c>
      <c r="B22" s="140" t="s">
        <v>139</v>
      </c>
      <c r="C22" s="157" t="s">
        <v>140</v>
      </c>
      <c r="D22" s="163"/>
      <c r="E22" s="163"/>
      <c r="F22" s="160">
        <f>D22-D23</f>
        <v>0</v>
      </c>
      <c r="G22" s="161"/>
      <c r="H22" s="162"/>
      <c r="I22" s="48"/>
    </row>
    <row r="23" spans="1:9" ht="27.95" customHeight="1">
      <c r="A23" s="167"/>
      <c r="B23" s="140"/>
      <c r="C23" s="158"/>
      <c r="D23" s="163"/>
      <c r="E23" s="163"/>
      <c r="F23" s="48"/>
      <c r="G23" s="163"/>
      <c r="H23" s="163"/>
      <c r="I23" s="163"/>
    </row>
    <row r="24" spans="1:9" ht="27.95" customHeight="1">
      <c r="A24" s="172" t="s">
        <v>141</v>
      </c>
      <c r="B24" s="142" t="s">
        <v>142</v>
      </c>
      <c r="C24" s="136" t="s">
        <v>143</v>
      </c>
      <c r="D24" s="145">
        <f>D26+D28+D30+D35+D37+D39+D41+D43+D45</f>
        <v>0</v>
      </c>
      <c r="E24" s="145"/>
      <c r="F24" s="169">
        <f>F26+F28+F30+F35+F37+F39+F41+F43+F45</f>
        <v>0</v>
      </c>
      <c r="G24" s="170"/>
      <c r="H24" s="171"/>
      <c r="I24" s="46" t="s">
        <v>114</v>
      </c>
    </row>
    <row r="25" spans="1:9" ht="27.95" customHeight="1">
      <c r="A25" s="172"/>
      <c r="B25" s="142"/>
      <c r="C25" s="137"/>
      <c r="D25" s="145">
        <f>D27+D29+D31+D36+D38+D40+D42+D44+D46</f>
        <v>0</v>
      </c>
      <c r="E25" s="145"/>
      <c r="F25" s="46" t="s">
        <v>114</v>
      </c>
      <c r="G25" s="145">
        <f>G27+G29+G31+G36+G38+G40+G42+G44+G46</f>
        <v>0</v>
      </c>
      <c r="H25" s="145"/>
      <c r="I25" s="145"/>
    </row>
    <row r="26" spans="1:9" ht="27.95" customHeight="1">
      <c r="A26" s="167" t="s">
        <v>144</v>
      </c>
      <c r="B26" s="140" t="s">
        <v>145</v>
      </c>
      <c r="C26" s="157" t="s">
        <v>146</v>
      </c>
      <c r="D26" s="163"/>
      <c r="E26" s="163"/>
      <c r="F26" s="160">
        <f>D26-D27</f>
        <v>0</v>
      </c>
      <c r="G26" s="161"/>
      <c r="H26" s="162"/>
      <c r="I26" s="48"/>
    </row>
    <row r="27" spans="1:9" ht="27.75" customHeight="1">
      <c r="A27" s="167"/>
      <c r="B27" s="140"/>
      <c r="C27" s="158"/>
      <c r="D27" s="163"/>
      <c r="E27" s="163"/>
      <c r="F27" s="48"/>
      <c r="G27" s="163"/>
      <c r="H27" s="163"/>
      <c r="I27" s="163"/>
    </row>
    <row r="28" spans="1:9" ht="27.75" customHeight="1">
      <c r="A28" s="173" t="s">
        <v>147</v>
      </c>
      <c r="B28" s="140" t="s">
        <v>148</v>
      </c>
      <c r="C28" s="157" t="s">
        <v>149</v>
      </c>
      <c r="D28" s="163"/>
      <c r="E28" s="163"/>
      <c r="F28" s="160">
        <f>D28-D29</f>
        <v>0</v>
      </c>
      <c r="G28" s="161"/>
      <c r="H28" s="162"/>
      <c r="I28" s="48"/>
    </row>
    <row r="29" spans="1:9" ht="27.75" customHeight="1">
      <c r="A29" s="174"/>
      <c r="B29" s="140"/>
      <c r="C29" s="158"/>
      <c r="D29" s="163"/>
      <c r="E29" s="163"/>
      <c r="F29" s="48"/>
      <c r="G29" s="163"/>
      <c r="H29" s="163"/>
      <c r="I29" s="163"/>
    </row>
    <row r="30" spans="1:9" ht="27.95" customHeight="1">
      <c r="A30" s="173" t="s">
        <v>150</v>
      </c>
      <c r="B30" s="140" t="s">
        <v>151</v>
      </c>
      <c r="C30" s="157" t="s">
        <v>152</v>
      </c>
      <c r="D30" s="163"/>
      <c r="E30" s="163"/>
      <c r="F30" s="160">
        <f>D30-D31</f>
        <v>0</v>
      </c>
      <c r="G30" s="161"/>
      <c r="H30" s="162"/>
      <c r="I30" s="48"/>
    </row>
    <row r="31" spans="1:9" ht="27.95" customHeight="1">
      <c r="A31" s="174"/>
      <c r="B31" s="140"/>
      <c r="C31" s="158"/>
      <c r="D31" s="163"/>
      <c r="E31" s="163"/>
      <c r="F31" s="48"/>
      <c r="G31" s="163"/>
      <c r="H31" s="163"/>
      <c r="I31" s="163"/>
    </row>
    <row r="32" spans="1:9" s="40" customFormat="1" ht="12.95" customHeight="1">
      <c r="A32" s="146" t="s">
        <v>103</v>
      </c>
      <c r="B32" s="149" t="s">
        <v>104</v>
      </c>
      <c r="C32" s="39" t="s">
        <v>105</v>
      </c>
      <c r="D32" s="164" t="s">
        <v>328</v>
      </c>
      <c r="E32" s="177"/>
      <c r="F32" s="177"/>
      <c r="G32" s="165"/>
      <c r="H32" s="152" t="s">
        <v>329</v>
      </c>
      <c r="I32" s="152"/>
    </row>
    <row r="33" spans="1:22" s="40" customFormat="1" ht="12.95" customHeight="1">
      <c r="A33" s="147" t="s">
        <v>106</v>
      </c>
      <c r="B33" s="150"/>
      <c r="C33" s="41" t="s">
        <v>107</v>
      </c>
      <c r="D33" s="49">
        <v>1</v>
      </c>
      <c r="E33" s="50" t="s">
        <v>108</v>
      </c>
      <c r="F33" s="151" t="s">
        <v>109</v>
      </c>
      <c r="G33" s="151"/>
      <c r="H33" s="152"/>
      <c r="I33" s="152"/>
    </row>
    <row r="34" spans="1:22" s="40" customFormat="1" ht="16.5" customHeight="1">
      <c r="A34" s="148" t="s">
        <v>315</v>
      </c>
      <c r="B34" s="42" t="s">
        <v>316</v>
      </c>
      <c r="C34" s="44" t="s">
        <v>317</v>
      </c>
      <c r="D34" s="51"/>
      <c r="E34" s="50" t="s">
        <v>110</v>
      </c>
      <c r="F34" s="151" t="s">
        <v>114</v>
      </c>
      <c r="G34" s="151"/>
      <c r="H34" s="151" t="s">
        <v>111</v>
      </c>
      <c r="I34" s="151"/>
    </row>
    <row r="35" spans="1:22" ht="27.95" customHeight="1">
      <c r="A35" s="175" t="s">
        <v>153</v>
      </c>
      <c r="B35" s="168" t="s">
        <v>154</v>
      </c>
      <c r="C35" s="176" t="s">
        <v>155</v>
      </c>
      <c r="D35" s="163"/>
      <c r="E35" s="163"/>
      <c r="F35" s="160">
        <f>D35-D36</f>
        <v>0</v>
      </c>
      <c r="G35" s="161"/>
      <c r="H35" s="162"/>
      <c r="I35" s="48"/>
    </row>
    <row r="36" spans="1:22" ht="27.95" customHeight="1">
      <c r="A36" s="175"/>
      <c r="B36" s="168"/>
      <c r="C36" s="176"/>
      <c r="D36" s="163"/>
      <c r="E36" s="163"/>
      <c r="F36" s="48"/>
      <c r="G36" s="163"/>
      <c r="H36" s="163"/>
      <c r="I36" s="163"/>
      <c r="U36" s="52"/>
      <c r="V36" s="52"/>
    </row>
    <row r="37" spans="1:22" ht="27.95" customHeight="1">
      <c r="A37" s="175" t="s">
        <v>156</v>
      </c>
      <c r="B37" s="140" t="s">
        <v>157</v>
      </c>
      <c r="C37" s="176" t="s">
        <v>158</v>
      </c>
      <c r="D37" s="163"/>
      <c r="E37" s="163"/>
      <c r="F37" s="160">
        <f>D37-D38</f>
        <v>0</v>
      </c>
      <c r="G37" s="161"/>
      <c r="H37" s="162"/>
      <c r="I37" s="48"/>
    </row>
    <row r="38" spans="1:22" ht="27.95" customHeight="1">
      <c r="A38" s="175"/>
      <c r="B38" s="140"/>
      <c r="C38" s="176"/>
      <c r="D38" s="163"/>
      <c r="E38" s="163"/>
      <c r="F38" s="48"/>
      <c r="G38" s="163"/>
      <c r="H38" s="163"/>
      <c r="I38" s="163"/>
    </row>
    <row r="39" spans="1:22" ht="27.95" customHeight="1">
      <c r="A39" s="175" t="s">
        <v>159</v>
      </c>
      <c r="B39" s="140" t="s">
        <v>160</v>
      </c>
      <c r="C39" s="176" t="s">
        <v>161</v>
      </c>
      <c r="D39" s="163"/>
      <c r="E39" s="163"/>
      <c r="F39" s="160">
        <f>D39-D40</f>
        <v>0</v>
      </c>
      <c r="G39" s="161"/>
      <c r="H39" s="162"/>
      <c r="I39" s="48"/>
    </row>
    <row r="40" spans="1:22" ht="27.95" customHeight="1">
      <c r="A40" s="175"/>
      <c r="B40" s="140"/>
      <c r="C40" s="176"/>
      <c r="D40" s="163"/>
      <c r="E40" s="163"/>
      <c r="F40" s="48"/>
      <c r="G40" s="163"/>
      <c r="H40" s="163"/>
      <c r="I40" s="163"/>
    </row>
    <row r="41" spans="1:22" ht="27.95" customHeight="1">
      <c r="A41" s="175" t="s">
        <v>162</v>
      </c>
      <c r="B41" s="140" t="s">
        <v>163</v>
      </c>
      <c r="C41" s="176" t="s">
        <v>164</v>
      </c>
      <c r="D41" s="163"/>
      <c r="E41" s="163"/>
      <c r="F41" s="160">
        <f>D41-D42</f>
        <v>0</v>
      </c>
      <c r="G41" s="161"/>
      <c r="H41" s="162"/>
      <c r="I41" s="48"/>
    </row>
    <row r="42" spans="1:22" ht="27.95" customHeight="1">
      <c r="A42" s="175"/>
      <c r="B42" s="140"/>
      <c r="C42" s="176"/>
      <c r="D42" s="163"/>
      <c r="E42" s="163"/>
      <c r="F42" s="48"/>
      <c r="G42" s="163"/>
      <c r="H42" s="163"/>
      <c r="I42" s="163"/>
    </row>
    <row r="43" spans="1:22" ht="27.95" customHeight="1">
      <c r="A43" s="175" t="s">
        <v>165</v>
      </c>
      <c r="B43" s="140" t="s">
        <v>166</v>
      </c>
      <c r="C43" s="176" t="s">
        <v>167</v>
      </c>
      <c r="D43" s="163"/>
      <c r="E43" s="163"/>
      <c r="F43" s="160">
        <f>D43-D44</f>
        <v>0</v>
      </c>
      <c r="G43" s="161"/>
      <c r="H43" s="162"/>
      <c r="I43" s="48"/>
    </row>
    <row r="44" spans="1:22" ht="27.95" customHeight="1">
      <c r="A44" s="175"/>
      <c r="B44" s="140"/>
      <c r="C44" s="176"/>
      <c r="D44" s="163"/>
      <c r="E44" s="163"/>
      <c r="F44" s="48"/>
      <c r="G44" s="163"/>
      <c r="H44" s="163"/>
      <c r="I44" s="163"/>
    </row>
    <row r="45" spans="1:22" ht="27.95" customHeight="1">
      <c r="A45" s="175" t="s">
        <v>168</v>
      </c>
      <c r="B45" s="140" t="s">
        <v>169</v>
      </c>
      <c r="C45" s="176" t="s">
        <v>170</v>
      </c>
      <c r="D45" s="163"/>
      <c r="E45" s="163"/>
      <c r="F45" s="160">
        <f>D45-D46</f>
        <v>0</v>
      </c>
      <c r="G45" s="161"/>
      <c r="H45" s="162"/>
      <c r="I45" s="48"/>
    </row>
    <row r="46" spans="1:22" ht="27.95" customHeight="1">
      <c r="A46" s="175"/>
      <c r="B46" s="140"/>
      <c r="C46" s="176"/>
      <c r="D46" s="163"/>
      <c r="E46" s="163"/>
      <c r="F46" s="48"/>
      <c r="G46" s="163"/>
      <c r="H46" s="163"/>
      <c r="I46" s="163"/>
    </row>
    <row r="47" spans="1:22" ht="27.95" customHeight="1">
      <c r="A47" s="178" t="s">
        <v>171</v>
      </c>
      <c r="B47" s="144" t="s">
        <v>172</v>
      </c>
      <c r="C47" s="179" t="s">
        <v>173</v>
      </c>
      <c r="D47" s="145">
        <f>D49+D51+D53+D55+D57+D59+D61+D66</f>
        <v>0</v>
      </c>
      <c r="E47" s="145"/>
      <c r="F47" s="145">
        <f>D47-D48</f>
        <v>0</v>
      </c>
      <c r="G47" s="145"/>
      <c r="H47" s="145"/>
      <c r="I47" s="48"/>
    </row>
    <row r="48" spans="1:22" ht="27.95" customHeight="1">
      <c r="A48" s="178"/>
      <c r="B48" s="144"/>
      <c r="C48" s="179"/>
      <c r="D48" s="145">
        <f>D50+D52+D54+D56+D58+D60+D62+D67</f>
        <v>0</v>
      </c>
      <c r="E48" s="145"/>
      <c r="F48" s="48"/>
      <c r="G48" s="145">
        <f>G50+G52+G54+G56+G58+G60+G62+G67</f>
        <v>0</v>
      </c>
      <c r="H48" s="145"/>
      <c r="I48" s="145"/>
    </row>
    <row r="49" spans="1:9" ht="27.95" customHeight="1">
      <c r="A49" s="167" t="s">
        <v>174</v>
      </c>
      <c r="B49" s="168" t="s">
        <v>175</v>
      </c>
      <c r="C49" s="176" t="s">
        <v>176</v>
      </c>
      <c r="D49" s="163"/>
      <c r="E49" s="163"/>
      <c r="F49" s="160">
        <f>D49-D50</f>
        <v>0</v>
      </c>
      <c r="G49" s="161"/>
      <c r="H49" s="162"/>
      <c r="I49" s="48"/>
    </row>
    <row r="50" spans="1:9" ht="27.95" customHeight="1">
      <c r="A50" s="167"/>
      <c r="B50" s="168"/>
      <c r="C50" s="176"/>
      <c r="D50" s="163"/>
      <c r="E50" s="163"/>
      <c r="F50" s="48"/>
      <c r="G50" s="163"/>
      <c r="H50" s="163"/>
      <c r="I50" s="163"/>
    </row>
    <row r="51" spans="1:9" ht="27.95" customHeight="1">
      <c r="A51" s="175" t="s">
        <v>147</v>
      </c>
      <c r="B51" s="140" t="s">
        <v>177</v>
      </c>
      <c r="C51" s="176" t="s">
        <v>178</v>
      </c>
      <c r="D51" s="163"/>
      <c r="E51" s="163"/>
      <c r="F51" s="160">
        <f>D51-D52</f>
        <v>0</v>
      </c>
      <c r="G51" s="161"/>
      <c r="H51" s="162"/>
      <c r="I51" s="48"/>
    </row>
    <row r="52" spans="1:9" ht="27.95" customHeight="1">
      <c r="A52" s="175"/>
      <c r="B52" s="140"/>
      <c r="C52" s="176"/>
      <c r="D52" s="163"/>
      <c r="E52" s="163"/>
      <c r="F52" s="48"/>
      <c r="G52" s="163"/>
      <c r="H52" s="163"/>
      <c r="I52" s="163"/>
    </row>
    <row r="53" spans="1:9" ht="27.95" customHeight="1">
      <c r="A53" s="175" t="s">
        <v>150</v>
      </c>
      <c r="B53" s="140" t="s">
        <v>179</v>
      </c>
      <c r="C53" s="176" t="s">
        <v>180</v>
      </c>
      <c r="D53" s="163"/>
      <c r="E53" s="163"/>
      <c r="F53" s="160">
        <f>D53-D54</f>
        <v>0</v>
      </c>
      <c r="G53" s="161"/>
      <c r="H53" s="162"/>
      <c r="I53" s="48"/>
    </row>
    <row r="54" spans="1:9" ht="27.95" customHeight="1">
      <c r="A54" s="175"/>
      <c r="B54" s="140"/>
      <c r="C54" s="176"/>
      <c r="D54" s="163"/>
      <c r="E54" s="163"/>
      <c r="F54" s="48"/>
      <c r="G54" s="163"/>
      <c r="H54" s="163"/>
      <c r="I54" s="163"/>
    </row>
    <row r="55" spans="1:9" ht="27.95" customHeight="1">
      <c r="A55" s="175" t="s">
        <v>153</v>
      </c>
      <c r="B55" s="140" t="s">
        <v>181</v>
      </c>
      <c r="C55" s="176" t="s">
        <v>182</v>
      </c>
      <c r="D55" s="163"/>
      <c r="E55" s="163"/>
      <c r="F55" s="160">
        <f>D55-D56</f>
        <v>0</v>
      </c>
      <c r="G55" s="161"/>
      <c r="H55" s="162"/>
      <c r="I55" s="48"/>
    </row>
    <row r="56" spans="1:9" ht="27.95" customHeight="1">
      <c r="A56" s="175"/>
      <c r="B56" s="140"/>
      <c r="C56" s="176"/>
      <c r="D56" s="163"/>
      <c r="E56" s="163"/>
      <c r="F56" s="48"/>
      <c r="G56" s="163"/>
      <c r="H56" s="163"/>
      <c r="I56" s="163"/>
    </row>
    <row r="57" spans="1:9" ht="27.95" customHeight="1">
      <c r="A57" s="175" t="s">
        <v>156</v>
      </c>
      <c r="B57" s="140" t="s">
        <v>183</v>
      </c>
      <c r="C57" s="176" t="s">
        <v>184</v>
      </c>
      <c r="D57" s="163"/>
      <c r="E57" s="163"/>
      <c r="F57" s="160">
        <f>D57-D58</f>
        <v>0</v>
      </c>
      <c r="G57" s="161"/>
      <c r="H57" s="162"/>
      <c r="I57" s="48"/>
    </row>
    <row r="58" spans="1:9" ht="27.75" customHeight="1">
      <c r="A58" s="175"/>
      <c r="B58" s="140"/>
      <c r="C58" s="176"/>
      <c r="D58" s="163"/>
      <c r="E58" s="163"/>
      <c r="F58" s="48"/>
      <c r="G58" s="163"/>
      <c r="H58" s="163"/>
      <c r="I58" s="163"/>
    </row>
    <row r="59" spans="1:9" ht="27.75" customHeight="1">
      <c r="A59" s="175" t="s">
        <v>185</v>
      </c>
      <c r="B59" s="140" t="s">
        <v>186</v>
      </c>
      <c r="C59" s="176" t="s">
        <v>187</v>
      </c>
      <c r="D59" s="163"/>
      <c r="E59" s="163"/>
      <c r="F59" s="160">
        <f>D59-D60</f>
        <v>0</v>
      </c>
      <c r="G59" s="161"/>
      <c r="H59" s="162"/>
      <c r="I59" s="48"/>
    </row>
    <row r="60" spans="1:9" ht="27.75" customHeight="1">
      <c r="A60" s="175"/>
      <c r="B60" s="140"/>
      <c r="C60" s="176"/>
      <c r="D60" s="163"/>
      <c r="E60" s="163"/>
      <c r="F60" s="48"/>
      <c r="G60" s="163"/>
      <c r="H60" s="163"/>
      <c r="I60" s="163"/>
    </row>
    <row r="61" spans="1:9" ht="27.95" customHeight="1">
      <c r="A61" s="175" t="s">
        <v>188</v>
      </c>
      <c r="B61" s="140" t="s">
        <v>189</v>
      </c>
      <c r="C61" s="176" t="s">
        <v>190</v>
      </c>
      <c r="D61" s="163"/>
      <c r="E61" s="163"/>
      <c r="F61" s="160">
        <f>D61-D62</f>
        <v>0</v>
      </c>
      <c r="G61" s="161"/>
      <c r="H61" s="162"/>
      <c r="I61" s="48"/>
    </row>
    <row r="62" spans="1:9" ht="27.95" customHeight="1">
      <c r="A62" s="175"/>
      <c r="B62" s="140"/>
      <c r="C62" s="176"/>
      <c r="D62" s="163"/>
      <c r="E62" s="163"/>
      <c r="F62" s="48"/>
      <c r="G62" s="163"/>
      <c r="H62" s="163"/>
      <c r="I62" s="163"/>
    </row>
    <row r="63" spans="1:9" s="40" customFormat="1" ht="12.95" customHeight="1">
      <c r="A63" s="146" t="s">
        <v>103</v>
      </c>
      <c r="B63" s="149" t="s">
        <v>104</v>
      </c>
      <c r="C63" s="39" t="s">
        <v>105</v>
      </c>
      <c r="D63" s="164" t="s">
        <v>328</v>
      </c>
      <c r="E63" s="177"/>
      <c r="F63" s="177"/>
      <c r="G63" s="165"/>
      <c r="H63" s="152" t="s">
        <v>329</v>
      </c>
      <c r="I63" s="152"/>
    </row>
    <row r="64" spans="1:9" s="40" customFormat="1" ht="12.95" customHeight="1">
      <c r="A64" s="147" t="s">
        <v>106</v>
      </c>
      <c r="B64" s="150"/>
      <c r="C64" s="41" t="s">
        <v>107</v>
      </c>
      <c r="D64" s="49">
        <v>1</v>
      </c>
      <c r="E64" s="50" t="s">
        <v>108</v>
      </c>
      <c r="F64" s="151" t="s">
        <v>109</v>
      </c>
      <c r="G64" s="151"/>
      <c r="H64" s="152"/>
      <c r="I64" s="152"/>
    </row>
    <row r="65" spans="1:9" s="40" customFormat="1" ht="12.95" customHeight="1">
      <c r="A65" s="148" t="s">
        <v>315</v>
      </c>
      <c r="B65" s="42" t="s">
        <v>316</v>
      </c>
      <c r="C65" s="44" t="s">
        <v>317</v>
      </c>
      <c r="D65" s="51"/>
      <c r="E65" s="50" t="s">
        <v>110</v>
      </c>
      <c r="F65" s="151" t="s">
        <v>114</v>
      </c>
      <c r="G65" s="151"/>
      <c r="H65" s="151" t="s">
        <v>111</v>
      </c>
      <c r="I65" s="151"/>
    </row>
    <row r="66" spans="1:9" ht="27.95" customHeight="1">
      <c r="A66" s="175" t="s">
        <v>191</v>
      </c>
      <c r="B66" s="168" t="s">
        <v>192</v>
      </c>
      <c r="C66" s="176" t="s">
        <v>193</v>
      </c>
      <c r="D66" s="163"/>
      <c r="E66" s="163"/>
      <c r="F66" s="160">
        <f>D66-D67</f>
        <v>0</v>
      </c>
      <c r="G66" s="161"/>
      <c r="H66" s="162"/>
      <c r="I66" s="48"/>
    </row>
    <row r="67" spans="1:9" ht="27.95" customHeight="1">
      <c r="A67" s="175"/>
      <c r="B67" s="168"/>
      <c r="C67" s="176"/>
      <c r="D67" s="163"/>
      <c r="E67" s="163"/>
      <c r="F67" s="48"/>
      <c r="G67" s="163"/>
      <c r="H67" s="163"/>
      <c r="I67" s="163"/>
    </row>
    <row r="68" spans="1:9" ht="27.95" customHeight="1">
      <c r="A68" s="166" t="s">
        <v>428</v>
      </c>
      <c r="B68" s="142" t="s">
        <v>194</v>
      </c>
      <c r="C68" s="179" t="s">
        <v>195</v>
      </c>
      <c r="D68" s="145">
        <f>D70+D84+D103+D121</f>
        <v>0</v>
      </c>
      <c r="E68" s="145"/>
      <c r="F68" s="145">
        <f>D68-D69</f>
        <v>0</v>
      </c>
      <c r="G68" s="145"/>
      <c r="H68" s="145"/>
      <c r="I68" s="46"/>
    </row>
    <row r="69" spans="1:9" ht="27.95" customHeight="1">
      <c r="A69" s="166"/>
      <c r="B69" s="142"/>
      <c r="C69" s="179"/>
      <c r="D69" s="145">
        <f>D71+D85+D104+D122</f>
        <v>0</v>
      </c>
      <c r="E69" s="145"/>
      <c r="F69" s="46"/>
      <c r="G69" s="145">
        <f>G71+G85+G104+G122</f>
        <v>0</v>
      </c>
      <c r="H69" s="145"/>
      <c r="I69" s="145"/>
    </row>
    <row r="70" spans="1:9" ht="27.95" customHeight="1">
      <c r="A70" s="166" t="s">
        <v>196</v>
      </c>
      <c r="B70" s="142" t="s">
        <v>197</v>
      </c>
      <c r="C70" s="179" t="s">
        <v>198</v>
      </c>
      <c r="D70" s="145">
        <f>D72+D74+D76+D78+D80+D82</f>
        <v>0</v>
      </c>
      <c r="E70" s="145"/>
      <c r="F70" s="145">
        <f>D70-D71</f>
        <v>0</v>
      </c>
      <c r="G70" s="145"/>
      <c r="H70" s="145"/>
      <c r="I70" s="48"/>
    </row>
    <row r="71" spans="1:9" ht="27.95" customHeight="1">
      <c r="A71" s="166"/>
      <c r="B71" s="142"/>
      <c r="C71" s="179"/>
      <c r="D71" s="145">
        <f>D73+D75+D77+D79+D81+D83</f>
        <v>0</v>
      </c>
      <c r="E71" s="145"/>
      <c r="F71" s="48"/>
      <c r="G71" s="145">
        <f>G73+G75+G77+G79+G81+G83</f>
        <v>0</v>
      </c>
      <c r="H71" s="145"/>
      <c r="I71" s="145"/>
    </row>
    <row r="72" spans="1:9" ht="27.95" customHeight="1">
      <c r="A72" s="167" t="s">
        <v>199</v>
      </c>
      <c r="B72" s="140" t="s">
        <v>200</v>
      </c>
      <c r="C72" s="176" t="s">
        <v>201</v>
      </c>
      <c r="D72" s="163"/>
      <c r="E72" s="163"/>
      <c r="F72" s="160">
        <f>D72-D73</f>
        <v>0</v>
      </c>
      <c r="G72" s="161"/>
      <c r="H72" s="162"/>
      <c r="I72" s="48"/>
    </row>
    <row r="73" spans="1:9" ht="27.95" customHeight="1">
      <c r="A73" s="167"/>
      <c r="B73" s="140"/>
      <c r="C73" s="176"/>
      <c r="D73" s="163"/>
      <c r="E73" s="163"/>
      <c r="F73" s="48"/>
      <c r="G73" s="163"/>
      <c r="H73" s="163"/>
      <c r="I73" s="163"/>
    </row>
    <row r="74" spans="1:9" ht="27.95" customHeight="1">
      <c r="A74" s="175" t="s">
        <v>123</v>
      </c>
      <c r="B74" s="140" t="s">
        <v>202</v>
      </c>
      <c r="C74" s="176" t="s">
        <v>203</v>
      </c>
      <c r="D74" s="163"/>
      <c r="E74" s="163"/>
      <c r="F74" s="160">
        <f>D74-D75</f>
        <v>0</v>
      </c>
      <c r="G74" s="161"/>
      <c r="H74" s="162"/>
      <c r="I74" s="48"/>
    </row>
    <row r="75" spans="1:9" ht="27.95" customHeight="1">
      <c r="A75" s="175"/>
      <c r="B75" s="140"/>
      <c r="C75" s="176"/>
      <c r="D75" s="163"/>
      <c r="E75" s="163"/>
      <c r="F75" s="48"/>
      <c r="G75" s="163"/>
      <c r="H75" s="163"/>
      <c r="I75" s="163"/>
    </row>
    <row r="76" spans="1:9" ht="27.95" customHeight="1">
      <c r="A76" s="175" t="s">
        <v>363</v>
      </c>
      <c r="B76" s="168" t="s">
        <v>204</v>
      </c>
      <c r="C76" s="176" t="s">
        <v>205</v>
      </c>
      <c r="D76" s="163"/>
      <c r="E76" s="163"/>
      <c r="F76" s="160">
        <f>D76-D77</f>
        <v>0</v>
      </c>
      <c r="G76" s="161"/>
      <c r="H76" s="162"/>
      <c r="I76" s="48"/>
    </row>
    <row r="77" spans="1:9" ht="27.95" customHeight="1">
      <c r="A77" s="175"/>
      <c r="B77" s="168"/>
      <c r="C77" s="176"/>
      <c r="D77" s="163"/>
      <c r="E77" s="163"/>
      <c r="F77" s="48"/>
      <c r="G77" s="163"/>
      <c r="H77" s="163"/>
      <c r="I77" s="163"/>
    </row>
    <row r="78" spans="1:9" ht="27.95" customHeight="1">
      <c r="A78" s="175" t="s">
        <v>206</v>
      </c>
      <c r="B78" s="168" t="s">
        <v>207</v>
      </c>
      <c r="C78" s="176" t="s">
        <v>208</v>
      </c>
      <c r="D78" s="163"/>
      <c r="E78" s="163"/>
      <c r="F78" s="160">
        <f>D78-D79</f>
        <v>0</v>
      </c>
      <c r="G78" s="161"/>
      <c r="H78" s="162"/>
      <c r="I78" s="48"/>
    </row>
    <row r="79" spans="1:9" ht="27.95" customHeight="1">
      <c r="A79" s="175"/>
      <c r="B79" s="168"/>
      <c r="C79" s="176"/>
      <c r="D79" s="163"/>
      <c r="E79" s="163"/>
      <c r="F79" s="48"/>
      <c r="G79" s="163"/>
      <c r="H79" s="163"/>
      <c r="I79" s="163"/>
    </row>
    <row r="80" spans="1:9" ht="27.95" customHeight="1">
      <c r="A80" s="175" t="s">
        <v>209</v>
      </c>
      <c r="B80" s="140" t="s">
        <v>210</v>
      </c>
      <c r="C80" s="176" t="s">
        <v>211</v>
      </c>
      <c r="D80" s="163"/>
      <c r="E80" s="163"/>
      <c r="F80" s="160">
        <f>D80-D81</f>
        <v>0</v>
      </c>
      <c r="G80" s="161"/>
      <c r="H80" s="162"/>
      <c r="I80" s="48"/>
    </row>
    <row r="81" spans="1:9" ht="27.95" customHeight="1">
      <c r="A81" s="175"/>
      <c r="B81" s="140"/>
      <c r="C81" s="176"/>
      <c r="D81" s="163"/>
      <c r="E81" s="163"/>
      <c r="F81" s="48"/>
      <c r="G81" s="163"/>
      <c r="H81" s="163"/>
      <c r="I81" s="163"/>
    </row>
    <row r="82" spans="1:9" ht="27.95" customHeight="1">
      <c r="A82" s="175" t="s">
        <v>185</v>
      </c>
      <c r="B82" s="140" t="s">
        <v>212</v>
      </c>
      <c r="C82" s="176" t="s">
        <v>213</v>
      </c>
      <c r="D82" s="163"/>
      <c r="E82" s="163"/>
      <c r="F82" s="160">
        <f>D82-D83</f>
        <v>0</v>
      </c>
      <c r="G82" s="161"/>
      <c r="H82" s="162"/>
      <c r="I82" s="48"/>
    </row>
    <row r="83" spans="1:9" ht="27.95" customHeight="1">
      <c r="A83" s="175"/>
      <c r="B83" s="140"/>
      <c r="C83" s="176"/>
      <c r="D83" s="163"/>
      <c r="E83" s="163"/>
      <c r="F83" s="48"/>
      <c r="G83" s="163"/>
      <c r="H83" s="163"/>
      <c r="I83" s="163"/>
    </row>
    <row r="84" spans="1:9" ht="27.95" customHeight="1">
      <c r="A84" s="172" t="s">
        <v>214</v>
      </c>
      <c r="B84" s="142" t="s">
        <v>215</v>
      </c>
      <c r="C84" s="179" t="s">
        <v>216</v>
      </c>
      <c r="D84" s="145">
        <f>D86+D88+D90+D92+D97+D99+D101</f>
        <v>0</v>
      </c>
      <c r="E84" s="145"/>
      <c r="F84" s="145">
        <f>D84-D85</f>
        <v>0</v>
      </c>
      <c r="G84" s="145"/>
      <c r="H84" s="145"/>
      <c r="I84" s="48"/>
    </row>
    <row r="85" spans="1:9" ht="27.95" customHeight="1">
      <c r="A85" s="172"/>
      <c r="B85" s="142"/>
      <c r="C85" s="179"/>
      <c r="D85" s="145">
        <f>D87+D89+D91+D93+D98+D100+D102</f>
        <v>0</v>
      </c>
      <c r="E85" s="145"/>
      <c r="F85" s="48"/>
      <c r="G85" s="145">
        <f>G87+G89+G91+G93+G98+G100+G102</f>
        <v>0</v>
      </c>
      <c r="H85" s="145"/>
      <c r="I85" s="145"/>
    </row>
    <row r="86" spans="1:9" ht="27.95" customHeight="1">
      <c r="A86" s="167" t="s">
        <v>217</v>
      </c>
      <c r="B86" s="140" t="s">
        <v>218</v>
      </c>
      <c r="C86" s="176" t="s">
        <v>219</v>
      </c>
      <c r="D86" s="163"/>
      <c r="E86" s="163"/>
      <c r="F86" s="163">
        <f>D86-D87</f>
        <v>0</v>
      </c>
      <c r="G86" s="163"/>
      <c r="H86" s="163"/>
      <c r="I86" s="48"/>
    </row>
    <row r="87" spans="1:9" ht="27.75" customHeight="1">
      <c r="A87" s="167"/>
      <c r="B87" s="140"/>
      <c r="C87" s="176"/>
      <c r="D87" s="163"/>
      <c r="E87" s="163"/>
      <c r="F87" s="48"/>
      <c r="G87" s="163"/>
      <c r="H87" s="163"/>
      <c r="I87" s="163"/>
    </row>
    <row r="88" spans="1:9" ht="27.75" customHeight="1">
      <c r="A88" s="175" t="s">
        <v>220</v>
      </c>
      <c r="B88" s="140" t="s">
        <v>221</v>
      </c>
      <c r="C88" s="176" t="s">
        <v>222</v>
      </c>
      <c r="D88" s="163"/>
      <c r="E88" s="163"/>
      <c r="F88" s="163">
        <f>D88-D89</f>
        <v>0</v>
      </c>
      <c r="G88" s="163"/>
      <c r="H88" s="163"/>
      <c r="I88" s="48"/>
    </row>
    <row r="89" spans="1:9" ht="27.75" customHeight="1">
      <c r="A89" s="175"/>
      <c r="B89" s="140"/>
      <c r="C89" s="176"/>
      <c r="D89" s="163"/>
      <c r="E89" s="163"/>
      <c r="F89" s="48"/>
      <c r="G89" s="163"/>
      <c r="H89" s="163"/>
      <c r="I89" s="163"/>
    </row>
    <row r="90" spans="1:9" ht="27.95" customHeight="1">
      <c r="A90" s="175" t="s">
        <v>223</v>
      </c>
      <c r="B90" s="140" t="s">
        <v>224</v>
      </c>
      <c r="C90" s="176" t="s">
        <v>225</v>
      </c>
      <c r="D90" s="163"/>
      <c r="E90" s="163"/>
      <c r="F90" s="163">
        <f>D90-D91</f>
        <v>0</v>
      </c>
      <c r="G90" s="163"/>
      <c r="H90" s="163"/>
      <c r="I90" s="48"/>
    </row>
    <row r="91" spans="1:9" ht="27.95" customHeight="1">
      <c r="A91" s="175"/>
      <c r="B91" s="140"/>
      <c r="C91" s="176"/>
      <c r="D91" s="163"/>
      <c r="E91" s="163"/>
      <c r="F91" s="48"/>
      <c r="G91" s="163"/>
      <c r="H91" s="163"/>
      <c r="I91" s="163"/>
    </row>
    <row r="92" spans="1:9" ht="27.95" customHeight="1">
      <c r="A92" s="175" t="s">
        <v>226</v>
      </c>
      <c r="B92" s="140" t="s">
        <v>227</v>
      </c>
      <c r="C92" s="176" t="s">
        <v>228</v>
      </c>
      <c r="D92" s="163"/>
      <c r="E92" s="163"/>
      <c r="F92" s="163">
        <f>D92-D93</f>
        <v>0</v>
      </c>
      <c r="G92" s="163"/>
      <c r="H92" s="163"/>
      <c r="I92" s="48"/>
    </row>
    <row r="93" spans="1:9" ht="27.95" customHeight="1">
      <c r="A93" s="175"/>
      <c r="B93" s="140"/>
      <c r="C93" s="176"/>
      <c r="D93" s="163"/>
      <c r="E93" s="163"/>
      <c r="F93" s="48"/>
      <c r="G93" s="163"/>
      <c r="H93" s="163"/>
      <c r="I93" s="163"/>
    </row>
    <row r="94" spans="1:9" s="40" customFormat="1" ht="12.95" customHeight="1">
      <c r="A94" s="152" t="s">
        <v>103</v>
      </c>
      <c r="B94" s="151" t="s">
        <v>104</v>
      </c>
      <c r="C94" s="50" t="s">
        <v>105</v>
      </c>
      <c r="D94" s="151" t="s">
        <v>328</v>
      </c>
      <c r="E94" s="151"/>
      <c r="F94" s="151"/>
      <c r="G94" s="151"/>
      <c r="H94" s="152" t="s">
        <v>329</v>
      </c>
      <c r="I94" s="152"/>
    </row>
    <row r="95" spans="1:9" s="40" customFormat="1" ht="12.95" customHeight="1">
      <c r="A95" s="152" t="s">
        <v>106</v>
      </c>
      <c r="B95" s="151"/>
      <c r="C95" s="50" t="s">
        <v>107</v>
      </c>
      <c r="D95" s="53">
        <v>1</v>
      </c>
      <c r="E95" s="50" t="s">
        <v>108</v>
      </c>
      <c r="F95" s="151" t="s">
        <v>109</v>
      </c>
      <c r="G95" s="151"/>
      <c r="H95" s="152"/>
      <c r="I95" s="152"/>
    </row>
    <row r="96" spans="1:9" s="40" customFormat="1" ht="12.95" customHeight="1">
      <c r="A96" s="152" t="s">
        <v>315</v>
      </c>
      <c r="B96" s="50" t="s">
        <v>316</v>
      </c>
      <c r="C96" s="50" t="s">
        <v>317</v>
      </c>
      <c r="D96" s="53"/>
      <c r="E96" s="50" t="s">
        <v>110</v>
      </c>
      <c r="F96" s="151" t="s">
        <v>114</v>
      </c>
      <c r="G96" s="151"/>
      <c r="H96" s="151" t="s">
        <v>111</v>
      </c>
      <c r="I96" s="151"/>
    </row>
    <row r="97" spans="1:9" ht="27.95" customHeight="1">
      <c r="A97" s="175" t="s">
        <v>229</v>
      </c>
      <c r="B97" s="168" t="s">
        <v>230</v>
      </c>
      <c r="C97" s="176" t="s">
        <v>231</v>
      </c>
      <c r="D97" s="163"/>
      <c r="E97" s="163"/>
      <c r="F97" s="163">
        <f>D97-D98</f>
        <v>0</v>
      </c>
      <c r="G97" s="163"/>
      <c r="H97" s="163"/>
      <c r="I97" s="48"/>
    </row>
    <row r="98" spans="1:9" ht="27.95" customHeight="1">
      <c r="A98" s="175"/>
      <c r="B98" s="168"/>
      <c r="C98" s="176"/>
      <c r="D98" s="163"/>
      <c r="E98" s="163"/>
      <c r="F98" s="48"/>
      <c r="G98" s="163"/>
      <c r="H98" s="163"/>
      <c r="I98" s="163"/>
    </row>
    <row r="99" spans="1:9" ht="27.95" customHeight="1">
      <c r="A99" s="175" t="s">
        <v>232</v>
      </c>
      <c r="B99" s="140" t="s">
        <v>233</v>
      </c>
      <c r="C99" s="176" t="s">
        <v>234</v>
      </c>
      <c r="D99" s="163"/>
      <c r="E99" s="163"/>
      <c r="F99" s="163">
        <f>D99-D100</f>
        <v>0</v>
      </c>
      <c r="G99" s="163"/>
      <c r="H99" s="163"/>
      <c r="I99" s="48"/>
    </row>
    <row r="100" spans="1:9" ht="27.95" customHeight="1">
      <c r="A100" s="175"/>
      <c r="B100" s="140"/>
      <c r="C100" s="176"/>
      <c r="D100" s="163"/>
      <c r="E100" s="163"/>
      <c r="F100" s="48"/>
      <c r="G100" s="163"/>
      <c r="H100" s="163"/>
      <c r="I100" s="163"/>
    </row>
    <row r="101" spans="1:9" ht="27.95" customHeight="1">
      <c r="A101" s="175" t="s">
        <v>235</v>
      </c>
      <c r="B101" s="140" t="s">
        <v>236</v>
      </c>
      <c r="C101" s="180" t="s">
        <v>237</v>
      </c>
      <c r="D101" s="163"/>
      <c r="E101" s="163"/>
      <c r="F101" s="163">
        <f>D101-D102</f>
        <v>0</v>
      </c>
      <c r="G101" s="163"/>
      <c r="H101" s="163"/>
      <c r="I101" s="48"/>
    </row>
    <row r="102" spans="1:9" ht="27.95" customHeight="1">
      <c r="A102" s="175"/>
      <c r="B102" s="140"/>
      <c r="C102" s="180"/>
      <c r="D102" s="163"/>
      <c r="E102" s="163"/>
      <c r="F102" s="48"/>
      <c r="G102" s="163"/>
      <c r="H102" s="163"/>
      <c r="I102" s="163"/>
    </row>
    <row r="103" spans="1:9" ht="27.95" customHeight="1">
      <c r="A103" s="172" t="s">
        <v>238</v>
      </c>
      <c r="B103" s="142" t="s">
        <v>239</v>
      </c>
      <c r="C103" s="179" t="s">
        <v>240</v>
      </c>
      <c r="D103" s="145">
        <f>D105+D107+D109+D111+D113+D115+D117+D119</f>
        <v>0</v>
      </c>
      <c r="E103" s="145"/>
      <c r="F103" s="145">
        <f>D103-D104</f>
        <v>0</v>
      </c>
      <c r="G103" s="145"/>
      <c r="H103" s="145"/>
      <c r="I103" s="48"/>
    </row>
    <row r="104" spans="1:9" ht="27.95" customHeight="1">
      <c r="A104" s="172"/>
      <c r="B104" s="142"/>
      <c r="C104" s="179"/>
      <c r="D104" s="145">
        <f>D106+D108+D110+D112+D114+D116+D118+D120</f>
        <v>0</v>
      </c>
      <c r="E104" s="145"/>
      <c r="F104" s="48"/>
      <c r="G104" s="145">
        <f>G106+G108+G110+G112+G114+G116+G118+G120</f>
        <v>0</v>
      </c>
      <c r="H104" s="145"/>
      <c r="I104" s="145"/>
    </row>
    <row r="105" spans="1:9" ht="27.95" customHeight="1">
      <c r="A105" s="167" t="s">
        <v>241</v>
      </c>
      <c r="B105" s="140" t="s">
        <v>242</v>
      </c>
      <c r="C105" s="180" t="s">
        <v>243</v>
      </c>
      <c r="D105" s="163"/>
      <c r="E105" s="163"/>
      <c r="F105" s="163">
        <f>D105-D106</f>
        <v>0</v>
      </c>
      <c r="G105" s="163"/>
      <c r="H105" s="163"/>
      <c r="I105" s="48"/>
    </row>
    <row r="106" spans="1:9" ht="27.95" customHeight="1">
      <c r="A106" s="167"/>
      <c r="B106" s="140"/>
      <c r="C106" s="180"/>
      <c r="D106" s="163"/>
      <c r="E106" s="163"/>
      <c r="F106" s="48"/>
      <c r="G106" s="163"/>
      <c r="H106" s="163"/>
      <c r="I106" s="163"/>
    </row>
    <row r="107" spans="1:9" ht="27.95" customHeight="1">
      <c r="A107" s="175" t="s">
        <v>220</v>
      </c>
      <c r="B107" s="140" t="s">
        <v>221</v>
      </c>
      <c r="C107" s="180" t="s">
        <v>244</v>
      </c>
      <c r="D107" s="163"/>
      <c r="E107" s="163"/>
      <c r="F107" s="163">
        <f>D107-D108</f>
        <v>0</v>
      </c>
      <c r="G107" s="163"/>
      <c r="H107" s="163"/>
      <c r="I107" s="48"/>
    </row>
    <row r="108" spans="1:9" ht="27.95" customHeight="1">
      <c r="A108" s="175"/>
      <c r="B108" s="140"/>
      <c r="C108" s="180"/>
      <c r="D108" s="163"/>
      <c r="E108" s="163"/>
      <c r="F108" s="48"/>
      <c r="G108" s="163"/>
      <c r="H108" s="163"/>
      <c r="I108" s="163"/>
    </row>
    <row r="109" spans="1:9" ht="27.95" customHeight="1">
      <c r="A109" s="175" t="s">
        <v>223</v>
      </c>
      <c r="B109" s="140" t="s">
        <v>224</v>
      </c>
      <c r="C109" s="180" t="s">
        <v>245</v>
      </c>
      <c r="D109" s="163"/>
      <c r="E109" s="163"/>
      <c r="F109" s="163">
        <f>D109-D110</f>
        <v>0</v>
      </c>
      <c r="G109" s="163"/>
      <c r="H109" s="163"/>
      <c r="I109" s="48"/>
    </row>
    <row r="110" spans="1:9" ht="27.95" customHeight="1">
      <c r="A110" s="175"/>
      <c r="B110" s="140"/>
      <c r="C110" s="180"/>
      <c r="D110" s="163"/>
      <c r="E110" s="163"/>
      <c r="F110" s="48"/>
      <c r="G110" s="163"/>
      <c r="H110" s="163"/>
      <c r="I110" s="163"/>
    </row>
    <row r="111" spans="1:9" ht="27.95" customHeight="1">
      <c r="A111" s="175" t="s">
        <v>226</v>
      </c>
      <c r="B111" s="168" t="s">
        <v>227</v>
      </c>
      <c r="C111" s="180" t="s">
        <v>246</v>
      </c>
      <c r="D111" s="163"/>
      <c r="E111" s="163"/>
      <c r="F111" s="163">
        <f>D111-D112</f>
        <v>0</v>
      </c>
      <c r="G111" s="163"/>
      <c r="H111" s="163"/>
      <c r="I111" s="48"/>
    </row>
    <row r="112" spans="1:9" ht="27.95" customHeight="1">
      <c r="A112" s="175"/>
      <c r="B112" s="168"/>
      <c r="C112" s="180"/>
      <c r="D112" s="163"/>
      <c r="E112" s="163"/>
      <c r="F112" s="48"/>
      <c r="G112" s="163"/>
      <c r="H112" s="163"/>
      <c r="I112" s="163"/>
    </row>
    <row r="113" spans="1:9" ht="27.95" customHeight="1">
      <c r="A113" s="175" t="s">
        <v>229</v>
      </c>
      <c r="B113" s="168" t="s">
        <v>247</v>
      </c>
      <c r="C113" s="180" t="s">
        <v>248</v>
      </c>
      <c r="D113" s="163"/>
      <c r="E113" s="163"/>
      <c r="F113" s="163">
        <f>D113-D114</f>
        <v>0</v>
      </c>
      <c r="G113" s="163"/>
      <c r="H113" s="163"/>
      <c r="I113" s="48"/>
    </row>
    <row r="114" spans="1:9" ht="27.95" customHeight="1">
      <c r="A114" s="175"/>
      <c r="B114" s="168"/>
      <c r="C114" s="180"/>
      <c r="D114" s="163"/>
      <c r="E114" s="163"/>
      <c r="F114" s="48"/>
      <c r="G114" s="163"/>
      <c r="H114" s="163"/>
      <c r="I114" s="163"/>
    </row>
    <row r="115" spans="1:9" ht="27.95" customHeight="1">
      <c r="A115" s="175" t="s">
        <v>232</v>
      </c>
      <c r="B115" s="140" t="s">
        <v>249</v>
      </c>
      <c r="C115" s="180" t="s">
        <v>250</v>
      </c>
      <c r="D115" s="163"/>
      <c r="E115" s="163"/>
      <c r="F115" s="163">
        <f>D115-D116</f>
        <v>0</v>
      </c>
      <c r="G115" s="163"/>
      <c r="H115" s="163"/>
      <c r="I115" s="48"/>
    </row>
    <row r="116" spans="1:9" ht="27.95" customHeight="1">
      <c r="A116" s="175"/>
      <c r="B116" s="140"/>
      <c r="C116" s="180"/>
      <c r="D116" s="163"/>
      <c r="E116" s="163"/>
      <c r="F116" s="48"/>
      <c r="G116" s="163"/>
      <c r="H116" s="163"/>
      <c r="I116" s="163"/>
    </row>
    <row r="117" spans="1:9" ht="27.95" customHeight="1">
      <c r="A117" s="175" t="s">
        <v>251</v>
      </c>
      <c r="B117" s="140" t="s">
        <v>252</v>
      </c>
      <c r="C117" s="180" t="s">
        <v>253</v>
      </c>
      <c r="D117" s="163"/>
      <c r="E117" s="163"/>
      <c r="F117" s="163">
        <f>D117-D118</f>
        <v>0</v>
      </c>
      <c r="G117" s="163"/>
      <c r="H117" s="163"/>
      <c r="I117" s="48"/>
    </row>
    <row r="118" spans="1:9" ht="27.95" customHeight="1">
      <c r="A118" s="175"/>
      <c r="B118" s="140"/>
      <c r="C118" s="180"/>
      <c r="D118" s="163"/>
      <c r="E118" s="163"/>
      <c r="F118" s="48"/>
      <c r="G118" s="163"/>
      <c r="H118" s="163"/>
      <c r="I118" s="163"/>
    </row>
    <row r="119" spans="1:9" ht="27.95" customHeight="1">
      <c r="A119" s="175" t="s">
        <v>254</v>
      </c>
      <c r="B119" s="140" t="s">
        <v>233</v>
      </c>
      <c r="C119" s="180" t="s">
        <v>255</v>
      </c>
      <c r="D119" s="163"/>
      <c r="E119" s="163"/>
      <c r="F119" s="163">
        <f>D119-D120</f>
        <v>0</v>
      </c>
      <c r="G119" s="163"/>
      <c r="H119" s="163"/>
      <c r="I119" s="48"/>
    </row>
    <row r="120" spans="1:9" ht="27.75" customHeight="1">
      <c r="A120" s="175"/>
      <c r="B120" s="140"/>
      <c r="C120" s="180"/>
      <c r="D120" s="163"/>
      <c r="E120" s="163"/>
      <c r="F120" s="48"/>
      <c r="G120" s="163"/>
      <c r="H120" s="163"/>
      <c r="I120" s="163"/>
    </row>
    <row r="121" spans="1:9" ht="27.95" customHeight="1">
      <c r="A121" s="181" t="s">
        <v>256</v>
      </c>
      <c r="B121" s="183" t="s">
        <v>257</v>
      </c>
      <c r="C121" s="179" t="s">
        <v>258</v>
      </c>
      <c r="D121" s="169">
        <f>D123+D128+D130+D132+D134</f>
        <v>0</v>
      </c>
      <c r="E121" s="171"/>
      <c r="F121" s="169">
        <f>D121-D122</f>
        <v>0</v>
      </c>
      <c r="G121" s="170"/>
      <c r="H121" s="171"/>
      <c r="I121" s="46"/>
    </row>
    <row r="122" spans="1:9" ht="27.75" customHeight="1">
      <c r="A122" s="182"/>
      <c r="B122" s="184"/>
      <c r="C122" s="179"/>
      <c r="D122" s="169">
        <f>D124+D129+D131+D133+D135</f>
        <v>0</v>
      </c>
      <c r="E122" s="171"/>
      <c r="F122" s="46"/>
      <c r="G122" s="169">
        <f>G124+G129+G131+G133+G135</f>
        <v>0</v>
      </c>
      <c r="H122" s="170"/>
      <c r="I122" s="171"/>
    </row>
    <row r="123" spans="1:9" ht="27.95" customHeight="1">
      <c r="A123" s="167" t="s">
        <v>259</v>
      </c>
      <c r="B123" s="140" t="s">
        <v>260</v>
      </c>
      <c r="C123" s="180" t="s">
        <v>261</v>
      </c>
      <c r="D123" s="163"/>
      <c r="E123" s="163"/>
      <c r="F123" s="163">
        <f>D123-D124</f>
        <v>0</v>
      </c>
      <c r="G123" s="163"/>
      <c r="H123" s="163"/>
      <c r="I123" s="48"/>
    </row>
    <row r="124" spans="1:9" ht="27.75" customHeight="1">
      <c r="A124" s="167"/>
      <c r="B124" s="140"/>
      <c r="C124" s="180"/>
      <c r="D124" s="163"/>
      <c r="E124" s="163"/>
      <c r="F124" s="48"/>
      <c r="G124" s="163"/>
      <c r="H124" s="163"/>
      <c r="I124" s="163"/>
    </row>
    <row r="125" spans="1:9" s="40" customFormat="1" ht="12.95" customHeight="1">
      <c r="A125" s="146" t="s">
        <v>103</v>
      </c>
      <c r="B125" s="149" t="s">
        <v>104</v>
      </c>
      <c r="C125" s="39" t="s">
        <v>105</v>
      </c>
      <c r="D125" s="164" t="s">
        <v>328</v>
      </c>
      <c r="E125" s="177"/>
      <c r="F125" s="177"/>
      <c r="G125" s="165"/>
      <c r="H125" s="152" t="s">
        <v>329</v>
      </c>
      <c r="I125" s="152"/>
    </row>
    <row r="126" spans="1:9" s="40" customFormat="1" ht="12.95" customHeight="1">
      <c r="A126" s="147" t="s">
        <v>106</v>
      </c>
      <c r="B126" s="150"/>
      <c r="C126" s="41" t="s">
        <v>107</v>
      </c>
      <c r="D126" s="49">
        <v>1</v>
      </c>
      <c r="E126" s="50" t="s">
        <v>108</v>
      </c>
      <c r="F126" s="151" t="s">
        <v>109</v>
      </c>
      <c r="G126" s="151"/>
      <c r="H126" s="152"/>
      <c r="I126" s="152"/>
    </row>
    <row r="127" spans="1:9" s="40" customFormat="1" ht="12.95" customHeight="1">
      <c r="A127" s="148" t="s">
        <v>315</v>
      </c>
      <c r="B127" s="54" t="s">
        <v>316</v>
      </c>
      <c r="C127" s="43" t="s">
        <v>317</v>
      </c>
      <c r="D127" s="51"/>
      <c r="E127" s="50" t="s">
        <v>110</v>
      </c>
      <c r="F127" s="151" t="s">
        <v>114</v>
      </c>
      <c r="G127" s="151"/>
      <c r="H127" s="151" t="s">
        <v>111</v>
      </c>
      <c r="I127" s="151"/>
    </row>
    <row r="128" spans="1:9" ht="27.95" customHeight="1">
      <c r="A128" s="175" t="s">
        <v>147</v>
      </c>
      <c r="B128" s="140" t="s">
        <v>262</v>
      </c>
      <c r="C128" s="176" t="s">
        <v>263</v>
      </c>
      <c r="D128" s="163"/>
      <c r="E128" s="163"/>
      <c r="F128" s="163">
        <f>D128-D129</f>
        <v>0</v>
      </c>
      <c r="G128" s="163"/>
      <c r="H128" s="163"/>
      <c r="I128" s="48"/>
    </row>
    <row r="129" spans="1:9" ht="27.75" customHeight="1">
      <c r="A129" s="175"/>
      <c r="B129" s="140"/>
      <c r="C129" s="176"/>
      <c r="D129" s="163"/>
      <c r="E129" s="163"/>
      <c r="F129" s="48"/>
      <c r="G129" s="163"/>
      <c r="H129" s="163"/>
      <c r="I129" s="163"/>
    </row>
    <row r="130" spans="1:9" ht="27.95" customHeight="1">
      <c r="A130" s="175" t="s">
        <v>150</v>
      </c>
      <c r="B130" s="140" t="s">
        <v>264</v>
      </c>
      <c r="C130" s="176" t="s">
        <v>265</v>
      </c>
      <c r="D130" s="163"/>
      <c r="E130" s="163"/>
      <c r="F130" s="163">
        <f>D130-D131</f>
        <v>0</v>
      </c>
      <c r="G130" s="163"/>
      <c r="H130" s="163"/>
      <c r="I130" s="48"/>
    </row>
    <row r="131" spans="1:9" ht="27.75" customHeight="1">
      <c r="A131" s="175"/>
      <c r="B131" s="140"/>
      <c r="C131" s="176"/>
      <c r="D131" s="163"/>
      <c r="E131" s="163"/>
      <c r="F131" s="48"/>
      <c r="G131" s="163"/>
      <c r="H131" s="163"/>
      <c r="I131" s="163"/>
    </row>
    <row r="132" spans="1:9" ht="27.95" customHeight="1">
      <c r="A132" s="175" t="s">
        <v>153</v>
      </c>
      <c r="B132" s="140" t="s">
        <v>266</v>
      </c>
      <c r="C132" s="176" t="s">
        <v>267</v>
      </c>
      <c r="D132" s="163"/>
      <c r="E132" s="163"/>
      <c r="F132" s="163">
        <f>D132-D133</f>
        <v>0</v>
      </c>
      <c r="G132" s="163"/>
      <c r="H132" s="163"/>
      <c r="I132" s="48"/>
    </row>
    <row r="133" spans="1:9" ht="27.75" customHeight="1">
      <c r="A133" s="175"/>
      <c r="B133" s="140"/>
      <c r="C133" s="176"/>
      <c r="D133" s="163"/>
      <c r="E133" s="163"/>
      <c r="F133" s="48"/>
      <c r="G133" s="163"/>
      <c r="H133" s="163"/>
      <c r="I133" s="163"/>
    </row>
    <row r="134" spans="1:9" ht="27.95" customHeight="1">
      <c r="A134" s="175" t="s">
        <v>268</v>
      </c>
      <c r="B134" s="140" t="s">
        <v>269</v>
      </c>
      <c r="C134" s="176" t="s">
        <v>270</v>
      </c>
      <c r="D134" s="163"/>
      <c r="E134" s="163"/>
      <c r="F134" s="163">
        <f>D134-D135</f>
        <v>0</v>
      </c>
      <c r="G134" s="163"/>
      <c r="H134" s="163"/>
      <c r="I134" s="48"/>
    </row>
    <row r="135" spans="1:9" ht="27.75" customHeight="1">
      <c r="A135" s="175"/>
      <c r="B135" s="140"/>
      <c r="C135" s="176"/>
      <c r="D135" s="163"/>
      <c r="E135" s="163"/>
      <c r="F135" s="48"/>
      <c r="G135" s="163"/>
      <c r="H135" s="163"/>
      <c r="I135" s="163"/>
    </row>
    <row r="136" spans="1:9" ht="27.95" customHeight="1">
      <c r="A136" s="172" t="s">
        <v>429</v>
      </c>
      <c r="B136" s="142" t="s">
        <v>271</v>
      </c>
      <c r="C136" s="185" t="s">
        <v>272</v>
      </c>
      <c r="D136" s="145">
        <f>D138+D140+D142+D144</f>
        <v>0</v>
      </c>
      <c r="E136" s="145"/>
      <c r="F136" s="145">
        <f>D136-D137</f>
        <v>0</v>
      </c>
      <c r="G136" s="145"/>
      <c r="H136" s="145"/>
      <c r="I136" s="46"/>
    </row>
    <row r="137" spans="1:9" ht="27.75" customHeight="1">
      <c r="A137" s="172"/>
      <c r="B137" s="142"/>
      <c r="C137" s="185"/>
      <c r="D137" s="145">
        <f>D139+D141+D143+D145</f>
        <v>0</v>
      </c>
      <c r="E137" s="145"/>
      <c r="F137" s="46"/>
      <c r="G137" s="145">
        <f>G139+G141+G143+G145</f>
        <v>0</v>
      </c>
      <c r="H137" s="145"/>
      <c r="I137" s="145"/>
    </row>
    <row r="138" spans="1:9" ht="27.95" customHeight="1">
      <c r="A138" s="167" t="s">
        <v>430</v>
      </c>
      <c r="B138" s="140" t="s">
        <v>273</v>
      </c>
      <c r="C138" s="176" t="s">
        <v>274</v>
      </c>
      <c r="D138" s="163"/>
      <c r="E138" s="163"/>
      <c r="F138" s="163">
        <f>D138-D139</f>
        <v>0</v>
      </c>
      <c r="G138" s="163"/>
      <c r="H138" s="163"/>
      <c r="I138" s="48"/>
    </row>
    <row r="139" spans="1:9" ht="27.75" customHeight="1">
      <c r="A139" s="167"/>
      <c r="B139" s="140"/>
      <c r="C139" s="176"/>
      <c r="D139" s="163"/>
      <c r="E139" s="163"/>
      <c r="F139" s="48"/>
      <c r="G139" s="163"/>
      <c r="H139" s="163"/>
      <c r="I139" s="163"/>
    </row>
    <row r="140" spans="1:9" ht="27.95" customHeight="1">
      <c r="A140" s="175" t="s">
        <v>123</v>
      </c>
      <c r="B140" s="140" t="s">
        <v>275</v>
      </c>
      <c r="C140" s="176" t="s">
        <v>276</v>
      </c>
      <c r="D140" s="163"/>
      <c r="E140" s="163"/>
      <c r="F140" s="163">
        <f>D140-D141</f>
        <v>0</v>
      </c>
      <c r="G140" s="163"/>
      <c r="H140" s="163"/>
      <c r="I140" s="48"/>
    </row>
    <row r="141" spans="1:9" ht="27.75" customHeight="1">
      <c r="A141" s="175"/>
      <c r="B141" s="140"/>
      <c r="C141" s="176"/>
      <c r="D141" s="163"/>
      <c r="E141" s="163"/>
      <c r="F141" s="48"/>
      <c r="G141" s="163"/>
      <c r="H141" s="163"/>
      <c r="I141" s="163"/>
    </row>
    <row r="142" spans="1:9" ht="27.75" customHeight="1">
      <c r="A142" s="175" t="s">
        <v>126</v>
      </c>
      <c r="B142" s="140" t="s">
        <v>277</v>
      </c>
      <c r="C142" s="176" t="s">
        <v>278</v>
      </c>
      <c r="D142" s="163"/>
      <c r="E142" s="163"/>
      <c r="F142" s="163">
        <f>D142-D143</f>
        <v>0</v>
      </c>
      <c r="G142" s="163"/>
      <c r="H142" s="163"/>
      <c r="I142" s="48"/>
    </row>
    <row r="143" spans="1:9" ht="27.75" customHeight="1">
      <c r="A143" s="175"/>
      <c r="B143" s="140"/>
      <c r="C143" s="176"/>
      <c r="D143" s="163"/>
      <c r="E143" s="163"/>
      <c r="F143" s="48"/>
      <c r="G143" s="163"/>
      <c r="H143" s="163"/>
      <c r="I143" s="163"/>
    </row>
    <row r="144" spans="1:9" ht="27.75" customHeight="1">
      <c r="A144" s="175" t="s">
        <v>129</v>
      </c>
      <c r="B144" s="140" t="s">
        <v>279</v>
      </c>
      <c r="C144" s="176" t="s">
        <v>280</v>
      </c>
      <c r="D144" s="163"/>
      <c r="E144" s="163"/>
      <c r="F144" s="163">
        <f>D144-D145</f>
        <v>0</v>
      </c>
      <c r="G144" s="163"/>
      <c r="H144" s="163"/>
      <c r="I144" s="48"/>
    </row>
    <row r="145" spans="1:9" ht="27.75" customHeight="1">
      <c r="A145" s="175"/>
      <c r="B145" s="140"/>
      <c r="C145" s="176"/>
      <c r="D145" s="163"/>
      <c r="E145" s="163"/>
      <c r="F145" s="48"/>
      <c r="G145" s="163"/>
      <c r="H145" s="163"/>
      <c r="I145" s="163"/>
    </row>
    <row r="146" spans="1:9">
      <c r="D146" s="58"/>
      <c r="E146" s="58"/>
      <c r="F146" s="58"/>
      <c r="G146" s="58"/>
      <c r="H146" s="58"/>
      <c r="I146" s="58"/>
    </row>
    <row r="147" spans="1:9">
      <c r="D147" s="58"/>
      <c r="E147" s="58"/>
      <c r="F147" s="58"/>
      <c r="G147" s="58"/>
      <c r="H147" s="58"/>
      <c r="I147" s="58"/>
    </row>
    <row r="148" spans="1:9">
      <c r="D148" s="58"/>
      <c r="E148" s="58"/>
      <c r="F148" s="58"/>
      <c r="G148" s="58"/>
      <c r="H148" s="58"/>
      <c r="I148" s="58"/>
    </row>
    <row r="149" spans="1:9">
      <c r="D149" s="58"/>
      <c r="E149" s="58"/>
      <c r="F149" s="58"/>
      <c r="G149" s="58"/>
      <c r="H149" s="58"/>
      <c r="I149" s="58"/>
    </row>
    <row r="150" spans="1:9">
      <c r="D150" s="58"/>
      <c r="E150" s="58"/>
      <c r="F150" s="58"/>
      <c r="G150" s="58"/>
      <c r="H150" s="58"/>
      <c r="I150" s="58"/>
    </row>
    <row r="151" spans="1:9">
      <c r="D151" s="58"/>
      <c r="E151" s="58"/>
      <c r="F151" s="58"/>
      <c r="G151" s="58"/>
      <c r="H151" s="58"/>
      <c r="I151" s="58"/>
    </row>
    <row r="152" spans="1:9">
      <c r="D152" s="58"/>
      <c r="E152" s="58"/>
      <c r="F152" s="58"/>
      <c r="G152" s="58"/>
      <c r="H152" s="58"/>
      <c r="I152" s="58"/>
    </row>
    <row r="153" spans="1:9">
      <c r="D153" s="58"/>
      <c r="E153" s="58"/>
      <c r="F153" s="58"/>
      <c r="G153" s="58"/>
      <c r="H153" s="58"/>
      <c r="I153" s="58"/>
    </row>
    <row r="154" spans="1:9">
      <c r="D154" s="58"/>
      <c r="E154" s="58"/>
      <c r="F154" s="58"/>
      <c r="G154" s="58"/>
      <c r="H154" s="58"/>
      <c r="I154" s="58"/>
    </row>
    <row r="155" spans="1:9">
      <c r="D155" s="58"/>
      <c r="E155" s="58"/>
      <c r="F155" s="58"/>
      <c r="G155" s="58"/>
      <c r="H155" s="58"/>
      <c r="I155" s="58"/>
    </row>
    <row r="156" spans="1:9">
      <c r="D156" s="58"/>
      <c r="E156" s="58"/>
      <c r="F156" s="58"/>
      <c r="G156" s="58"/>
      <c r="H156" s="58"/>
      <c r="I156" s="58"/>
    </row>
    <row r="157" spans="1:9">
      <c r="D157" s="58"/>
      <c r="E157" s="58"/>
      <c r="F157" s="58"/>
      <c r="G157" s="58"/>
      <c r="H157" s="58"/>
      <c r="I157" s="58"/>
    </row>
    <row r="158" spans="1:9">
      <c r="D158" s="58"/>
      <c r="E158" s="58"/>
      <c r="F158" s="58"/>
      <c r="G158" s="58"/>
      <c r="H158" s="58"/>
      <c r="I158" s="58"/>
    </row>
    <row r="159" spans="1:9">
      <c r="D159" s="58"/>
      <c r="E159" s="58"/>
      <c r="F159" s="58"/>
      <c r="G159" s="58"/>
      <c r="H159" s="58"/>
      <c r="I159" s="58"/>
    </row>
    <row r="160" spans="1:9">
      <c r="D160" s="58"/>
      <c r="E160" s="58"/>
      <c r="F160" s="58"/>
      <c r="G160" s="58"/>
      <c r="H160" s="58"/>
      <c r="I160" s="58"/>
    </row>
    <row r="161" spans="4:9">
      <c r="D161" s="58"/>
      <c r="E161" s="58"/>
      <c r="F161" s="58"/>
      <c r="G161" s="58"/>
      <c r="H161" s="58"/>
      <c r="I161" s="58"/>
    </row>
    <row r="162" spans="4:9">
      <c r="D162" s="58"/>
      <c r="E162" s="58"/>
      <c r="F162" s="58"/>
      <c r="G162" s="58"/>
      <c r="H162" s="58"/>
      <c r="I162" s="58"/>
    </row>
    <row r="163" spans="4:9">
      <c r="D163" s="58"/>
      <c r="E163" s="58"/>
      <c r="F163" s="58"/>
      <c r="G163" s="58"/>
      <c r="H163" s="58"/>
      <c r="I163" s="58"/>
    </row>
    <row r="164" spans="4:9">
      <c r="D164" s="58"/>
      <c r="E164" s="58"/>
      <c r="F164" s="58"/>
      <c r="G164" s="58"/>
      <c r="H164" s="58"/>
      <c r="I164" s="58"/>
    </row>
    <row r="165" spans="4:9">
      <c r="D165" s="58"/>
      <c r="E165" s="58"/>
      <c r="F165" s="58"/>
      <c r="G165" s="58"/>
      <c r="H165" s="58"/>
      <c r="I165" s="58"/>
    </row>
    <row r="166" spans="4:9">
      <c r="D166" s="58"/>
      <c r="E166" s="58"/>
      <c r="F166" s="58"/>
      <c r="G166" s="58"/>
      <c r="H166" s="58"/>
      <c r="I166" s="58"/>
    </row>
    <row r="167" spans="4:9">
      <c r="D167" s="58"/>
      <c r="E167" s="58"/>
      <c r="F167" s="58"/>
      <c r="G167" s="58"/>
      <c r="H167" s="58"/>
      <c r="I167" s="58"/>
    </row>
    <row r="168" spans="4:9">
      <c r="D168" s="58"/>
      <c r="E168" s="58"/>
      <c r="F168" s="58"/>
      <c r="G168" s="58"/>
      <c r="H168" s="58"/>
      <c r="I168" s="58"/>
    </row>
    <row r="169" spans="4:9">
      <c r="D169" s="58"/>
      <c r="E169" s="58"/>
      <c r="F169" s="58"/>
      <c r="G169" s="58"/>
      <c r="H169" s="58"/>
      <c r="I169" s="58"/>
    </row>
    <row r="170" spans="4:9">
      <c r="D170" s="58"/>
      <c r="E170" s="58"/>
      <c r="F170" s="58"/>
      <c r="G170" s="58"/>
      <c r="H170" s="58"/>
      <c r="I170" s="58"/>
    </row>
    <row r="171" spans="4:9">
      <c r="D171" s="58"/>
      <c r="E171" s="58"/>
      <c r="F171" s="58"/>
      <c r="G171" s="58"/>
      <c r="H171" s="58"/>
      <c r="I171" s="58"/>
    </row>
    <row r="172" spans="4:9">
      <c r="D172" s="58"/>
      <c r="E172" s="58"/>
      <c r="F172" s="58"/>
      <c r="G172" s="58"/>
      <c r="H172" s="58"/>
      <c r="I172" s="58"/>
    </row>
    <row r="173" spans="4:9">
      <c r="D173" s="58"/>
      <c r="E173" s="58"/>
      <c r="F173" s="58"/>
      <c r="G173" s="58"/>
      <c r="H173" s="58"/>
      <c r="I173" s="58"/>
    </row>
    <row r="174" spans="4:9">
      <c r="D174" s="58"/>
      <c r="E174" s="58"/>
      <c r="F174" s="58"/>
      <c r="G174" s="58"/>
      <c r="H174" s="58"/>
      <c r="I174" s="58"/>
    </row>
    <row r="175" spans="4:9">
      <c r="D175" s="58"/>
      <c r="E175" s="58"/>
      <c r="F175" s="58"/>
      <c r="G175" s="58"/>
      <c r="H175" s="58"/>
      <c r="I175" s="58"/>
    </row>
    <row r="176" spans="4:9">
      <c r="D176" s="58"/>
      <c r="E176" s="58"/>
      <c r="F176" s="58"/>
      <c r="G176" s="58"/>
      <c r="H176" s="58"/>
      <c r="I176" s="58"/>
    </row>
    <row r="177" spans="4:9">
      <c r="D177" s="58"/>
      <c r="E177" s="58"/>
      <c r="F177" s="58"/>
      <c r="G177" s="58"/>
      <c r="H177" s="58"/>
      <c r="I177" s="58"/>
    </row>
    <row r="178" spans="4:9">
      <c r="D178" s="58"/>
      <c r="E178" s="58"/>
      <c r="F178" s="58"/>
      <c r="G178" s="58"/>
      <c r="H178" s="58"/>
      <c r="I178" s="58"/>
    </row>
    <row r="179" spans="4:9">
      <c r="D179" s="58"/>
      <c r="E179" s="58"/>
      <c r="F179" s="58"/>
      <c r="G179" s="58"/>
      <c r="H179" s="58"/>
      <c r="I179" s="58"/>
    </row>
    <row r="180" spans="4:9">
      <c r="D180" s="58"/>
      <c r="E180" s="58"/>
      <c r="F180" s="58"/>
      <c r="G180" s="58"/>
      <c r="H180" s="58"/>
      <c r="I180" s="58"/>
    </row>
    <row r="181" spans="4:9">
      <c r="D181" s="58"/>
      <c r="E181" s="58"/>
      <c r="F181" s="58"/>
      <c r="G181" s="58"/>
      <c r="H181" s="58"/>
      <c r="I181" s="58"/>
    </row>
    <row r="182" spans="4:9">
      <c r="D182" s="58"/>
      <c r="E182" s="58"/>
      <c r="F182" s="58"/>
      <c r="G182" s="58"/>
      <c r="H182" s="58"/>
      <c r="I182" s="58"/>
    </row>
    <row r="183" spans="4:9">
      <c r="D183" s="58"/>
      <c r="E183" s="58"/>
      <c r="F183" s="58"/>
      <c r="G183" s="58"/>
      <c r="H183" s="58"/>
      <c r="I183" s="58"/>
    </row>
    <row r="184" spans="4:9">
      <c r="D184" s="58"/>
      <c r="E184" s="58"/>
      <c r="F184" s="58"/>
      <c r="G184" s="58"/>
      <c r="H184" s="58"/>
      <c r="I184" s="58"/>
    </row>
    <row r="185" spans="4:9">
      <c r="D185" s="58"/>
      <c r="E185" s="58"/>
      <c r="F185" s="58"/>
      <c r="G185" s="58"/>
      <c r="H185" s="58"/>
      <c r="I185" s="58"/>
    </row>
    <row r="186" spans="4:9">
      <c r="D186" s="58"/>
      <c r="E186" s="58"/>
      <c r="F186" s="58"/>
      <c r="G186" s="58"/>
      <c r="H186" s="58"/>
      <c r="I186" s="58"/>
    </row>
    <row r="187" spans="4:9">
      <c r="D187" s="58"/>
      <c r="E187" s="58"/>
      <c r="F187" s="58"/>
      <c r="G187" s="58"/>
      <c r="H187" s="58"/>
      <c r="I187" s="58"/>
    </row>
    <row r="188" spans="4:9">
      <c r="D188" s="58"/>
      <c r="E188" s="58"/>
      <c r="F188" s="58"/>
      <c r="G188" s="58"/>
      <c r="H188" s="58"/>
      <c r="I188" s="58"/>
    </row>
    <row r="189" spans="4:9">
      <c r="D189" s="58"/>
      <c r="E189" s="58"/>
      <c r="F189" s="58"/>
      <c r="G189" s="58"/>
      <c r="H189" s="58"/>
      <c r="I189" s="58"/>
    </row>
    <row r="190" spans="4:9">
      <c r="D190" s="58"/>
      <c r="E190" s="58"/>
      <c r="F190" s="58"/>
      <c r="G190" s="58"/>
      <c r="H190" s="58"/>
      <c r="I190" s="58"/>
    </row>
    <row r="191" spans="4:9">
      <c r="D191" s="58"/>
      <c r="E191" s="58"/>
      <c r="F191" s="58"/>
      <c r="G191" s="58"/>
      <c r="H191" s="58"/>
      <c r="I191" s="58"/>
    </row>
    <row r="192" spans="4:9">
      <c r="D192" s="58"/>
      <c r="E192" s="58"/>
      <c r="F192" s="58"/>
      <c r="G192" s="58"/>
      <c r="H192" s="58"/>
      <c r="I192" s="58"/>
    </row>
    <row r="193" spans="4:9">
      <c r="D193" s="58"/>
      <c r="E193" s="58"/>
      <c r="F193" s="58"/>
      <c r="G193" s="58"/>
      <c r="H193" s="58"/>
      <c r="I193" s="58"/>
    </row>
    <row r="194" spans="4:9">
      <c r="D194" s="58"/>
      <c r="E194" s="58"/>
      <c r="F194" s="58"/>
      <c r="G194" s="58"/>
      <c r="H194" s="58"/>
      <c r="I194" s="58"/>
    </row>
    <row r="195" spans="4:9">
      <c r="D195" s="58"/>
      <c r="E195" s="58"/>
      <c r="F195" s="58"/>
      <c r="G195" s="58"/>
      <c r="H195" s="58"/>
      <c r="I195" s="58"/>
    </row>
    <row r="196" spans="4:9">
      <c r="D196" s="58"/>
      <c r="E196" s="58"/>
      <c r="F196" s="58"/>
      <c r="G196" s="58"/>
      <c r="H196" s="58"/>
      <c r="I196" s="58"/>
    </row>
    <row r="197" spans="4:9">
      <c r="D197" s="58"/>
      <c r="E197" s="58"/>
      <c r="F197" s="58"/>
      <c r="G197" s="58"/>
      <c r="H197" s="58"/>
      <c r="I197" s="58"/>
    </row>
    <row r="198" spans="4:9">
      <c r="D198" s="58"/>
      <c r="E198" s="58"/>
      <c r="F198" s="58"/>
      <c r="G198" s="58"/>
      <c r="H198" s="58"/>
      <c r="I198" s="58"/>
    </row>
    <row r="199" spans="4:9">
      <c r="D199" s="58"/>
      <c r="E199" s="58"/>
      <c r="F199" s="58"/>
      <c r="G199" s="58"/>
      <c r="H199" s="58"/>
      <c r="I199" s="58"/>
    </row>
    <row r="200" spans="4:9">
      <c r="D200" s="58"/>
      <c r="E200" s="58"/>
      <c r="F200" s="58"/>
      <c r="G200" s="58"/>
      <c r="H200" s="58"/>
      <c r="I200" s="58"/>
    </row>
    <row r="201" spans="4:9">
      <c r="D201" s="58"/>
      <c r="E201" s="58"/>
      <c r="F201" s="58"/>
      <c r="G201" s="58"/>
      <c r="H201" s="58"/>
      <c r="I201" s="58"/>
    </row>
    <row r="202" spans="4:9">
      <c r="D202" s="58"/>
      <c r="E202" s="58"/>
      <c r="F202" s="58"/>
      <c r="G202" s="58"/>
      <c r="H202" s="58"/>
      <c r="I202" s="58"/>
    </row>
    <row r="203" spans="4:9">
      <c r="D203" s="58"/>
      <c r="E203" s="58"/>
      <c r="F203" s="58"/>
      <c r="G203" s="58"/>
      <c r="H203" s="58"/>
      <c r="I203" s="58"/>
    </row>
    <row r="204" spans="4:9">
      <c r="D204" s="58"/>
      <c r="E204" s="58"/>
      <c r="F204" s="58"/>
      <c r="G204" s="58"/>
      <c r="H204" s="58"/>
      <c r="I204" s="58"/>
    </row>
    <row r="205" spans="4:9">
      <c r="D205" s="58"/>
      <c r="E205" s="58"/>
      <c r="F205" s="58"/>
      <c r="G205" s="58"/>
      <c r="H205" s="58"/>
      <c r="I205" s="58"/>
    </row>
    <row r="206" spans="4:9">
      <c r="D206" s="58"/>
      <c r="E206" s="58"/>
      <c r="F206" s="58"/>
      <c r="G206" s="58"/>
      <c r="H206" s="58"/>
      <c r="I206" s="58"/>
    </row>
    <row r="207" spans="4:9">
      <c r="D207" s="58"/>
      <c r="E207" s="58"/>
      <c r="F207" s="58"/>
      <c r="G207" s="58"/>
      <c r="H207" s="58"/>
      <c r="I207" s="58"/>
    </row>
    <row r="208" spans="4:9">
      <c r="D208" s="58"/>
      <c r="E208" s="58"/>
      <c r="F208" s="58"/>
      <c r="G208" s="58"/>
      <c r="H208" s="58"/>
      <c r="I208" s="58"/>
    </row>
    <row r="209" spans="4:9">
      <c r="D209" s="58"/>
      <c r="E209" s="58"/>
      <c r="F209" s="58"/>
      <c r="G209" s="58"/>
      <c r="H209" s="58"/>
      <c r="I209" s="58"/>
    </row>
    <row r="210" spans="4:9">
      <c r="D210" s="58"/>
      <c r="E210" s="58"/>
      <c r="F210" s="58"/>
      <c r="G210" s="58"/>
      <c r="H210" s="58"/>
      <c r="I210" s="58"/>
    </row>
    <row r="211" spans="4:9">
      <c r="D211" s="58"/>
      <c r="E211" s="58"/>
      <c r="F211" s="58"/>
      <c r="G211" s="58"/>
      <c r="H211" s="58"/>
      <c r="I211" s="58"/>
    </row>
    <row r="212" spans="4:9">
      <c r="D212" s="58"/>
      <c r="E212" s="58"/>
      <c r="F212" s="58"/>
      <c r="G212" s="58"/>
      <c r="H212" s="58"/>
      <c r="I212" s="58"/>
    </row>
    <row r="213" spans="4:9">
      <c r="D213" s="58"/>
      <c r="E213" s="58"/>
      <c r="F213" s="58"/>
      <c r="G213" s="58"/>
      <c r="H213" s="58"/>
      <c r="I213" s="58"/>
    </row>
    <row r="214" spans="4:9">
      <c r="D214" s="58"/>
      <c r="E214" s="58"/>
      <c r="F214" s="58"/>
      <c r="G214" s="58"/>
      <c r="H214" s="58"/>
      <c r="I214" s="58"/>
    </row>
    <row r="215" spans="4:9">
      <c r="D215" s="58"/>
      <c r="E215" s="58"/>
      <c r="F215" s="58"/>
      <c r="G215" s="58"/>
      <c r="H215" s="58"/>
      <c r="I215" s="58"/>
    </row>
    <row r="216" spans="4:9">
      <c r="D216" s="58"/>
      <c r="E216" s="58"/>
      <c r="F216" s="58"/>
      <c r="G216" s="58"/>
      <c r="H216" s="58"/>
      <c r="I216" s="58"/>
    </row>
    <row r="217" spans="4:9">
      <c r="D217" s="58"/>
      <c r="E217" s="58"/>
      <c r="F217" s="58"/>
      <c r="G217" s="58"/>
      <c r="H217" s="58"/>
      <c r="I217" s="58"/>
    </row>
    <row r="218" spans="4:9">
      <c r="D218" s="58"/>
      <c r="E218" s="58"/>
      <c r="F218" s="58"/>
      <c r="G218" s="58"/>
      <c r="H218" s="58"/>
      <c r="I218" s="58"/>
    </row>
    <row r="219" spans="4:9">
      <c r="D219" s="58"/>
      <c r="E219" s="58"/>
      <c r="F219" s="58"/>
      <c r="G219" s="58"/>
      <c r="H219" s="58"/>
      <c r="I219" s="58"/>
    </row>
    <row r="220" spans="4:9">
      <c r="D220" s="58"/>
      <c r="E220" s="58"/>
      <c r="F220" s="58"/>
      <c r="G220" s="58"/>
      <c r="H220" s="58"/>
      <c r="I220" s="58"/>
    </row>
    <row r="221" spans="4:9">
      <c r="D221" s="58"/>
      <c r="E221" s="58"/>
      <c r="F221" s="58"/>
      <c r="G221" s="58"/>
      <c r="H221" s="58"/>
      <c r="I221" s="58"/>
    </row>
    <row r="222" spans="4:9">
      <c r="D222" s="58"/>
      <c r="E222" s="58"/>
      <c r="F222" s="58"/>
      <c r="G222" s="58"/>
      <c r="H222" s="58"/>
      <c r="I222" s="58"/>
    </row>
    <row r="223" spans="4:9">
      <c r="D223" s="58"/>
      <c r="E223" s="58"/>
      <c r="F223" s="58"/>
      <c r="G223" s="58"/>
      <c r="H223" s="58"/>
      <c r="I223" s="58"/>
    </row>
    <row r="224" spans="4:9">
      <c r="D224" s="58"/>
      <c r="E224" s="58"/>
      <c r="F224" s="58"/>
      <c r="G224" s="58"/>
      <c r="H224" s="58"/>
      <c r="I224" s="58"/>
    </row>
    <row r="225" spans="4:9">
      <c r="D225" s="58"/>
      <c r="E225" s="58"/>
      <c r="F225" s="58"/>
      <c r="G225" s="58"/>
      <c r="H225" s="58"/>
      <c r="I225" s="58"/>
    </row>
    <row r="226" spans="4:9">
      <c r="D226" s="58"/>
      <c r="E226" s="58"/>
      <c r="F226" s="58"/>
      <c r="G226" s="58"/>
      <c r="H226" s="58"/>
      <c r="I226" s="58"/>
    </row>
    <row r="227" spans="4:9">
      <c r="D227" s="58"/>
      <c r="E227" s="58"/>
      <c r="F227" s="58"/>
      <c r="G227" s="58"/>
      <c r="H227" s="58"/>
      <c r="I227" s="58"/>
    </row>
    <row r="228" spans="4:9">
      <c r="D228" s="58"/>
      <c r="E228" s="58"/>
      <c r="F228" s="58"/>
      <c r="G228" s="58"/>
      <c r="H228" s="58"/>
      <c r="I228" s="58"/>
    </row>
    <row r="229" spans="4:9">
      <c r="D229" s="58"/>
      <c r="E229" s="58"/>
      <c r="F229" s="58"/>
      <c r="G229" s="58"/>
      <c r="H229" s="58"/>
      <c r="I229" s="58"/>
    </row>
    <row r="230" spans="4:9">
      <c r="D230" s="58"/>
      <c r="E230" s="58"/>
      <c r="F230" s="58"/>
      <c r="G230" s="58"/>
      <c r="H230" s="58"/>
      <c r="I230" s="58"/>
    </row>
    <row r="231" spans="4:9">
      <c r="D231" s="58"/>
      <c r="E231" s="58"/>
      <c r="F231" s="58"/>
      <c r="G231" s="58"/>
      <c r="H231" s="58"/>
      <c r="I231" s="58"/>
    </row>
    <row r="232" spans="4:9">
      <c r="D232" s="58"/>
      <c r="E232" s="58"/>
      <c r="F232" s="58"/>
      <c r="G232" s="58"/>
      <c r="H232" s="58"/>
      <c r="I232" s="58"/>
    </row>
    <row r="233" spans="4:9">
      <c r="D233" s="58"/>
      <c r="E233" s="58"/>
      <c r="F233" s="58"/>
      <c r="G233" s="58"/>
      <c r="H233" s="58"/>
      <c r="I233" s="58"/>
    </row>
    <row r="234" spans="4:9">
      <c r="D234" s="58"/>
      <c r="E234" s="58"/>
      <c r="F234" s="58"/>
      <c r="G234" s="58"/>
      <c r="H234" s="58"/>
      <c r="I234" s="58"/>
    </row>
    <row r="235" spans="4:9">
      <c r="D235" s="58"/>
      <c r="E235" s="58"/>
      <c r="F235" s="58"/>
      <c r="G235" s="58"/>
      <c r="H235" s="58"/>
      <c r="I235" s="58"/>
    </row>
    <row r="236" spans="4:9">
      <c r="D236" s="58"/>
      <c r="E236" s="58"/>
      <c r="F236" s="58"/>
      <c r="G236" s="58"/>
      <c r="H236" s="58"/>
      <c r="I236" s="58"/>
    </row>
    <row r="237" spans="4:9">
      <c r="D237" s="58"/>
      <c r="E237" s="58"/>
      <c r="F237" s="58"/>
      <c r="G237" s="58"/>
      <c r="H237" s="58"/>
      <c r="I237" s="58"/>
    </row>
    <row r="238" spans="4:9">
      <c r="D238" s="58"/>
      <c r="E238" s="58"/>
      <c r="F238" s="58"/>
      <c r="G238" s="58"/>
      <c r="H238" s="58"/>
      <c r="I238" s="58"/>
    </row>
    <row r="239" spans="4:9">
      <c r="D239" s="58"/>
      <c r="E239" s="58"/>
      <c r="F239" s="58"/>
      <c r="G239" s="58"/>
      <c r="H239" s="58"/>
      <c r="I239" s="58"/>
    </row>
    <row r="240" spans="4:9">
      <c r="D240" s="58"/>
      <c r="E240" s="58"/>
      <c r="F240" s="58"/>
      <c r="G240" s="58"/>
      <c r="H240" s="58"/>
      <c r="I240" s="58"/>
    </row>
    <row r="241" spans="4:9">
      <c r="D241" s="58"/>
      <c r="E241" s="58"/>
      <c r="F241" s="58"/>
      <c r="G241" s="58"/>
      <c r="H241" s="58"/>
      <c r="I241" s="58"/>
    </row>
    <row r="242" spans="4:9">
      <c r="D242" s="58"/>
      <c r="E242" s="58"/>
      <c r="F242" s="58"/>
      <c r="G242" s="58"/>
      <c r="H242" s="58"/>
      <c r="I242" s="58"/>
    </row>
    <row r="243" spans="4:9">
      <c r="D243" s="58"/>
      <c r="E243" s="58"/>
      <c r="F243" s="58"/>
      <c r="G243" s="58"/>
      <c r="H243" s="58"/>
      <c r="I243" s="58"/>
    </row>
    <row r="244" spans="4:9">
      <c r="D244" s="58"/>
      <c r="E244" s="58"/>
      <c r="F244" s="58"/>
      <c r="G244" s="58"/>
      <c r="H244" s="58"/>
      <c r="I244" s="58"/>
    </row>
    <row r="245" spans="4:9">
      <c r="D245" s="58"/>
      <c r="E245" s="58"/>
      <c r="F245" s="58"/>
      <c r="G245" s="58"/>
      <c r="H245" s="58"/>
      <c r="I245" s="58"/>
    </row>
    <row r="246" spans="4:9">
      <c r="D246" s="58"/>
      <c r="E246" s="58"/>
      <c r="F246" s="58"/>
      <c r="G246" s="58"/>
      <c r="H246" s="58"/>
      <c r="I246" s="58"/>
    </row>
    <row r="247" spans="4:9">
      <c r="D247" s="58"/>
      <c r="E247" s="58"/>
      <c r="F247" s="58"/>
      <c r="G247" s="58"/>
      <c r="H247" s="58"/>
      <c r="I247" s="58"/>
    </row>
    <row r="248" spans="4:9">
      <c r="D248" s="58"/>
      <c r="E248" s="58"/>
      <c r="F248" s="58"/>
      <c r="G248" s="58"/>
      <c r="H248" s="58"/>
      <c r="I248" s="58"/>
    </row>
    <row r="249" spans="4:9">
      <c r="D249" s="58"/>
      <c r="E249" s="58"/>
      <c r="F249" s="58"/>
      <c r="G249" s="58"/>
      <c r="H249" s="58"/>
      <c r="I249" s="58"/>
    </row>
    <row r="250" spans="4:9">
      <c r="D250" s="58"/>
      <c r="E250" s="58"/>
      <c r="F250" s="58"/>
      <c r="G250" s="58"/>
      <c r="H250" s="58"/>
      <c r="I250" s="58"/>
    </row>
    <row r="251" spans="4:9">
      <c r="D251" s="58"/>
      <c r="E251" s="58"/>
      <c r="F251" s="58"/>
      <c r="G251" s="58"/>
      <c r="H251" s="58"/>
      <c r="I251" s="58"/>
    </row>
    <row r="252" spans="4:9">
      <c r="D252" s="58"/>
      <c r="E252" s="58"/>
      <c r="F252" s="58"/>
      <c r="G252" s="58"/>
      <c r="H252" s="58"/>
      <c r="I252" s="58"/>
    </row>
    <row r="253" spans="4:9">
      <c r="D253" s="58"/>
      <c r="E253" s="58"/>
      <c r="F253" s="58"/>
      <c r="G253" s="58"/>
      <c r="H253" s="58"/>
      <c r="I253" s="58"/>
    </row>
    <row r="254" spans="4:9">
      <c r="D254" s="58"/>
      <c r="E254" s="58"/>
      <c r="F254" s="58"/>
      <c r="G254" s="58"/>
      <c r="H254" s="58"/>
      <c r="I254" s="58"/>
    </row>
    <row r="255" spans="4:9">
      <c r="D255" s="58"/>
      <c r="E255" s="58"/>
      <c r="F255" s="58"/>
      <c r="G255" s="58"/>
      <c r="H255" s="58"/>
      <c r="I255" s="58"/>
    </row>
    <row r="256" spans="4:9">
      <c r="D256" s="58"/>
      <c r="E256" s="58"/>
      <c r="F256" s="58"/>
      <c r="G256" s="58"/>
      <c r="H256" s="58"/>
      <c r="I256" s="58"/>
    </row>
    <row r="257" spans="4:9">
      <c r="D257" s="58"/>
      <c r="E257" s="58"/>
      <c r="F257" s="58"/>
      <c r="G257" s="58"/>
      <c r="H257" s="58"/>
      <c r="I257" s="58"/>
    </row>
    <row r="258" spans="4:9">
      <c r="D258" s="58"/>
      <c r="E258" s="58"/>
      <c r="F258" s="58"/>
      <c r="G258" s="58"/>
      <c r="H258" s="58"/>
      <c r="I258" s="58"/>
    </row>
    <row r="259" spans="4:9">
      <c r="D259" s="58"/>
      <c r="E259" s="58"/>
      <c r="F259" s="58"/>
      <c r="G259" s="58"/>
      <c r="H259" s="58"/>
      <c r="I259" s="58"/>
    </row>
    <row r="260" spans="4:9">
      <c r="D260" s="58"/>
      <c r="E260" s="58"/>
      <c r="F260" s="58"/>
      <c r="G260" s="58"/>
      <c r="H260" s="58"/>
      <c r="I260" s="58"/>
    </row>
    <row r="261" spans="4:9">
      <c r="D261" s="58"/>
      <c r="E261" s="58"/>
      <c r="F261" s="58"/>
      <c r="G261" s="58"/>
      <c r="H261" s="58"/>
      <c r="I261" s="58"/>
    </row>
    <row r="262" spans="4:9">
      <c r="D262" s="58"/>
      <c r="E262" s="58"/>
      <c r="F262" s="58"/>
      <c r="G262" s="58"/>
      <c r="H262" s="58"/>
      <c r="I262" s="58"/>
    </row>
    <row r="263" spans="4:9">
      <c r="D263" s="58"/>
      <c r="E263" s="58"/>
      <c r="F263" s="58"/>
      <c r="G263" s="58"/>
      <c r="H263" s="58"/>
      <c r="I263" s="58"/>
    </row>
    <row r="264" spans="4:9">
      <c r="D264" s="58"/>
      <c r="E264" s="58"/>
      <c r="F264" s="58"/>
      <c r="G264" s="58"/>
      <c r="H264" s="58"/>
      <c r="I264" s="58"/>
    </row>
    <row r="265" spans="4:9">
      <c r="D265" s="58"/>
      <c r="E265" s="58"/>
      <c r="F265" s="58"/>
      <c r="G265" s="58"/>
      <c r="H265" s="58"/>
      <c r="I265" s="58"/>
    </row>
    <row r="266" spans="4:9">
      <c r="D266" s="58"/>
      <c r="E266" s="58"/>
      <c r="F266" s="58"/>
      <c r="G266" s="58"/>
      <c r="H266" s="58"/>
      <c r="I266" s="58"/>
    </row>
    <row r="267" spans="4:9">
      <c r="D267" s="58"/>
      <c r="E267" s="58"/>
      <c r="F267" s="58"/>
      <c r="G267" s="58"/>
      <c r="H267" s="58"/>
      <c r="I267" s="58"/>
    </row>
    <row r="268" spans="4:9">
      <c r="D268" s="58"/>
      <c r="E268" s="58"/>
      <c r="F268" s="58"/>
      <c r="G268" s="58"/>
      <c r="H268" s="58"/>
      <c r="I268" s="58"/>
    </row>
    <row r="269" spans="4:9">
      <c r="D269" s="58"/>
      <c r="E269" s="58"/>
      <c r="F269" s="58"/>
      <c r="G269" s="58"/>
      <c r="H269" s="58"/>
      <c r="I269" s="58"/>
    </row>
    <row r="270" spans="4:9">
      <c r="D270" s="58"/>
      <c r="E270" s="58"/>
      <c r="F270" s="58"/>
      <c r="G270" s="58"/>
      <c r="H270" s="58"/>
      <c r="I270" s="58"/>
    </row>
    <row r="271" spans="4:9">
      <c r="D271" s="58"/>
      <c r="E271" s="58"/>
      <c r="F271" s="58"/>
      <c r="G271" s="58"/>
      <c r="H271" s="58"/>
      <c r="I271" s="58"/>
    </row>
    <row r="272" spans="4:9">
      <c r="D272" s="58"/>
      <c r="E272" s="58"/>
      <c r="F272" s="58"/>
      <c r="G272" s="58"/>
      <c r="H272" s="58"/>
      <c r="I272" s="58"/>
    </row>
    <row r="273" spans="4:9">
      <c r="D273" s="58"/>
      <c r="E273" s="58"/>
      <c r="F273" s="58"/>
      <c r="G273" s="58"/>
      <c r="H273" s="58"/>
      <c r="I273" s="58"/>
    </row>
    <row r="274" spans="4:9">
      <c r="D274" s="58"/>
      <c r="E274" s="58"/>
      <c r="F274" s="58"/>
      <c r="G274" s="58"/>
      <c r="H274" s="58"/>
      <c r="I274" s="58"/>
    </row>
    <row r="275" spans="4:9">
      <c r="D275" s="58"/>
      <c r="E275" s="58"/>
      <c r="F275" s="58"/>
      <c r="G275" s="58"/>
      <c r="H275" s="58"/>
      <c r="I275" s="58"/>
    </row>
    <row r="276" spans="4:9">
      <c r="D276" s="58"/>
      <c r="E276" s="58"/>
      <c r="F276" s="58"/>
      <c r="G276" s="58"/>
      <c r="H276" s="58"/>
      <c r="I276" s="58"/>
    </row>
    <row r="277" spans="4:9">
      <c r="D277" s="58"/>
      <c r="E277" s="58"/>
      <c r="F277" s="58"/>
      <c r="G277" s="58"/>
      <c r="H277" s="58"/>
      <c r="I277" s="58"/>
    </row>
    <row r="278" spans="4:9">
      <c r="D278" s="58"/>
      <c r="E278" s="58"/>
      <c r="F278" s="58"/>
      <c r="G278" s="58"/>
      <c r="H278" s="58"/>
      <c r="I278" s="58"/>
    </row>
    <row r="279" spans="4:9">
      <c r="D279" s="58"/>
      <c r="E279" s="58"/>
      <c r="F279" s="58"/>
      <c r="G279" s="58"/>
      <c r="H279" s="58"/>
      <c r="I279" s="58"/>
    </row>
    <row r="280" spans="4:9">
      <c r="D280" s="58"/>
      <c r="E280" s="58"/>
      <c r="F280" s="58"/>
      <c r="G280" s="58"/>
      <c r="H280" s="58"/>
      <c r="I280" s="58"/>
    </row>
    <row r="281" spans="4:9">
      <c r="D281" s="58"/>
      <c r="E281" s="58"/>
      <c r="F281" s="58"/>
      <c r="G281" s="58"/>
      <c r="H281" s="58"/>
      <c r="I281" s="58"/>
    </row>
    <row r="282" spans="4:9">
      <c r="D282" s="58"/>
      <c r="E282" s="58"/>
      <c r="F282" s="58"/>
      <c r="G282" s="58"/>
      <c r="H282" s="58"/>
      <c r="I282" s="58"/>
    </row>
    <row r="283" spans="4:9">
      <c r="D283" s="58"/>
      <c r="E283" s="58"/>
      <c r="F283" s="58"/>
      <c r="G283" s="58"/>
      <c r="H283" s="58"/>
      <c r="I283" s="58"/>
    </row>
    <row r="284" spans="4:9">
      <c r="D284" s="58"/>
      <c r="E284" s="58"/>
      <c r="F284" s="58"/>
      <c r="G284" s="58"/>
      <c r="H284" s="58"/>
      <c r="I284" s="58"/>
    </row>
    <row r="285" spans="4:9">
      <c r="D285" s="58"/>
      <c r="E285" s="58"/>
      <c r="F285" s="58"/>
      <c r="G285" s="58"/>
      <c r="H285" s="58"/>
      <c r="I285" s="58"/>
    </row>
    <row r="286" spans="4:9">
      <c r="D286" s="58"/>
      <c r="E286" s="58"/>
      <c r="F286" s="58"/>
      <c r="G286" s="58"/>
      <c r="H286" s="58"/>
      <c r="I286" s="58"/>
    </row>
    <row r="287" spans="4:9">
      <c r="D287" s="58"/>
      <c r="E287" s="58"/>
      <c r="F287" s="58"/>
      <c r="G287" s="58"/>
      <c r="H287" s="58"/>
      <c r="I287" s="58"/>
    </row>
    <row r="288" spans="4:9">
      <c r="D288" s="58"/>
      <c r="E288" s="58"/>
      <c r="F288" s="58"/>
      <c r="G288" s="58"/>
      <c r="H288" s="58"/>
      <c r="I288" s="58"/>
    </row>
    <row r="289" spans="4:9">
      <c r="D289" s="58"/>
      <c r="E289" s="58"/>
      <c r="F289" s="58"/>
      <c r="G289" s="58"/>
      <c r="H289" s="58"/>
      <c r="I289" s="58"/>
    </row>
    <row r="290" spans="4:9">
      <c r="D290" s="58"/>
      <c r="E290" s="58"/>
      <c r="F290" s="58"/>
      <c r="G290" s="58"/>
      <c r="H290" s="58"/>
      <c r="I290" s="58"/>
    </row>
    <row r="291" spans="4:9">
      <c r="D291" s="58"/>
      <c r="E291" s="58"/>
      <c r="F291" s="58"/>
      <c r="G291" s="58"/>
      <c r="H291" s="58"/>
      <c r="I291" s="58"/>
    </row>
    <row r="292" spans="4:9">
      <c r="D292" s="58"/>
      <c r="E292" s="58"/>
      <c r="F292" s="58"/>
      <c r="G292" s="58"/>
      <c r="H292" s="58"/>
      <c r="I292" s="58"/>
    </row>
    <row r="293" spans="4:9">
      <c r="D293" s="58"/>
      <c r="E293" s="58"/>
      <c r="F293" s="58"/>
      <c r="G293" s="58"/>
      <c r="H293" s="58"/>
      <c r="I293" s="58"/>
    </row>
    <row r="294" spans="4:9">
      <c r="D294" s="58"/>
      <c r="E294" s="58"/>
      <c r="F294" s="58"/>
      <c r="G294" s="58"/>
      <c r="H294" s="58"/>
      <c r="I294" s="58"/>
    </row>
    <row r="295" spans="4:9">
      <c r="D295" s="58"/>
      <c r="E295" s="58"/>
      <c r="F295" s="58"/>
      <c r="G295" s="58"/>
      <c r="H295" s="58"/>
      <c r="I295" s="58"/>
    </row>
    <row r="296" spans="4:9">
      <c r="D296" s="58"/>
      <c r="E296" s="58"/>
      <c r="F296" s="58"/>
      <c r="G296" s="58"/>
      <c r="H296" s="58"/>
      <c r="I296" s="58"/>
    </row>
    <row r="297" spans="4:9">
      <c r="D297" s="58"/>
      <c r="E297" s="58"/>
      <c r="F297" s="58"/>
      <c r="G297" s="58"/>
      <c r="H297" s="58"/>
      <c r="I297" s="58"/>
    </row>
    <row r="298" spans="4:9">
      <c r="D298" s="58"/>
      <c r="E298" s="58"/>
      <c r="F298" s="58"/>
      <c r="G298" s="58"/>
      <c r="H298" s="58"/>
      <c r="I298" s="58"/>
    </row>
    <row r="299" spans="4:9">
      <c r="D299" s="58"/>
      <c r="E299" s="58"/>
      <c r="F299" s="58"/>
      <c r="G299" s="58"/>
      <c r="H299" s="58"/>
      <c r="I299" s="58"/>
    </row>
    <row r="300" spans="4:9">
      <c r="D300" s="58"/>
      <c r="E300" s="58"/>
      <c r="F300" s="58"/>
      <c r="G300" s="58"/>
      <c r="H300" s="58"/>
      <c r="I300" s="58"/>
    </row>
    <row r="301" spans="4:9">
      <c r="D301" s="58"/>
      <c r="E301" s="58"/>
      <c r="F301" s="58"/>
      <c r="G301" s="58"/>
      <c r="H301" s="58"/>
      <c r="I301" s="58"/>
    </row>
    <row r="302" spans="4:9">
      <c r="D302" s="58"/>
      <c r="E302" s="58"/>
      <c r="F302" s="58"/>
      <c r="G302" s="58"/>
      <c r="H302" s="58"/>
      <c r="I302" s="58"/>
    </row>
    <row r="303" spans="4:9">
      <c r="D303" s="58"/>
      <c r="E303" s="58"/>
      <c r="F303" s="58"/>
      <c r="G303" s="58"/>
      <c r="H303" s="58"/>
      <c r="I303" s="58"/>
    </row>
    <row r="304" spans="4:9">
      <c r="D304" s="58"/>
      <c r="E304" s="58"/>
      <c r="F304" s="58"/>
      <c r="G304" s="58"/>
      <c r="H304" s="58"/>
      <c r="I304" s="58"/>
    </row>
    <row r="305" spans="4:9">
      <c r="D305" s="58"/>
      <c r="E305" s="58"/>
      <c r="F305" s="58"/>
      <c r="G305" s="58"/>
      <c r="H305" s="58"/>
      <c r="I305" s="58"/>
    </row>
    <row r="306" spans="4:9">
      <c r="D306" s="58"/>
      <c r="E306" s="58"/>
      <c r="F306" s="58"/>
      <c r="G306" s="58"/>
      <c r="H306" s="58"/>
      <c r="I306" s="58"/>
    </row>
    <row r="307" spans="4:9">
      <c r="D307" s="58"/>
      <c r="E307" s="58"/>
      <c r="F307" s="58"/>
      <c r="G307" s="58"/>
      <c r="H307" s="58"/>
      <c r="I307" s="58"/>
    </row>
    <row r="308" spans="4:9">
      <c r="D308" s="58"/>
      <c r="E308" s="58"/>
      <c r="F308" s="58"/>
      <c r="G308" s="58"/>
      <c r="H308" s="58"/>
      <c r="I308" s="58"/>
    </row>
    <row r="309" spans="4:9">
      <c r="D309" s="58"/>
      <c r="E309" s="58"/>
      <c r="F309" s="58"/>
      <c r="G309" s="58"/>
      <c r="H309" s="58"/>
      <c r="I309" s="58"/>
    </row>
    <row r="310" spans="4:9">
      <c r="D310" s="58"/>
      <c r="E310" s="58"/>
      <c r="F310" s="58"/>
      <c r="G310" s="58"/>
      <c r="H310" s="58"/>
      <c r="I310" s="58"/>
    </row>
    <row r="311" spans="4:9">
      <c r="D311" s="58"/>
      <c r="E311" s="58"/>
      <c r="F311" s="58"/>
      <c r="G311" s="58"/>
      <c r="H311" s="58"/>
      <c r="I311" s="58"/>
    </row>
    <row r="312" spans="4:9">
      <c r="D312" s="58"/>
      <c r="E312" s="58"/>
      <c r="F312" s="58"/>
      <c r="G312" s="58"/>
      <c r="H312" s="58"/>
      <c r="I312" s="58"/>
    </row>
    <row r="313" spans="4:9">
      <c r="D313" s="58"/>
      <c r="E313" s="58"/>
      <c r="F313" s="58"/>
      <c r="G313" s="58"/>
      <c r="H313" s="58"/>
      <c r="I313" s="58"/>
    </row>
    <row r="314" spans="4:9">
      <c r="D314" s="58"/>
      <c r="E314" s="58"/>
      <c r="F314" s="58"/>
      <c r="G314" s="58"/>
      <c r="H314" s="58"/>
      <c r="I314" s="58"/>
    </row>
    <row r="315" spans="4:9">
      <c r="D315" s="58"/>
      <c r="E315" s="58"/>
      <c r="F315" s="58"/>
      <c r="G315" s="58"/>
      <c r="H315" s="58"/>
      <c r="I315" s="58"/>
    </row>
    <row r="316" spans="4:9">
      <c r="D316" s="58"/>
      <c r="E316" s="58"/>
      <c r="F316" s="58"/>
      <c r="G316" s="58"/>
      <c r="H316" s="58"/>
      <c r="I316" s="58"/>
    </row>
    <row r="317" spans="4:9">
      <c r="D317" s="58"/>
      <c r="E317" s="58"/>
      <c r="F317" s="58"/>
      <c r="G317" s="58"/>
      <c r="H317" s="58"/>
      <c r="I317" s="58"/>
    </row>
    <row r="318" spans="4:9">
      <c r="D318" s="58"/>
      <c r="E318" s="58"/>
      <c r="F318" s="58"/>
      <c r="G318" s="58"/>
      <c r="H318" s="58"/>
      <c r="I318" s="58"/>
    </row>
    <row r="319" spans="4:9">
      <c r="D319" s="58"/>
      <c r="E319" s="58"/>
      <c r="F319" s="58"/>
      <c r="G319" s="58"/>
      <c r="H319" s="58"/>
      <c r="I319" s="58"/>
    </row>
    <row r="320" spans="4:9">
      <c r="D320" s="58"/>
      <c r="E320" s="58"/>
      <c r="F320" s="58"/>
      <c r="G320" s="58"/>
      <c r="H320" s="58"/>
      <c r="I320" s="58"/>
    </row>
    <row r="321" spans="4:9">
      <c r="D321" s="58"/>
      <c r="E321" s="58"/>
      <c r="F321" s="58"/>
      <c r="G321" s="58"/>
      <c r="H321" s="58"/>
      <c r="I321" s="58"/>
    </row>
    <row r="322" spans="4:9">
      <c r="D322" s="58"/>
      <c r="E322" s="58"/>
      <c r="F322" s="58"/>
      <c r="G322" s="58"/>
      <c r="H322" s="58"/>
      <c r="I322" s="58"/>
    </row>
    <row r="323" spans="4:9">
      <c r="D323" s="58"/>
      <c r="E323" s="58"/>
      <c r="F323" s="58"/>
      <c r="G323" s="58"/>
      <c r="H323" s="58"/>
      <c r="I323" s="58"/>
    </row>
    <row r="324" spans="4:9">
      <c r="D324" s="58"/>
      <c r="E324" s="58"/>
      <c r="F324" s="58"/>
      <c r="G324" s="58"/>
      <c r="H324" s="58"/>
      <c r="I324" s="58"/>
    </row>
    <row r="325" spans="4:9">
      <c r="D325" s="58"/>
      <c r="E325" s="58"/>
      <c r="F325" s="58"/>
      <c r="G325" s="58"/>
      <c r="H325" s="58"/>
      <c r="I325" s="58"/>
    </row>
    <row r="326" spans="4:9">
      <c r="D326" s="58"/>
      <c r="E326" s="58"/>
      <c r="F326" s="58"/>
      <c r="G326" s="58"/>
      <c r="H326" s="58"/>
      <c r="I326" s="58"/>
    </row>
    <row r="327" spans="4:9">
      <c r="D327" s="58"/>
      <c r="E327" s="58"/>
      <c r="F327" s="58"/>
      <c r="G327" s="58"/>
      <c r="H327" s="58"/>
      <c r="I327" s="58"/>
    </row>
    <row r="328" spans="4:9">
      <c r="D328" s="58"/>
      <c r="E328" s="58"/>
      <c r="F328" s="58"/>
      <c r="G328" s="58"/>
      <c r="H328" s="58"/>
      <c r="I328" s="58"/>
    </row>
    <row r="329" spans="4:9">
      <c r="D329" s="58"/>
      <c r="E329" s="58"/>
      <c r="F329" s="58"/>
      <c r="G329" s="58"/>
      <c r="H329" s="58"/>
      <c r="I329" s="58"/>
    </row>
    <row r="330" spans="4:9">
      <c r="D330" s="58"/>
      <c r="E330" s="58"/>
      <c r="F330" s="58"/>
      <c r="G330" s="58"/>
      <c r="H330" s="58"/>
      <c r="I330" s="58"/>
    </row>
    <row r="331" spans="4:9">
      <c r="D331" s="58"/>
      <c r="E331" s="58"/>
      <c r="F331" s="58"/>
      <c r="G331" s="58"/>
      <c r="H331" s="58"/>
      <c r="I331" s="58"/>
    </row>
    <row r="332" spans="4:9">
      <c r="D332" s="58"/>
      <c r="E332" s="58"/>
      <c r="F332" s="58"/>
      <c r="G332" s="58"/>
      <c r="H332" s="58"/>
      <c r="I332" s="58"/>
    </row>
    <row r="333" spans="4:9">
      <c r="D333" s="58"/>
      <c r="E333" s="58"/>
      <c r="F333" s="58"/>
      <c r="G333" s="58"/>
      <c r="H333" s="58"/>
      <c r="I333" s="58"/>
    </row>
    <row r="334" spans="4:9">
      <c r="D334" s="58"/>
      <c r="E334" s="58"/>
      <c r="F334" s="58"/>
      <c r="G334" s="58"/>
      <c r="H334" s="58"/>
      <c r="I334" s="58"/>
    </row>
    <row r="335" spans="4:9">
      <c r="D335" s="58"/>
      <c r="E335" s="58"/>
      <c r="F335" s="58"/>
      <c r="G335" s="58"/>
      <c r="H335" s="58"/>
      <c r="I335" s="58"/>
    </row>
    <row r="336" spans="4:9">
      <c r="D336" s="58"/>
      <c r="E336" s="58"/>
      <c r="F336" s="58"/>
      <c r="G336" s="58"/>
      <c r="H336" s="58"/>
      <c r="I336" s="58"/>
    </row>
    <row r="337" spans="4:9">
      <c r="D337" s="58"/>
      <c r="E337" s="58"/>
      <c r="F337" s="58"/>
      <c r="G337" s="58"/>
      <c r="H337" s="58"/>
      <c r="I337" s="58"/>
    </row>
    <row r="338" spans="4:9">
      <c r="D338" s="58"/>
      <c r="E338" s="58"/>
      <c r="F338" s="58"/>
      <c r="G338" s="58"/>
      <c r="H338" s="58"/>
      <c r="I338" s="58"/>
    </row>
    <row r="339" spans="4:9">
      <c r="D339" s="58"/>
      <c r="E339" s="58"/>
      <c r="F339" s="58"/>
      <c r="G339" s="58"/>
      <c r="H339" s="58"/>
      <c r="I339" s="58"/>
    </row>
    <row r="340" spans="4:9">
      <c r="D340" s="58"/>
      <c r="E340" s="58"/>
      <c r="F340" s="58"/>
      <c r="G340" s="58"/>
      <c r="H340" s="58"/>
      <c r="I340" s="58"/>
    </row>
    <row r="341" spans="4:9">
      <c r="D341" s="58"/>
      <c r="E341" s="58"/>
      <c r="F341" s="58"/>
      <c r="G341" s="58"/>
      <c r="H341" s="58"/>
      <c r="I341" s="58"/>
    </row>
    <row r="342" spans="4:9">
      <c r="D342" s="58"/>
      <c r="E342" s="58"/>
      <c r="F342" s="58"/>
      <c r="G342" s="58"/>
      <c r="H342" s="58"/>
      <c r="I342" s="58"/>
    </row>
    <row r="343" spans="4:9">
      <c r="D343" s="58"/>
      <c r="E343" s="58"/>
      <c r="F343" s="58"/>
      <c r="G343" s="58"/>
      <c r="H343" s="58"/>
      <c r="I343" s="58"/>
    </row>
    <row r="344" spans="4:9">
      <c r="D344" s="58"/>
      <c r="E344" s="58"/>
      <c r="F344" s="58"/>
      <c r="G344" s="58"/>
      <c r="H344" s="58"/>
      <c r="I344" s="58"/>
    </row>
    <row r="345" spans="4:9">
      <c r="D345" s="58"/>
      <c r="E345" s="58"/>
      <c r="F345" s="58"/>
      <c r="G345" s="58"/>
      <c r="H345" s="58"/>
      <c r="I345" s="58"/>
    </row>
    <row r="346" spans="4:9">
      <c r="D346" s="58"/>
      <c r="E346" s="58"/>
      <c r="F346" s="58"/>
      <c r="G346" s="58"/>
      <c r="H346" s="58"/>
      <c r="I346" s="58"/>
    </row>
    <row r="347" spans="4:9">
      <c r="D347" s="58"/>
      <c r="E347" s="58"/>
      <c r="F347" s="58"/>
      <c r="G347" s="58"/>
      <c r="H347" s="58"/>
      <c r="I347" s="58"/>
    </row>
    <row r="348" spans="4:9">
      <c r="D348" s="58"/>
      <c r="E348" s="58"/>
      <c r="F348" s="58"/>
      <c r="G348" s="58"/>
      <c r="H348" s="58"/>
      <c r="I348" s="58"/>
    </row>
    <row r="349" spans="4:9">
      <c r="D349" s="58"/>
      <c r="E349" s="58"/>
      <c r="F349" s="58"/>
      <c r="G349" s="58"/>
      <c r="H349" s="58"/>
      <c r="I349" s="58"/>
    </row>
    <row r="350" spans="4:9">
      <c r="D350" s="58"/>
      <c r="E350" s="58"/>
      <c r="F350" s="58"/>
      <c r="G350" s="58"/>
      <c r="H350" s="58"/>
      <c r="I350" s="58"/>
    </row>
    <row r="351" spans="4:9">
      <c r="D351" s="58"/>
      <c r="E351" s="58"/>
      <c r="F351" s="58"/>
      <c r="G351" s="58"/>
      <c r="H351" s="58"/>
      <c r="I351" s="58"/>
    </row>
    <row r="352" spans="4:9">
      <c r="D352" s="58"/>
      <c r="E352" s="58"/>
      <c r="F352" s="58"/>
      <c r="G352" s="58"/>
      <c r="H352" s="58"/>
      <c r="I352" s="58"/>
    </row>
    <row r="353" spans="4:9">
      <c r="D353" s="58"/>
      <c r="E353" s="58"/>
      <c r="F353" s="58"/>
      <c r="G353" s="58"/>
      <c r="H353" s="58"/>
      <c r="I353" s="58"/>
    </row>
    <row r="354" spans="4:9">
      <c r="D354" s="58"/>
      <c r="E354" s="58"/>
      <c r="F354" s="58"/>
      <c r="G354" s="58"/>
      <c r="H354" s="58"/>
      <c r="I354" s="58"/>
    </row>
    <row r="355" spans="4:9">
      <c r="D355" s="58"/>
      <c r="E355" s="58"/>
      <c r="F355" s="58"/>
      <c r="G355" s="58"/>
      <c r="H355" s="58"/>
      <c r="I355" s="58"/>
    </row>
    <row r="356" spans="4:9">
      <c r="D356" s="58"/>
      <c r="E356" s="58"/>
      <c r="F356" s="58"/>
      <c r="G356" s="58"/>
      <c r="H356" s="58"/>
      <c r="I356" s="58"/>
    </row>
    <row r="357" spans="4:9">
      <c r="D357" s="58"/>
      <c r="E357" s="58"/>
      <c r="F357" s="58"/>
      <c r="G357" s="58"/>
      <c r="H357" s="58"/>
      <c r="I357" s="58"/>
    </row>
    <row r="358" spans="4:9">
      <c r="D358" s="58"/>
      <c r="E358" s="58"/>
      <c r="F358" s="58"/>
      <c r="G358" s="58"/>
      <c r="H358" s="58"/>
      <c r="I358" s="58"/>
    </row>
    <row r="359" spans="4:9">
      <c r="D359" s="58"/>
      <c r="E359" s="58"/>
      <c r="F359" s="58"/>
      <c r="G359" s="58"/>
      <c r="H359" s="58"/>
      <c r="I359" s="58"/>
    </row>
    <row r="360" spans="4:9">
      <c r="D360" s="58"/>
      <c r="E360" s="58"/>
      <c r="F360" s="58"/>
      <c r="G360" s="58"/>
      <c r="H360" s="58"/>
      <c r="I360" s="58"/>
    </row>
    <row r="361" spans="4:9">
      <c r="D361" s="58"/>
      <c r="E361" s="58"/>
      <c r="F361" s="58"/>
      <c r="G361" s="58"/>
      <c r="H361" s="58"/>
      <c r="I361" s="58"/>
    </row>
    <row r="362" spans="4:9">
      <c r="D362" s="58"/>
      <c r="E362" s="58"/>
      <c r="F362" s="58"/>
      <c r="G362" s="58"/>
      <c r="H362" s="58"/>
      <c r="I362" s="58"/>
    </row>
    <row r="363" spans="4:9">
      <c r="D363" s="58"/>
      <c r="E363" s="58"/>
      <c r="F363" s="58"/>
      <c r="G363" s="58"/>
      <c r="H363" s="58"/>
      <c r="I363" s="58"/>
    </row>
    <row r="364" spans="4:9">
      <c r="D364" s="58"/>
      <c r="E364" s="58"/>
      <c r="F364" s="58"/>
      <c r="G364" s="58"/>
      <c r="H364" s="58"/>
      <c r="I364" s="58"/>
    </row>
    <row r="365" spans="4:9">
      <c r="D365" s="58"/>
      <c r="E365" s="58"/>
      <c r="F365" s="58"/>
      <c r="G365" s="58"/>
      <c r="H365" s="58"/>
      <c r="I365" s="58"/>
    </row>
    <row r="366" spans="4:9">
      <c r="D366" s="58"/>
      <c r="E366" s="58"/>
      <c r="F366" s="58"/>
      <c r="G366" s="58"/>
      <c r="H366" s="58"/>
      <c r="I366" s="58"/>
    </row>
    <row r="367" spans="4:9">
      <c r="D367" s="58"/>
      <c r="E367" s="58"/>
      <c r="F367" s="58"/>
      <c r="G367" s="58"/>
      <c r="H367" s="58"/>
      <c r="I367" s="58"/>
    </row>
    <row r="368" spans="4:9">
      <c r="D368" s="58"/>
      <c r="E368" s="58"/>
      <c r="F368" s="58"/>
      <c r="G368" s="58"/>
      <c r="H368" s="58"/>
      <c r="I368" s="58"/>
    </row>
    <row r="369" spans="4:9">
      <c r="D369" s="58"/>
      <c r="E369" s="58"/>
      <c r="F369" s="58"/>
      <c r="G369" s="58"/>
      <c r="H369" s="58"/>
      <c r="I369" s="58"/>
    </row>
    <row r="370" spans="4:9">
      <c r="D370" s="58"/>
      <c r="E370" s="58"/>
      <c r="F370" s="58"/>
      <c r="G370" s="58"/>
      <c r="H370" s="58"/>
      <c r="I370" s="58"/>
    </row>
    <row r="371" spans="4:9">
      <c r="D371" s="58"/>
      <c r="E371" s="58"/>
      <c r="F371" s="58"/>
      <c r="G371" s="58"/>
      <c r="H371" s="58"/>
      <c r="I371" s="58"/>
    </row>
    <row r="372" spans="4:9">
      <c r="D372" s="58"/>
      <c r="E372" s="58"/>
      <c r="F372" s="58"/>
      <c r="G372" s="58"/>
      <c r="H372" s="58"/>
      <c r="I372" s="58"/>
    </row>
    <row r="373" spans="4:9">
      <c r="D373" s="58"/>
      <c r="E373" s="58"/>
      <c r="F373" s="58"/>
      <c r="G373" s="58"/>
      <c r="H373" s="58"/>
      <c r="I373" s="58"/>
    </row>
    <row r="374" spans="4:9">
      <c r="D374" s="58"/>
      <c r="E374" s="58"/>
      <c r="F374" s="58"/>
      <c r="G374" s="58"/>
      <c r="H374" s="58"/>
      <c r="I374" s="58"/>
    </row>
    <row r="375" spans="4:9">
      <c r="D375" s="58"/>
      <c r="E375" s="58"/>
      <c r="F375" s="58"/>
      <c r="G375" s="58"/>
      <c r="H375" s="58"/>
      <c r="I375" s="58"/>
    </row>
    <row r="376" spans="4:9">
      <c r="D376" s="58"/>
      <c r="E376" s="58"/>
      <c r="F376" s="58"/>
      <c r="G376" s="58"/>
      <c r="H376" s="58"/>
      <c r="I376" s="58"/>
    </row>
    <row r="377" spans="4:9">
      <c r="D377" s="58"/>
      <c r="E377" s="58"/>
      <c r="F377" s="58"/>
      <c r="G377" s="58"/>
      <c r="H377" s="58"/>
      <c r="I377" s="58"/>
    </row>
    <row r="378" spans="4:9">
      <c r="D378" s="58"/>
      <c r="E378" s="58"/>
      <c r="F378" s="58"/>
      <c r="G378" s="58"/>
      <c r="H378" s="58"/>
      <c r="I378" s="58"/>
    </row>
    <row r="379" spans="4:9">
      <c r="D379" s="58"/>
      <c r="E379" s="58"/>
      <c r="F379" s="58"/>
      <c r="G379" s="58"/>
      <c r="H379" s="58"/>
      <c r="I379" s="58"/>
    </row>
    <row r="380" spans="4:9">
      <c r="D380" s="58"/>
      <c r="E380" s="58"/>
      <c r="F380" s="58"/>
      <c r="G380" s="58"/>
      <c r="H380" s="58"/>
      <c r="I380" s="58"/>
    </row>
    <row r="381" spans="4:9">
      <c r="D381" s="58"/>
      <c r="E381" s="58"/>
      <c r="F381" s="58"/>
      <c r="G381" s="58"/>
      <c r="H381" s="58"/>
      <c r="I381" s="58"/>
    </row>
    <row r="382" spans="4:9">
      <c r="D382" s="58"/>
      <c r="E382" s="58"/>
      <c r="F382" s="58"/>
      <c r="G382" s="58"/>
      <c r="H382" s="58"/>
      <c r="I382" s="58"/>
    </row>
    <row r="383" spans="4:9">
      <c r="D383" s="58"/>
      <c r="E383" s="58"/>
      <c r="F383" s="58"/>
      <c r="G383" s="58"/>
      <c r="H383" s="58"/>
      <c r="I383" s="58"/>
    </row>
    <row r="384" spans="4:9">
      <c r="D384" s="58"/>
      <c r="E384" s="58"/>
      <c r="F384" s="58"/>
      <c r="G384" s="58"/>
      <c r="H384" s="58"/>
      <c r="I384" s="58"/>
    </row>
    <row r="385" spans="4:9">
      <c r="D385" s="58"/>
      <c r="E385" s="58"/>
      <c r="F385" s="58"/>
      <c r="G385" s="58"/>
      <c r="H385" s="58"/>
      <c r="I385" s="58"/>
    </row>
    <row r="386" spans="4:9">
      <c r="D386" s="58"/>
      <c r="E386" s="58"/>
      <c r="F386" s="58"/>
      <c r="G386" s="58"/>
      <c r="H386" s="58"/>
      <c r="I386" s="58"/>
    </row>
    <row r="387" spans="4:9">
      <c r="D387" s="58"/>
      <c r="E387" s="58"/>
      <c r="F387" s="58"/>
      <c r="G387" s="58"/>
      <c r="H387" s="58"/>
      <c r="I387" s="58"/>
    </row>
    <row r="388" spans="4:9">
      <c r="D388" s="58"/>
      <c r="E388" s="58"/>
      <c r="F388" s="58"/>
      <c r="G388" s="58"/>
      <c r="H388" s="58"/>
      <c r="I388" s="58"/>
    </row>
    <row r="389" spans="4:9">
      <c r="D389" s="58"/>
      <c r="E389" s="58"/>
      <c r="F389" s="58"/>
      <c r="G389" s="58"/>
      <c r="H389" s="58"/>
      <c r="I389" s="58"/>
    </row>
    <row r="390" spans="4:9">
      <c r="D390" s="58"/>
      <c r="E390" s="58"/>
      <c r="F390" s="58"/>
      <c r="G390" s="58"/>
      <c r="H390" s="58"/>
      <c r="I390" s="58"/>
    </row>
    <row r="391" spans="4:9">
      <c r="D391" s="58"/>
      <c r="E391" s="58"/>
      <c r="F391" s="58"/>
      <c r="G391" s="58"/>
      <c r="H391" s="58"/>
      <c r="I391" s="58"/>
    </row>
    <row r="392" spans="4:9">
      <c r="D392" s="58"/>
      <c r="E392" s="58"/>
      <c r="F392" s="58"/>
      <c r="G392" s="58"/>
      <c r="H392" s="58"/>
      <c r="I392" s="58"/>
    </row>
    <row r="393" spans="4:9">
      <c r="D393" s="58"/>
      <c r="E393" s="58"/>
      <c r="F393" s="58"/>
      <c r="G393" s="58"/>
      <c r="H393" s="58"/>
      <c r="I393" s="58"/>
    </row>
    <row r="394" spans="4:9">
      <c r="D394" s="58"/>
      <c r="E394" s="58"/>
      <c r="F394" s="58"/>
      <c r="G394" s="58"/>
      <c r="H394" s="58"/>
      <c r="I394" s="58"/>
    </row>
    <row r="395" spans="4:9">
      <c r="D395" s="58"/>
      <c r="E395" s="58"/>
      <c r="F395" s="58"/>
      <c r="G395" s="58"/>
      <c r="H395" s="58"/>
      <c r="I395" s="58"/>
    </row>
    <row r="396" spans="4:9">
      <c r="D396" s="58"/>
      <c r="E396" s="58"/>
      <c r="F396" s="58"/>
      <c r="G396" s="58"/>
      <c r="H396" s="58"/>
      <c r="I396" s="58"/>
    </row>
    <row r="397" spans="4:9">
      <c r="D397" s="58"/>
      <c r="E397" s="58"/>
      <c r="F397" s="58"/>
      <c r="G397" s="58"/>
      <c r="H397" s="58"/>
      <c r="I397" s="58"/>
    </row>
    <row r="398" spans="4:9">
      <c r="D398" s="58"/>
      <c r="E398" s="58"/>
      <c r="F398" s="58"/>
      <c r="G398" s="58"/>
      <c r="H398" s="58"/>
      <c r="I398" s="58"/>
    </row>
    <row r="399" spans="4:9">
      <c r="D399" s="58"/>
      <c r="E399" s="58"/>
      <c r="F399" s="58"/>
      <c r="G399" s="58"/>
      <c r="H399" s="58"/>
      <c r="I399" s="58"/>
    </row>
    <row r="400" spans="4:9">
      <c r="D400" s="58"/>
      <c r="E400" s="58"/>
      <c r="F400" s="58"/>
      <c r="G400" s="58"/>
      <c r="H400" s="58"/>
      <c r="I400" s="58"/>
    </row>
    <row r="401" spans="4:9">
      <c r="D401" s="58"/>
      <c r="E401" s="58"/>
      <c r="F401" s="58"/>
      <c r="G401" s="58"/>
      <c r="H401" s="58"/>
      <c r="I401" s="58"/>
    </row>
    <row r="402" spans="4:9">
      <c r="D402" s="58"/>
      <c r="E402" s="58"/>
      <c r="F402" s="58"/>
      <c r="G402" s="58"/>
      <c r="H402" s="58"/>
      <c r="I402" s="58"/>
    </row>
    <row r="403" spans="4:9">
      <c r="D403" s="58"/>
      <c r="E403" s="58"/>
      <c r="F403" s="58"/>
      <c r="G403" s="58"/>
      <c r="H403" s="58"/>
      <c r="I403" s="58"/>
    </row>
    <row r="404" spans="4:9">
      <c r="D404" s="58"/>
      <c r="E404" s="58"/>
      <c r="F404" s="58"/>
      <c r="G404" s="58"/>
      <c r="H404" s="58"/>
      <c r="I404" s="58"/>
    </row>
    <row r="405" spans="4:9">
      <c r="D405" s="58"/>
      <c r="E405" s="58"/>
      <c r="F405" s="58"/>
      <c r="G405" s="58"/>
      <c r="H405" s="58"/>
      <c r="I405" s="58"/>
    </row>
    <row r="406" spans="4:9">
      <c r="D406" s="58"/>
      <c r="E406" s="58"/>
      <c r="F406" s="58"/>
      <c r="G406" s="58"/>
      <c r="H406" s="58"/>
      <c r="I406" s="58"/>
    </row>
    <row r="407" spans="4:9">
      <c r="D407" s="58"/>
      <c r="E407" s="58"/>
      <c r="F407" s="58"/>
      <c r="G407" s="58"/>
      <c r="H407" s="58"/>
      <c r="I407" s="58"/>
    </row>
    <row r="408" spans="4:9">
      <c r="D408" s="58"/>
      <c r="E408" s="58"/>
      <c r="F408" s="58"/>
      <c r="G408" s="58"/>
      <c r="H408" s="58"/>
      <c r="I408" s="58"/>
    </row>
    <row r="409" spans="4:9">
      <c r="D409" s="58"/>
      <c r="E409" s="58"/>
      <c r="F409" s="58"/>
      <c r="G409" s="58"/>
      <c r="H409" s="58"/>
      <c r="I409" s="58"/>
    </row>
    <row r="410" spans="4:9">
      <c r="D410" s="58"/>
      <c r="E410" s="58"/>
      <c r="F410" s="58"/>
      <c r="G410" s="58"/>
      <c r="H410" s="58"/>
      <c r="I410" s="58"/>
    </row>
    <row r="411" spans="4:9">
      <c r="D411" s="58"/>
      <c r="E411" s="58"/>
      <c r="F411" s="58"/>
      <c r="G411" s="58"/>
      <c r="H411" s="58"/>
      <c r="I411" s="58"/>
    </row>
    <row r="412" spans="4:9">
      <c r="D412" s="58"/>
      <c r="E412" s="58"/>
      <c r="F412" s="58"/>
      <c r="G412" s="58"/>
      <c r="H412" s="58"/>
      <c r="I412" s="58"/>
    </row>
    <row r="413" spans="4:9">
      <c r="D413" s="58"/>
      <c r="E413" s="58"/>
      <c r="F413" s="58"/>
      <c r="G413" s="58"/>
      <c r="H413" s="58"/>
      <c r="I413" s="58"/>
    </row>
    <row r="414" spans="4:9">
      <c r="D414" s="58"/>
      <c r="E414" s="58"/>
      <c r="F414" s="58"/>
      <c r="G414" s="58"/>
      <c r="H414" s="58"/>
      <c r="I414" s="58"/>
    </row>
    <row r="415" spans="4:9">
      <c r="D415" s="58"/>
      <c r="E415" s="58"/>
      <c r="F415" s="58"/>
      <c r="G415" s="58"/>
      <c r="H415" s="58"/>
      <c r="I415" s="58"/>
    </row>
    <row r="416" spans="4:9">
      <c r="D416" s="58"/>
      <c r="E416" s="58"/>
      <c r="F416" s="58"/>
      <c r="G416" s="58"/>
      <c r="H416" s="58"/>
      <c r="I416" s="58"/>
    </row>
    <row r="417" spans="4:9">
      <c r="D417" s="58"/>
      <c r="E417" s="58"/>
      <c r="F417" s="58"/>
      <c r="G417" s="58"/>
      <c r="H417" s="58"/>
      <c r="I417" s="58"/>
    </row>
    <row r="418" spans="4:9">
      <c r="D418" s="58"/>
      <c r="E418" s="58"/>
      <c r="F418" s="58"/>
      <c r="G418" s="58"/>
      <c r="H418" s="58"/>
      <c r="I418" s="58"/>
    </row>
    <row r="419" spans="4:9">
      <c r="D419" s="58"/>
      <c r="E419" s="58"/>
      <c r="F419" s="58"/>
      <c r="G419" s="58"/>
      <c r="H419" s="58"/>
      <c r="I419" s="58"/>
    </row>
    <row r="420" spans="4:9">
      <c r="D420" s="58"/>
      <c r="E420" s="58"/>
      <c r="F420" s="58"/>
      <c r="G420" s="58"/>
      <c r="H420" s="58"/>
      <c r="I420" s="58"/>
    </row>
    <row r="421" spans="4:9">
      <c r="D421" s="58"/>
      <c r="E421" s="58"/>
      <c r="F421" s="58"/>
      <c r="G421" s="58"/>
      <c r="H421" s="58"/>
      <c r="I421" s="58"/>
    </row>
    <row r="422" spans="4:9">
      <c r="D422" s="58"/>
      <c r="E422" s="58"/>
      <c r="F422" s="58"/>
      <c r="G422" s="58"/>
      <c r="H422" s="58"/>
      <c r="I422" s="58"/>
    </row>
    <row r="423" spans="4:9">
      <c r="D423" s="58"/>
      <c r="E423" s="58"/>
      <c r="F423" s="58"/>
      <c r="G423" s="58"/>
      <c r="H423" s="58"/>
      <c r="I423" s="58"/>
    </row>
    <row r="424" spans="4:9">
      <c r="D424" s="58"/>
      <c r="E424" s="58"/>
      <c r="F424" s="58"/>
      <c r="G424" s="58"/>
      <c r="H424" s="58"/>
      <c r="I424" s="58"/>
    </row>
    <row r="425" spans="4:9">
      <c r="D425" s="58"/>
      <c r="E425" s="58"/>
      <c r="F425" s="58"/>
      <c r="G425" s="58"/>
      <c r="H425" s="58"/>
      <c r="I425" s="58"/>
    </row>
    <row r="426" spans="4:9">
      <c r="D426" s="58"/>
      <c r="E426" s="58"/>
      <c r="F426" s="58"/>
      <c r="G426" s="58"/>
      <c r="H426" s="58"/>
      <c r="I426" s="58"/>
    </row>
    <row r="427" spans="4:9">
      <c r="D427" s="58"/>
      <c r="E427" s="58"/>
      <c r="F427" s="58"/>
      <c r="G427" s="58"/>
      <c r="H427" s="58"/>
      <c r="I427" s="58"/>
    </row>
    <row r="428" spans="4:9">
      <c r="D428" s="58"/>
      <c r="E428" s="58"/>
      <c r="F428" s="58"/>
      <c r="G428" s="58"/>
      <c r="H428" s="58"/>
      <c r="I428" s="58"/>
    </row>
    <row r="429" spans="4:9">
      <c r="D429" s="58"/>
      <c r="E429" s="58"/>
      <c r="F429" s="58"/>
      <c r="G429" s="58"/>
      <c r="H429" s="58"/>
      <c r="I429" s="58"/>
    </row>
    <row r="430" spans="4:9">
      <c r="D430" s="58"/>
      <c r="E430" s="58"/>
      <c r="F430" s="58"/>
      <c r="G430" s="58"/>
      <c r="H430" s="58"/>
      <c r="I430" s="58"/>
    </row>
    <row r="431" spans="4:9">
      <c r="D431" s="58"/>
      <c r="E431" s="58"/>
      <c r="F431" s="58"/>
      <c r="G431" s="58"/>
      <c r="H431" s="58"/>
      <c r="I431" s="58"/>
    </row>
    <row r="432" spans="4:9">
      <c r="D432" s="58"/>
      <c r="E432" s="58"/>
      <c r="F432" s="58"/>
      <c r="G432" s="58"/>
      <c r="H432" s="58"/>
      <c r="I432" s="58"/>
    </row>
    <row r="433" spans="4:9">
      <c r="D433" s="58"/>
      <c r="E433" s="58"/>
      <c r="F433" s="58"/>
      <c r="G433" s="58"/>
      <c r="H433" s="58"/>
      <c r="I433" s="58"/>
    </row>
    <row r="434" spans="4:9">
      <c r="D434" s="58"/>
      <c r="E434" s="58"/>
      <c r="F434" s="58"/>
      <c r="G434" s="58"/>
      <c r="H434" s="58"/>
      <c r="I434" s="58"/>
    </row>
    <row r="435" spans="4:9">
      <c r="D435" s="58"/>
      <c r="E435" s="58"/>
      <c r="F435" s="58"/>
      <c r="G435" s="58"/>
      <c r="H435" s="58"/>
      <c r="I435" s="58"/>
    </row>
    <row r="436" spans="4:9">
      <c r="D436" s="58"/>
      <c r="E436" s="58"/>
      <c r="F436" s="58"/>
      <c r="G436" s="58"/>
      <c r="H436" s="58"/>
      <c r="I436" s="58"/>
    </row>
    <row r="437" spans="4:9">
      <c r="D437" s="58"/>
      <c r="E437" s="58"/>
      <c r="F437" s="58"/>
      <c r="G437" s="58"/>
      <c r="H437" s="58"/>
      <c r="I437" s="58"/>
    </row>
    <row r="438" spans="4:9">
      <c r="D438" s="58"/>
      <c r="E438" s="58"/>
      <c r="F438" s="58"/>
      <c r="G438" s="58"/>
      <c r="H438" s="58"/>
      <c r="I438" s="58"/>
    </row>
    <row r="439" spans="4:9">
      <c r="D439" s="58"/>
      <c r="E439" s="58"/>
      <c r="F439" s="58"/>
      <c r="G439" s="58"/>
      <c r="H439" s="58"/>
      <c r="I439" s="58"/>
    </row>
    <row r="440" spans="4:9">
      <c r="D440" s="58"/>
      <c r="E440" s="58"/>
      <c r="F440" s="58"/>
      <c r="G440" s="58"/>
      <c r="H440" s="58"/>
      <c r="I440" s="58"/>
    </row>
    <row r="441" spans="4:9">
      <c r="D441" s="58"/>
      <c r="E441" s="58"/>
      <c r="F441" s="58"/>
      <c r="G441" s="58"/>
      <c r="H441" s="58"/>
      <c r="I441" s="58"/>
    </row>
    <row r="442" spans="4:9">
      <c r="D442" s="58"/>
      <c r="E442" s="58"/>
      <c r="F442" s="58"/>
      <c r="G442" s="58"/>
      <c r="H442" s="58"/>
      <c r="I442" s="58"/>
    </row>
    <row r="443" spans="4:9">
      <c r="D443" s="58"/>
      <c r="E443" s="58"/>
      <c r="F443" s="58"/>
      <c r="G443" s="58"/>
      <c r="H443" s="58"/>
      <c r="I443" s="58"/>
    </row>
    <row r="444" spans="4:9">
      <c r="D444" s="58"/>
      <c r="E444" s="58"/>
      <c r="F444" s="58"/>
      <c r="G444" s="58"/>
      <c r="H444" s="58"/>
      <c r="I444" s="58"/>
    </row>
    <row r="445" spans="4:9">
      <c r="D445" s="58"/>
      <c r="E445" s="58"/>
      <c r="F445" s="58"/>
      <c r="G445" s="58"/>
      <c r="H445" s="58"/>
      <c r="I445" s="58"/>
    </row>
    <row r="446" spans="4:9">
      <c r="D446" s="58"/>
      <c r="E446" s="58"/>
      <c r="F446" s="58"/>
      <c r="G446" s="58"/>
      <c r="H446" s="58"/>
      <c r="I446" s="58"/>
    </row>
    <row r="447" spans="4:9">
      <c r="D447" s="58"/>
      <c r="E447" s="58"/>
      <c r="F447" s="58"/>
      <c r="G447" s="58"/>
      <c r="H447" s="58"/>
      <c r="I447" s="58"/>
    </row>
    <row r="448" spans="4:9">
      <c r="D448" s="58"/>
      <c r="E448" s="58"/>
      <c r="F448" s="58"/>
      <c r="G448" s="58"/>
      <c r="H448" s="58"/>
      <c r="I448" s="58"/>
    </row>
    <row r="449" spans="4:9">
      <c r="D449" s="58"/>
      <c r="E449" s="58"/>
      <c r="F449" s="58"/>
      <c r="G449" s="58"/>
      <c r="H449" s="58"/>
      <c r="I449" s="58"/>
    </row>
    <row r="450" spans="4:9">
      <c r="D450" s="58"/>
      <c r="E450" s="58"/>
      <c r="F450" s="58"/>
      <c r="G450" s="58"/>
      <c r="H450" s="58"/>
      <c r="I450" s="58"/>
    </row>
    <row r="451" spans="4:9">
      <c r="D451" s="58"/>
      <c r="E451" s="58"/>
      <c r="F451" s="58"/>
      <c r="G451" s="58"/>
      <c r="H451" s="58"/>
      <c r="I451" s="58"/>
    </row>
    <row r="452" spans="4:9">
      <c r="D452" s="58"/>
      <c r="E452" s="58"/>
      <c r="F452" s="58"/>
      <c r="G452" s="58"/>
      <c r="H452" s="58"/>
      <c r="I452" s="58"/>
    </row>
    <row r="453" spans="4:9">
      <c r="D453" s="58"/>
      <c r="E453" s="58"/>
      <c r="F453" s="58"/>
      <c r="G453" s="58"/>
      <c r="H453" s="58"/>
      <c r="I453" s="58"/>
    </row>
    <row r="454" spans="4:9">
      <c r="D454" s="58"/>
      <c r="E454" s="58"/>
      <c r="F454" s="58"/>
      <c r="G454" s="58"/>
      <c r="H454" s="58"/>
      <c r="I454" s="58"/>
    </row>
    <row r="455" spans="4:9">
      <c r="D455" s="58"/>
      <c r="E455" s="58"/>
      <c r="F455" s="58"/>
      <c r="G455" s="58"/>
      <c r="H455" s="58"/>
      <c r="I455" s="58"/>
    </row>
    <row r="456" spans="4:9">
      <c r="D456" s="58"/>
      <c r="E456" s="58"/>
      <c r="F456" s="58"/>
      <c r="G456" s="58"/>
      <c r="H456" s="58"/>
      <c r="I456" s="58"/>
    </row>
    <row r="457" spans="4:9">
      <c r="D457" s="58"/>
      <c r="E457" s="58"/>
      <c r="F457" s="58"/>
      <c r="G457" s="58"/>
      <c r="H457" s="58"/>
      <c r="I457" s="58"/>
    </row>
    <row r="458" spans="4:9">
      <c r="D458" s="58"/>
      <c r="E458" s="58"/>
      <c r="F458" s="58"/>
      <c r="G458" s="58"/>
      <c r="H458" s="58"/>
      <c r="I458" s="58"/>
    </row>
    <row r="459" spans="4:9">
      <c r="D459" s="58"/>
      <c r="E459" s="58"/>
      <c r="F459" s="58"/>
      <c r="G459" s="58"/>
      <c r="H459" s="58"/>
      <c r="I459" s="58"/>
    </row>
    <row r="460" spans="4:9">
      <c r="D460" s="58"/>
      <c r="E460" s="58"/>
      <c r="F460" s="58"/>
      <c r="G460" s="58"/>
      <c r="H460" s="58"/>
      <c r="I460" s="58"/>
    </row>
    <row r="461" spans="4:9">
      <c r="D461" s="58"/>
      <c r="E461" s="58"/>
      <c r="F461" s="58"/>
      <c r="G461" s="58"/>
      <c r="H461" s="58"/>
      <c r="I461" s="58"/>
    </row>
    <row r="462" spans="4:9">
      <c r="D462" s="58"/>
      <c r="E462" s="58"/>
      <c r="F462" s="58"/>
      <c r="G462" s="58"/>
      <c r="H462" s="58"/>
      <c r="I462" s="58"/>
    </row>
    <row r="463" spans="4:9">
      <c r="D463" s="58"/>
      <c r="E463" s="58"/>
      <c r="F463" s="58"/>
      <c r="G463" s="58"/>
      <c r="H463" s="58"/>
      <c r="I463" s="58"/>
    </row>
    <row r="464" spans="4:9">
      <c r="D464" s="58"/>
      <c r="E464" s="58"/>
      <c r="F464" s="58"/>
      <c r="G464" s="58"/>
      <c r="H464" s="58"/>
      <c r="I464" s="58"/>
    </row>
    <row r="465" spans="4:9">
      <c r="D465" s="58"/>
      <c r="E465" s="58"/>
      <c r="F465" s="58"/>
      <c r="G465" s="58"/>
      <c r="H465" s="58"/>
      <c r="I465" s="58"/>
    </row>
    <row r="466" spans="4:9">
      <c r="D466" s="58"/>
      <c r="E466" s="58"/>
      <c r="F466" s="58"/>
      <c r="G466" s="58"/>
      <c r="H466" s="58"/>
      <c r="I466" s="58"/>
    </row>
    <row r="467" spans="4:9">
      <c r="D467" s="58"/>
      <c r="E467" s="58"/>
      <c r="F467" s="58"/>
      <c r="G467" s="58"/>
      <c r="H467" s="58"/>
      <c r="I467" s="58"/>
    </row>
    <row r="468" spans="4:9">
      <c r="D468" s="58"/>
      <c r="E468" s="58"/>
      <c r="F468" s="58"/>
      <c r="G468" s="58"/>
      <c r="H468" s="58"/>
      <c r="I468" s="58"/>
    </row>
    <row r="469" spans="4:9">
      <c r="D469" s="58"/>
      <c r="E469" s="58"/>
      <c r="F469" s="58"/>
      <c r="G469" s="58"/>
      <c r="H469" s="58"/>
      <c r="I469" s="58"/>
    </row>
    <row r="470" spans="4:9">
      <c r="D470" s="58"/>
      <c r="E470" s="58"/>
      <c r="F470" s="58"/>
      <c r="G470" s="58"/>
      <c r="H470" s="58"/>
      <c r="I470" s="58"/>
    </row>
    <row r="471" spans="4:9">
      <c r="D471" s="58"/>
      <c r="E471" s="58"/>
      <c r="F471" s="58"/>
      <c r="G471" s="58"/>
      <c r="H471" s="58"/>
      <c r="I471" s="58"/>
    </row>
    <row r="472" spans="4:9">
      <c r="D472" s="58"/>
      <c r="E472" s="58"/>
      <c r="F472" s="58"/>
      <c r="G472" s="58"/>
      <c r="H472" s="58"/>
      <c r="I472" s="58"/>
    </row>
    <row r="473" spans="4:9">
      <c r="D473" s="58"/>
      <c r="E473" s="58"/>
      <c r="F473" s="58"/>
      <c r="G473" s="58"/>
      <c r="H473" s="58"/>
      <c r="I473" s="58"/>
    </row>
    <row r="474" spans="4:9">
      <c r="D474" s="58"/>
      <c r="E474" s="58"/>
      <c r="F474" s="58"/>
      <c r="G474" s="58"/>
      <c r="H474" s="58"/>
      <c r="I474" s="58"/>
    </row>
    <row r="475" spans="4:9">
      <c r="D475" s="58"/>
      <c r="E475" s="58"/>
      <c r="F475" s="58"/>
      <c r="G475" s="58"/>
      <c r="H475" s="58"/>
      <c r="I475" s="58"/>
    </row>
    <row r="476" spans="4:9">
      <c r="D476" s="58"/>
      <c r="E476" s="58"/>
      <c r="F476" s="58"/>
      <c r="G476" s="58"/>
      <c r="H476" s="58"/>
      <c r="I476" s="58"/>
    </row>
    <row r="477" spans="4:9">
      <c r="D477" s="58"/>
      <c r="E477" s="58"/>
      <c r="F477" s="58"/>
      <c r="G477" s="58"/>
      <c r="H477" s="58"/>
      <c r="I477" s="58"/>
    </row>
    <row r="478" spans="4:9">
      <c r="D478" s="58"/>
      <c r="E478" s="58"/>
      <c r="F478" s="58"/>
      <c r="G478" s="58"/>
      <c r="H478" s="58"/>
      <c r="I478" s="58"/>
    </row>
    <row r="479" spans="4:9">
      <c r="D479" s="58"/>
      <c r="E479" s="58"/>
      <c r="F479" s="58"/>
      <c r="G479" s="58"/>
      <c r="H479" s="58"/>
      <c r="I479" s="58"/>
    </row>
    <row r="480" spans="4:9">
      <c r="D480" s="58"/>
      <c r="E480" s="58"/>
      <c r="F480" s="58"/>
      <c r="G480" s="58"/>
      <c r="H480" s="58"/>
      <c r="I480" s="58"/>
    </row>
    <row r="481" spans="4:9">
      <c r="D481" s="58"/>
      <c r="E481" s="58"/>
      <c r="F481" s="58"/>
      <c r="G481" s="58"/>
      <c r="H481" s="58"/>
      <c r="I481" s="58"/>
    </row>
    <row r="482" spans="4:9">
      <c r="D482" s="58"/>
      <c r="E482" s="58"/>
      <c r="F482" s="58"/>
      <c r="G482" s="58"/>
      <c r="H482" s="58"/>
      <c r="I482" s="58"/>
    </row>
    <row r="483" spans="4:9">
      <c r="D483" s="58"/>
      <c r="E483" s="58"/>
      <c r="F483" s="58"/>
      <c r="G483" s="58"/>
      <c r="H483" s="58"/>
      <c r="I483" s="58"/>
    </row>
    <row r="484" spans="4:9">
      <c r="D484" s="58"/>
      <c r="E484" s="58"/>
      <c r="F484" s="58"/>
      <c r="G484" s="58"/>
      <c r="H484" s="58"/>
      <c r="I484" s="58"/>
    </row>
    <row r="485" spans="4:9">
      <c r="D485" s="58"/>
      <c r="E485" s="58"/>
      <c r="F485" s="58"/>
      <c r="G485" s="58"/>
      <c r="H485" s="58"/>
      <c r="I485" s="58"/>
    </row>
    <row r="486" spans="4:9">
      <c r="D486" s="58"/>
      <c r="E486" s="58"/>
      <c r="F486" s="58"/>
      <c r="G486" s="58"/>
      <c r="H486" s="58"/>
      <c r="I486" s="58"/>
    </row>
    <row r="487" spans="4:9">
      <c r="D487" s="58"/>
      <c r="E487" s="58"/>
      <c r="F487" s="58"/>
      <c r="G487" s="58"/>
      <c r="H487" s="58"/>
      <c r="I487" s="58"/>
    </row>
    <row r="488" spans="4:9">
      <c r="D488" s="58"/>
      <c r="E488" s="58"/>
      <c r="F488" s="58"/>
      <c r="G488" s="58"/>
      <c r="H488" s="58"/>
      <c r="I488" s="58"/>
    </row>
    <row r="489" spans="4:9">
      <c r="D489" s="58"/>
      <c r="E489" s="58"/>
      <c r="F489" s="58"/>
      <c r="G489" s="58"/>
      <c r="H489" s="58"/>
      <c r="I489" s="58"/>
    </row>
    <row r="490" spans="4:9">
      <c r="D490" s="58"/>
      <c r="E490" s="58"/>
      <c r="F490" s="58"/>
      <c r="G490" s="58"/>
      <c r="H490" s="58"/>
      <c r="I490" s="58"/>
    </row>
    <row r="491" spans="4:9">
      <c r="D491" s="58"/>
      <c r="E491" s="58"/>
      <c r="F491" s="58"/>
      <c r="G491" s="58"/>
      <c r="H491" s="58"/>
      <c r="I491" s="58"/>
    </row>
    <row r="492" spans="4:9">
      <c r="D492" s="58"/>
      <c r="E492" s="58"/>
      <c r="F492" s="58"/>
      <c r="G492" s="58"/>
      <c r="H492" s="58"/>
      <c r="I492" s="58"/>
    </row>
    <row r="493" spans="4:9">
      <c r="D493" s="58"/>
      <c r="E493" s="58"/>
      <c r="F493" s="58"/>
      <c r="G493" s="58"/>
      <c r="H493" s="58"/>
      <c r="I493" s="58"/>
    </row>
    <row r="494" spans="4:9">
      <c r="D494" s="58"/>
      <c r="E494" s="58"/>
      <c r="F494" s="58"/>
      <c r="G494" s="58"/>
      <c r="H494" s="58"/>
      <c r="I494" s="58"/>
    </row>
    <row r="495" spans="4:9">
      <c r="D495" s="58"/>
      <c r="E495" s="58"/>
      <c r="F495" s="58"/>
      <c r="G495" s="58"/>
      <c r="H495" s="58"/>
      <c r="I495" s="58"/>
    </row>
    <row r="496" spans="4:9">
      <c r="D496" s="58"/>
      <c r="E496" s="58"/>
      <c r="F496" s="58"/>
      <c r="G496" s="58"/>
      <c r="H496" s="58"/>
      <c r="I496" s="58"/>
    </row>
    <row r="497" spans="4:9">
      <c r="D497" s="58"/>
      <c r="E497" s="58"/>
      <c r="F497" s="58"/>
      <c r="G497" s="58"/>
      <c r="H497" s="58"/>
      <c r="I497" s="58"/>
    </row>
    <row r="498" spans="4:9">
      <c r="D498" s="58"/>
      <c r="E498" s="58"/>
      <c r="F498" s="58"/>
      <c r="G498" s="58"/>
      <c r="H498" s="58"/>
      <c r="I498" s="58"/>
    </row>
    <row r="499" spans="4:9">
      <c r="D499" s="58"/>
      <c r="E499" s="58"/>
      <c r="F499" s="58"/>
      <c r="G499" s="58"/>
      <c r="H499" s="58"/>
      <c r="I499" s="58"/>
    </row>
    <row r="500" spans="4:9">
      <c r="D500" s="58"/>
      <c r="E500" s="58"/>
      <c r="F500" s="58"/>
      <c r="G500" s="58"/>
      <c r="H500" s="58"/>
      <c r="I500" s="58"/>
    </row>
    <row r="501" spans="4:9">
      <c r="D501" s="58"/>
      <c r="E501" s="58"/>
      <c r="F501" s="58"/>
      <c r="G501" s="58"/>
      <c r="H501" s="58"/>
      <c r="I501" s="58"/>
    </row>
    <row r="502" spans="4:9">
      <c r="D502" s="58"/>
      <c r="E502" s="58"/>
      <c r="F502" s="58"/>
      <c r="G502" s="58"/>
      <c r="H502" s="58"/>
      <c r="I502" s="58"/>
    </row>
    <row r="503" spans="4:9">
      <c r="D503" s="58"/>
      <c r="E503" s="58"/>
      <c r="F503" s="58"/>
      <c r="G503" s="58"/>
      <c r="H503" s="58"/>
      <c r="I503" s="58"/>
    </row>
    <row r="504" spans="4:9">
      <c r="D504" s="58"/>
      <c r="E504" s="58"/>
      <c r="F504" s="58"/>
      <c r="G504" s="58"/>
      <c r="H504" s="58"/>
      <c r="I504" s="58"/>
    </row>
    <row r="505" spans="4:9">
      <c r="D505" s="58"/>
      <c r="E505" s="58"/>
      <c r="F505" s="58"/>
      <c r="G505" s="58"/>
      <c r="H505" s="58"/>
      <c r="I505" s="58"/>
    </row>
    <row r="506" spans="4:9">
      <c r="D506" s="58"/>
      <c r="E506" s="58"/>
      <c r="F506" s="58"/>
      <c r="G506" s="58"/>
      <c r="H506" s="58"/>
      <c r="I506" s="58"/>
    </row>
    <row r="507" spans="4:9">
      <c r="D507" s="58"/>
      <c r="E507" s="58"/>
      <c r="F507" s="58"/>
      <c r="G507" s="58"/>
      <c r="H507" s="58"/>
      <c r="I507" s="58"/>
    </row>
    <row r="508" spans="4:9">
      <c r="D508" s="58"/>
      <c r="E508" s="58"/>
      <c r="F508" s="58"/>
      <c r="G508" s="58"/>
      <c r="H508" s="58"/>
      <c r="I508" s="58"/>
    </row>
    <row r="509" spans="4:9">
      <c r="D509" s="58"/>
      <c r="E509" s="58"/>
      <c r="F509" s="58"/>
      <c r="G509" s="58"/>
      <c r="H509" s="58"/>
      <c r="I509" s="58"/>
    </row>
    <row r="510" spans="4:9">
      <c r="D510" s="58"/>
      <c r="E510" s="58"/>
      <c r="F510" s="58"/>
      <c r="G510" s="58"/>
      <c r="H510" s="58"/>
      <c r="I510" s="58"/>
    </row>
    <row r="511" spans="4:9">
      <c r="D511" s="58"/>
      <c r="E511" s="58"/>
      <c r="F511" s="58"/>
      <c r="G511" s="58"/>
      <c r="H511" s="58"/>
      <c r="I511" s="58"/>
    </row>
    <row r="512" spans="4:9">
      <c r="D512" s="58"/>
      <c r="E512" s="58"/>
      <c r="F512" s="58"/>
      <c r="G512" s="58"/>
      <c r="H512" s="58"/>
      <c r="I512" s="58"/>
    </row>
    <row r="513" spans="4:9">
      <c r="D513" s="58"/>
      <c r="E513" s="58"/>
      <c r="F513" s="58"/>
      <c r="G513" s="58"/>
      <c r="H513" s="58"/>
      <c r="I513" s="58"/>
    </row>
    <row r="514" spans="4:9">
      <c r="D514" s="58"/>
      <c r="E514" s="58"/>
      <c r="F514" s="58"/>
      <c r="G514" s="58"/>
      <c r="H514" s="58"/>
      <c r="I514" s="58"/>
    </row>
    <row r="515" spans="4:9">
      <c r="D515" s="58"/>
      <c r="E515" s="58"/>
      <c r="F515" s="58"/>
      <c r="G515" s="58"/>
      <c r="H515" s="58"/>
      <c r="I515" s="58"/>
    </row>
    <row r="516" spans="4:9">
      <c r="D516" s="58"/>
      <c r="E516" s="58"/>
      <c r="F516" s="58"/>
      <c r="G516" s="58"/>
      <c r="H516" s="58"/>
      <c r="I516" s="58"/>
    </row>
    <row r="517" spans="4:9">
      <c r="D517" s="58"/>
      <c r="E517" s="58"/>
      <c r="F517" s="58"/>
      <c r="G517" s="58"/>
      <c r="H517" s="58"/>
      <c r="I517" s="58"/>
    </row>
    <row r="518" spans="4:9">
      <c r="D518" s="58"/>
      <c r="E518" s="58"/>
      <c r="F518" s="58"/>
      <c r="G518" s="58"/>
      <c r="H518" s="58"/>
      <c r="I518" s="58"/>
    </row>
    <row r="519" spans="4:9">
      <c r="D519" s="58"/>
      <c r="E519" s="58"/>
      <c r="F519" s="58"/>
      <c r="G519" s="58"/>
      <c r="H519" s="58"/>
      <c r="I519" s="58"/>
    </row>
    <row r="520" spans="4:9">
      <c r="D520" s="58"/>
      <c r="E520" s="58"/>
      <c r="F520" s="58"/>
      <c r="G520" s="58"/>
      <c r="H520" s="58"/>
      <c r="I520" s="58"/>
    </row>
    <row r="521" spans="4:9">
      <c r="D521" s="58"/>
      <c r="E521" s="58"/>
      <c r="F521" s="58"/>
      <c r="G521" s="58"/>
      <c r="H521" s="58"/>
      <c r="I521" s="58"/>
    </row>
    <row r="522" spans="4:9">
      <c r="D522" s="58"/>
      <c r="E522" s="58"/>
      <c r="F522" s="58"/>
      <c r="G522" s="58"/>
      <c r="H522" s="58"/>
      <c r="I522" s="58"/>
    </row>
    <row r="523" spans="4:9">
      <c r="D523" s="58"/>
      <c r="E523" s="58"/>
      <c r="F523" s="58"/>
      <c r="G523" s="58"/>
      <c r="H523" s="58"/>
      <c r="I523" s="58"/>
    </row>
    <row r="524" spans="4:9">
      <c r="D524" s="58"/>
      <c r="E524" s="58"/>
      <c r="F524" s="58"/>
      <c r="G524" s="58"/>
      <c r="H524" s="58"/>
      <c r="I524" s="58"/>
    </row>
    <row r="525" spans="4:9">
      <c r="D525" s="58"/>
      <c r="E525" s="58"/>
      <c r="F525" s="58"/>
      <c r="G525" s="58"/>
      <c r="H525" s="58"/>
      <c r="I525" s="58"/>
    </row>
    <row r="526" spans="4:9">
      <c r="D526" s="58"/>
      <c r="E526" s="58"/>
      <c r="F526" s="58"/>
      <c r="G526" s="58"/>
      <c r="H526" s="58"/>
      <c r="I526" s="58"/>
    </row>
    <row r="527" spans="4:9">
      <c r="D527" s="58"/>
      <c r="E527" s="58"/>
      <c r="F527" s="58"/>
      <c r="G527" s="58"/>
      <c r="H527" s="58"/>
      <c r="I527" s="58"/>
    </row>
    <row r="528" spans="4:9">
      <c r="D528" s="58"/>
      <c r="E528" s="58"/>
      <c r="F528" s="58"/>
      <c r="G528" s="58"/>
      <c r="H528" s="58"/>
      <c r="I528" s="58"/>
    </row>
    <row r="529" spans="4:9">
      <c r="D529" s="58"/>
      <c r="E529" s="58"/>
      <c r="F529" s="58"/>
      <c r="G529" s="58"/>
      <c r="H529" s="58"/>
      <c r="I529" s="58"/>
    </row>
    <row r="530" spans="4:9">
      <c r="D530" s="58"/>
      <c r="E530" s="58"/>
      <c r="F530" s="58"/>
      <c r="G530" s="58"/>
      <c r="H530" s="58"/>
      <c r="I530" s="58"/>
    </row>
    <row r="531" spans="4:9">
      <c r="D531" s="58"/>
      <c r="E531" s="58"/>
      <c r="F531" s="58"/>
      <c r="G531" s="58"/>
      <c r="H531" s="58"/>
      <c r="I531" s="58"/>
    </row>
    <row r="532" spans="4:9">
      <c r="D532" s="58"/>
      <c r="E532" s="58"/>
      <c r="F532" s="58"/>
      <c r="G532" s="58"/>
      <c r="H532" s="58"/>
      <c r="I532" s="58"/>
    </row>
    <row r="533" spans="4:9">
      <c r="D533" s="58"/>
      <c r="E533" s="58"/>
      <c r="F533" s="58"/>
      <c r="G533" s="58"/>
      <c r="H533" s="58"/>
      <c r="I533" s="58"/>
    </row>
    <row r="534" spans="4:9">
      <c r="D534" s="58"/>
      <c r="E534" s="58"/>
      <c r="F534" s="58"/>
      <c r="G534" s="58"/>
      <c r="H534" s="58"/>
      <c r="I534" s="58"/>
    </row>
    <row r="535" spans="4:9">
      <c r="D535" s="58"/>
      <c r="E535" s="58"/>
      <c r="F535" s="58"/>
      <c r="G535" s="58"/>
      <c r="H535" s="58"/>
      <c r="I535" s="58"/>
    </row>
    <row r="536" spans="4:9">
      <c r="D536" s="58"/>
      <c r="E536" s="58"/>
      <c r="F536" s="58"/>
      <c r="G536" s="58"/>
      <c r="H536" s="58"/>
      <c r="I536" s="58"/>
    </row>
    <row r="537" spans="4:9">
      <c r="D537" s="58"/>
      <c r="E537" s="58"/>
      <c r="F537" s="58"/>
      <c r="G537" s="58"/>
      <c r="H537" s="58"/>
      <c r="I537" s="58"/>
    </row>
    <row r="538" spans="4:9">
      <c r="D538" s="58"/>
      <c r="E538" s="58"/>
      <c r="F538" s="58"/>
      <c r="G538" s="58"/>
      <c r="H538" s="58"/>
      <c r="I538" s="58"/>
    </row>
    <row r="539" spans="4:9">
      <c r="D539" s="58"/>
      <c r="E539" s="58"/>
      <c r="F539" s="58"/>
      <c r="G539" s="58"/>
      <c r="H539" s="58"/>
      <c r="I539" s="58"/>
    </row>
    <row r="540" spans="4:9">
      <c r="D540" s="58"/>
      <c r="E540" s="58"/>
      <c r="F540" s="58"/>
      <c r="G540" s="58"/>
      <c r="H540" s="58"/>
      <c r="I540" s="58"/>
    </row>
    <row r="541" spans="4:9">
      <c r="D541" s="58"/>
      <c r="E541" s="58"/>
      <c r="F541" s="58"/>
      <c r="G541" s="58"/>
      <c r="H541" s="58"/>
      <c r="I541" s="58"/>
    </row>
    <row r="542" spans="4:9">
      <c r="D542" s="58"/>
      <c r="E542" s="58"/>
      <c r="F542" s="58"/>
      <c r="G542" s="58"/>
      <c r="H542" s="58"/>
      <c r="I542" s="58"/>
    </row>
    <row r="543" spans="4:9">
      <c r="D543" s="58"/>
      <c r="E543" s="58"/>
      <c r="F543" s="58"/>
      <c r="G543" s="58"/>
      <c r="H543" s="58"/>
      <c r="I543" s="58"/>
    </row>
    <row r="544" spans="4:9">
      <c r="D544" s="58"/>
      <c r="E544" s="58"/>
      <c r="F544" s="58"/>
      <c r="G544" s="58"/>
      <c r="H544" s="58"/>
      <c r="I544" s="58"/>
    </row>
    <row r="545" spans="4:9">
      <c r="D545" s="58"/>
      <c r="E545" s="58"/>
      <c r="F545" s="58"/>
      <c r="G545" s="58"/>
      <c r="H545" s="58"/>
      <c r="I545" s="58"/>
    </row>
    <row r="546" spans="4:9">
      <c r="D546" s="58"/>
      <c r="E546" s="58"/>
      <c r="F546" s="58"/>
      <c r="G546" s="58"/>
      <c r="H546" s="58"/>
      <c r="I546" s="58"/>
    </row>
    <row r="547" spans="4:9">
      <c r="D547" s="58"/>
      <c r="E547" s="58"/>
      <c r="F547" s="58"/>
      <c r="G547" s="58"/>
      <c r="H547" s="58"/>
      <c r="I547" s="58"/>
    </row>
    <row r="548" spans="4:9">
      <c r="D548" s="58"/>
      <c r="E548" s="58"/>
      <c r="F548" s="58"/>
      <c r="G548" s="58"/>
      <c r="H548" s="58"/>
      <c r="I548" s="58"/>
    </row>
    <row r="549" spans="4:9">
      <c r="D549" s="58"/>
      <c r="E549" s="58"/>
      <c r="F549" s="58"/>
      <c r="G549" s="58"/>
      <c r="H549" s="58"/>
      <c r="I549" s="58"/>
    </row>
    <row r="550" spans="4:9">
      <c r="D550" s="58"/>
      <c r="E550" s="58"/>
      <c r="F550" s="58"/>
      <c r="G550" s="58"/>
      <c r="H550" s="58"/>
      <c r="I550" s="58"/>
    </row>
    <row r="551" spans="4:9">
      <c r="D551" s="58"/>
      <c r="E551" s="58"/>
      <c r="F551" s="58"/>
      <c r="G551" s="58"/>
      <c r="H551" s="58"/>
      <c r="I551" s="58"/>
    </row>
    <row r="552" spans="4:9">
      <c r="D552" s="58"/>
      <c r="E552" s="58"/>
      <c r="F552" s="58"/>
      <c r="G552" s="58"/>
      <c r="H552" s="58"/>
      <c r="I552" s="58"/>
    </row>
    <row r="553" spans="4:9">
      <c r="D553" s="58"/>
      <c r="E553" s="58"/>
      <c r="F553" s="58"/>
      <c r="G553" s="58"/>
      <c r="H553" s="58"/>
      <c r="I553" s="58"/>
    </row>
    <row r="554" spans="4:9">
      <c r="D554" s="58"/>
      <c r="E554" s="58"/>
      <c r="F554" s="58"/>
      <c r="G554" s="58"/>
      <c r="H554" s="58"/>
      <c r="I554" s="58"/>
    </row>
    <row r="555" spans="4:9">
      <c r="D555" s="58"/>
      <c r="E555" s="58"/>
      <c r="F555" s="58"/>
      <c r="G555" s="58"/>
      <c r="H555" s="58"/>
      <c r="I555" s="58"/>
    </row>
    <row r="556" spans="4:9">
      <c r="D556" s="58"/>
      <c r="E556" s="58"/>
      <c r="F556" s="58"/>
      <c r="G556" s="58"/>
      <c r="H556" s="58"/>
      <c r="I556" s="58"/>
    </row>
    <row r="557" spans="4:9">
      <c r="D557" s="58"/>
      <c r="E557" s="58"/>
      <c r="F557" s="58"/>
      <c r="G557" s="58"/>
      <c r="H557" s="58"/>
      <c r="I557" s="58"/>
    </row>
    <row r="558" spans="4:9">
      <c r="D558" s="58"/>
      <c r="E558" s="58"/>
      <c r="F558" s="58"/>
      <c r="G558" s="58"/>
      <c r="H558" s="58"/>
      <c r="I558" s="58"/>
    </row>
    <row r="559" spans="4:9">
      <c r="D559" s="58"/>
      <c r="E559" s="58"/>
      <c r="F559" s="58"/>
      <c r="G559" s="58"/>
      <c r="H559" s="58"/>
      <c r="I559" s="58"/>
    </row>
    <row r="560" spans="4:9">
      <c r="D560" s="58"/>
      <c r="E560" s="58"/>
      <c r="F560" s="58"/>
      <c r="G560" s="58"/>
      <c r="H560" s="58"/>
      <c r="I560" s="58"/>
    </row>
    <row r="561" spans="4:9">
      <c r="D561" s="58"/>
      <c r="E561" s="58"/>
      <c r="F561" s="58"/>
      <c r="G561" s="58"/>
      <c r="H561" s="58"/>
      <c r="I561" s="58"/>
    </row>
    <row r="562" spans="4:9">
      <c r="D562" s="58"/>
      <c r="E562" s="58"/>
      <c r="F562" s="58"/>
      <c r="G562" s="58"/>
      <c r="H562" s="58"/>
      <c r="I562" s="58"/>
    </row>
    <row r="563" spans="4:9">
      <c r="D563" s="58"/>
      <c r="E563" s="58"/>
      <c r="F563" s="58"/>
      <c r="G563" s="58"/>
      <c r="H563" s="58"/>
      <c r="I563" s="58"/>
    </row>
    <row r="564" spans="4:9">
      <c r="D564" s="58"/>
      <c r="E564" s="58"/>
      <c r="F564" s="58"/>
      <c r="G564" s="58"/>
      <c r="H564" s="58"/>
      <c r="I564" s="58"/>
    </row>
    <row r="565" spans="4:9">
      <c r="D565" s="58"/>
      <c r="E565" s="58"/>
      <c r="F565" s="58"/>
      <c r="G565" s="58"/>
      <c r="H565" s="58"/>
      <c r="I565" s="58"/>
    </row>
    <row r="566" spans="4:9">
      <c r="D566" s="58"/>
      <c r="E566" s="58"/>
      <c r="F566" s="58"/>
      <c r="G566" s="58"/>
      <c r="H566" s="58"/>
      <c r="I566" s="58"/>
    </row>
    <row r="567" spans="4:9">
      <c r="D567" s="58"/>
      <c r="E567" s="58"/>
      <c r="F567" s="58"/>
      <c r="G567" s="58"/>
      <c r="H567" s="58"/>
      <c r="I567" s="58"/>
    </row>
    <row r="568" spans="4:9">
      <c r="D568" s="58"/>
      <c r="E568" s="58"/>
      <c r="F568" s="58"/>
      <c r="G568" s="58"/>
      <c r="H568" s="58"/>
      <c r="I568" s="58"/>
    </row>
    <row r="569" spans="4:9">
      <c r="D569" s="58"/>
      <c r="E569" s="58"/>
      <c r="F569" s="58"/>
      <c r="G569" s="58"/>
      <c r="H569" s="58"/>
      <c r="I569" s="58"/>
    </row>
    <row r="570" spans="4:9">
      <c r="D570" s="58"/>
      <c r="E570" s="58"/>
      <c r="F570" s="58"/>
      <c r="G570" s="58"/>
      <c r="H570" s="58"/>
      <c r="I570" s="58"/>
    </row>
    <row r="571" spans="4:9">
      <c r="D571" s="58"/>
      <c r="E571" s="58"/>
      <c r="F571" s="58"/>
      <c r="G571" s="58"/>
      <c r="H571" s="58"/>
      <c r="I571" s="58"/>
    </row>
    <row r="572" spans="4:9">
      <c r="D572" s="58"/>
      <c r="E572" s="58"/>
      <c r="F572" s="58"/>
      <c r="G572" s="58"/>
      <c r="H572" s="58"/>
      <c r="I572" s="58"/>
    </row>
    <row r="573" spans="4:9">
      <c r="D573" s="58"/>
      <c r="E573" s="58"/>
      <c r="F573" s="58"/>
      <c r="G573" s="58"/>
      <c r="H573" s="58"/>
      <c r="I573" s="58"/>
    </row>
    <row r="574" spans="4:9">
      <c r="D574" s="58"/>
      <c r="E574" s="58"/>
      <c r="F574" s="58"/>
      <c r="G574" s="58"/>
      <c r="H574" s="58"/>
      <c r="I574" s="58"/>
    </row>
    <row r="575" spans="4:9">
      <c r="D575" s="58"/>
      <c r="E575" s="58"/>
      <c r="F575" s="58"/>
      <c r="G575" s="58"/>
      <c r="H575" s="58"/>
      <c r="I575" s="58"/>
    </row>
    <row r="576" spans="4:9">
      <c r="D576" s="58"/>
      <c r="E576" s="58"/>
      <c r="F576" s="58"/>
      <c r="G576" s="58"/>
      <c r="H576" s="58"/>
      <c r="I576" s="58"/>
    </row>
    <row r="577" spans="4:9">
      <c r="D577" s="58"/>
      <c r="E577" s="58"/>
      <c r="F577" s="58"/>
      <c r="G577" s="58"/>
      <c r="H577" s="58"/>
      <c r="I577" s="58"/>
    </row>
    <row r="578" spans="4:9">
      <c r="D578" s="58"/>
      <c r="E578" s="58"/>
      <c r="F578" s="58"/>
      <c r="G578" s="58"/>
      <c r="H578" s="58"/>
      <c r="I578" s="58"/>
    </row>
    <row r="579" spans="4:9">
      <c r="D579" s="58"/>
      <c r="E579" s="58"/>
      <c r="F579" s="58"/>
      <c r="G579" s="58"/>
      <c r="H579" s="58"/>
      <c r="I579" s="58"/>
    </row>
    <row r="580" spans="4:9">
      <c r="D580" s="58"/>
      <c r="E580" s="58"/>
      <c r="F580" s="58"/>
      <c r="G580" s="58"/>
      <c r="H580" s="58"/>
      <c r="I580" s="58"/>
    </row>
    <row r="581" spans="4:9">
      <c r="D581" s="58"/>
      <c r="E581" s="58"/>
      <c r="F581" s="58"/>
      <c r="G581" s="58"/>
      <c r="H581" s="58"/>
      <c r="I581" s="58"/>
    </row>
    <row r="582" spans="4:9">
      <c r="D582" s="58"/>
      <c r="E582" s="58"/>
      <c r="F582" s="58"/>
      <c r="G582" s="58"/>
      <c r="H582" s="58"/>
      <c r="I582" s="58"/>
    </row>
    <row r="583" spans="4:9">
      <c r="D583" s="58"/>
      <c r="E583" s="58"/>
      <c r="F583" s="58"/>
      <c r="G583" s="58"/>
      <c r="H583" s="58"/>
      <c r="I583" s="58"/>
    </row>
    <row r="584" spans="4:9">
      <c r="D584" s="58"/>
      <c r="E584" s="58"/>
      <c r="F584" s="58"/>
      <c r="G584" s="58"/>
      <c r="H584" s="58"/>
      <c r="I584" s="58"/>
    </row>
    <row r="585" spans="4:9">
      <c r="D585" s="58"/>
      <c r="E585" s="58"/>
      <c r="F585" s="58"/>
      <c r="G585" s="58"/>
      <c r="H585" s="58"/>
      <c r="I585" s="58"/>
    </row>
    <row r="586" spans="4:9">
      <c r="D586" s="58"/>
      <c r="E586" s="58"/>
      <c r="F586" s="58"/>
      <c r="G586" s="58"/>
      <c r="H586" s="58"/>
      <c r="I586" s="58"/>
    </row>
    <row r="587" spans="4:9">
      <c r="D587" s="58"/>
      <c r="E587" s="58"/>
      <c r="F587" s="58"/>
      <c r="G587" s="58"/>
      <c r="H587" s="58"/>
      <c r="I587" s="58"/>
    </row>
    <row r="588" spans="4:9">
      <c r="D588" s="58"/>
      <c r="E588" s="58"/>
      <c r="F588" s="58"/>
      <c r="G588" s="58"/>
      <c r="H588" s="58"/>
      <c r="I588" s="58"/>
    </row>
    <row r="589" spans="4:9">
      <c r="D589" s="58"/>
      <c r="E589" s="58"/>
      <c r="F589" s="58"/>
      <c r="G589" s="58"/>
      <c r="H589" s="58"/>
      <c r="I589" s="58"/>
    </row>
    <row r="590" spans="4:9">
      <c r="D590" s="58"/>
      <c r="E590" s="58"/>
      <c r="F590" s="58"/>
      <c r="G590" s="58"/>
      <c r="H590" s="58"/>
      <c r="I590" s="58"/>
    </row>
    <row r="591" spans="4:9">
      <c r="D591" s="58"/>
      <c r="E591" s="58"/>
      <c r="F591" s="58"/>
      <c r="G591" s="58"/>
      <c r="H591" s="58"/>
      <c r="I591" s="58"/>
    </row>
    <row r="592" spans="4:9">
      <c r="D592" s="58"/>
      <c r="E592" s="58"/>
      <c r="F592" s="58"/>
      <c r="G592" s="58"/>
      <c r="H592" s="58"/>
      <c r="I592" s="58"/>
    </row>
    <row r="593" spans="4:9">
      <c r="D593" s="58"/>
      <c r="E593" s="58"/>
      <c r="F593" s="58"/>
      <c r="G593" s="58"/>
      <c r="H593" s="58"/>
      <c r="I593" s="58"/>
    </row>
    <row r="594" spans="4:9">
      <c r="D594" s="58"/>
      <c r="E594" s="58"/>
      <c r="F594" s="58"/>
      <c r="G594" s="58"/>
      <c r="H594" s="58"/>
      <c r="I594" s="58"/>
    </row>
    <row r="595" spans="4:9">
      <c r="D595" s="58"/>
      <c r="E595" s="58"/>
      <c r="F595" s="58"/>
      <c r="G595" s="58"/>
      <c r="H595" s="58"/>
      <c r="I595" s="58"/>
    </row>
    <row r="596" spans="4:9">
      <c r="D596" s="58"/>
      <c r="E596" s="58"/>
      <c r="F596" s="58"/>
      <c r="G596" s="58"/>
      <c r="H596" s="58"/>
      <c r="I596" s="58"/>
    </row>
    <row r="597" spans="4:9">
      <c r="D597" s="58"/>
      <c r="E597" s="58"/>
      <c r="F597" s="58"/>
      <c r="G597" s="58"/>
      <c r="H597" s="58"/>
      <c r="I597" s="58"/>
    </row>
    <row r="598" spans="4:9">
      <c r="D598" s="58"/>
      <c r="E598" s="58"/>
      <c r="F598" s="58"/>
      <c r="G598" s="58"/>
      <c r="H598" s="58"/>
      <c r="I598" s="58"/>
    </row>
    <row r="599" spans="4:9">
      <c r="D599" s="58"/>
      <c r="E599" s="58"/>
      <c r="F599" s="58"/>
      <c r="G599" s="58"/>
      <c r="H599" s="58"/>
      <c r="I599" s="58"/>
    </row>
    <row r="600" spans="4:9">
      <c r="D600" s="58"/>
      <c r="E600" s="58"/>
      <c r="F600" s="58"/>
      <c r="G600" s="58"/>
      <c r="H600" s="58"/>
      <c r="I600" s="58"/>
    </row>
    <row r="601" spans="4:9">
      <c r="D601" s="58"/>
      <c r="E601" s="58"/>
      <c r="F601" s="58"/>
      <c r="G601" s="58"/>
      <c r="H601" s="58"/>
      <c r="I601" s="58"/>
    </row>
    <row r="602" spans="4:9">
      <c r="D602" s="58"/>
      <c r="E602" s="58"/>
      <c r="F602" s="58"/>
      <c r="G602" s="58"/>
      <c r="H602" s="58"/>
      <c r="I602" s="58"/>
    </row>
    <row r="603" spans="4:9">
      <c r="D603" s="58"/>
      <c r="E603" s="58"/>
      <c r="F603" s="58"/>
      <c r="G603" s="58"/>
      <c r="H603" s="58"/>
      <c r="I603" s="58"/>
    </row>
    <row r="604" spans="4:9">
      <c r="D604" s="58"/>
      <c r="E604" s="58"/>
      <c r="F604" s="58"/>
      <c r="G604" s="58"/>
      <c r="H604" s="58"/>
      <c r="I604" s="58"/>
    </row>
    <row r="605" spans="4:9">
      <c r="D605" s="58"/>
      <c r="E605" s="58"/>
      <c r="F605" s="58"/>
      <c r="G605" s="58"/>
      <c r="H605" s="58"/>
      <c r="I605" s="58"/>
    </row>
    <row r="606" spans="4:9">
      <c r="D606" s="58"/>
      <c r="E606" s="58"/>
      <c r="F606" s="58"/>
      <c r="G606" s="58"/>
      <c r="H606" s="58"/>
      <c r="I606" s="58"/>
    </row>
    <row r="607" spans="4:9">
      <c r="D607" s="58"/>
      <c r="E607" s="58"/>
      <c r="F607" s="58"/>
      <c r="G607" s="58"/>
      <c r="H607" s="58"/>
      <c r="I607" s="58"/>
    </row>
    <row r="608" spans="4:9">
      <c r="D608" s="58"/>
      <c r="E608" s="58"/>
      <c r="F608" s="58"/>
      <c r="G608" s="58"/>
      <c r="H608" s="58"/>
      <c r="I608" s="58"/>
    </row>
    <row r="609" spans="4:9">
      <c r="D609" s="58"/>
      <c r="E609" s="58"/>
      <c r="F609" s="58"/>
      <c r="G609" s="58"/>
      <c r="H609" s="58"/>
      <c r="I609" s="58"/>
    </row>
    <row r="610" spans="4:9">
      <c r="D610" s="58"/>
      <c r="E610" s="58"/>
      <c r="F610" s="58"/>
      <c r="G610" s="58"/>
      <c r="H610" s="58"/>
      <c r="I610" s="58"/>
    </row>
    <row r="611" spans="4:9">
      <c r="D611" s="58"/>
      <c r="E611" s="58"/>
      <c r="F611" s="58"/>
      <c r="G611" s="58"/>
      <c r="H611" s="58"/>
      <c r="I611" s="58"/>
    </row>
    <row r="612" spans="4:9">
      <c r="D612" s="58"/>
      <c r="E612" s="58"/>
      <c r="F612" s="58"/>
      <c r="G612" s="58"/>
      <c r="H612" s="58"/>
      <c r="I612" s="58"/>
    </row>
    <row r="613" spans="4:9">
      <c r="D613" s="58"/>
      <c r="E613" s="58"/>
      <c r="F613" s="58"/>
      <c r="G613" s="58"/>
      <c r="H613" s="58"/>
      <c r="I613" s="58"/>
    </row>
    <row r="614" spans="4:9">
      <c r="D614" s="58"/>
      <c r="E614" s="58"/>
      <c r="F614" s="58"/>
      <c r="G614" s="58"/>
      <c r="H614" s="58"/>
      <c r="I614" s="58"/>
    </row>
    <row r="615" spans="4:9">
      <c r="D615" s="58"/>
      <c r="E615" s="58"/>
      <c r="F615" s="58"/>
      <c r="G615" s="58"/>
      <c r="H615" s="58"/>
      <c r="I615" s="58"/>
    </row>
    <row r="616" spans="4:9">
      <c r="D616" s="58"/>
      <c r="E616" s="58"/>
      <c r="F616" s="58"/>
      <c r="G616" s="58"/>
      <c r="H616" s="58"/>
      <c r="I616" s="58"/>
    </row>
    <row r="617" spans="4:9">
      <c r="D617" s="58"/>
      <c r="E617" s="58"/>
      <c r="F617" s="58"/>
      <c r="G617" s="58"/>
      <c r="H617" s="58"/>
      <c r="I617" s="58"/>
    </row>
    <row r="618" spans="4:9">
      <c r="D618" s="58"/>
      <c r="E618" s="58"/>
      <c r="F618" s="58"/>
      <c r="G618" s="58"/>
      <c r="H618" s="58"/>
      <c r="I618" s="58"/>
    </row>
    <row r="619" spans="4:9">
      <c r="D619" s="58"/>
      <c r="E619" s="58"/>
      <c r="F619" s="58"/>
      <c r="G619" s="58"/>
      <c r="H619" s="58"/>
      <c r="I619" s="58"/>
    </row>
    <row r="620" spans="4:9">
      <c r="D620" s="58"/>
      <c r="E620" s="58"/>
      <c r="F620" s="58"/>
      <c r="G620" s="58"/>
      <c r="H620" s="58"/>
      <c r="I620" s="58"/>
    </row>
    <row r="621" spans="4:9">
      <c r="D621" s="58"/>
      <c r="E621" s="58"/>
      <c r="F621" s="58"/>
      <c r="G621" s="58"/>
      <c r="H621" s="58"/>
      <c r="I621" s="58"/>
    </row>
    <row r="622" spans="4:9">
      <c r="D622" s="58"/>
      <c r="E622" s="58"/>
      <c r="F622" s="58"/>
      <c r="G622" s="58"/>
      <c r="H622" s="58"/>
      <c r="I622" s="58"/>
    </row>
    <row r="623" spans="4:9">
      <c r="D623" s="58"/>
      <c r="E623" s="58"/>
      <c r="F623" s="58"/>
      <c r="G623" s="58"/>
      <c r="H623" s="58"/>
      <c r="I623" s="58"/>
    </row>
    <row r="624" spans="4:9">
      <c r="D624" s="58"/>
      <c r="E624" s="58"/>
      <c r="F624" s="58"/>
      <c r="G624" s="58"/>
      <c r="H624" s="58"/>
      <c r="I624" s="58"/>
    </row>
    <row r="625" spans="4:9">
      <c r="D625" s="58"/>
      <c r="E625" s="58"/>
      <c r="F625" s="58"/>
      <c r="G625" s="58"/>
      <c r="H625" s="58"/>
      <c r="I625" s="58"/>
    </row>
    <row r="626" spans="4:9">
      <c r="D626" s="58"/>
      <c r="E626" s="58"/>
      <c r="F626" s="58"/>
      <c r="G626" s="58"/>
      <c r="H626" s="58"/>
      <c r="I626" s="58"/>
    </row>
    <row r="627" spans="4:9">
      <c r="D627" s="58"/>
      <c r="E627" s="58"/>
      <c r="F627" s="58"/>
      <c r="G627" s="58"/>
      <c r="H627" s="58"/>
      <c r="I627" s="58"/>
    </row>
    <row r="628" spans="4:9">
      <c r="D628" s="58"/>
      <c r="E628" s="58"/>
      <c r="F628" s="58"/>
      <c r="G628" s="58"/>
      <c r="H628" s="58"/>
      <c r="I628" s="58"/>
    </row>
    <row r="629" spans="4:9">
      <c r="D629" s="58"/>
      <c r="E629" s="58"/>
      <c r="F629" s="58"/>
      <c r="G629" s="58"/>
      <c r="H629" s="58"/>
      <c r="I629" s="58"/>
    </row>
    <row r="630" spans="4:9">
      <c r="D630" s="58"/>
      <c r="E630" s="58"/>
      <c r="F630" s="58"/>
      <c r="G630" s="58"/>
      <c r="H630" s="58"/>
      <c r="I630" s="58"/>
    </row>
    <row r="631" spans="4:9">
      <c r="D631" s="58"/>
      <c r="E631" s="58"/>
      <c r="F631" s="58"/>
      <c r="G631" s="58"/>
      <c r="H631" s="58"/>
      <c r="I631" s="58"/>
    </row>
    <row r="632" spans="4:9">
      <c r="D632" s="58"/>
      <c r="E632" s="58"/>
      <c r="F632" s="58"/>
      <c r="G632" s="58"/>
      <c r="H632" s="58"/>
      <c r="I632" s="58"/>
    </row>
    <row r="633" spans="4:9">
      <c r="D633" s="58"/>
      <c r="E633" s="58"/>
      <c r="F633" s="58"/>
      <c r="G633" s="58"/>
      <c r="H633" s="58"/>
      <c r="I633" s="58"/>
    </row>
    <row r="634" spans="4:9">
      <c r="D634" s="58"/>
      <c r="E634" s="58"/>
      <c r="F634" s="58"/>
      <c r="G634" s="58"/>
      <c r="H634" s="58"/>
      <c r="I634" s="58"/>
    </row>
    <row r="635" spans="4:9">
      <c r="D635" s="58"/>
      <c r="E635" s="58"/>
      <c r="F635" s="58"/>
      <c r="G635" s="58"/>
      <c r="H635" s="58"/>
      <c r="I635" s="58"/>
    </row>
    <row r="636" spans="4:9">
      <c r="D636" s="58"/>
      <c r="E636" s="58"/>
      <c r="F636" s="58"/>
      <c r="G636" s="58"/>
      <c r="H636" s="58"/>
      <c r="I636" s="58"/>
    </row>
    <row r="637" spans="4:9">
      <c r="D637" s="58"/>
      <c r="E637" s="58"/>
      <c r="F637" s="58"/>
      <c r="G637" s="58"/>
      <c r="H637" s="58"/>
      <c r="I637" s="58"/>
    </row>
    <row r="638" spans="4:9">
      <c r="D638" s="58"/>
      <c r="E638" s="58"/>
      <c r="F638" s="58"/>
      <c r="G638" s="58"/>
      <c r="H638" s="58"/>
      <c r="I638" s="58"/>
    </row>
    <row r="639" spans="4:9">
      <c r="D639" s="58"/>
      <c r="E639" s="58"/>
      <c r="F639" s="58"/>
      <c r="G639" s="58"/>
      <c r="H639" s="58"/>
      <c r="I639" s="58"/>
    </row>
    <row r="640" spans="4:9">
      <c r="D640" s="58"/>
      <c r="E640" s="58"/>
      <c r="F640" s="58"/>
      <c r="G640" s="58"/>
      <c r="H640" s="58"/>
      <c r="I640" s="58"/>
    </row>
    <row r="641" spans="4:9">
      <c r="D641" s="58"/>
      <c r="E641" s="58"/>
      <c r="F641" s="58"/>
      <c r="G641" s="58"/>
      <c r="H641" s="58"/>
      <c r="I641" s="58"/>
    </row>
    <row r="642" spans="4:9">
      <c r="D642" s="58"/>
      <c r="E642" s="58"/>
      <c r="F642" s="58"/>
      <c r="G642" s="58"/>
      <c r="H642" s="58"/>
      <c r="I642" s="58"/>
    </row>
    <row r="643" spans="4:9">
      <c r="D643" s="58"/>
      <c r="E643" s="58"/>
      <c r="F643" s="58"/>
      <c r="G643" s="58"/>
      <c r="H643" s="58"/>
      <c r="I643" s="58"/>
    </row>
    <row r="644" spans="4:9">
      <c r="D644" s="58"/>
      <c r="E644" s="58"/>
      <c r="F644" s="58"/>
      <c r="G644" s="58"/>
      <c r="H644" s="58"/>
      <c r="I644" s="58"/>
    </row>
    <row r="645" spans="4:9">
      <c r="D645" s="58"/>
      <c r="E645" s="58"/>
      <c r="F645" s="58"/>
      <c r="G645" s="58"/>
      <c r="H645" s="58"/>
      <c r="I645" s="58"/>
    </row>
    <row r="646" spans="4:9">
      <c r="D646" s="58"/>
      <c r="E646" s="58"/>
      <c r="F646" s="58"/>
      <c r="G646" s="58"/>
      <c r="H646" s="58"/>
      <c r="I646" s="58"/>
    </row>
    <row r="647" spans="4:9">
      <c r="D647" s="58"/>
      <c r="E647" s="58"/>
      <c r="F647" s="58"/>
      <c r="G647" s="58"/>
      <c r="H647" s="58"/>
      <c r="I647" s="58"/>
    </row>
    <row r="648" spans="4:9">
      <c r="D648" s="58"/>
      <c r="E648" s="58"/>
      <c r="F648" s="58"/>
      <c r="G648" s="58"/>
      <c r="H648" s="58"/>
      <c r="I648" s="58"/>
    </row>
    <row r="649" spans="4:9">
      <c r="D649" s="58"/>
      <c r="E649" s="58"/>
      <c r="F649" s="58"/>
      <c r="G649" s="58"/>
      <c r="H649" s="58"/>
      <c r="I649" s="58"/>
    </row>
    <row r="650" spans="4:9">
      <c r="D650" s="58"/>
      <c r="E650" s="58"/>
      <c r="F650" s="58"/>
      <c r="G650" s="58"/>
      <c r="H650" s="58"/>
      <c r="I650" s="58"/>
    </row>
    <row r="651" spans="4:9">
      <c r="D651" s="58"/>
      <c r="E651" s="58"/>
      <c r="F651" s="58"/>
      <c r="G651" s="58"/>
      <c r="H651" s="58"/>
      <c r="I651" s="58"/>
    </row>
    <row r="652" spans="4:9">
      <c r="D652" s="58"/>
      <c r="E652" s="58"/>
      <c r="F652" s="58"/>
      <c r="G652" s="58"/>
      <c r="H652" s="58"/>
      <c r="I652" s="58"/>
    </row>
    <row r="653" spans="4:9">
      <c r="D653" s="58"/>
      <c r="E653" s="58"/>
      <c r="F653" s="58"/>
      <c r="G653" s="58"/>
      <c r="H653" s="58"/>
      <c r="I653" s="58"/>
    </row>
    <row r="654" spans="4:9">
      <c r="D654" s="58"/>
      <c r="E654" s="58"/>
      <c r="F654" s="58"/>
      <c r="G654" s="58"/>
      <c r="H654" s="58"/>
      <c r="I654" s="58"/>
    </row>
    <row r="655" spans="4:9">
      <c r="D655" s="58"/>
      <c r="E655" s="58"/>
      <c r="F655" s="58"/>
      <c r="G655" s="58"/>
      <c r="H655" s="58"/>
      <c r="I655" s="58"/>
    </row>
    <row r="656" spans="4:9">
      <c r="D656" s="58"/>
      <c r="E656" s="58"/>
      <c r="F656" s="58"/>
      <c r="G656" s="58"/>
      <c r="H656" s="58"/>
      <c r="I656" s="58"/>
    </row>
    <row r="657" spans="4:9">
      <c r="D657" s="58"/>
      <c r="E657" s="58"/>
      <c r="F657" s="58"/>
      <c r="G657" s="58"/>
      <c r="H657" s="58"/>
      <c r="I657" s="58"/>
    </row>
    <row r="658" spans="4:9">
      <c r="D658" s="58"/>
      <c r="E658" s="58"/>
      <c r="F658" s="58"/>
      <c r="G658" s="58"/>
      <c r="H658" s="58"/>
      <c r="I658" s="58"/>
    </row>
    <row r="659" spans="4:9">
      <c r="D659" s="58"/>
      <c r="E659" s="58"/>
      <c r="F659" s="58"/>
      <c r="G659" s="58"/>
      <c r="H659" s="58"/>
      <c r="I659" s="58"/>
    </row>
    <row r="660" spans="4:9">
      <c r="D660" s="58"/>
      <c r="E660" s="58"/>
      <c r="F660" s="58"/>
      <c r="G660" s="58"/>
      <c r="H660" s="58"/>
      <c r="I660" s="58"/>
    </row>
    <row r="661" spans="4:9">
      <c r="D661" s="58"/>
      <c r="E661" s="58"/>
      <c r="F661" s="58"/>
      <c r="G661" s="58"/>
      <c r="H661" s="58"/>
      <c r="I661" s="58"/>
    </row>
    <row r="662" spans="4:9">
      <c r="D662" s="58"/>
      <c r="E662" s="58"/>
      <c r="F662" s="58"/>
      <c r="G662" s="58"/>
      <c r="H662" s="58"/>
      <c r="I662" s="58"/>
    </row>
    <row r="663" spans="4:9">
      <c r="D663" s="58"/>
      <c r="E663" s="58"/>
      <c r="F663" s="58"/>
      <c r="G663" s="58"/>
      <c r="H663" s="58"/>
      <c r="I663" s="58"/>
    </row>
    <row r="664" spans="4:9">
      <c r="D664" s="58"/>
      <c r="E664" s="58"/>
      <c r="F664" s="58"/>
      <c r="G664" s="58"/>
      <c r="H664" s="58"/>
      <c r="I664" s="58"/>
    </row>
    <row r="665" spans="4:9">
      <c r="D665" s="58"/>
      <c r="E665" s="58"/>
      <c r="F665" s="58"/>
      <c r="G665" s="58"/>
      <c r="H665" s="58"/>
      <c r="I665" s="58"/>
    </row>
    <row r="666" spans="4:9">
      <c r="D666" s="58"/>
      <c r="E666" s="58"/>
      <c r="F666" s="58"/>
      <c r="G666" s="58"/>
      <c r="H666" s="58"/>
      <c r="I666" s="58"/>
    </row>
    <row r="667" spans="4:9">
      <c r="D667" s="58"/>
      <c r="E667" s="58"/>
      <c r="F667" s="58"/>
      <c r="G667" s="58"/>
      <c r="H667" s="58"/>
      <c r="I667" s="58"/>
    </row>
    <row r="668" spans="4:9">
      <c r="D668" s="58"/>
      <c r="E668" s="58"/>
      <c r="F668" s="58"/>
      <c r="G668" s="58"/>
      <c r="H668" s="58"/>
      <c r="I668" s="58"/>
    </row>
    <row r="669" spans="4:9">
      <c r="D669" s="58"/>
      <c r="E669" s="58"/>
      <c r="F669" s="58"/>
      <c r="G669" s="58"/>
      <c r="H669" s="58"/>
      <c r="I669" s="58"/>
    </row>
    <row r="670" spans="4:9">
      <c r="D670" s="58"/>
      <c r="E670" s="58"/>
      <c r="F670" s="58"/>
      <c r="G670" s="58"/>
      <c r="H670" s="58"/>
      <c r="I670" s="58"/>
    </row>
    <row r="671" spans="4:9">
      <c r="D671" s="58"/>
      <c r="E671" s="58"/>
      <c r="F671" s="58"/>
      <c r="G671" s="58"/>
      <c r="H671" s="58"/>
      <c r="I671" s="58"/>
    </row>
    <row r="672" spans="4:9">
      <c r="D672" s="58"/>
      <c r="E672" s="58"/>
      <c r="F672" s="58"/>
      <c r="G672" s="58"/>
      <c r="H672" s="58"/>
      <c r="I672" s="58"/>
    </row>
    <row r="673" spans="4:9">
      <c r="D673" s="58"/>
      <c r="E673" s="58"/>
      <c r="F673" s="58"/>
      <c r="G673" s="58"/>
      <c r="H673" s="58"/>
      <c r="I673" s="58"/>
    </row>
    <row r="674" spans="4:9">
      <c r="D674" s="58"/>
      <c r="E674" s="58"/>
      <c r="F674" s="58"/>
      <c r="G674" s="58"/>
      <c r="H674" s="58"/>
      <c r="I674" s="58"/>
    </row>
    <row r="675" spans="4:9">
      <c r="D675" s="58"/>
      <c r="E675" s="58"/>
      <c r="F675" s="58"/>
      <c r="G675" s="58"/>
      <c r="H675" s="58"/>
      <c r="I675" s="58"/>
    </row>
    <row r="676" spans="4:9">
      <c r="D676" s="58"/>
      <c r="E676" s="58"/>
      <c r="F676" s="58"/>
      <c r="G676" s="58"/>
      <c r="H676" s="58"/>
      <c r="I676" s="58"/>
    </row>
    <row r="677" spans="4:9">
      <c r="D677" s="58"/>
      <c r="E677" s="58"/>
      <c r="F677" s="58"/>
      <c r="G677" s="58"/>
      <c r="H677" s="58"/>
      <c r="I677" s="58"/>
    </row>
    <row r="678" spans="4:9">
      <c r="D678" s="58"/>
      <c r="E678" s="58"/>
      <c r="F678" s="58"/>
      <c r="G678" s="58"/>
      <c r="H678" s="58"/>
      <c r="I678" s="58"/>
    </row>
    <row r="679" spans="4:9">
      <c r="D679" s="58"/>
      <c r="E679" s="58"/>
      <c r="F679" s="58"/>
      <c r="G679" s="58"/>
      <c r="H679" s="58"/>
      <c r="I679" s="58"/>
    </row>
    <row r="680" spans="4:9">
      <c r="D680" s="58"/>
      <c r="E680" s="58"/>
      <c r="F680" s="58"/>
      <c r="G680" s="58"/>
      <c r="H680" s="58"/>
      <c r="I680" s="58"/>
    </row>
    <row r="681" spans="4:9">
      <c r="D681" s="58"/>
      <c r="E681" s="58"/>
      <c r="F681" s="58"/>
      <c r="G681" s="58"/>
      <c r="H681" s="58"/>
      <c r="I681" s="58"/>
    </row>
    <row r="682" spans="4:9">
      <c r="D682" s="58"/>
      <c r="E682" s="58"/>
      <c r="F682" s="58"/>
      <c r="G682" s="58"/>
      <c r="H682" s="58"/>
      <c r="I682" s="58"/>
    </row>
    <row r="683" spans="4:9">
      <c r="D683" s="58"/>
      <c r="E683" s="58"/>
      <c r="F683" s="58"/>
      <c r="G683" s="58"/>
      <c r="H683" s="58"/>
      <c r="I683" s="58"/>
    </row>
    <row r="684" spans="4:9">
      <c r="D684" s="58"/>
      <c r="E684" s="58"/>
      <c r="F684" s="58"/>
      <c r="G684" s="58"/>
      <c r="H684" s="58"/>
      <c r="I684" s="58"/>
    </row>
    <row r="685" spans="4:9">
      <c r="D685" s="58"/>
      <c r="E685" s="58"/>
      <c r="F685" s="58"/>
      <c r="G685" s="58"/>
      <c r="H685" s="58"/>
      <c r="I685" s="58"/>
    </row>
    <row r="686" spans="4:9">
      <c r="D686" s="58"/>
      <c r="E686" s="58"/>
      <c r="F686" s="58"/>
      <c r="G686" s="58"/>
      <c r="H686" s="58"/>
      <c r="I686" s="58"/>
    </row>
    <row r="687" spans="4:9">
      <c r="D687" s="58"/>
      <c r="E687" s="58"/>
      <c r="F687" s="58"/>
      <c r="G687" s="58"/>
      <c r="H687" s="58"/>
      <c r="I687" s="58"/>
    </row>
    <row r="688" spans="4:9">
      <c r="D688" s="58"/>
      <c r="E688" s="58"/>
      <c r="F688" s="58"/>
      <c r="G688" s="58"/>
      <c r="H688" s="58"/>
      <c r="I688" s="58"/>
    </row>
    <row r="689" spans="4:9">
      <c r="D689" s="58"/>
      <c r="E689" s="58"/>
      <c r="F689" s="58"/>
      <c r="G689" s="58"/>
      <c r="H689" s="58"/>
      <c r="I689" s="58"/>
    </row>
    <row r="690" spans="4:9">
      <c r="D690" s="58"/>
      <c r="E690" s="58"/>
      <c r="F690" s="58"/>
      <c r="G690" s="58"/>
      <c r="H690" s="58"/>
      <c r="I690" s="58"/>
    </row>
    <row r="691" spans="4:9">
      <c r="D691" s="58"/>
      <c r="E691" s="58"/>
      <c r="F691" s="58"/>
      <c r="G691" s="58"/>
      <c r="H691" s="58"/>
      <c r="I691" s="58"/>
    </row>
    <row r="692" spans="4:9">
      <c r="D692" s="58"/>
      <c r="E692" s="58"/>
      <c r="F692" s="58"/>
      <c r="G692" s="58"/>
      <c r="H692" s="58"/>
      <c r="I692" s="58"/>
    </row>
    <row r="693" spans="4:9">
      <c r="D693" s="58"/>
      <c r="E693" s="58"/>
      <c r="F693" s="58"/>
      <c r="G693" s="58"/>
      <c r="H693" s="58"/>
      <c r="I693" s="58"/>
    </row>
    <row r="694" spans="4:9">
      <c r="D694" s="58"/>
      <c r="E694" s="58"/>
      <c r="F694" s="58"/>
      <c r="G694" s="58"/>
      <c r="H694" s="58"/>
      <c r="I694" s="58"/>
    </row>
    <row r="695" spans="4:9">
      <c r="D695" s="58"/>
      <c r="E695" s="58"/>
      <c r="F695" s="58"/>
      <c r="G695" s="58"/>
      <c r="H695" s="58"/>
      <c r="I695" s="58"/>
    </row>
    <row r="696" spans="4:9">
      <c r="D696" s="58"/>
      <c r="E696" s="58"/>
      <c r="F696" s="58"/>
      <c r="G696" s="58"/>
      <c r="H696" s="58"/>
      <c r="I696" s="58"/>
    </row>
    <row r="697" spans="4:9">
      <c r="D697" s="58"/>
      <c r="E697" s="58"/>
      <c r="F697" s="58"/>
      <c r="G697" s="58"/>
      <c r="H697" s="58"/>
      <c r="I697" s="58"/>
    </row>
    <row r="698" spans="4:9">
      <c r="D698" s="58"/>
      <c r="E698" s="58"/>
      <c r="F698" s="58"/>
      <c r="G698" s="58"/>
      <c r="H698" s="58"/>
      <c r="I698" s="58"/>
    </row>
    <row r="699" spans="4:9">
      <c r="D699" s="58"/>
      <c r="E699" s="58"/>
      <c r="F699" s="58"/>
      <c r="G699" s="58"/>
      <c r="H699" s="58"/>
      <c r="I699" s="58"/>
    </row>
    <row r="700" spans="4:9">
      <c r="D700" s="58"/>
      <c r="E700" s="58"/>
      <c r="F700" s="58"/>
      <c r="G700" s="58"/>
      <c r="H700" s="58"/>
      <c r="I700" s="58"/>
    </row>
    <row r="701" spans="4:9">
      <c r="D701" s="58"/>
      <c r="E701" s="58"/>
      <c r="F701" s="58"/>
      <c r="G701" s="58"/>
      <c r="H701" s="58"/>
      <c r="I701" s="58"/>
    </row>
    <row r="702" spans="4:9">
      <c r="D702" s="58"/>
      <c r="E702" s="58"/>
      <c r="F702" s="58"/>
      <c r="G702" s="58"/>
      <c r="H702" s="58"/>
      <c r="I702" s="58"/>
    </row>
    <row r="703" spans="4:9">
      <c r="D703" s="58"/>
      <c r="E703" s="58"/>
      <c r="F703" s="58"/>
      <c r="G703" s="58"/>
      <c r="H703" s="58"/>
      <c r="I703" s="58"/>
    </row>
    <row r="704" spans="4:9">
      <c r="D704" s="58"/>
      <c r="E704" s="58"/>
      <c r="F704" s="58"/>
      <c r="G704" s="58"/>
      <c r="H704" s="58"/>
      <c r="I704" s="58"/>
    </row>
    <row r="705" spans="4:9">
      <c r="D705" s="58"/>
      <c r="E705" s="58"/>
      <c r="F705" s="58"/>
      <c r="G705" s="58"/>
      <c r="H705" s="58"/>
      <c r="I705" s="58"/>
    </row>
    <row r="706" spans="4:9">
      <c r="D706" s="58"/>
      <c r="E706" s="58"/>
      <c r="F706" s="58"/>
      <c r="G706" s="58"/>
      <c r="H706" s="58"/>
      <c r="I706" s="58"/>
    </row>
    <row r="707" spans="4:9">
      <c r="D707" s="58"/>
      <c r="E707" s="58"/>
      <c r="F707" s="58"/>
      <c r="G707" s="58"/>
      <c r="H707" s="58"/>
      <c r="I707" s="58"/>
    </row>
    <row r="708" spans="4:9">
      <c r="D708" s="58"/>
      <c r="E708" s="58"/>
      <c r="F708" s="58"/>
      <c r="G708" s="58"/>
      <c r="H708" s="58"/>
      <c r="I708" s="58"/>
    </row>
    <row r="709" spans="4:9">
      <c r="D709" s="58"/>
      <c r="E709" s="58"/>
      <c r="F709" s="58"/>
      <c r="G709" s="58"/>
      <c r="H709" s="58"/>
      <c r="I709" s="58"/>
    </row>
    <row r="710" spans="4:9">
      <c r="D710" s="58"/>
      <c r="E710" s="58"/>
      <c r="F710" s="58"/>
      <c r="G710" s="58"/>
      <c r="H710" s="58"/>
      <c r="I710" s="58"/>
    </row>
    <row r="711" spans="4:9">
      <c r="D711" s="58"/>
      <c r="E711" s="58"/>
      <c r="F711" s="58"/>
      <c r="G711" s="58"/>
      <c r="H711" s="58"/>
      <c r="I711" s="58"/>
    </row>
    <row r="712" spans="4:9">
      <c r="D712" s="58"/>
      <c r="E712" s="58"/>
      <c r="F712" s="58"/>
      <c r="G712" s="58"/>
      <c r="H712" s="58"/>
      <c r="I712" s="58"/>
    </row>
    <row r="713" spans="4:9">
      <c r="D713" s="58"/>
      <c r="E713" s="58"/>
      <c r="F713" s="58"/>
      <c r="G713" s="58"/>
      <c r="H713" s="58"/>
      <c r="I713" s="58"/>
    </row>
    <row r="714" spans="4:9">
      <c r="D714" s="58"/>
      <c r="E714" s="58"/>
      <c r="F714" s="58"/>
      <c r="G714" s="58"/>
      <c r="H714" s="58"/>
      <c r="I714" s="58"/>
    </row>
    <row r="715" spans="4:9">
      <c r="D715" s="58"/>
      <c r="E715" s="58"/>
      <c r="F715" s="58"/>
      <c r="G715" s="58"/>
      <c r="H715" s="58"/>
      <c r="I715" s="58"/>
    </row>
    <row r="716" spans="4:9">
      <c r="D716" s="58"/>
      <c r="E716" s="58"/>
      <c r="F716" s="58"/>
      <c r="G716" s="58"/>
      <c r="H716" s="58"/>
      <c r="I716" s="58"/>
    </row>
    <row r="717" spans="4:9">
      <c r="D717" s="58"/>
      <c r="E717" s="58"/>
      <c r="F717" s="58"/>
      <c r="G717" s="58"/>
      <c r="H717" s="58"/>
      <c r="I717" s="58"/>
    </row>
    <row r="718" spans="4:9">
      <c r="D718" s="58"/>
      <c r="E718" s="58"/>
      <c r="F718" s="58"/>
      <c r="G718" s="58"/>
      <c r="H718" s="58"/>
      <c r="I718" s="58"/>
    </row>
    <row r="719" spans="4:9">
      <c r="D719" s="58"/>
      <c r="E719" s="58"/>
      <c r="F719" s="58"/>
      <c r="G719" s="58"/>
      <c r="H719" s="58"/>
      <c r="I719" s="58"/>
    </row>
    <row r="720" spans="4:9">
      <c r="D720" s="58"/>
      <c r="E720" s="58"/>
      <c r="F720" s="58"/>
      <c r="G720" s="58"/>
      <c r="H720" s="58"/>
      <c r="I720" s="58"/>
    </row>
    <row r="721" spans="4:9">
      <c r="D721" s="58"/>
      <c r="E721" s="58"/>
      <c r="F721" s="58"/>
      <c r="G721" s="58"/>
      <c r="H721" s="58"/>
      <c r="I721" s="58"/>
    </row>
    <row r="722" spans="4:9">
      <c r="D722" s="58"/>
      <c r="E722" s="58"/>
      <c r="F722" s="58"/>
      <c r="G722" s="58"/>
      <c r="H722" s="58"/>
      <c r="I722" s="58"/>
    </row>
    <row r="723" spans="4:9">
      <c r="D723" s="58"/>
      <c r="E723" s="58"/>
      <c r="F723" s="58"/>
      <c r="G723" s="58"/>
      <c r="H723" s="58"/>
      <c r="I723" s="58"/>
    </row>
    <row r="724" spans="4:9">
      <c r="D724" s="58"/>
      <c r="E724" s="58"/>
      <c r="F724" s="58"/>
      <c r="G724" s="58"/>
      <c r="H724" s="58"/>
      <c r="I724" s="58"/>
    </row>
    <row r="725" spans="4:9">
      <c r="D725" s="58"/>
      <c r="E725" s="58"/>
      <c r="F725" s="58"/>
      <c r="G725" s="58"/>
      <c r="H725" s="58"/>
      <c r="I725" s="58"/>
    </row>
    <row r="726" spans="4:9">
      <c r="D726" s="58"/>
      <c r="E726" s="58"/>
      <c r="F726" s="58"/>
      <c r="G726" s="58"/>
      <c r="H726" s="58"/>
      <c r="I726" s="58"/>
    </row>
    <row r="727" spans="4:9">
      <c r="D727" s="58"/>
      <c r="E727" s="58"/>
      <c r="F727" s="58"/>
      <c r="G727" s="58"/>
      <c r="H727" s="58"/>
      <c r="I727" s="58"/>
    </row>
    <row r="728" spans="4:9">
      <c r="D728" s="58"/>
      <c r="E728" s="58"/>
      <c r="F728" s="58"/>
      <c r="G728" s="58"/>
      <c r="H728" s="58"/>
      <c r="I728" s="58"/>
    </row>
    <row r="729" spans="4:9">
      <c r="D729" s="58"/>
      <c r="E729" s="58"/>
      <c r="F729" s="58"/>
      <c r="G729" s="58"/>
      <c r="H729" s="58"/>
      <c r="I729" s="58"/>
    </row>
    <row r="730" spans="4:9">
      <c r="D730" s="58"/>
      <c r="E730" s="58"/>
      <c r="F730" s="58"/>
      <c r="G730" s="58"/>
      <c r="H730" s="58"/>
      <c r="I730" s="58"/>
    </row>
    <row r="731" spans="4:9">
      <c r="D731" s="58"/>
      <c r="E731" s="58"/>
      <c r="F731" s="58"/>
      <c r="G731" s="58"/>
      <c r="H731" s="58"/>
      <c r="I731" s="58"/>
    </row>
    <row r="732" spans="4:9">
      <c r="D732" s="58"/>
      <c r="E732" s="58"/>
      <c r="F732" s="58"/>
      <c r="G732" s="58"/>
      <c r="H732" s="58"/>
      <c r="I732" s="58"/>
    </row>
  </sheetData>
  <mergeCells count="490">
    <mergeCell ref="D144:E144"/>
    <mergeCell ref="F144:H144"/>
    <mergeCell ref="A136:A137"/>
    <mergeCell ref="A144:A145"/>
    <mergeCell ref="B144:B145"/>
    <mergeCell ref="C144:C145"/>
    <mergeCell ref="A140:A141"/>
    <mergeCell ref="B140:B141"/>
    <mergeCell ref="C140:C141"/>
    <mergeCell ref="D139:E139"/>
    <mergeCell ref="C134:C135"/>
    <mergeCell ref="A138:A139"/>
    <mergeCell ref="D145:E145"/>
    <mergeCell ref="G145:I145"/>
    <mergeCell ref="D140:E140"/>
    <mergeCell ref="D142:E142"/>
    <mergeCell ref="F142:H142"/>
    <mergeCell ref="D143:E143"/>
    <mergeCell ref="G143:I143"/>
    <mergeCell ref="F140:H140"/>
    <mergeCell ref="D138:E138"/>
    <mergeCell ref="F138:H138"/>
    <mergeCell ref="B136:B137"/>
    <mergeCell ref="C136:C137"/>
    <mergeCell ref="A142:A143"/>
    <mergeCell ref="B142:B143"/>
    <mergeCell ref="C142:C143"/>
    <mergeCell ref="D141:E141"/>
    <mergeCell ref="G141:I141"/>
    <mergeCell ref="H125:I126"/>
    <mergeCell ref="F126:G126"/>
    <mergeCell ref="F127:G127"/>
    <mergeCell ref="H127:I127"/>
    <mergeCell ref="G139:I139"/>
    <mergeCell ref="B138:B139"/>
    <mergeCell ref="C138:C139"/>
    <mergeCell ref="F136:H136"/>
    <mergeCell ref="D137:E137"/>
    <mergeCell ref="G137:I137"/>
    <mergeCell ref="D133:E133"/>
    <mergeCell ref="G133:I133"/>
    <mergeCell ref="D136:E136"/>
    <mergeCell ref="D134:E134"/>
    <mergeCell ref="A130:A131"/>
    <mergeCell ref="B130:B131"/>
    <mergeCell ref="C130:C131"/>
    <mergeCell ref="D130:E130"/>
    <mergeCell ref="A134:A135"/>
    <mergeCell ref="B134:B135"/>
    <mergeCell ref="D129:E129"/>
    <mergeCell ref="G129:I129"/>
    <mergeCell ref="F130:H130"/>
    <mergeCell ref="D131:E131"/>
    <mergeCell ref="G131:I131"/>
    <mergeCell ref="A132:A133"/>
    <mergeCell ref="B132:B133"/>
    <mergeCell ref="C132:C133"/>
    <mergeCell ref="D132:E132"/>
    <mergeCell ref="F132:H132"/>
    <mergeCell ref="C121:C122"/>
    <mergeCell ref="D121:E121"/>
    <mergeCell ref="F134:H134"/>
    <mergeCell ref="D135:E135"/>
    <mergeCell ref="G135:I135"/>
    <mergeCell ref="A128:A129"/>
    <mergeCell ref="B128:B129"/>
    <mergeCell ref="C128:C129"/>
    <mergeCell ref="D128:E128"/>
    <mergeCell ref="F128:H128"/>
    <mergeCell ref="G122:I122"/>
    <mergeCell ref="A123:A124"/>
    <mergeCell ref="B123:B124"/>
    <mergeCell ref="C123:C124"/>
    <mergeCell ref="D123:E123"/>
    <mergeCell ref="F123:H123"/>
    <mergeCell ref="D124:E124"/>
    <mergeCell ref="G124:I124"/>
    <mergeCell ref="A121:A122"/>
    <mergeCell ref="B121:B122"/>
    <mergeCell ref="C117:C118"/>
    <mergeCell ref="D117:E117"/>
    <mergeCell ref="A125:A127"/>
    <mergeCell ref="B125:B126"/>
    <mergeCell ref="D125:G125"/>
    <mergeCell ref="F119:H119"/>
    <mergeCell ref="D120:E120"/>
    <mergeCell ref="G120:I120"/>
    <mergeCell ref="F121:H121"/>
    <mergeCell ref="D122:E122"/>
    <mergeCell ref="F117:H117"/>
    <mergeCell ref="D118:E118"/>
    <mergeCell ref="G118:I118"/>
    <mergeCell ref="D109:E109"/>
    <mergeCell ref="F109:H109"/>
    <mergeCell ref="D110:E110"/>
    <mergeCell ref="G110:I110"/>
    <mergeCell ref="F113:H113"/>
    <mergeCell ref="D114:E114"/>
    <mergeCell ref="G114:I114"/>
    <mergeCell ref="A119:A120"/>
    <mergeCell ref="B119:B120"/>
    <mergeCell ref="C119:C120"/>
    <mergeCell ref="D119:E119"/>
    <mergeCell ref="A113:A114"/>
    <mergeCell ref="B113:B114"/>
    <mergeCell ref="C113:C114"/>
    <mergeCell ref="D113:E113"/>
    <mergeCell ref="A117:A118"/>
    <mergeCell ref="B117:B118"/>
    <mergeCell ref="G106:I106"/>
    <mergeCell ref="F115:H115"/>
    <mergeCell ref="D116:E116"/>
    <mergeCell ref="G116:I116"/>
    <mergeCell ref="D112:E112"/>
    <mergeCell ref="A115:A116"/>
    <mergeCell ref="B115:B116"/>
    <mergeCell ref="C115:C116"/>
    <mergeCell ref="D115:E115"/>
    <mergeCell ref="C111:C112"/>
    <mergeCell ref="G108:I108"/>
    <mergeCell ref="F111:H111"/>
    <mergeCell ref="F103:H103"/>
    <mergeCell ref="D104:E104"/>
    <mergeCell ref="G104:I104"/>
    <mergeCell ref="A105:A106"/>
    <mergeCell ref="B105:B106"/>
    <mergeCell ref="C105:C106"/>
    <mergeCell ref="D105:E105"/>
    <mergeCell ref="F105:H105"/>
    <mergeCell ref="G112:I112"/>
    <mergeCell ref="A109:A110"/>
    <mergeCell ref="B109:B110"/>
    <mergeCell ref="C109:C110"/>
    <mergeCell ref="A107:A108"/>
    <mergeCell ref="B107:B108"/>
    <mergeCell ref="C107:C108"/>
    <mergeCell ref="D107:E107"/>
    <mergeCell ref="F107:H107"/>
    <mergeCell ref="D108:E108"/>
    <mergeCell ref="A103:A104"/>
    <mergeCell ref="B103:B104"/>
    <mergeCell ref="C103:C104"/>
    <mergeCell ref="D103:E103"/>
    <mergeCell ref="A111:A112"/>
    <mergeCell ref="B111:B112"/>
    <mergeCell ref="D106:E106"/>
    <mergeCell ref="D111:E111"/>
    <mergeCell ref="F97:H97"/>
    <mergeCell ref="D98:E98"/>
    <mergeCell ref="G98:I98"/>
    <mergeCell ref="A101:A102"/>
    <mergeCell ref="B101:B102"/>
    <mergeCell ref="C101:C102"/>
    <mergeCell ref="D101:E101"/>
    <mergeCell ref="F101:H101"/>
    <mergeCell ref="D102:E102"/>
    <mergeCell ref="G102:I102"/>
    <mergeCell ref="D99:E99"/>
    <mergeCell ref="D94:G94"/>
    <mergeCell ref="F96:G96"/>
    <mergeCell ref="H96:I96"/>
    <mergeCell ref="A97:A98"/>
    <mergeCell ref="B97:B98"/>
    <mergeCell ref="C97:C98"/>
    <mergeCell ref="D97:E97"/>
    <mergeCell ref="A94:A96"/>
    <mergeCell ref="B94:B95"/>
    <mergeCell ref="H94:I95"/>
    <mergeCell ref="F95:G95"/>
    <mergeCell ref="A88:A89"/>
    <mergeCell ref="B88:B89"/>
    <mergeCell ref="F99:H99"/>
    <mergeCell ref="D100:E100"/>
    <mergeCell ref="G100:I100"/>
    <mergeCell ref="A99:A100"/>
    <mergeCell ref="B99:B100"/>
    <mergeCell ref="C99:C100"/>
    <mergeCell ref="F90:H90"/>
    <mergeCell ref="D91:E91"/>
    <mergeCell ref="G91:I91"/>
    <mergeCell ref="F92:H92"/>
    <mergeCell ref="D93:E93"/>
    <mergeCell ref="G93:I93"/>
    <mergeCell ref="A80:A81"/>
    <mergeCell ref="B80:B81"/>
    <mergeCell ref="C80:C81"/>
    <mergeCell ref="D80:E80"/>
    <mergeCell ref="A92:A93"/>
    <mergeCell ref="B92:B93"/>
    <mergeCell ref="C92:C93"/>
    <mergeCell ref="D92:E92"/>
    <mergeCell ref="C90:C91"/>
    <mergeCell ref="D90:E90"/>
    <mergeCell ref="A90:A91"/>
    <mergeCell ref="F82:H82"/>
    <mergeCell ref="D83:E83"/>
    <mergeCell ref="G83:I83"/>
    <mergeCell ref="A84:A85"/>
    <mergeCell ref="B84:B85"/>
    <mergeCell ref="C84:C85"/>
    <mergeCell ref="D84:E84"/>
    <mergeCell ref="A82:A83"/>
    <mergeCell ref="B82:B83"/>
    <mergeCell ref="D87:E87"/>
    <mergeCell ref="G87:I87"/>
    <mergeCell ref="A86:A87"/>
    <mergeCell ref="B86:B87"/>
    <mergeCell ref="C86:C87"/>
    <mergeCell ref="D86:E86"/>
    <mergeCell ref="C88:C89"/>
    <mergeCell ref="B90:B91"/>
    <mergeCell ref="F84:H84"/>
    <mergeCell ref="D85:E85"/>
    <mergeCell ref="G85:I85"/>
    <mergeCell ref="F88:H88"/>
    <mergeCell ref="D89:E89"/>
    <mergeCell ref="G89:I89"/>
    <mergeCell ref="D88:E88"/>
    <mergeCell ref="F86:H86"/>
    <mergeCell ref="D79:E79"/>
    <mergeCell ref="C82:C83"/>
    <mergeCell ref="D82:E82"/>
    <mergeCell ref="F80:H80"/>
    <mergeCell ref="D81:E81"/>
    <mergeCell ref="G81:I81"/>
    <mergeCell ref="A74:A75"/>
    <mergeCell ref="B74:B75"/>
    <mergeCell ref="C74:C75"/>
    <mergeCell ref="F78:H78"/>
    <mergeCell ref="A76:A77"/>
    <mergeCell ref="B76:B77"/>
    <mergeCell ref="C76:C77"/>
    <mergeCell ref="A78:A79"/>
    <mergeCell ref="B78:B79"/>
    <mergeCell ref="C78:C79"/>
    <mergeCell ref="G79:I79"/>
    <mergeCell ref="F74:H74"/>
    <mergeCell ref="D75:E75"/>
    <mergeCell ref="G75:I75"/>
    <mergeCell ref="F76:H76"/>
    <mergeCell ref="G77:I77"/>
    <mergeCell ref="D76:E76"/>
    <mergeCell ref="D77:E77"/>
    <mergeCell ref="D74:E74"/>
    <mergeCell ref="D78:E78"/>
    <mergeCell ref="A70:A71"/>
    <mergeCell ref="B70:B71"/>
    <mergeCell ref="C70:C71"/>
    <mergeCell ref="D70:E70"/>
    <mergeCell ref="F70:H70"/>
    <mergeCell ref="A72:A73"/>
    <mergeCell ref="B72:B73"/>
    <mergeCell ref="C72:C73"/>
    <mergeCell ref="D72:E72"/>
    <mergeCell ref="F66:H66"/>
    <mergeCell ref="D67:E67"/>
    <mergeCell ref="F72:H72"/>
    <mergeCell ref="D73:E73"/>
    <mergeCell ref="G73:I73"/>
    <mergeCell ref="D71:E71"/>
    <mergeCell ref="G71:I71"/>
    <mergeCell ref="G67:I67"/>
    <mergeCell ref="D68:E68"/>
    <mergeCell ref="D63:G63"/>
    <mergeCell ref="F65:G65"/>
    <mergeCell ref="H65:I65"/>
    <mergeCell ref="A66:A67"/>
    <mergeCell ref="B66:B67"/>
    <mergeCell ref="C66:C67"/>
    <mergeCell ref="D66:E66"/>
    <mergeCell ref="A63:A65"/>
    <mergeCell ref="B63:B64"/>
    <mergeCell ref="H63:I64"/>
    <mergeCell ref="F64:G64"/>
    <mergeCell ref="A57:A58"/>
    <mergeCell ref="B57:B58"/>
    <mergeCell ref="F68:H68"/>
    <mergeCell ref="D69:E69"/>
    <mergeCell ref="G69:I69"/>
    <mergeCell ref="A68:A69"/>
    <mergeCell ref="B68:B69"/>
    <mergeCell ref="C68:C69"/>
    <mergeCell ref="F59:H59"/>
    <mergeCell ref="D60:E60"/>
    <mergeCell ref="G60:I60"/>
    <mergeCell ref="F61:H61"/>
    <mergeCell ref="D62:E62"/>
    <mergeCell ref="G62:I62"/>
    <mergeCell ref="A49:A50"/>
    <mergeCell ref="B49:B50"/>
    <mergeCell ref="C49:C50"/>
    <mergeCell ref="D49:E49"/>
    <mergeCell ref="A61:A62"/>
    <mergeCell ref="B61:B62"/>
    <mergeCell ref="C61:C62"/>
    <mergeCell ref="D61:E61"/>
    <mergeCell ref="C59:C60"/>
    <mergeCell ref="D59:E59"/>
    <mergeCell ref="A59:A60"/>
    <mergeCell ref="F51:H51"/>
    <mergeCell ref="D52:E52"/>
    <mergeCell ref="G52:I52"/>
    <mergeCell ref="A53:A54"/>
    <mergeCell ref="B53:B54"/>
    <mergeCell ref="C53:C54"/>
    <mergeCell ref="D53:E53"/>
    <mergeCell ref="A51:A52"/>
    <mergeCell ref="B51:B52"/>
    <mergeCell ref="D56:E56"/>
    <mergeCell ref="G56:I56"/>
    <mergeCell ref="A55:A56"/>
    <mergeCell ref="B55:B56"/>
    <mergeCell ref="C55:C56"/>
    <mergeCell ref="D55:E55"/>
    <mergeCell ref="C57:C58"/>
    <mergeCell ref="B59:B60"/>
    <mergeCell ref="F53:H53"/>
    <mergeCell ref="D54:E54"/>
    <mergeCell ref="G54:I54"/>
    <mergeCell ref="F57:H57"/>
    <mergeCell ref="D58:E58"/>
    <mergeCell ref="G58:I58"/>
    <mergeCell ref="D57:E57"/>
    <mergeCell ref="F55:H55"/>
    <mergeCell ref="D48:E48"/>
    <mergeCell ref="C51:C52"/>
    <mergeCell ref="D51:E51"/>
    <mergeCell ref="F49:H49"/>
    <mergeCell ref="D50:E50"/>
    <mergeCell ref="G50:I50"/>
    <mergeCell ref="A43:A44"/>
    <mergeCell ref="B43:B44"/>
    <mergeCell ref="C43:C44"/>
    <mergeCell ref="F47:H47"/>
    <mergeCell ref="A45:A46"/>
    <mergeCell ref="B45:B46"/>
    <mergeCell ref="C45:C46"/>
    <mergeCell ref="A47:A48"/>
    <mergeCell ref="B47:B48"/>
    <mergeCell ref="C47:C48"/>
    <mergeCell ref="G48:I48"/>
    <mergeCell ref="F43:H43"/>
    <mergeCell ref="D44:E44"/>
    <mergeCell ref="G44:I44"/>
    <mergeCell ref="F45:H45"/>
    <mergeCell ref="G46:I46"/>
    <mergeCell ref="D45:E45"/>
    <mergeCell ref="D46:E46"/>
    <mergeCell ref="D43:E43"/>
    <mergeCell ref="D47:E47"/>
    <mergeCell ref="A39:A40"/>
    <mergeCell ref="B39:B40"/>
    <mergeCell ref="C39:C40"/>
    <mergeCell ref="D39:E39"/>
    <mergeCell ref="F39:H39"/>
    <mergeCell ref="A41:A42"/>
    <mergeCell ref="B41:B42"/>
    <mergeCell ref="C41:C42"/>
    <mergeCell ref="D41:E41"/>
    <mergeCell ref="F35:H35"/>
    <mergeCell ref="D36:E36"/>
    <mergeCell ref="F41:H41"/>
    <mergeCell ref="D42:E42"/>
    <mergeCell ref="G42:I42"/>
    <mergeCell ref="D40:E40"/>
    <mergeCell ref="G40:I40"/>
    <mergeCell ref="G36:I36"/>
    <mergeCell ref="D37:E37"/>
    <mergeCell ref="D32:G32"/>
    <mergeCell ref="F34:G34"/>
    <mergeCell ref="H34:I34"/>
    <mergeCell ref="A35:A36"/>
    <mergeCell ref="B35:B36"/>
    <mergeCell ref="C35:C36"/>
    <mergeCell ref="D35:E35"/>
    <mergeCell ref="A32:A34"/>
    <mergeCell ref="B32:B33"/>
    <mergeCell ref="H32:I33"/>
    <mergeCell ref="F33:G33"/>
    <mergeCell ref="A26:A27"/>
    <mergeCell ref="B26:B27"/>
    <mergeCell ref="F37:H37"/>
    <mergeCell ref="D38:E38"/>
    <mergeCell ref="G38:I38"/>
    <mergeCell ref="A37:A38"/>
    <mergeCell ref="B37:B38"/>
    <mergeCell ref="C37:C38"/>
    <mergeCell ref="F28:H28"/>
    <mergeCell ref="D29:E29"/>
    <mergeCell ref="G29:I29"/>
    <mergeCell ref="F30:H30"/>
    <mergeCell ref="D31:E31"/>
    <mergeCell ref="G31:I31"/>
    <mergeCell ref="A30:A31"/>
    <mergeCell ref="B30:B31"/>
    <mergeCell ref="C30:C31"/>
    <mergeCell ref="D30:E30"/>
    <mergeCell ref="C28:C29"/>
    <mergeCell ref="D28:E28"/>
    <mergeCell ref="A20:A21"/>
    <mergeCell ref="B20:B21"/>
    <mergeCell ref="A18:A19"/>
    <mergeCell ref="B18:B19"/>
    <mergeCell ref="C18:C19"/>
    <mergeCell ref="D18:E18"/>
    <mergeCell ref="A24:A25"/>
    <mergeCell ref="B24:B25"/>
    <mergeCell ref="C24:C25"/>
    <mergeCell ref="D24:E24"/>
    <mergeCell ref="A28:A29"/>
    <mergeCell ref="F20:H20"/>
    <mergeCell ref="D21:E21"/>
    <mergeCell ref="G21:I21"/>
    <mergeCell ref="A22:A23"/>
    <mergeCell ref="B22:B23"/>
    <mergeCell ref="B28:B29"/>
    <mergeCell ref="F22:H22"/>
    <mergeCell ref="D23:E23"/>
    <mergeCell ref="G23:I23"/>
    <mergeCell ref="F26:H26"/>
    <mergeCell ref="D27:E27"/>
    <mergeCell ref="G27:I27"/>
    <mergeCell ref="D26:E26"/>
    <mergeCell ref="F24:H24"/>
    <mergeCell ref="D25:E25"/>
    <mergeCell ref="C20:C21"/>
    <mergeCell ref="D20:E20"/>
    <mergeCell ref="F18:H18"/>
    <mergeCell ref="D19:E19"/>
    <mergeCell ref="G19:I19"/>
    <mergeCell ref="C26:C27"/>
    <mergeCell ref="G25:I25"/>
    <mergeCell ref="C22:C23"/>
    <mergeCell ref="D22:E22"/>
    <mergeCell ref="G17:I17"/>
    <mergeCell ref="F12:H12"/>
    <mergeCell ref="D13:E13"/>
    <mergeCell ref="G13:I13"/>
    <mergeCell ref="F14:H14"/>
    <mergeCell ref="G15:I15"/>
    <mergeCell ref="F16:H16"/>
    <mergeCell ref="A12:A13"/>
    <mergeCell ref="B12:B13"/>
    <mergeCell ref="C12:C13"/>
    <mergeCell ref="D12:E12"/>
    <mergeCell ref="A14:A15"/>
    <mergeCell ref="B14:B15"/>
    <mergeCell ref="C14:C15"/>
    <mergeCell ref="D14:E14"/>
    <mergeCell ref="D15:E15"/>
    <mergeCell ref="C8:C9"/>
    <mergeCell ref="D8:E8"/>
    <mergeCell ref="F8:H8"/>
    <mergeCell ref="D9:E9"/>
    <mergeCell ref="G9:I9"/>
    <mergeCell ref="A16:A17"/>
    <mergeCell ref="B16:B17"/>
    <mergeCell ref="C16:C17"/>
    <mergeCell ref="D16:E16"/>
    <mergeCell ref="D17:E17"/>
    <mergeCell ref="D10:E10"/>
    <mergeCell ref="F10:H10"/>
    <mergeCell ref="D11:E11"/>
    <mergeCell ref="F3:G3"/>
    <mergeCell ref="H3:I3"/>
    <mergeCell ref="G11:I11"/>
    <mergeCell ref="A1:A3"/>
    <mergeCell ref="B1:B2"/>
    <mergeCell ref="D1:G1"/>
    <mergeCell ref="F4:H4"/>
    <mergeCell ref="H1:I2"/>
    <mergeCell ref="F2:G2"/>
    <mergeCell ref="D4:E4"/>
    <mergeCell ref="C4:C5"/>
    <mergeCell ref="F6:H6"/>
    <mergeCell ref="D7:E7"/>
    <mergeCell ref="G7:I7"/>
    <mergeCell ref="D5:E5"/>
    <mergeCell ref="G5:I5"/>
    <mergeCell ref="D6:E6"/>
    <mergeCell ref="C6:C7"/>
    <mergeCell ref="A10:A11"/>
    <mergeCell ref="B10:B11"/>
    <mergeCell ref="A4:A5"/>
    <mergeCell ref="B4:B5"/>
    <mergeCell ref="A6:A7"/>
    <mergeCell ref="B6:B7"/>
    <mergeCell ref="C10:C11"/>
    <mergeCell ref="A8:A9"/>
    <mergeCell ref="B8:B9"/>
  </mergeCells>
  <phoneticPr fontId="30" type="noConversion"/>
  <pageMargins left="0.36" right="0.35433070866141736" top="0.51181102362204722" bottom="0.35433070866141736" header="0" footer="0.35433070866141736"/>
  <pageSetup paperSize="9" scale="83" fitToHeight="5" orientation="portrait" horizontalDpi="1200" verticalDpi="1200" r:id="rId1"/>
  <headerFooter alignWithMargins="0"/>
  <rowBreaks count="4" manualBreakCount="4">
    <brk id="31" max="8" man="1"/>
    <brk id="62" max="8" man="1"/>
    <brk id="93" max="8" man="1"/>
    <brk id="124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I50"/>
  <sheetViews>
    <sheetView topLeftCell="A18" zoomScaleNormal="100" zoomScaleSheetLayoutView="80" workbookViewId="0">
      <selection activeCell="K43" sqref="K43:R48"/>
    </sheetView>
  </sheetViews>
  <sheetFormatPr defaultRowHeight="15"/>
  <cols>
    <col min="1" max="2" width="2.85546875" customWidth="1"/>
    <col min="3" max="16" width="3" customWidth="1"/>
    <col min="17" max="17" width="3" style="3" customWidth="1"/>
    <col min="18" max="26" width="3" customWidth="1"/>
    <col min="27" max="27" width="3.140625" customWidth="1"/>
    <col min="28" max="49" width="3" customWidth="1"/>
  </cols>
  <sheetData>
    <row r="2" spans="1:34">
      <c r="Y2" s="188" t="s">
        <v>282</v>
      </c>
      <c r="Z2" s="189"/>
      <c r="AA2" s="189"/>
      <c r="AB2" s="189"/>
      <c r="AC2" s="189"/>
      <c r="AD2" s="189"/>
      <c r="AE2" s="189"/>
      <c r="AF2" s="189"/>
      <c r="AG2" s="190"/>
    </row>
    <row r="4" spans="1:34" ht="23.25">
      <c r="O4" s="191" t="s">
        <v>283</v>
      </c>
      <c r="P4" s="191"/>
      <c r="Q4" s="191"/>
      <c r="R4" s="191"/>
      <c r="S4" s="191"/>
      <c r="T4" s="191"/>
    </row>
    <row r="5" spans="1:3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92" t="s">
        <v>284</v>
      </c>
      <c r="N5" s="192"/>
      <c r="O5" s="192"/>
      <c r="P5" s="192"/>
      <c r="Q5" s="192"/>
      <c r="R5" s="192"/>
      <c r="S5" s="192"/>
      <c r="T5" s="192"/>
      <c r="U5" s="192"/>
      <c r="V5" s="192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>
      <c r="A6" s="4"/>
      <c r="B6" s="4"/>
      <c r="C6" s="4"/>
      <c r="D6" s="4"/>
      <c r="E6" s="4"/>
      <c r="F6" s="4"/>
      <c r="G6" s="4"/>
      <c r="H6" s="4"/>
      <c r="I6" s="4"/>
      <c r="J6" s="4"/>
      <c r="K6" s="64" t="s">
        <v>281</v>
      </c>
      <c r="L6" s="4"/>
      <c r="M6" s="4"/>
      <c r="N6" s="4"/>
      <c r="O6" s="64"/>
      <c r="P6" s="17">
        <v>3</v>
      </c>
      <c r="Q6" s="17">
        <v>0</v>
      </c>
      <c r="R6" s="4" t="s">
        <v>305</v>
      </c>
      <c r="S6" s="17">
        <v>0</v>
      </c>
      <c r="T6" s="17">
        <v>6</v>
      </c>
      <c r="U6" s="4" t="s">
        <v>305</v>
      </c>
      <c r="V6" s="17">
        <v>2</v>
      </c>
      <c r="W6" s="17">
        <v>0</v>
      </c>
      <c r="X6" s="17">
        <v>1</v>
      </c>
      <c r="Y6" s="17">
        <v>4</v>
      </c>
      <c r="Z6" s="4"/>
      <c r="AA6" s="4"/>
      <c r="AB6" s="4"/>
      <c r="AC6" s="4"/>
      <c r="AD6" s="4"/>
      <c r="AE6" s="4"/>
      <c r="AF6" s="4"/>
      <c r="AG6" s="4"/>
      <c r="AH6" s="4"/>
    </row>
    <row r="7" spans="1:3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65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6" t="s">
        <v>285</v>
      </c>
      <c r="P8" s="4"/>
      <c r="Q8" s="67"/>
      <c r="R8" s="193" t="s">
        <v>286</v>
      </c>
      <c r="S8" s="194"/>
      <c r="T8" s="194"/>
      <c r="U8" s="194"/>
      <c r="V8" s="4"/>
      <c r="W8" s="4"/>
      <c r="X8" s="4"/>
      <c r="Y8" s="4"/>
      <c r="Z8" s="17" t="s">
        <v>330</v>
      </c>
      <c r="AA8" s="195" t="s">
        <v>287</v>
      </c>
      <c r="AB8" s="196"/>
      <c r="AC8" s="196"/>
      <c r="AD8" s="196"/>
      <c r="AE8" s="196"/>
      <c r="AF8" s="4"/>
      <c r="AG8" s="4"/>
      <c r="AH8" s="4"/>
    </row>
    <row r="9" spans="1:3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65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65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86" t="s">
        <v>290</v>
      </c>
      <c r="Q11" s="186"/>
      <c r="R11" s="4"/>
      <c r="S11" s="66" t="s">
        <v>291</v>
      </c>
      <c r="T11" s="4"/>
      <c r="U11" s="4"/>
      <c r="V11" s="4"/>
      <c r="W11" s="4"/>
      <c r="X11" s="4"/>
      <c r="Y11" s="4"/>
      <c r="Z11" s="187" t="s">
        <v>290</v>
      </c>
      <c r="AA11" s="187"/>
      <c r="AB11" s="4"/>
      <c r="AC11" s="66" t="s">
        <v>291</v>
      </c>
      <c r="AD11" s="4"/>
      <c r="AE11" s="4"/>
      <c r="AF11" s="4"/>
      <c r="AG11" s="4"/>
      <c r="AH11" s="4"/>
    </row>
    <row r="12" spans="1:34">
      <c r="A12" s="4"/>
      <c r="B12" s="4"/>
      <c r="C12" s="4"/>
      <c r="D12" s="4"/>
      <c r="E12" s="4"/>
      <c r="F12" s="4"/>
      <c r="G12" s="4"/>
      <c r="H12" s="196" t="s">
        <v>288</v>
      </c>
      <c r="I12" s="196"/>
      <c r="J12" s="196"/>
      <c r="K12" s="196"/>
      <c r="L12" s="4"/>
      <c r="M12" s="4"/>
      <c r="N12" s="4" t="s">
        <v>289</v>
      </c>
      <c r="O12" s="4"/>
      <c r="P12" s="62">
        <v>0</v>
      </c>
      <c r="Q12" s="62">
        <v>7</v>
      </c>
      <c r="R12" s="63"/>
      <c r="S12" s="60">
        <v>2</v>
      </c>
      <c r="T12" s="60">
        <v>0</v>
      </c>
      <c r="U12" s="60">
        <v>1</v>
      </c>
      <c r="V12" s="60">
        <v>4</v>
      </c>
      <c r="W12" s="4"/>
      <c r="X12" s="4"/>
      <c r="Y12" s="4" t="s">
        <v>292</v>
      </c>
      <c r="Z12" s="60">
        <v>0</v>
      </c>
      <c r="AA12" s="60">
        <v>6</v>
      </c>
      <c r="AB12" s="63"/>
      <c r="AC12" s="60">
        <v>2</v>
      </c>
      <c r="AD12" s="60">
        <v>0</v>
      </c>
      <c r="AE12" s="60">
        <v>1</v>
      </c>
      <c r="AF12" s="60">
        <v>5</v>
      </c>
      <c r="AG12" s="4"/>
      <c r="AH12" s="4"/>
    </row>
    <row r="13" spans="1:3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5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>
      <c r="A14" s="4"/>
      <c r="B14" s="4"/>
      <c r="C14" s="4"/>
      <c r="D14" s="4"/>
      <c r="E14" s="4"/>
      <c r="F14" s="4"/>
      <c r="G14" s="4"/>
      <c r="H14" s="196" t="s">
        <v>293</v>
      </c>
      <c r="I14" s="196"/>
      <c r="J14" s="196"/>
      <c r="K14" s="196"/>
      <c r="L14" s="196"/>
      <c r="M14" s="4"/>
      <c r="N14" s="4"/>
      <c r="O14" s="4"/>
      <c r="P14" s="187" t="s">
        <v>290</v>
      </c>
      <c r="Q14" s="187"/>
      <c r="R14" s="4"/>
      <c r="S14" s="66" t="s">
        <v>291</v>
      </c>
      <c r="T14" s="4"/>
      <c r="U14" s="4"/>
      <c r="V14" s="4"/>
      <c r="W14" s="4"/>
      <c r="X14" s="4"/>
      <c r="Y14" s="4"/>
      <c r="Z14" s="187" t="s">
        <v>290</v>
      </c>
      <c r="AA14" s="187"/>
      <c r="AB14" s="4"/>
      <c r="AC14" s="4" t="s">
        <v>291</v>
      </c>
      <c r="AD14" s="4"/>
      <c r="AE14" s="4"/>
      <c r="AF14" s="4"/>
      <c r="AG14" s="4"/>
      <c r="AH14" s="4"/>
    </row>
    <row r="15" spans="1:34">
      <c r="A15" s="4"/>
      <c r="B15" s="4"/>
      <c r="C15" s="4"/>
      <c r="D15" s="4"/>
      <c r="E15" s="4"/>
      <c r="F15" s="196" t="s">
        <v>294</v>
      </c>
      <c r="G15" s="196"/>
      <c r="H15" s="196"/>
      <c r="I15" s="196"/>
      <c r="J15" s="196"/>
      <c r="K15" s="196"/>
      <c r="L15" s="196"/>
      <c r="M15" s="4"/>
      <c r="N15" s="4" t="s">
        <v>289</v>
      </c>
      <c r="O15" s="4"/>
      <c r="P15" s="60">
        <v>0</v>
      </c>
      <c r="Q15" s="60">
        <v>7</v>
      </c>
      <c r="R15" s="63"/>
      <c r="S15" s="60">
        <v>2</v>
      </c>
      <c r="T15" s="60">
        <v>0</v>
      </c>
      <c r="U15" s="60">
        <v>1</v>
      </c>
      <c r="V15" s="60">
        <v>3</v>
      </c>
      <c r="W15" s="4"/>
      <c r="X15" s="4"/>
      <c r="Y15" s="4" t="s">
        <v>292</v>
      </c>
      <c r="Z15" s="60">
        <v>0</v>
      </c>
      <c r="AA15" s="60">
        <v>6</v>
      </c>
      <c r="AB15" s="63"/>
      <c r="AC15" s="60">
        <v>2</v>
      </c>
      <c r="AD15" s="60">
        <v>0</v>
      </c>
      <c r="AE15" s="60">
        <v>1</v>
      </c>
      <c r="AF15" s="60">
        <v>4</v>
      </c>
      <c r="AG15" s="4"/>
      <c r="AH15" s="4"/>
    </row>
    <row r="16" spans="1:3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5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5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>
      <c r="A18" s="4"/>
      <c r="B18" s="4"/>
      <c r="C18" s="197" t="s">
        <v>295</v>
      </c>
      <c r="D18" s="197"/>
      <c r="E18" s="197"/>
      <c r="F18" s="197"/>
      <c r="G18" s="197"/>
      <c r="H18" s="197"/>
      <c r="I18" s="197"/>
      <c r="J18" s="197"/>
      <c r="K18" s="197"/>
      <c r="L18" s="4"/>
      <c r="M18" s="4"/>
      <c r="N18" s="4"/>
      <c r="O18" s="4"/>
      <c r="P18" s="4"/>
      <c r="Q18" s="65"/>
      <c r="R18" s="198" t="s">
        <v>296</v>
      </c>
      <c r="S18" s="198"/>
      <c r="T18" s="198"/>
      <c r="U18" s="198"/>
      <c r="V18" s="198"/>
      <c r="W18" s="198"/>
      <c r="X18" s="4"/>
      <c r="Y18" s="198" t="s">
        <v>296</v>
      </c>
      <c r="Z18" s="198"/>
      <c r="AA18" s="198"/>
      <c r="AB18" s="198"/>
      <c r="AC18" s="198"/>
      <c r="AD18" s="198"/>
      <c r="AE18" s="4"/>
      <c r="AF18" s="4"/>
      <c r="AG18" s="4"/>
      <c r="AH18" s="4"/>
    </row>
    <row r="19" spans="1:34">
      <c r="A19" s="4"/>
      <c r="B19" s="4"/>
      <c r="C19" s="15">
        <v>2</v>
      </c>
      <c r="D19" s="15">
        <v>4</v>
      </c>
      <c r="E19" s="5"/>
      <c r="F19" s="15">
        <v>0</v>
      </c>
      <c r="G19" s="15">
        <v>3</v>
      </c>
      <c r="H19" s="5"/>
      <c r="I19" s="15">
        <v>1</v>
      </c>
      <c r="J19" s="15">
        <v>9</v>
      </c>
      <c r="K19" s="15">
        <v>9</v>
      </c>
      <c r="L19" s="15">
        <v>5</v>
      </c>
      <c r="M19" s="4"/>
      <c r="N19" s="4"/>
      <c r="O19" s="4"/>
      <c r="P19" s="4"/>
      <c r="Q19" s="65"/>
      <c r="R19" s="61" t="s">
        <v>330</v>
      </c>
      <c r="S19" s="195" t="s">
        <v>297</v>
      </c>
      <c r="T19" s="196"/>
      <c r="U19" s="196"/>
      <c r="V19" s="4"/>
      <c r="W19" s="4"/>
      <c r="X19" s="4"/>
      <c r="Y19" s="61" t="s">
        <v>330</v>
      </c>
      <c r="Z19" s="195" t="s">
        <v>300</v>
      </c>
      <c r="AA19" s="196"/>
      <c r="AB19" s="196"/>
      <c r="AC19" s="196"/>
      <c r="AD19" s="4"/>
      <c r="AE19" s="4"/>
      <c r="AF19" s="4"/>
      <c r="AG19" s="4"/>
      <c r="AH19" s="4"/>
    </row>
    <row r="20" spans="1:3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5"/>
      <c r="R20" s="61" t="str">
        <f ca="1">IF('Súvaha TS'!L14=0," ",'Súvaha TS'!L14)</f>
        <v xml:space="preserve"> </v>
      </c>
      <c r="S20" s="195" t="s">
        <v>298</v>
      </c>
      <c r="T20" s="196"/>
      <c r="U20" s="196"/>
      <c r="V20" s="196"/>
      <c r="W20" s="4"/>
      <c r="X20" s="4"/>
      <c r="Y20" s="61" t="str">
        <f ca="1">IF('Súvaha TS'!S14=0," ",'Súvaha TS'!S14)</f>
        <v xml:space="preserve"> </v>
      </c>
      <c r="Z20" s="195" t="s">
        <v>301</v>
      </c>
      <c r="AA20" s="196"/>
      <c r="AB20" s="196"/>
      <c r="AC20" s="196"/>
      <c r="AD20" s="4"/>
      <c r="AE20" s="4"/>
      <c r="AF20" s="4"/>
      <c r="AG20" s="4"/>
      <c r="AH20" s="4"/>
    </row>
    <row r="21" spans="1:3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5"/>
      <c r="R21" s="61" t="str">
        <f ca="1">IF('Súvaha TS'!L15=0," ",'Súvaha TS'!L15)</f>
        <v xml:space="preserve"> </v>
      </c>
      <c r="S21" s="195" t="s">
        <v>299</v>
      </c>
      <c r="T21" s="196"/>
      <c r="U21" s="196"/>
      <c r="V21" s="196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5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>
      <c r="A23" s="4"/>
      <c r="B23" s="68" t="s">
        <v>302</v>
      </c>
      <c r="C23" s="68"/>
      <c r="D23" s="4"/>
      <c r="E23" s="4"/>
      <c r="F23" s="4"/>
      <c r="G23" s="4"/>
      <c r="H23" s="4"/>
      <c r="I23" s="4"/>
      <c r="J23" s="4"/>
      <c r="K23" s="4"/>
      <c r="L23" s="199" t="s">
        <v>303</v>
      </c>
      <c r="M23" s="199"/>
      <c r="N23" s="4"/>
      <c r="O23" s="4"/>
      <c r="P23" s="4"/>
      <c r="Q23" s="65"/>
      <c r="R23" s="4"/>
      <c r="S23" s="4"/>
      <c r="T23" s="4"/>
      <c r="U23" s="4"/>
      <c r="V23" s="4"/>
      <c r="W23" s="4"/>
      <c r="X23" s="198" t="s">
        <v>304</v>
      </c>
      <c r="Y23" s="198"/>
      <c r="Z23" s="198"/>
      <c r="AA23" s="198"/>
      <c r="AB23" s="198"/>
      <c r="AC23" s="4"/>
      <c r="AD23" s="4"/>
      <c r="AE23" s="4"/>
      <c r="AF23" s="4"/>
      <c r="AG23" s="4"/>
      <c r="AH23" s="4"/>
    </row>
    <row r="24" spans="1:34">
      <c r="A24" s="4"/>
      <c r="B24" s="60">
        <v>3</v>
      </c>
      <c r="C24" s="60">
        <v>1</v>
      </c>
      <c r="D24" s="60">
        <v>3</v>
      </c>
      <c r="E24" s="60">
        <v>9</v>
      </c>
      <c r="F24" s="60">
        <v>1</v>
      </c>
      <c r="G24" s="60">
        <v>5</v>
      </c>
      <c r="H24" s="60">
        <v>0</v>
      </c>
      <c r="I24" s="60">
        <v>8</v>
      </c>
      <c r="J24" s="63"/>
      <c r="K24" s="63"/>
      <c r="L24" s="60">
        <v>2</v>
      </c>
      <c r="M24" s="60">
        <v>0</v>
      </c>
      <c r="N24" s="60">
        <v>2</v>
      </c>
      <c r="O24" s="60">
        <v>0</v>
      </c>
      <c r="P24" s="60">
        <v>9</v>
      </c>
      <c r="Q24" s="60">
        <v>0</v>
      </c>
      <c r="R24" s="60">
        <v>1</v>
      </c>
      <c r="S24" s="60">
        <v>7</v>
      </c>
      <c r="T24" s="60">
        <v>1</v>
      </c>
      <c r="U24" s="60">
        <v>8</v>
      </c>
      <c r="V24" s="72"/>
      <c r="W24" s="63"/>
      <c r="X24" s="60">
        <v>6</v>
      </c>
      <c r="Y24" s="60">
        <v>9</v>
      </c>
      <c r="Z24" s="73"/>
      <c r="AA24" s="60">
        <v>2</v>
      </c>
      <c r="AB24" s="60">
        <v>0</v>
      </c>
      <c r="AC24" s="73" t="s">
        <v>305</v>
      </c>
      <c r="AD24" s="60">
        <v>0</v>
      </c>
      <c r="AE24" s="5"/>
      <c r="AF24" s="4"/>
      <c r="AG24" s="4"/>
      <c r="AH24" s="4"/>
    </row>
    <row r="25" spans="1:3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5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s="4" customFormat="1" ht="16.5" customHeight="1">
      <c r="A26" s="9" t="s">
        <v>92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9"/>
    </row>
    <row r="27" spans="1:34" s="5" customFormat="1" ht="16.5" customHeight="1">
      <c r="A27" s="86" t="s">
        <v>480</v>
      </c>
      <c r="B27" s="60" t="s">
        <v>481</v>
      </c>
      <c r="C27" s="60" t="s">
        <v>318</v>
      </c>
      <c r="D27" s="60" t="s">
        <v>322</v>
      </c>
      <c r="E27" s="60" t="s">
        <v>482</v>
      </c>
      <c r="F27" s="60" t="s">
        <v>319</v>
      </c>
      <c r="G27" s="60" t="s">
        <v>315</v>
      </c>
      <c r="H27" s="60" t="s">
        <v>483</v>
      </c>
      <c r="I27" s="60"/>
      <c r="J27" s="60" t="s">
        <v>484</v>
      </c>
      <c r="K27" s="60" t="s">
        <v>485</v>
      </c>
      <c r="L27" s="60" t="s">
        <v>486</v>
      </c>
      <c r="M27" s="60" t="s">
        <v>487</v>
      </c>
      <c r="N27" s="60" t="s">
        <v>305</v>
      </c>
      <c r="O27" s="60" t="str">
        <f ca="1">IF('Súvaha TS'!O21=0," ",'Súvaha TS'!O21)</f>
        <v xml:space="preserve"> </v>
      </c>
      <c r="P27" s="60" t="s">
        <v>484</v>
      </c>
      <c r="Q27" s="60" t="str">
        <f ca="1">IF('Súvaha TS'!Q21=0," ",'Súvaha TS'!Q21)</f>
        <v xml:space="preserve"> </v>
      </c>
      <c r="R27" s="60" t="s">
        <v>488</v>
      </c>
      <c r="S27" s="60" t="s">
        <v>305</v>
      </c>
      <c r="T27" s="60" t="s">
        <v>486</v>
      </c>
      <c r="U27" s="60" t="s">
        <v>305</v>
      </c>
      <c r="V27" s="60" t="str">
        <f ca="1">IF('Súvaha TS'!V21=0," ",'Súvaha TS'!V21)</f>
        <v xml:space="preserve"> </v>
      </c>
      <c r="W27" s="60" t="str">
        <f ca="1">IF('Súvaha TS'!W21=0," ",'Súvaha TS'!W21)</f>
        <v xml:space="preserve"> </v>
      </c>
      <c r="X27" s="60" t="str">
        <f ca="1">IF('Súvaha TS'!X21=0," ",'Súvaha TS'!X21)</f>
        <v xml:space="preserve"> </v>
      </c>
      <c r="Y27" s="60" t="str">
        <f ca="1">IF('Súvaha TS'!Y21=0," ",'Súvaha TS'!Y21)</f>
        <v xml:space="preserve"> </v>
      </c>
      <c r="Z27" s="60" t="str">
        <f ca="1">IF('Súvaha TS'!Z21=0," ",'Súvaha TS'!Z21)</f>
        <v xml:space="preserve"> </v>
      </c>
      <c r="AA27" s="60" t="str">
        <f ca="1">IF('Súvaha TS'!AA21=0," ",'Súvaha TS'!AA21)</f>
        <v xml:space="preserve"> </v>
      </c>
      <c r="AB27" s="60" t="str">
        <f ca="1">IF('Súvaha TS'!AB21=0," ",'Súvaha TS'!AB21)</f>
        <v xml:space="preserve"> </v>
      </c>
      <c r="AC27" s="60" t="str">
        <f ca="1">IF('Súvaha TS'!AC21=0," ",'Súvaha TS'!AC21)</f>
        <v xml:space="preserve"> </v>
      </c>
      <c r="AD27" s="60" t="str">
        <f ca="1">IF('Súvaha TS'!AD21=0," ",'Súvaha TS'!AD21)</f>
        <v xml:space="preserve"> </v>
      </c>
      <c r="AE27" s="60" t="str">
        <f ca="1">IF('Súvaha TS'!AE21=0," ",'Súvaha TS'!AE21)</f>
        <v xml:space="preserve"> </v>
      </c>
      <c r="AF27" s="60" t="str">
        <f ca="1">IF('Súvaha TS'!AF21=0," ",'Súvaha TS'!AF21)</f>
        <v xml:space="preserve"> </v>
      </c>
      <c r="AG27" s="60" t="str">
        <f ca="1">IF('Súvaha TS'!AG21=0," ",'Súvaha TS'!AG21)</f>
        <v xml:space="preserve"> </v>
      </c>
      <c r="AH27" s="86" t="str">
        <f ca="1">IF('Súvaha TS'!AH21=0," ",'Súvaha TS'!AH21)</f>
        <v xml:space="preserve"> </v>
      </c>
    </row>
    <row r="28" spans="1:34" s="5" customFormat="1" ht="16.5" customHeight="1">
      <c r="A28" s="60" t="str">
        <f ca="1">IF('Súvaha TS'!A22=0," ",'Súvaha TS'!A22)</f>
        <v xml:space="preserve"> </v>
      </c>
      <c r="B28" s="60" t="str">
        <f ca="1">IF('Súvaha TS'!B22=0," ",'Súvaha TS'!B22)</f>
        <v xml:space="preserve"> </v>
      </c>
      <c r="C28" s="60" t="str">
        <f ca="1">IF('Súvaha TS'!C22=0," ",'Súvaha TS'!C22)</f>
        <v xml:space="preserve"> </v>
      </c>
      <c r="D28" s="60" t="str">
        <f ca="1">IF('Súvaha TS'!D22=0," ",'Súvaha TS'!D22)</f>
        <v xml:space="preserve"> </v>
      </c>
      <c r="E28" s="60" t="str">
        <f ca="1">IF('Súvaha TS'!E22=0," ",'Súvaha TS'!E22)</f>
        <v xml:space="preserve"> </v>
      </c>
      <c r="F28" s="60" t="str">
        <f ca="1">IF('Súvaha TS'!F22=0," ",'Súvaha TS'!F22)</f>
        <v xml:space="preserve"> </v>
      </c>
      <c r="G28" s="60" t="str">
        <f ca="1">IF('Súvaha TS'!G22=0," ",'Súvaha TS'!G22)</f>
        <v xml:space="preserve"> </v>
      </c>
      <c r="H28" s="60" t="str">
        <f ca="1">IF('Súvaha TS'!H22=0," ",'Súvaha TS'!H22)</f>
        <v xml:space="preserve"> </v>
      </c>
      <c r="I28" s="60" t="str">
        <f ca="1">IF('Súvaha TS'!I22=0," ",'Súvaha TS'!I22)</f>
        <v xml:space="preserve"> </v>
      </c>
      <c r="J28" s="60" t="str">
        <f ca="1">IF('Súvaha TS'!J22=0," ",'Súvaha TS'!J22)</f>
        <v xml:space="preserve"> </v>
      </c>
      <c r="K28" s="60" t="str">
        <f ca="1">IF('Súvaha TS'!K22=0," ",'Súvaha TS'!K22)</f>
        <v xml:space="preserve"> </v>
      </c>
      <c r="L28" s="60" t="str">
        <f ca="1">IF('Súvaha TS'!L22=0," ",'Súvaha TS'!L22)</f>
        <v xml:space="preserve"> </v>
      </c>
      <c r="M28" s="60" t="str">
        <f ca="1">IF('Súvaha TS'!M22=0," ",'Súvaha TS'!M22)</f>
        <v xml:space="preserve"> </v>
      </c>
      <c r="N28" s="60" t="str">
        <f ca="1">IF('Súvaha TS'!N22=0," ",'Súvaha TS'!N22)</f>
        <v xml:space="preserve"> </v>
      </c>
      <c r="O28" s="60" t="str">
        <f ca="1">IF('Súvaha TS'!O22=0," ",'Súvaha TS'!O22)</f>
        <v xml:space="preserve"> </v>
      </c>
      <c r="P28" s="60" t="str">
        <f ca="1">IF('Súvaha TS'!P22=0," ",'Súvaha TS'!P22)</f>
        <v xml:space="preserve"> </v>
      </c>
      <c r="Q28" s="60" t="str">
        <f ca="1">IF('Súvaha TS'!Q22=0," ",'Súvaha TS'!Q22)</f>
        <v xml:space="preserve"> </v>
      </c>
      <c r="R28" s="60" t="str">
        <f ca="1">IF('Súvaha TS'!R22=0," ",'Súvaha TS'!R22)</f>
        <v xml:space="preserve"> </v>
      </c>
      <c r="S28" s="60" t="str">
        <f ca="1">IF('Súvaha TS'!S22=0," ",'Súvaha TS'!S22)</f>
        <v xml:space="preserve"> </v>
      </c>
      <c r="T28" s="60" t="str">
        <f ca="1">IF('Súvaha TS'!T22=0," ",'Súvaha TS'!T22)</f>
        <v xml:space="preserve"> </v>
      </c>
      <c r="U28" s="60" t="str">
        <f ca="1">IF('Súvaha TS'!U22=0," ",'Súvaha TS'!U22)</f>
        <v xml:space="preserve"> </v>
      </c>
      <c r="V28" s="60" t="str">
        <f ca="1">IF('Súvaha TS'!V22=0," ",'Súvaha TS'!V22)</f>
        <v xml:space="preserve"> </v>
      </c>
      <c r="W28" s="60" t="str">
        <f ca="1">IF('Súvaha TS'!W22=0," ",'Súvaha TS'!W22)</f>
        <v xml:space="preserve"> </v>
      </c>
      <c r="X28" s="60" t="str">
        <f ca="1">IF('Súvaha TS'!X22=0," ",'Súvaha TS'!X22)</f>
        <v xml:space="preserve"> </v>
      </c>
      <c r="Y28" s="60" t="str">
        <f ca="1">IF('Súvaha TS'!Y22=0," ",'Súvaha TS'!Y22)</f>
        <v xml:space="preserve"> </v>
      </c>
      <c r="Z28" s="60" t="str">
        <f ca="1">IF('Súvaha TS'!Z22=0," ",'Súvaha TS'!Z22)</f>
        <v xml:space="preserve"> </v>
      </c>
      <c r="AA28" s="60" t="str">
        <f ca="1">IF('Súvaha TS'!AA22=0," ",'Súvaha TS'!AA22)</f>
        <v xml:space="preserve"> </v>
      </c>
      <c r="AB28" s="60" t="str">
        <f ca="1">IF('Súvaha TS'!AB22=0," ",'Súvaha TS'!AB22)</f>
        <v xml:space="preserve"> </v>
      </c>
      <c r="AC28" s="60" t="str">
        <f ca="1">IF('Súvaha TS'!AC22=0," ",'Súvaha TS'!AC22)</f>
        <v xml:space="preserve"> </v>
      </c>
      <c r="AD28" s="60" t="str">
        <f ca="1">IF('Súvaha TS'!AD22=0," ",'Súvaha TS'!AD22)</f>
        <v xml:space="preserve"> </v>
      </c>
      <c r="AE28" s="60" t="str">
        <f ca="1">IF('Súvaha TS'!AE22=0," ",'Súvaha TS'!AE22)</f>
        <v xml:space="preserve"> </v>
      </c>
      <c r="AF28" s="60" t="str">
        <f ca="1">IF('Súvaha TS'!AF22=0," ",'Súvaha TS'!AF22)</f>
        <v xml:space="preserve"> </v>
      </c>
      <c r="AG28" s="60" t="str">
        <f ca="1">IF('Súvaha TS'!AG22=0," ",'Súvaha TS'!AG22)</f>
        <v xml:space="preserve"> </v>
      </c>
      <c r="AH28" s="60" t="str">
        <f ca="1">IF('Súvaha TS'!AH22=0," ",'Súvaha TS'!AH22)</f>
        <v xml:space="preserve"> </v>
      </c>
    </row>
    <row r="29" spans="1:34">
      <c r="A29" s="4"/>
      <c r="B29" s="4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6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4"/>
    </row>
    <row r="30" spans="1:34" s="5" customFormat="1" ht="16.5" customHeight="1">
      <c r="A30" s="31" t="s">
        <v>93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3"/>
    </row>
    <row r="31" spans="1:34" s="5" customFormat="1" ht="16.5" customHeight="1">
      <c r="A31" s="21" t="s">
        <v>306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 t="s">
        <v>307</v>
      </c>
      <c r="AD31" s="16"/>
      <c r="AE31" s="16"/>
      <c r="AF31" s="16"/>
      <c r="AG31" s="16"/>
      <c r="AH31" s="27"/>
    </row>
    <row r="32" spans="1:34" s="5" customFormat="1" ht="16.5" customHeight="1">
      <c r="A32" s="60" t="s">
        <v>489</v>
      </c>
      <c r="B32" s="60" t="s">
        <v>315</v>
      </c>
      <c r="C32" s="60" t="s">
        <v>488</v>
      </c>
      <c r="D32" s="60" t="s">
        <v>315</v>
      </c>
      <c r="E32" s="60" t="s">
        <v>482</v>
      </c>
      <c r="F32" s="60" t="s">
        <v>486</v>
      </c>
      <c r="G32" s="60" t="s">
        <v>490</v>
      </c>
      <c r="H32" s="60" t="s">
        <v>484</v>
      </c>
      <c r="I32" s="60" t="s">
        <v>75</v>
      </c>
      <c r="J32" s="60" t="s">
        <v>491</v>
      </c>
      <c r="K32" s="60" t="str">
        <f ca="1">IF('Súvaha TS'!K25=0," ",'Súvaha TS'!K25)</f>
        <v xml:space="preserve"> </v>
      </c>
      <c r="L32" s="60" t="str">
        <f ca="1">IF('Súvaha TS'!L25=0," ",'Súvaha TS'!L25)</f>
        <v xml:space="preserve"> </v>
      </c>
      <c r="M32" s="60" t="str">
        <f ca="1">IF('Súvaha TS'!M25=0," ",'Súvaha TS'!M25)</f>
        <v xml:space="preserve"> </v>
      </c>
      <c r="N32" s="60" t="str">
        <f ca="1">IF('Súvaha TS'!N25=0," ",'Súvaha TS'!N25)</f>
        <v xml:space="preserve"> </v>
      </c>
      <c r="O32" s="60" t="str">
        <f ca="1">IF('Súvaha TS'!O25=0," ",'Súvaha TS'!O25)</f>
        <v xml:space="preserve"> </v>
      </c>
      <c r="P32" s="60" t="str">
        <f ca="1">IF('Súvaha TS'!P25=0," ",'Súvaha TS'!P25)</f>
        <v xml:space="preserve"> </v>
      </c>
      <c r="Q32" s="60" t="str">
        <f ca="1">IF('Súvaha TS'!Q25=0," ",'Súvaha TS'!Q25)</f>
        <v xml:space="preserve"> </v>
      </c>
      <c r="R32" s="60" t="str">
        <f ca="1">IF('Súvaha TS'!R25=0," ",'Súvaha TS'!R25)</f>
        <v xml:space="preserve"> </v>
      </c>
      <c r="S32" s="60" t="str">
        <f ca="1">IF('Súvaha TS'!S25=0," ",'Súvaha TS'!S25)</f>
        <v xml:space="preserve"> </v>
      </c>
      <c r="T32" s="60" t="str">
        <f ca="1">IF('Súvaha TS'!T25=0," ",'Súvaha TS'!T25)</f>
        <v xml:space="preserve"> </v>
      </c>
      <c r="U32" s="60" t="str">
        <f ca="1">IF('Súvaha TS'!U25=0," ",'Súvaha TS'!U25)</f>
        <v xml:space="preserve"> </v>
      </c>
      <c r="V32" s="60" t="str">
        <f ca="1">IF('Súvaha TS'!V25=0," ",'Súvaha TS'!V25)</f>
        <v xml:space="preserve"> </v>
      </c>
      <c r="W32" s="60" t="str">
        <f ca="1">IF('Súvaha TS'!W25=0," ",'Súvaha TS'!W25)</f>
        <v xml:space="preserve"> </v>
      </c>
      <c r="X32" s="60" t="str">
        <f ca="1">IF('Súvaha TS'!X25=0," ",'Súvaha TS'!X25)</f>
        <v xml:space="preserve"> </v>
      </c>
      <c r="Y32" s="60" t="str">
        <f ca="1">IF('Súvaha TS'!Y25=0," ",'Súvaha TS'!Y25)</f>
        <v xml:space="preserve"> </v>
      </c>
      <c r="Z32" s="60" t="str">
        <f ca="1">IF('Súvaha TS'!Z25=0," ",'Súvaha TS'!Z25)</f>
        <v xml:space="preserve"> </v>
      </c>
      <c r="AA32" s="22"/>
      <c r="AB32" s="22"/>
      <c r="AC32" s="60">
        <v>2</v>
      </c>
      <c r="AD32" s="60">
        <v>6</v>
      </c>
      <c r="AE32" s="60" t="str">
        <f ca="1">IF('Súvaha TS'!AE25=0," ",'Súvaha TS'!AE25)</f>
        <v xml:space="preserve"> </v>
      </c>
      <c r="AF32" s="60" t="str">
        <f ca="1">IF('Súvaha TS'!AF25=0," ",'Súvaha TS'!AF25)</f>
        <v xml:space="preserve"> </v>
      </c>
      <c r="AG32" s="60" t="str">
        <f ca="1">IF('Súvaha TS'!AG25=0," ",'Súvaha TS'!AG25)</f>
        <v xml:space="preserve"> </v>
      </c>
      <c r="AH32" s="60" t="str">
        <f ca="1">IF('Súvaha TS'!AH25=0," ",'Súvaha TS'!AH25)</f>
        <v xml:space="preserve"> </v>
      </c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65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5" s="5" customFormat="1" ht="16.5" customHeight="1">
      <c r="A34" s="9" t="s">
        <v>308</v>
      </c>
      <c r="B34" s="16"/>
      <c r="C34" s="16"/>
      <c r="D34" s="16"/>
      <c r="E34" s="16"/>
      <c r="F34" s="16"/>
      <c r="G34" s="16"/>
      <c r="H34" s="16" t="s">
        <v>94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7"/>
    </row>
    <row r="35" spans="1:35" s="5" customFormat="1" ht="16.5" customHeight="1">
      <c r="A35" s="86">
        <v>8</v>
      </c>
      <c r="B35" s="60">
        <v>4</v>
      </c>
      <c r="C35" s="60">
        <v>1</v>
      </c>
      <c r="D35" s="60">
        <v>0</v>
      </c>
      <c r="E35" s="60">
        <v>2</v>
      </c>
      <c r="F35" s="22"/>
      <c r="G35" s="22"/>
      <c r="H35" s="60" t="s">
        <v>492</v>
      </c>
      <c r="I35" s="60" t="s">
        <v>488</v>
      </c>
      <c r="J35" s="60" t="s">
        <v>315</v>
      </c>
      <c r="K35" s="60" t="s">
        <v>482</v>
      </c>
      <c r="L35" s="60" t="s">
        <v>322</v>
      </c>
      <c r="M35" s="60" t="s">
        <v>484</v>
      </c>
      <c r="N35" s="60" t="s">
        <v>487</v>
      </c>
      <c r="O35" s="60" t="s">
        <v>315</v>
      </c>
      <c r="P35" s="60" t="s">
        <v>490</v>
      </c>
      <c r="Q35" s="60" t="s">
        <v>315</v>
      </c>
      <c r="R35" s="60" t="str">
        <f ca="1">IF('Súvaha TS'!R27=0," ",'Súvaha TS'!R27)</f>
        <v xml:space="preserve"> </v>
      </c>
      <c r="S35" s="60" t="str">
        <f ca="1">IF('Súvaha TS'!S27=0," ",'Súvaha TS'!S27)</f>
        <v xml:space="preserve"> </v>
      </c>
      <c r="T35" s="60" t="str">
        <f ca="1">IF('Súvaha TS'!T27=0," ",'Súvaha TS'!T27)</f>
        <v xml:space="preserve"> </v>
      </c>
      <c r="U35" s="60" t="str">
        <f ca="1">IF('Súvaha TS'!U27=0," ",'Súvaha TS'!U27)</f>
        <v xml:space="preserve"> </v>
      </c>
      <c r="V35" s="60" t="str">
        <f ca="1">IF('Súvaha TS'!V27=0," ",'Súvaha TS'!V27)</f>
        <v xml:space="preserve"> </v>
      </c>
      <c r="W35" s="60" t="str">
        <f ca="1">IF('Súvaha TS'!W27=0," ",'Súvaha TS'!W27)</f>
        <v xml:space="preserve"> </v>
      </c>
      <c r="X35" s="60" t="str">
        <f ca="1">IF('Súvaha TS'!X27=0," ",'Súvaha TS'!X27)</f>
        <v xml:space="preserve"> </v>
      </c>
      <c r="Y35" s="60" t="str">
        <f ca="1">IF('Súvaha TS'!Y27=0," ",'Súvaha TS'!Y27)</f>
        <v xml:space="preserve"> </v>
      </c>
      <c r="Z35" s="60" t="str">
        <f ca="1">IF('Súvaha TS'!Z27=0," ",'Súvaha TS'!Z27)</f>
        <v xml:space="preserve"> </v>
      </c>
      <c r="AA35" s="60" t="str">
        <f ca="1">IF('Súvaha TS'!AA27=0," ",'Súvaha TS'!AA27)</f>
        <v xml:space="preserve"> </v>
      </c>
      <c r="AB35" s="60" t="str">
        <f ca="1">IF('Súvaha TS'!AB27=0," ",'Súvaha TS'!AB27)</f>
        <v xml:space="preserve"> </v>
      </c>
      <c r="AC35" s="60" t="str">
        <f ca="1">IF('Súvaha TS'!AC27=0," ",'Súvaha TS'!AC27)</f>
        <v xml:space="preserve"> </v>
      </c>
      <c r="AD35" s="60" t="str">
        <f ca="1">IF('Súvaha TS'!AD27=0," ",'Súvaha TS'!AD27)</f>
        <v xml:space="preserve"> </v>
      </c>
      <c r="AE35" s="60" t="str">
        <f ca="1">IF('Súvaha TS'!AE27=0," ",'Súvaha TS'!AE27)</f>
        <v xml:space="preserve"> </v>
      </c>
      <c r="AF35" s="60" t="str">
        <f ca="1">IF('Súvaha TS'!AF27=0," ",'Súvaha TS'!AF27)</f>
        <v xml:space="preserve"> </v>
      </c>
      <c r="AG35" s="60" t="str">
        <f ca="1">IF('Súvaha TS'!AG27=0," ",'Súvaha TS'!AG27)</f>
        <v xml:space="preserve"> </v>
      </c>
      <c r="AH35" s="60" t="str">
        <f ca="1">IF('Súvaha TS'!AH27=0," ",'Súvaha TS'!AH27)</f>
        <v xml:space="preserve"> </v>
      </c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65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5" s="4" customFormat="1" ht="16.5" customHeight="1">
      <c r="A37" s="9" t="s">
        <v>95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 t="s">
        <v>96</v>
      </c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1:35" s="5" customFormat="1" ht="16.5" customHeight="1">
      <c r="A38" s="87">
        <v>0</v>
      </c>
      <c r="B38" s="75">
        <v>9</v>
      </c>
      <c r="C38" s="75">
        <v>0</v>
      </c>
      <c r="D38" s="75">
        <v>3</v>
      </c>
      <c r="E38" s="76" t="s">
        <v>309</v>
      </c>
      <c r="F38" s="75">
        <v>4</v>
      </c>
      <c r="G38" s="75">
        <v>6</v>
      </c>
      <c r="H38" s="75">
        <v>4</v>
      </c>
      <c r="I38" s="75">
        <v>3</v>
      </c>
      <c r="J38" s="75">
        <v>1</v>
      </c>
      <c r="K38" s="75">
        <v>7</v>
      </c>
      <c r="L38" s="75" t="str">
        <f ca="1">IF('Súvaha TS'!L29=0," ",'Súvaha TS'!L29)</f>
        <v xml:space="preserve"> </v>
      </c>
      <c r="M38" s="75" t="str">
        <f ca="1">IF('Súvaha TS'!M29=0," ",'Súvaha TS'!M29)</f>
        <v xml:space="preserve"> </v>
      </c>
      <c r="N38" s="76"/>
      <c r="O38" s="76"/>
      <c r="P38" s="76"/>
      <c r="Q38" s="76"/>
      <c r="R38" s="75">
        <v>0</v>
      </c>
      <c r="S38" s="75">
        <v>2</v>
      </c>
      <c r="T38" s="75" t="str">
        <f ca="1">IF('Súvaha TS'!T29=0," ",'Súvaha TS'!T29)</f>
        <v xml:space="preserve"> </v>
      </c>
      <c r="U38" s="75" t="str">
        <f ca="1">IF('Súvaha TS'!U29=0," ",'Súvaha TS'!U29)</f>
        <v xml:space="preserve"> </v>
      </c>
      <c r="V38" s="76" t="s">
        <v>309</v>
      </c>
      <c r="W38" s="75">
        <v>6</v>
      </c>
      <c r="X38" s="75">
        <v>4</v>
      </c>
      <c r="Y38" s="75">
        <v>2</v>
      </c>
      <c r="Z38" s="75">
        <v>8</v>
      </c>
      <c r="AA38" s="75">
        <v>8</v>
      </c>
      <c r="AB38" s="75">
        <v>0</v>
      </c>
      <c r="AC38" s="75">
        <v>2</v>
      </c>
      <c r="AD38" s="75">
        <v>1</v>
      </c>
      <c r="AE38" s="16"/>
      <c r="AF38" s="16"/>
      <c r="AG38" s="16"/>
      <c r="AH38" s="16"/>
      <c r="AI38" s="7"/>
    </row>
    <row r="39" spans="1:35" ht="17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65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2"/>
    </row>
    <row r="40" spans="1:35" s="4" customFormat="1" ht="16.5" customHeight="1">
      <c r="A40" s="9" t="s">
        <v>97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</row>
    <row r="41" spans="1:35" s="5" customFormat="1" ht="16.5" customHeight="1">
      <c r="A41" s="86" t="s">
        <v>493</v>
      </c>
      <c r="B41" s="60" t="s">
        <v>322</v>
      </c>
      <c r="C41" s="60" t="s">
        <v>488</v>
      </c>
      <c r="D41" s="60" t="s">
        <v>486</v>
      </c>
      <c r="E41" s="60" t="s">
        <v>494</v>
      </c>
      <c r="F41" s="60" t="s">
        <v>315</v>
      </c>
      <c r="G41" s="60" t="s">
        <v>481</v>
      </c>
      <c r="H41" s="60" t="s">
        <v>318</v>
      </c>
      <c r="I41" s="60" t="s">
        <v>322</v>
      </c>
      <c r="J41" s="60" t="s">
        <v>482</v>
      </c>
      <c r="K41" s="60" t="s">
        <v>319</v>
      </c>
      <c r="L41" s="60" t="s">
        <v>315</v>
      </c>
      <c r="M41" s="60" t="s">
        <v>305</v>
      </c>
      <c r="N41" s="60" t="s">
        <v>484</v>
      </c>
      <c r="O41" s="60" t="s">
        <v>75</v>
      </c>
      <c r="P41" s="60" t="str">
        <f ca="1">IF('Súvaha TS'!P31=0," ",'Súvaha TS'!P31)</f>
        <v xml:space="preserve"> </v>
      </c>
      <c r="Q41" s="60" t="str">
        <f ca="1">IF('Súvaha TS'!Q31=0," ",'Súvaha TS'!Q31)</f>
        <v xml:space="preserve"> </v>
      </c>
      <c r="R41" s="60" t="str">
        <f ca="1">IF('Súvaha TS'!R31=0," ",'Súvaha TS'!R31)</f>
        <v xml:space="preserve"> </v>
      </c>
      <c r="S41" s="60" t="str">
        <f ca="1">IF('Súvaha TS'!S31=0," ",'Súvaha TS'!S31)</f>
        <v xml:space="preserve"> </v>
      </c>
      <c r="T41" s="60" t="str">
        <f ca="1">IF('Súvaha TS'!T31=0," ",'Súvaha TS'!T31)</f>
        <v xml:space="preserve"> </v>
      </c>
      <c r="U41" s="60" t="str">
        <f ca="1">IF('Súvaha TS'!U31=0," ",'Súvaha TS'!U31)</f>
        <v xml:space="preserve"> </v>
      </c>
      <c r="V41" s="60" t="str">
        <f ca="1">IF('Súvaha TS'!V31=0," ",'Súvaha TS'!V31)</f>
        <v xml:space="preserve"> </v>
      </c>
      <c r="W41" s="60" t="str">
        <f ca="1">IF('Súvaha TS'!W31=0," ",'Súvaha TS'!W31)</f>
        <v xml:space="preserve"> </v>
      </c>
      <c r="X41" s="60" t="str">
        <f ca="1">IF('Súvaha TS'!X31=0," ",'Súvaha TS'!X31)</f>
        <v xml:space="preserve"> </v>
      </c>
      <c r="Y41" s="60" t="str">
        <f ca="1">IF('Súvaha TS'!Y31=0," ",'Súvaha TS'!Y31)</f>
        <v xml:space="preserve"> </v>
      </c>
      <c r="Z41" s="60" t="str">
        <f ca="1">IF('Súvaha TS'!Z31=0," ",'Súvaha TS'!Z31)</f>
        <v xml:space="preserve"> </v>
      </c>
      <c r="AA41" s="60" t="str">
        <f ca="1">IF('Súvaha TS'!AA31=0," ",'Súvaha TS'!AA31)</f>
        <v xml:space="preserve"> </v>
      </c>
      <c r="AB41" s="60" t="str">
        <f ca="1">IF('Súvaha TS'!AB31=0," ",'Súvaha TS'!AB31)</f>
        <v xml:space="preserve"> </v>
      </c>
      <c r="AC41" s="60" t="str">
        <f ca="1">IF('Súvaha TS'!AC31=0," ",'Súvaha TS'!AC31)</f>
        <v xml:space="preserve"> </v>
      </c>
      <c r="AD41" s="60" t="str">
        <f ca="1">IF('Súvaha TS'!AD31=0," ",'Súvaha TS'!AD31)</f>
        <v xml:space="preserve"> </v>
      </c>
      <c r="AE41" s="16"/>
      <c r="AF41" s="16"/>
      <c r="AG41" s="16"/>
      <c r="AH41" s="16"/>
      <c r="AI41" s="7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65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5">
      <c r="A43" s="31" t="s">
        <v>98</v>
      </c>
      <c r="B43" s="32"/>
      <c r="C43" s="19"/>
      <c r="D43" s="32"/>
      <c r="E43" s="32"/>
      <c r="F43" s="19"/>
      <c r="G43" s="32"/>
      <c r="H43" s="32"/>
      <c r="I43" s="32"/>
      <c r="J43" s="33"/>
      <c r="K43" s="127" t="s">
        <v>100</v>
      </c>
      <c r="L43" s="128"/>
      <c r="M43" s="128"/>
      <c r="N43" s="128"/>
      <c r="O43" s="128"/>
      <c r="P43" s="128"/>
      <c r="Q43" s="128"/>
      <c r="R43" s="129"/>
      <c r="S43" s="127" t="s">
        <v>101</v>
      </c>
      <c r="T43" s="128"/>
      <c r="U43" s="128"/>
      <c r="V43" s="128"/>
      <c r="W43" s="128"/>
      <c r="X43" s="128"/>
      <c r="Y43" s="128"/>
      <c r="Z43" s="129"/>
      <c r="AA43" s="127" t="s">
        <v>102</v>
      </c>
      <c r="AB43" s="128"/>
      <c r="AC43" s="128"/>
      <c r="AD43" s="128"/>
      <c r="AE43" s="128"/>
      <c r="AF43" s="128"/>
      <c r="AG43" s="128"/>
      <c r="AH43" s="129"/>
    </row>
    <row r="44" spans="1:35">
      <c r="A44" s="17">
        <v>2</v>
      </c>
      <c r="B44" s="17">
        <v>5</v>
      </c>
      <c r="C44" s="70" t="s">
        <v>305</v>
      </c>
      <c r="D44" s="17">
        <v>0</v>
      </c>
      <c r="E44" s="17">
        <v>9</v>
      </c>
      <c r="F44" s="70" t="s">
        <v>305</v>
      </c>
      <c r="G44" s="17">
        <v>2</v>
      </c>
      <c r="H44" s="17">
        <v>0</v>
      </c>
      <c r="I44" s="17">
        <v>1</v>
      </c>
      <c r="J44" s="17">
        <v>5</v>
      </c>
      <c r="K44" s="130"/>
      <c r="L44" s="131"/>
      <c r="M44" s="131"/>
      <c r="N44" s="131"/>
      <c r="O44" s="131"/>
      <c r="P44" s="131"/>
      <c r="Q44" s="131"/>
      <c r="R44" s="132"/>
      <c r="S44" s="130"/>
      <c r="T44" s="131"/>
      <c r="U44" s="131"/>
      <c r="V44" s="131"/>
      <c r="W44" s="131"/>
      <c r="X44" s="131"/>
      <c r="Y44" s="131"/>
      <c r="Z44" s="132"/>
      <c r="AA44" s="130"/>
      <c r="AB44" s="131"/>
      <c r="AC44" s="131"/>
      <c r="AD44" s="131"/>
      <c r="AE44" s="131"/>
      <c r="AF44" s="131"/>
      <c r="AG44" s="131"/>
      <c r="AH44" s="132"/>
    </row>
    <row r="45" spans="1:35">
      <c r="A45" s="21"/>
      <c r="B45" s="16"/>
      <c r="C45" s="59"/>
      <c r="D45" s="16"/>
      <c r="E45" s="16"/>
      <c r="F45" s="59"/>
      <c r="G45" s="16"/>
      <c r="H45" s="16"/>
      <c r="I45" s="16"/>
      <c r="J45" s="27"/>
      <c r="K45" s="130"/>
      <c r="L45" s="131"/>
      <c r="M45" s="131"/>
      <c r="N45" s="131"/>
      <c r="O45" s="131"/>
      <c r="P45" s="131"/>
      <c r="Q45" s="131"/>
      <c r="R45" s="132"/>
      <c r="S45" s="130"/>
      <c r="T45" s="131"/>
      <c r="U45" s="131"/>
      <c r="V45" s="131"/>
      <c r="W45" s="131"/>
      <c r="X45" s="131"/>
      <c r="Y45" s="131"/>
      <c r="Z45" s="132"/>
      <c r="AA45" s="130"/>
      <c r="AB45" s="131"/>
      <c r="AC45" s="131"/>
      <c r="AD45" s="131"/>
      <c r="AE45" s="131"/>
      <c r="AF45" s="131"/>
      <c r="AG45" s="131"/>
      <c r="AH45" s="132"/>
    </row>
    <row r="46" spans="1:35">
      <c r="A46" s="21"/>
      <c r="B46" s="16"/>
      <c r="C46" s="16"/>
      <c r="D46" s="16"/>
      <c r="E46" s="16"/>
      <c r="F46" s="16"/>
      <c r="G46" s="16"/>
      <c r="H46" s="16"/>
      <c r="I46" s="16"/>
      <c r="J46" s="27"/>
      <c r="K46" s="130"/>
      <c r="L46" s="131"/>
      <c r="M46" s="131"/>
      <c r="N46" s="131"/>
      <c r="O46" s="131"/>
      <c r="P46" s="131"/>
      <c r="Q46" s="131"/>
      <c r="R46" s="132"/>
      <c r="S46" s="130"/>
      <c r="T46" s="131"/>
      <c r="U46" s="131"/>
      <c r="V46" s="131"/>
      <c r="W46" s="131"/>
      <c r="X46" s="131"/>
      <c r="Y46" s="131"/>
      <c r="Z46" s="132"/>
      <c r="AA46" s="130"/>
      <c r="AB46" s="131"/>
      <c r="AC46" s="131"/>
      <c r="AD46" s="131"/>
      <c r="AE46" s="131"/>
      <c r="AF46" s="131"/>
      <c r="AG46" s="131"/>
      <c r="AH46" s="132"/>
    </row>
    <row r="47" spans="1:35">
      <c r="A47" s="21" t="s">
        <v>99</v>
      </c>
      <c r="B47" s="16"/>
      <c r="C47" s="16"/>
      <c r="D47" s="16"/>
      <c r="E47" s="16"/>
      <c r="F47" s="16"/>
      <c r="G47" s="16"/>
      <c r="H47" s="16"/>
      <c r="I47" s="16"/>
      <c r="J47" s="27"/>
      <c r="K47" s="130"/>
      <c r="L47" s="131"/>
      <c r="M47" s="131"/>
      <c r="N47" s="131"/>
      <c r="O47" s="131"/>
      <c r="P47" s="131"/>
      <c r="Q47" s="131"/>
      <c r="R47" s="132"/>
      <c r="S47" s="130"/>
      <c r="T47" s="131"/>
      <c r="U47" s="131"/>
      <c r="V47" s="131"/>
      <c r="W47" s="131"/>
      <c r="X47" s="131"/>
      <c r="Y47" s="131"/>
      <c r="Z47" s="132"/>
      <c r="AA47" s="130"/>
      <c r="AB47" s="131"/>
      <c r="AC47" s="131"/>
      <c r="AD47" s="131"/>
      <c r="AE47" s="131"/>
      <c r="AF47" s="131"/>
      <c r="AG47" s="131"/>
      <c r="AH47" s="132"/>
    </row>
    <row r="48" spans="1:35">
      <c r="A48" s="17" t="str">
        <f ca="1">IF('Súvaha TS'!A38=0," ",'Súvaha TS'!A38)</f>
        <v xml:space="preserve"> </v>
      </c>
      <c r="B48" s="17" t="str">
        <f ca="1">IF('Súvaha TS'!B38=0," ",'Súvaha TS'!B38)</f>
        <v xml:space="preserve"> </v>
      </c>
      <c r="C48" s="71" t="s">
        <v>305</v>
      </c>
      <c r="D48" s="17" t="str">
        <f ca="1">IF('Súvaha TS'!D38=0," ",'Súvaha TS'!D38)</f>
        <v xml:space="preserve"> </v>
      </c>
      <c r="E48" s="17" t="str">
        <f ca="1">IF('Súvaha TS'!E38=0," ",'Súvaha TS'!E38)</f>
        <v xml:space="preserve"> </v>
      </c>
      <c r="F48" s="71" t="s">
        <v>305</v>
      </c>
      <c r="G48" s="17"/>
      <c r="H48" s="17"/>
      <c r="I48" s="17"/>
      <c r="J48" s="17"/>
      <c r="K48" s="133"/>
      <c r="L48" s="134"/>
      <c r="M48" s="134"/>
      <c r="N48" s="134"/>
      <c r="O48" s="134"/>
      <c r="P48" s="134"/>
      <c r="Q48" s="134"/>
      <c r="R48" s="135"/>
      <c r="S48" s="133"/>
      <c r="T48" s="134"/>
      <c r="U48" s="134"/>
      <c r="V48" s="134"/>
      <c r="W48" s="134"/>
      <c r="X48" s="134"/>
      <c r="Y48" s="134"/>
      <c r="Z48" s="135"/>
      <c r="AA48" s="133"/>
      <c r="AB48" s="134"/>
      <c r="AC48" s="134"/>
      <c r="AD48" s="134"/>
      <c r="AE48" s="134"/>
      <c r="AF48" s="134"/>
      <c r="AG48" s="134"/>
      <c r="AH48" s="135"/>
    </row>
    <row r="49" spans="1:3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5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>
      <c r="A50" s="4"/>
      <c r="B50" s="4" t="s">
        <v>310</v>
      </c>
      <c r="C50" s="4" t="s">
        <v>311</v>
      </c>
      <c r="D50" s="4"/>
      <c r="E50" s="4"/>
      <c r="F50" s="4"/>
      <c r="G50" s="4"/>
      <c r="H50" s="4"/>
      <c r="I50" s="4"/>
      <c r="J50" s="61" t="s">
        <v>312</v>
      </c>
      <c r="K50" s="4"/>
      <c r="L50" s="4"/>
      <c r="M50" s="4"/>
      <c r="N50" s="4"/>
      <c r="O50" s="4"/>
      <c r="P50" s="4"/>
      <c r="Q50" s="6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</sheetData>
  <mergeCells count="25">
    <mergeCell ref="X23:AB23"/>
    <mergeCell ref="Z20:AC20"/>
    <mergeCell ref="S20:V20"/>
    <mergeCell ref="S21:V21"/>
    <mergeCell ref="K43:R48"/>
    <mergeCell ref="S43:Z48"/>
    <mergeCell ref="AA43:AH48"/>
    <mergeCell ref="C18:K18"/>
    <mergeCell ref="R18:W18"/>
    <mergeCell ref="Y18:AD18"/>
    <mergeCell ref="S19:U19"/>
    <mergeCell ref="L23:M23"/>
    <mergeCell ref="Z19:AC19"/>
    <mergeCell ref="P14:Q14"/>
    <mergeCell ref="Z14:AA14"/>
    <mergeCell ref="H14:L14"/>
    <mergeCell ref="F15:L15"/>
    <mergeCell ref="H12:K12"/>
    <mergeCell ref="P11:Q11"/>
    <mergeCell ref="Z11:AA11"/>
    <mergeCell ref="Y2:AG2"/>
    <mergeCell ref="O4:T4"/>
    <mergeCell ref="M5:V5"/>
    <mergeCell ref="R8:U8"/>
    <mergeCell ref="AA8:AE8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L88"/>
  <sheetViews>
    <sheetView zoomScaleNormal="100" zoomScaleSheetLayoutView="100" workbookViewId="0">
      <selection activeCell="K58" sqref="K58"/>
    </sheetView>
  </sheetViews>
  <sheetFormatPr defaultRowHeight="12.75"/>
  <cols>
    <col min="1" max="1" width="9.28515625" style="97" bestFit="1" customWidth="1"/>
    <col min="2" max="2" width="9.140625" style="97"/>
    <col min="3" max="3" width="10.140625" style="97" bestFit="1" customWidth="1"/>
    <col min="4" max="4" width="9.5703125" style="97" customWidth="1"/>
    <col min="5" max="16384" width="9.140625" style="97"/>
  </cols>
  <sheetData>
    <row r="2" spans="1:12" s="85" customFormat="1" ht="12.75" customHeight="1">
      <c r="A2" s="106" t="s">
        <v>313</v>
      </c>
      <c r="B2" s="105" t="s">
        <v>454</v>
      </c>
      <c r="C2" s="107"/>
      <c r="D2" s="107"/>
      <c r="E2" s="108"/>
      <c r="F2" s="108"/>
      <c r="G2" s="108"/>
      <c r="H2" s="108"/>
      <c r="I2" s="108"/>
      <c r="J2" s="81"/>
      <c r="K2" s="81"/>
      <c r="L2" s="81"/>
    </row>
    <row r="3" spans="1:12" ht="46.5" customHeight="1">
      <c r="A3" s="207" t="s">
        <v>437</v>
      </c>
      <c r="B3" s="208"/>
      <c r="C3" s="208"/>
      <c r="D3" s="208"/>
      <c r="E3" s="208"/>
      <c r="F3" s="208"/>
      <c r="G3" s="208"/>
      <c r="H3" s="208"/>
      <c r="I3" s="208"/>
    </row>
    <row r="5" spans="1:12" ht="27" customHeight="1">
      <c r="A5" s="207" t="s">
        <v>438</v>
      </c>
      <c r="B5" s="208"/>
      <c r="C5" s="208"/>
      <c r="D5" s="208"/>
      <c r="E5" s="208"/>
      <c r="F5" s="208"/>
      <c r="G5" s="208"/>
      <c r="H5" s="208"/>
      <c r="I5" s="208"/>
    </row>
    <row r="7" spans="1:12">
      <c r="A7" s="207" t="s">
        <v>36</v>
      </c>
      <c r="B7" s="208"/>
      <c r="C7" s="208"/>
      <c r="D7" s="208"/>
      <c r="E7" s="208"/>
      <c r="F7" s="208"/>
      <c r="G7" s="208"/>
      <c r="H7" s="208"/>
      <c r="I7" s="208"/>
    </row>
    <row r="8" spans="1:12">
      <c r="A8" s="208" t="s">
        <v>495</v>
      </c>
      <c r="B8" s="208"/>
      <c r="C8" s="208"/>
      <c r="D8" s="208"/>
      <c r="E8" s="208"/>
      <c r="F8" s="208"/>
      <c r="G8" s="208"/>
      <c r="H8" s="208"/>
      <c r="I8" s="208"/>
    </row>
    <row r="9" spans="1:12">
      <c r="A9" s="208"/>
      <c r="B9" s="208"/>
      <c r="C9" s="208"/>
      <c r="D9" s="208"/>
      <c r="E9" s="208"/>
      <c r="F9" s="208"/>
      <c r="G9" s="208"/>
      <c r="H9" s="208"/>
      <c r="I9" s="208"/>
    </row>
    <row r="11" spans="1:12">
      <c r="A11" s="207" t="s">
        <v>457</v>
      </c>
      <c r="B11" s="208"/>
      <c r="C11" s="208"/>
      <c r="D11" s="208"/>
      <c r="E11" s="208"/>
      <c r="F11" s="208"/>
      <c r="G11" s="208"/>
      <c r="H11" s="208"/>
      <c r="I11" s="208"/>
    </row>
    <row r="13" spans="1:12">
      <c r="A13" s="206" t="s">
        <v>331</v>
      </c>
      <c r="B13" s="206"/>
      <c r="C13" s="206"/>
      <c r="D13" s="206" t="s">
        <v>328</v>
      </c>
      <c r="E13" s="206"/>
      <c r="F13" s="206"/>
      <c r="G13" s="206" t="s">
        <v>329</v>
      </c>
      <c r="H13" s="206"/>
      <c r="I13" s="206"/>
    </row>
    <row r="14" spans="1:12" ht="11.25" customHeight="1">
      <c r="A14" s="206"/>
      <c r="B14" s="206"/>
      <c r="C14" s="206"/>
      <c r="D14" s="206"/>
      <c r="E14" s="206"/>
      <c r="F14" s="206"/>
      <c r="G14" s="206"/>
      <c r="H14" s="206"/>
      <c r="I14" s="206"/>
    </row>
    <row r="15" spans="1:12">
      <c r="A15" s="209"/>
      <c r="B15" s="209"/>
      <c r="C15" s="209"/>
      <c r="D15" s="209"/>
      <c r="E15" s="209"/>
      <c r="F15" s="209"/>
      <c r="G15" s="209"/>
      <c r="H15" s="209"/>
      <c r="I15" s="209"/>
    </row>
    <row r="16" spans="1:12" ht="23.25" customHeight="1">
      <c r="A16" s="213" t="s">
        <v>35</v>
      </c>
      <c r="B16" s="221"/>
      <c r="C16" s="221"/>
      <c r="D16" s="203">
        <v>1</v>
      </c>
      <c r="E16" s="204"/>
      <c r="F16" s="205"/>
      <c r="G16" s="203">
        <v>2</v>
      </c>
      <c r="H16" s="204"/>
      <c r="I16" s="205"/>
    </row>
    <row r="17" spans="1:9" ht="21.75" customHeight="1">
      <c r="A17" s="210" t="s">
        <v>34</v>
      </c>
      <c r="B17" s="211"/>
      <c r="C17" s="212"/>
      <c r="D17" s="203">
        <v>1</v>
      </c>
      <c r="E17" s="204"/>
      <c r="F17" s="205"/>
      <c r="G17" s="203">
        <v>0</v>
      </c>
      <c r="H17" s="204"/>
      <c r="I17" s="205"/>
    </row>
    <row r="18" spans="1:9" ht="12.75" customHeight="1">
      <c r="A18" s="213" t="s">
        <v>33</v>
      </c>
      <c r="B18" s="213"/>
      <c r="C18" s="213"/>
      <c r="D18" s="200">
        <v>0</v>
      </c>
      <c r="E18" s="201"/>
      <c r="F18" s="202"/>
      <c r="G18" s="200">
        <v>0</v>
      </c>
      <c r="H18" s="201"/>
      <c r="I18" s="202"/>
    </row>
    <row r="20" spans="1:9" ht="26.25" customHeight="1">
      <c r="A20" s="207" t="s">
        <v>439</v>
      </c>
      <c r="B20" s="208"/>
      <c r="C20" s="208"/>
      <c r="D20" s="208"/>
      <c r="E20" s="208"/>
      <c r="F20" s="208"/>
      <c r="G20" s="208"/>
      <c r="H20" s="208"/>
      <c r="I20" s="208"/>
    </row>
    <row r="22" spans="1:9">
      <c r="A22" s="206" t="s">
        <v>497</v>
      </c>
      <c r="B22" s="206"/>
      <c r="C22" s="206"/>
      <c r="D22" s="215" t="s">
        <v>32</v>
      </c>
      <c r="E22" s="216"/>
      <c r="F22" s="206" t="s">
        <v>31</v>
      </c>
      <c r="G22" s="206"/>
      <c r="H22" s="206" t="s">
        <v>30</v>
      </c>
      <c r="I22" s="206"/>
    </row>
    <row r="23" spans="1:9">
      <c r="A23" s="206"/>
      <c r="B23" s="206"/>
      <c r="C23" s="206"/>
      <c r="D23" s="217"/>
      <c r="E23" s="218"/>
      <c r="F23" s="206"/>
      <c r="G23" s="206"/>
      <c r="H23" s="206"/>
      <c r="I23" s="206"/>
    </row>
    <row r="24" spans="1:9" ht="25.5" customHeight="1">
      <c r="A24" s="206"/>
      <c r="B24" s="206"/>
      <c r="C24" s="206"/>
      <c r="D24" s="13" t="s">
        <v>29</v>
      </c>
      <c r="E24" s="13" t="s">
        <v>28</v>
      </c>
      <c r="F24" s="206"/>
      <c r="G24" s="206"/>
      <c r="H24" s="206"/>
      <c r="I24" s="206"/>
    </row>
    <row r="25" spans="1:9" ht="6.75" customHeight="1">
      <c r="A25" s="213" t="s">
        <v>496</v>
      </c>
      <c r="B25" s="213"/>
      <c r="C25" s="213"/>
      <c r="D25" s="214">
        <v>2656</v>
      </c>
      <c r="E25" s="209">
        <v>40</v>
      </c>
      <c r="F25" s="209">
        <v>90</v>
      </c>
      <c r="G25" s="209"/>
      <c r="H25" s="209"/>
      <c r="I25" s="209"/>
    </row>
    <row r="26" spans="1:9" ht="9" customHeight="1">
      <c r="A26" s="213"/>
      <c r="B26" s="213"/>
      <c r="C26" s="213"/>
      <c r="D26" s="214"/>
      <c r="E26" s="209"/>
      <c r="F26" s="209"/>
      <c r="G26" s="209"/>
      <c r="H26" s="209"/>
      <c r="I26" s="209"/>
    </row>
    <row r="27" spans="1:9">
      <c r="A27" s="213" t="s">
        <v>498</v>
      </c>
      <c r="B27" s="213"/>
      <c r="C27" s="213"/>
      <c r="D27" s="214">
        <v>3984</v>
      </c>
      <c r="E27" s="209">
        <v>60</v>
      </c>
      <c r="F27" s="209">
        <v>10</v>
      </c>
      <c r="G27" s="209"/>
      <c r="H27" s="209"/>
      <c r="I27" s="209"/>
    </row>
    <row r="28" spans="1:9" ht="0.75" customHeight="1">
      <c r="A28" s="213"/>
      <c r="B28" s="213"/>
      <c r="C28" s="213"/>
      <c r="D28" s="214"/>
      <c r="E28" s="209"/>
      <c r="F28" s="209"/>
      <c r="G28" s="209"/>
      <c r="H28" s="209"/>
      <c r="I28" s="209"/>
    </row>
    <row r="29" spans="1:9">
      <c r="A29" s="219" t="s">
        <v>314</v>
      </c>
      <c r="B29" s="219"/>
      <c r="C29" s="219"/>
      <c r="D29" s="220">
        <f>SUM(D25:D28)</f>
        <v>6640</v>
      </c>
      <c r="E29" s="206">
        <f>SUM(E25:E28)</f>
        <v>100</v>
      </c>
      <c r="F29" s="206">
        <f>SUM(F25:G28)</f>
        <v>100</v>
      </c>
      <c r="G29" s="206"/>
      <c r="H29" s="206">
        <f>SUM(H25:I28)</f>
        <v>0</v>
      </c>
      <c r="I29" s="206"/>
    </row>
    <row r="30" spans="1:9" ht="1.5" customHeight="1">
      <c r="A30" s="219"/>
      <c r="B30" s="219"/>
      <c r="C30" s="219"/>
      <c r="D30" s="220"/>
      <c r="E30" s="206"/>
      <c r="F30" s="206"/>
      <c r="G30" s="206"/>
      <c r="H30" s="206"/>
      <c r="I30" s="206"/>
    </row>
    <row r="32" spans="1:9" ht="16.5" customHeight="1">
      <c r="A32" s="207" t="s">
        <v>501</v>
      </c>
      <c r="B32" s="208"/>
      <c r="C32" s="208"/>
      <c r="D32" s="208"/>
      <c r="E32" s="208"/>
      <c r="F32" s="208"/>
      <c r="G32" s="208"/>
      <c r="H32" s="208"/>
      <c r="I32" s="208"/>
    </row>
    <row r="33" spans="1:10">
      <c r="A33" s="97" t="s">
        <v>502</v>
      </c>
    </row>
    <row r="35" spans="1:10">
      <c r="A35" s="222" t="s">
        <v>499</v>
      </c>
      <c r="B35" s="222"/>
      <c r="C35" s="222"/>
      <c r="D35" s="222"/>
      <c r="E35" s="222"/>
      <c r="F35" s="222"/>
      <c r="G35" s="222"/>
      <c r="H35" s="222"/>
      <c r="I35" s="222"/>
    </row>
    <row r="37" spans="1:10" s="85" customFormat="1" ht="15.75" customHeight="1">
      <c r="A37" s="105" t="s">
        <v>362</v>
      </c>
      <c r="B37" s="105" t="s">
        <v>455</v>
      </c>
      <c r="C37" s="104"/>
      <c r="D37" s="104"/>
      <c r="E37" s="104"/>
      <c r="F37" s="104"/>
      <c r="G37" s="104"/>
      <c r="H37" s="104"/>
      <c r="I37" s="104"/>
      <c r="J37" s="84"/>
    </row>
    <row r="38" spans="1:10" ht="29.25" customHeight="1">
      <c r="A38" s="207" t="s">
        <v>440</v>
      </c>
      <c r="B38" s="208"/>
      <c r="C38" s="208"/>
      <c r="D38" s="208"/>
      <c r="E38" s="208"/>
      <c r="F38" s="208"/>
      <c r="G38" s="208"/>
      <c r="H38" s="208"/>
      <c r="I38" s="208"/>
    </row>
    <row r="39" spans="1:10" s="77" customFormat="1" ht="43.5" customHeight="1">
      <c r="A39" s="207" t="s">
        <v>503</v>
      </c>
      <c r="B39" s="208"/>
      <c r="C39" s="208"/>
      <c r="D39" s="208"/>
      <c r="E39" s="208"/>
      <c r="F39" s="208"/>
      <c r="G39" s="208"/>
      <c r="H39" s="208"/>
      <c r="I39" s="208"/>
    </row>
    <row r="41" spans="1:10" s="84" customFormat="1" ht="12.75" customHeight="1">
      <c r="A41" s="105" t="s">
        <v>363</v>
      </c>
      <c r="B41" s="105" t="s">
        <v>456</v>
      </c>
      <c r="C41" s="104"/>
      <c r="D41" s="104"/>
      <c r="E41" s="104"/>
      <c r="F41" s="104"/>
      <c r="G41" s="104"/>
      <c r="H41" s="104"/>
      <c r="I41" s="104"/>
    </row>
    <row r="42" spans="1:10" ht="26.25" customHeight="1">
      <c r="A42" s="207" t="s">
        <v>441</v>
      </c>
      <c r="B42" s="208"/>
      <c r="C42" s="208"/>
      <c r="D42" s="208"/>
      <c r="E42" s="208"/>
      <c r="F42" s="208"/>
      <c r="G42" s="208"/>
      <c r="H42" s="208"/>
      <c r="I42" s="208"/>
    </row>
    <row r="44" spans="1:10" ht="12.75" customHeight="1">
      <c r="A44" s="223" t="s">
        <v>516</v>
      </c>
      <c r="B44" s="223"/>
      <c r="C44" s="223"/>
      <c r="D44" s="223"/>
      <c r="E44" s="223"/>
      <c r="F44" s="223"/>
      <c r="G44" s="223"/>
      <c r="H44" s="223"/>
      <c r="I44" s="223"/>
    </row>
    <row r="45" spans="1:10" ht="27" customHeight="1">
      <c r="A45" s="207" t="s">
        <v>27</v>
      </c>
      <c r="B45" s="208"/>
      <c r="C45" s="208"/>
      <c r="D45" s="208"/>
      <c r="E45" s="208"/>
      <c r="F45" s="208"/>
      <c r="G45" s="208"/>
      <c r="H45" s="208"/>
      <c r="I45" s="208"/>
    </row>
    <row r="46" spans="1:10" ht="51" customHeight="1">
      <c r="A46" s="207" t="s">
        <v>442</v>
      </c>
      <c r="B46" s="208"/>
      <c r="C46" s="208"/>
      <c r="D46" s="208"/>
      <c r="E46" s="208"/>
      <c r="F46" s="208"/>
      <c r="G46" s="208"/>
      <c r="H46" s="208"/>
      <c r="I46" s="208"/>
    </row>
    <row r="48" spans="1:10">
      <c r="A48" s="223" t="s">
        <v>515</v>
      </c>
      <c r="B48" s="208"/>
      <c r="C48" s="208"/>
      <c r="D48" s="208"/>
    </row>
    <row r="49" spans="1:9" ht="24.75" customHeight="1">
      <c r="A49" s="207" t="s">
        <v>26</v>
      </c>
      <c r="B49" s="208"/>
      <c r="C49" s="208"/>
      <c r="D49" s="208"/>
      <c r="E49" s="208"/>
      <c r="F49" s="208"/>
      <c r="G49" s="208"/>
      <c r="H49" s="208"/>
      <c r="I49" s="208"/>
    </row>
    <row r="50" spans="1:9" ht="15" customHeight="1">
      <c r="A50" s="207" t="s">
        <v>500</v>
      </c>
      <c r="B50" s="208"/>
      <c r="C50" s="208"/>
      <c r="D50" s="208"/>
      <c r="E50" s="208"/>
      <c r="F50" s="208"/>
      <c r="G50" s="208"/>
      <c r="H50" s="208"/>
      <c r="I50" s="208"/>
    </row>
    <row r="51" spans="1:9" ht="25.5" customHeight="1">
      <c r="A51" s="207" t="s">
        <v>443</v>
      </c>
      <c r="B51" s="208"/>
      <c r="C51" s="208"/>
      <c r="D51" s="208"/>
      <c r="E51" s="208"/>
      <c r="F51" s="208"/>
      <c r="G51" s="208"/>
      <c r="H51" s="208"/>
      <c r="I51" s="208"/>
    </row>
    <row r="52" spans="1:9" ht="25.5" customHeight="1">
      <c r="A52" s="100"/>
      <c r="B52" s="77"/>
      <c r="C52" s="77"/>
      <c r="D52" s="77"/>
      <c r="E52" s="77"/>
      <c r="F52" s="77"/>
      <c r="G52" s="77"/>
      <c r="H52" s="77"/>
      <c r="I52" s="77"/>
    </row>
    <row r="54" spans="1:9">
      <c r="A54" s="223" t="s">
        <v>514</v>
      </c>
      <c r="B54" s="208"/>
      <c r="C54" s="208"/>
      <c r="D54" s="208"/>
      <c r="E54" s="208"/>
      <c r="F54" s="208"/>
      <c r="G54" s="208"/>
      <c r="H54" s="208"/>
      <c r="I54" s="208"/>
    </row>
    <row r="55" spans="1:9" ht="39" customHeight="1">
      <c r="A55" s="207" t="s">
        <v>0</v>
      </c>
      <c r="B55" s="208"/>
      <c r="C55" s="208"/>
      <c r="D55" s="208"/>
      <c r="E55" s="208"/>
      <c r="F55" s="208"/>
      <c r="G55" s="208"/>
      <c r="H55" s="208"/>
      <c r="I55" s="208"/>
    </row>
    <row r="57" spans="1:9">
      <c r="A57" s="223" t="s">
        <v>513</v>
      </c>
      <c r="B57" s="208"/>
      <c r="C57" s="208"/>
      <c r="D57" s="208"/>
      <c r="E57" s="208"/>
      <c r="F57" s="208"/>
      <c r="G57" s="208"/>
      <c r="H57" s="208"/>
      <c r="I57" s="208"/>
    </row>
    <row r="58" spans="1:9" ht="39" customHeight="1">
      <c r="A58" s="207" t="s">
        <v>444</v>
      </c>
      <c r="B58" s="208"/>
      <c r="C58" s="208"/>
      <c r="D58" s="208"/>
      <c r="E58" s="208"/>
      <c r="F58" s="208"/>
      <c r="G58" s="208"/>
      <c r="H58" s="208"/>
      <c r="I58" s="208"/>
    </row>
    <row r="60" spans="1:9">
      <c r="A60" s="223" t="s">
        <v>512</v>
      </c>
      <c r="B60" s="208"/>
      <c r="C60" s="208"/>
      <c r="D60" s="208"/>
      <c r="E60" s="208"/>
      <c r="F60" s="208"/>
      <c r="G60" s="208"/>
      <c r="H60" s="208"/>
      <c r="I60" s="208"/>
    </row>
    <row r="61" spans="1:9" ht="39" customHeight="1">
      <c r="A61" s="207" t="s">
        <v>25</v>
      </c>
      <c r="B61" s="208"/>
      <c r="C61" s="208"/>
      <c r="D61" s="208"/>
      <c r="E61" s="208"/>
      <c r="F61" s="208"/>
      <c r="G61" s="208"/>
      <c r="H61" s="208"/>
      <c r="I61" s="208"/>
    </row>
    <row r="63" spans="1:9">
      <c r="A63" s="223" t="s">
        <v>511</v>
      </c>
      <c r="B63" s="208"/>
      <c r="C63" s="208"/>
      <c r="D63" s="208"/>
      <c r="E63" s="208"/>
      <c r="F63" s="208"/>
      <c r="G63" s="208"/>
      <c r="H63" s="208"/>
      <c r="I63" s="208"/>
    </row>
    <row r="64" spans="1:9" ht="37.5" customHeight="1">
      <c r="A64" s="207" t="s">
        <v>24</v>
      </c>
      <c r="B64" s="208"/>
      <c r="C64" s="208"/>
      <c r="D64" s="208"/>
      <c r="E64" s="208"/>
      <c r="F64" s="208"/>
      <c r="G64" s="208"/>
      <c r="H64" s="208"/>
      <c r="I64" s="208"/>
    </row>
    <row r="66" spans="1:9">
      <c r="A66" s="223" t="s">
        <v>510</v>
      </c>
      <c r="B66" s="208"/>
      <c r="C66" s="208"/>
      <c r="D66" s="208"/>
      <c r="E66" s="208"/>
      <c r="F66" s="208"/>
      <c r="G66" s="208"/>
      <c r="H66" s="208"/>
      <c r="I66" s="208"/>
    </row>
    <row r="67" spans="1:9" ht="13.5" customHeight="1">
      <c r="A67" s="207" t="s">
        <v>1</v>
      </c>
      <c r="B67" s="208"/>
      <c r="C67" s="208"/>
      <c r="D67" s="208"/>
      <c r="E67" s="208"/>
      <c r="F67" s="208"/>
      <c r="G67" s="208"/>
      <c r="H67" s="208"/>
      <c r="I67" s="208"/>
    </row>
    <row r="68" spans="1:9" ht="13.5" customHeight="1"/>
    <row r="69" spans="1:9">
      <c r="A69" s="223" t="s">
        <v>509</v>
      </c>
      <c r="B69" s="208"/>
      <c r="C69" s="208"/>
      <c r="D69" s="208"/>
      <c r="E69" s="208"/>
      <c r="F69" s="208"/>
      <c r="G69" s="208"/>
      <c r="H69" s="208"/>
      <c r="I69" s="208"/>
    </row>
    <row r="70" spans="1:9" ht="25.5" customHeight="1">
      <c r="A70" s="207" t="s">
        <v>436</v>
      </c>
      <c r="B70" s="208"/>
      <c r="C70" s="208"/>
      <c r="D70" s="208"/>
      <c r="E70" s="208"/>
      <c r="F70" s="208"/>
      <c r="G70" s="208"/>
      <c r="H70" s="208"/>
      <c r="I70" s="208"/>
    </row>
    <row r="72" spans="1:9">
      <c r="A72" s="223" t="s">
        <v>508</v>
      </c>
      <c r="B72" s="208"/>
      <c r="C72" s="208"/>
      <c r="D72" s="208"/>
      <c r="E72" s="208"/>
      <c r="F72" s="208"/>
      <c r="G72" s="208"/>
      <c r="H72" s="208"/>
      <c r="I72" s="208"/>
    </row>
    <row r="73" spans="1:9" ht="37.5" customHeight="1">
      <c r="A73" s="207" t="s">
        <v>435</v>
      </c>
      <c r="B73" s="208"/>
      <c r="C73" s="208"/>
      <c r="D73" s="208"/>
      <c r="E73" s="208"/>
      <c r="F73" s="208"/>
      <c r="G73" s="208"/>
      <c r="H73" s="208"/>
      <c r="I73" s="208"/>
    </row>
    <row r="75" spans="1:9">
      <c r="A75" s="223" t="s">
        <v>507</v>
      </c>
      <c r="B75" s="208"/>
      <c r="C75" s="208"/>
      <c r="D75" s="208"/>
      <c r="E75" s="208"/>
      <c r="F75" s="208"/>
      <c r="G75" s="208"/>
      <c r="H75" s="208"/>
      <c r="I75" s="208"/>
    </row>
    <row r="76" spans="1:9" ht="26.25" customHeight="1">
      <c r="A76" s="207" t="s">
        <v>445</v>
      </c>
      <c r="B76" s="208"/>
      <c r="C76" s="208"/>
      <c r="D76" s="208"/>
      <c r="E76" s="208"/>
      <c r="F76" s="208"/>
      <c r="G76" s="208"/>
      <c r="H76" s="208"/>
      <c r="I76" s="208"/>
    </row>
    <row r="77" spans="1:9">
      <c r="A77" s="12" t="s">
        <v>446</v>
      </c>
    </row>
    <row r="79" spans="1:9">
      <c r="A79" s="223" t="s">
        <v>506</v>
      </c>
      <c r="B79" s="208"/>
      <c r="C79" s="208"/>
      <c r="D79" s="208"/>
      <c r="E79" s="208"/>
      <c r="F79" s="208"/>
      <c r="G79" s="208"/>
      <c r="H79" s="208"/>
      <c r="I79" s="208"/>
    </row>
    <row r="80" spans="1:9" ht="40.5" customHeight="1">
      <c r="A80" s="207" t="s">
        <v>434</v>
      </c>
      <c r="B80" s="208"/>
      <c r="C80" s="208"/>
      <c r="D80" s="208"/>
      <c r="E80" s="208"/>
      <c r="F80" s="208"/>
      <c r="G80" s="208"/>
      <c r="H80" s="208"/>
      <c r="I80" s="208"/>
    </row>
    <row r="81" spans="1:9" ht="51" customHeight="1">
      <c r="A81" s="207" t="s">
        <v>433</v>
      </c>
      <c r="B81" s="208"/>
      <c r="C81" s="208"/>
      <c r="D81" s="208"/>
      <c r="E81" s="208"/>
      <c r="F81" s="208"/>
      <c r="G81" s="208"/>
      <c r="H81" s="208"/>
      <c r="I81" s="208"/>
    </row>
    <row r="82" spans="1:9" ht="63" customHeight="1">
      <c r="A82" s="207" t="s">
        <v>432</v>
      </c>
      <c r="B82" s="208"/>
      <c r="C82" s="208"/>
      <c r="D82" s="208"/>
      <c r="E82" s="208"/>
      <c r="F82" s="208"/>
      <c r="G82" s="208"/>
      <c r="H82" s="208"/>
      <c r="I82" s="208"/>
    </row>
    <row r="84" spans="1:9">
      <c r="A84" s="223" t="s">
        <v>504</v>
      </c>
      <c r="B84" s="208"/>
      <c r="C84" s="208"/>
      <c r="D84" s="208"/>
      <c r="E84" s="208"/>
      <c r="F84" s="208"/>
      <c r="G84" s="208"/>
      <c r="H84" s="208"/>
      <c r="I84" s="208"/>
    </row>
    <row r="85" spans="1:9" ht="39" customHeight="1">
      <c r="A85" s="207" t="s">
        <v>431</v>
      </c>
      <c r="B85" s="208"/>
      <c r="C85" s="208"/>
      <c r="D85" s="208"/>
      <c r="E85" s="208"/>
      <c r="F85" s="208"/>
      <c r="G85" s="208"/>
      <c r="H85" s="208"/>
      <c r="I85" s="208"/>
    </row>
    <row r="87" spans="1:9">
      <c r="A87" s="223" t="s">
        <v>505</v>
      </c>
      <c r="B87" s="208"/>
      <c r="C87" s="208"/>
      <c r="D87" s="208"/>
      <c r="E87" s="208"/>
      <c r="F87" s="208"/>
      <c r="G87" s="208"/>
      <c r="H87" s="208"/>
      <c r="I87" s="208"/>
    </row>
    <row r="88" spans="1:9" ht="39" customHeight="1">
      <c r="A88" s="207" t="s">
        <v>2</v>
      </c>
      <c r="B88" s="208"/>
      <c r="C88" s="208"/>
      <c r="D88" s="208"/>
      <c r="E88" s="208"/>
      <c r="F88" s="208"/>
      <c r="G88" s="208"/>
      <c r="H88" s="208"/>
      <c r="I88" s="208"/>
    </row>
  </sheetData>
  <mergeCells count="73">
    <mergeCell ref="A3:I3"/>
    <mergeCell ref="A5:I5"/>
    <mergeCell ref="A79:I79"/>
    <mergeCell ref="A60:I60"/>
    <mergeCell ref="A61:I61"/>
    <mergeCell ref="A73:I73"/>
    <mergeCell ref="A75:I75"/>
    <mergeCell ref="A76:I76"/>
    <mergeCell ref="A51:I51"/>
    <mergeCell ref="A69:I69"/>
    <mergeCell ref="A80:I80"/>
    <mergeCell ref="A88:I88"/>
    <mergeCell ref="A81:I81"/>
    <mergeCell ref="A82:I82"/>
    <mergeCell ref="A84:I84"/>
    <mergeCell ref="A85:I85"/>
    <mergeCell ref="A87:I87"/>
    <mergeCell ref="A46:I46"/>
    <mergeCell ref="A50:I50"/>
    <mergeCell ref="A66:I66"/>
    <mergeCell ref="A67:I67"/>
    <mergeCell ref="A57:I57"/>
    <mergeCell ref="A58:I58"/>
    <mergeCell ref="A63:I63"/>
    <mergeCell ref="A64:I64"/>
    <mergeCell ref="A54:I54"/>
    <mergeCell ref="A48:D48"/>
    <mergeCell ref="A49:I49"/>
    <mergeCell ref="A70:I70"/>
    <mergeCell ref="A72:I72"/>
    <mergeCell ref="A55:I55"/>
    <mergeCell ref="H29:I30"/>
    <mergeCell ref="F27:G28"/>
    <mergeCell ref="A35:I35"/>
    <mergeCell ref="A44:I44"/>
    <mergeCell ref="A45:I45"/>
    <mergeCell ref="A32:I32"/>
    <mergeCell ref="A38:I38"/>
    <mergeCell ref="A39:I39"/>
    <mergeCell ref="A42:I42"/>
    <mergeCell ref="A7:I7"/>
    <mergeCell ref="A8:I9"/>
    <mergeCell ref="D13:F15"/>
    <mergeCell ref="A20:I20"/>
    <mergeCell ref="A16:C16"/>
    <mergeCell ref="G17:I17"/>
    <mergeCell ref="A18:C18"/>
    <mergeCell ref="G16:I16"/>
    <mergeCell ref="A29:C30"/>
    <mergeCell ref="F29:G30"/>
    <mergeCell ref="E29:E30"/>
    <mergeCell ref="D29:D30"/>
    <mergeCell ref="A25:C26"/>
    <mergeCell ref="E25:E26"/>
    <mergeCell ref="F25:G26"/>
    <mergeCell ref="A27:C28"/>
    <mergeCell ref="D27:D28"/>
    <mergeCell ref="E27:E28"/>
    <mergeCell ref="H22:I24"/>
    <mergeCell ref="D22:E23"/>
    <mergeCell ref="A22:C24"/>
    <mergeCell ref="D25:D26"/>
    <mergeCell ref="H25:I26"/>
    <mergeCell ref="H27:I28"/>
    <mergeCell ref="D18:F18"/>
    <mergeCell ref="G18:I18"/>
    <mergeCell ref="D16:F16"/>
    <mergeCell ref="F22:G24"/>
    <mergeCell ref="A11:I11"/>
    <mergeCell ref="A13:C15"/>
    <mergeCell ref="G13:I15"/>
    <mergeCell ref="A17:C17"/>
    <mergeCell ref="D17:F17"/>
  </mergeCells>
  <phoneticPr fontId="3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&amp;RIČO: 31391508
DIČ: 2020901718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BQ256"/>
  <sheetViews>
    <sheetView tabSelected="1" topLeftCell="A217" zoomScaleNormal="100" zoomScaleSheetLayoutView="100" workbookViewId="0">
      <selection activeCell="Y254" sqref="Y254"/>
    </sheetView>
  </sheetViews>
  <sheetFormatPr defaultRowHeight="15"/>
  <cols>
    <col min="1" max="1" width="3.7109375" customWidth="1"/>
    <col min="2" max="3" width="2.42578125" customWidth="1"/>
    <col min="4" max="4" width="4.28515625" customWidth="1"/>
    <col min="5" max="8" width="2.42578125" customWidth="1"/>
    <col min="9" max="9" width="5.5703125" customWidth="1"/>
    <col min="10" max="11" width="2.42578125" customWidth="1"/>
    <col min="12" max="12" width="3" customWidth="1"/>
    <col min="13" max="14" width="2.42578125" customWidth="1"/>
    <col min="15" max="15" width="3.42578125" customWidth="1"/>
    <col min="16" max="17" width="2.42578125" customWidth="1"/>
    <col min="18" max="18" width="3.85546875" customWidth="1"/>
    <col min="19" max="23" width="2.42578125" customWidth="1"/>
    <col min="24" max="24" width="5" customWidth="1"/>
    <col min="25" max="26" width="2.42578125" customWidth="1"/>
    <col min="27" max="27" width="3" customWidth="1"/>
    <col min="28" max="29" width="2.42578125" customWidth="1"/>
    <col min="30" max="30" width="3" customWidth="1"/>
    <col min="31" max="32" width="2.42578125" customWidth="1"/>
    <col min="33" max="33" width="3.28515625" customWidth="1"/>
    <col min="34" max="34" width="4.85546875" customWidth="1"/>
    <col min="36" max="36" width="38.28515625" bestFit="1" customWidth="1"/>
  </cols>
  <sheetData>
    <row r="1" spans="1:34" ht="15.75" customHeight="1">
      <c r="A1" s="6"/>
      <c r="B1" s="6"/>
      <c r="C1" s="6"/>
      <c r="D1" s="6" t="s">
        <v>447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ht="15.75" customHeight="1">
      <c r="A3" s="109" t="s">
        <v>206</v>
      </c>
      <c r="B3" s="109" t="s">
        <v>426</v>
      </c>
      <c r="C3" s="109"/>
      <c r="D3" s="110"/>
      <c r="E3" s="109"/>
      <c r="F3" s="109"/>
      <c r="G3" s="109"/>
      <c r="H3" s="109"/>
      <c r="I3" s="109"/>
      <c r="J3" s="109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10"/>
    </row>
    <row r="4" spans="1:34">
      <c r="B4" s="5"/>
      <c r="C4" s="5"/>
      <c r="D4" s="5" t="s">
        <v>526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4">
      <c r="B5" s="1"/>
      <c r="C5" s="1"/>
      <c r="D5" s="5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4" s="3" customFormat="1" ht="15" customHeight="1">
      <c r="A7" s="106" t="s">
        <v>209</v>
      </c>
      <c r="B7" s="111" t="s">
        <v>453</v>
      </c>
      <c r="C7" s="112"/>
      <c r="D7" s="113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</row>
    <row r="8" spans="1:34" s="93" customFormat="1">
      <c r="A8" s="91"/>
      <c r="B8" s="91"/>
      <c r="C8" s="91"/>
      <c r="D8" s="295" t="s">
        <v>517</v>
      </c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5"/>
      <c r="AD8" s="295"/>
      <c r="AE8" s="295"/>
      <c r="AF8" s="295"/>
      <c r="AG8" s="295"/>
      <c r="AH8" s="295"/>
    </row>
    <row r="10" spans="1:34" s="3" customFormat="1" ht="15" customHeight="1">
      <c r="A10" s="106" t="s">
        <v>185</v>
      </c>
      <c r="B10" s="105" t="s">
        <v>452</v>
      </c>
      <c r="C10" s="113"/>
      <c r="D10" s="113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</row>
    <row r="11" spans="1:34" s="3" customFormat="1" ht="15" customHeight="1">
      <c r="A11" s="82"/>
      <c r="D11" s="84" t="s">
        <v>4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</row>
    <row r="12" spans="1:34" ht="15" customHeight="1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</row>
    <row r="13" spans="1:34" ht="15" customHeight="1">
      <c r="A13" s="208" t="s">
        <v>52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</row>
    <row r="14" spans="1:34" ht="15" customHeight="1">
      <c r="A14" s="248" t="s">
        <v>48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50"/>
    </row>
    <row r="15" spans="1:34" ht="15" customHeight="1">
      <c r="A15" s="210"/>
      <c r="B15" s="211"/>
      <c r="C15" s="211"/>
      <c r="D15" s="211"/>
      <c r="E15" s="211"/>
      <c r="F15" s="211"/>
      <c r="G15" s="211"/>
      <c r="H15" s="211"/>
      <c r="I15" s="211"/>
      <c r="J15" s="212"/>
      <c r="K15" s="289" t="s">
        <v>51</v>
      </c>
      <c r="L15" s="290"/>
      <c r="M15" s="290"/>
      <c r="N15" s="290"/>
      <c r="O15" s="290"/>
      <c r="P15" s="290"/>
      <c r="Q15" s="290"/>
      <c r="R15" s="291"/>
      <c r="S15" s="289" t="s">
        <v>50</v>
      </c>
      <c r="T15" s="290"/>
      <c r="U15" s="290"/>
      <c r="V15" s="290"/>
      <c r="W15" s="290"/>
      <c r="X15" s="290"/>
      <c r="Y15" s="290"/>
      <c r="Z15" s="291"/>
      <c r="AA15" s="289" t="s">
        <v>49</v>
      </c>
      <c r="AB15" s="290"/>
      <c r="AC15" s="290"/>
      <c r="AD15" s="290"/>
      <c r="AE15" s="290"/>
      <c r="AF15" s="290"/>
      <c r="AG15" s="290"/>
      <c r="AH15" s="291"/>
    </row>
    <row r="16" spans="1:34" ht="15" customHeight="1">
      <c r="A16" s="210" t="s">
        <v>47</v>
      </c>
      <c r="B16" s="211"/>
      <c r="C16" s="211"/>
      <c r="D16" s="211"/>
      <c r="E16" s="211"/>
      <c r="F16" s="211"/>
      <c r="G16" s="211"/>
      <c r="H16" s="211"/>
      <c r="I16" s="211"/>
      <c r="J16" s="212"/>
      <c r="K16" s="286">
        <v>17697</v>
      </c>
      <c r="L16" s="287"/>
      <c r="M16" s="287"/>
      <c r="N16" s="287"/>
      <c r="O16" s="287"/>
      <c r="P16" s="287"/>
      <c r="Q16" s="287"/>
      <c r="R16" s="288"/>
      <c r="S16" s="286">
        <v>1560</v>
      </c>
      <c r="T16" s="287"/>
      <c r="U16" s="287"/>
      <c r="V16" s="287"/>
      <c r="W16" s="287"/>
      <c r="X16" s="287"/>
      <c r="Y16" s="287"/>
      <c r="Z16" s="288"/>
      <c r="AA16" s="286">
        <f t="shared" ref="AA16:AA22" si="0">K16+S16</f>
        <v>19257</v>
      </c>
      <c r="AB16" s="287"/>
      <c r="AC16" s="287"/>
      <c r="AD16" s="287"/>
      <c r="AE16" s="287"/>
      <c r="AF16" s="287"/>
      <c r="AG16" s="287"/>
      <c r="AH16" s="288"/>
    </row>
    <row r="17" spans="1:34" ht="21.75" customHeight="1">
      <c r="A17" s="210" t="s">
        <v>46</v>
      </c>
      <c r="B17" s="211"/>
      <c r="C17" s="211"/>
      <c r="D17" s="211"/>
      <c r="E17" s="211"/>
      <c r="F17" s="211"/>
      <c r="G17" s="211"/>
      <c r="H17" s="211"/>
      <c r="I17" s="211"/>
      <c r="J17" s="212"/>
      <c r="K17" s="286"/>
      <c r="L17" s="287"/>
      <c r="M17" s="287"/>
      <c r="N17" s="287"/>
      <c r="O17" s="287"/>
      <c r="P17" s="287"/>
      <c r="Q17" s="287"/>
      <c r="R17" s="288"/>
      <c r="S17" s="286"/>
      <c r="T17" s="287"/>
      <c r="U17" s="287"/>
      <c r="V17" s="287"/>
      <c r="W17" s="287"/>
      <c r="X17" s="287"/>
      <c r="Y17" s="287"/>
      <c r="Z17" s="288"/>
      <c r="AA17" s="286">
        <f t="shared" si="0"/>
        <v>0</v>
      </c>
      <c r="AB17" s="287"/>
      <c r="AC17" s="287"/>
      <c r="AD17" s="287"/>
      <c r="AE17" s="287"/>
      <c r="AF17" s="287"/>
      <c r="AG17" s="287"/>
      <c r="AH17" s="288"/>
    </row>
    <row r="18" spans="1:34" ht="25.5" customHeight="1">
      <c r="A18" s="210" t="s">
        <v>45</v>
      </c>
      <c r="B18" s="211"/>
      <c r="C18" s="211"/>
      <c r="D18" s="211"/>
      <c r="E18" s="211"/>
      <c r="F18" s="211"/>
      <c r="G18" s="211"/>
      <c r="H18" s="211"/>
      <c r="I18" s="211"/>
      <c r="J18" s="212"/>
      <c r="K18" s="286"/>
      <c r="L18" s="287"/>
      <c r="M18" s="287"/>
      <c r="N18" s="287"/>
      <c r="O18" s="287"/>
      <c r="P18" s="287"/>
      <c r="Q18" s="287"/>
      <c r="R18" s="288"/>
      <c r="S18" s="286"/>
      <c r="T18" s="287"/>
      <c r="U18" s="287"/>
      <c r="V18" s="287"/>
      <c r="W18" s="287"/>
      <c r="X18" s="287"/>
      <c r="Y18" s="287"/>
      <c r="Z18" s="288"/>
      <c r="AA18" s="286">
        <f t="shared" si="0"/>
        <v>0</v>
      </c>
      <c r="AB18" s="287"/>
      <c r="AC18" s="287"/>
      <c r="AD18" s="287"/>
      <c r="AE18" s="287"/>
      <c r="AF18" s="287"/>
      <c r="AG18" s="287"/>
      <c r="AH18" s="288"/>
    </row>
    <row r="19" spans="1:34" ht="21.75" customHeight="1">
      <c r="A19" s="210" t="s">
        <v>44</v>
      </c>
      <c r="B19" s="211"/>
      <c r="C19" s="211"/>
      <c r="D19" s="211"/>
      <c r="E19" s="211"/>
      <c r="F19" s="211"/>
      <c r="G19" s="211"/>
      <c r="H19" s="211"/>
      <c r="I19" s="211"/>
      <c r="J19" s="212"/>
      <c r="K19" s="286">
        <v>1500</v>
      </c>
      <c r="L19" s="287"/>
      <c r="M19" s="287"/>
      <c r="N19" s="287"/>
      <c r="O19" s="287"/>
      <c r="P19" s="287"/>
      <c r="Q19" s="287"/>
      <c r="R19" s="288"/>
      <c r="S19" s="286"/>
      <c r="T19" s="287"/>
      <c r="U19" s="287"/>
      <c r="V19" s="287"/>
      <c r="W19" s="287"/>
      <c r="X19" s="287"/>
      <c r="Y19" s="287"/>
      <c r="Z19" s="288"/>
      <c r="AA19" s="286">
        <f t="shared" si="0"/>
        <v>1500</v>
      </c>
      <c r="AB19" s="287"/>
      <c r="AC19" s="287"/>
      <c r="AD19" s="287"/>
      <c r="AE19" s="287"/>
      <c r="AF19" s="287"/>
      <c r="AG19" s="287"/>
      <c r="AH19" s="288"/>
    </row>
    <row r="20" spans="1:34" ht="15" customHeight="1">
      <c r="A20" s="210" t="s">
        <v>43</v>
      </c>
      <c r="B20" s="211"/>
      <c r="C20" s="211"/>
      <c r="D20" s="211"/>
      <c r="E20" s="211"/>
      <c r="F20" s="211"/>
      <c r="G20" s="211"/>
      <c r="H20" s="211"/>
      <c r="I20" s="211"/>
      <c r="J20" s="212"/>
      <c r="K20" s="286"/>
      <c r="L20" s="287"/>
      <c r="M20" s="287"/>
      <c r="N20" s="287"/>
      <c r="O20" s="287"/>
      <c r="P20" s="287"/>
      <c r="Q20" s="287"/>
      <c r="R20" s="288"/>
      <c r="S20" s="286"/>
      <c r="T20" s="287"/>
      <c r="U20" s="287"/>
      <c r="V20" s="287"/>
      <c r="W20" s="287"/>
      <c r="X20" s="287"/>
      <c r="Y20" s="287"/>
      <c r="Z20" s="288"/>
      <c r="AA20" s="286">
        <f t="shared" si="0"/>
        <v>0</v>
      </c>
      <c r="AB20" s="287"/>
      <c r="AC20" s="287"/>
      <c r="AD20" s="287"/>
      <c r="AE20" s="287"/>
      <c r="AF20" s="287"/>
      <c r="AG20" s="287"/>
      <c r="AH20" s="288"/>
    </row>
    <row r="21" spans="1:34" ht="15" customHeight="1">
      <c r="A21" s="210" t="s">
        <v>42</v>
      </c>
      <c r="B21" s="211"/>
      <c r="C21" s="211"/>
      <c r="D21" s="211"/>
      <c r="E21" s="211"/>
      <c r="F21" s="211"/>
      <c r="G21" s="211"/>
      <c r="H21" s="211"/>
      <c r="I21" s="211"/>
      <c r="J21" s="212"/>
      <c r="K21" s="286"/>
      <c r="L21" s="287"/>
      <c r="M21" s="287"/>
      <c r="N21" s="287"/>
      <c r="O21" s="287"/>
      <c r="P21" s="287"/>
      <c r="Q21" s="287"/>
      <c r="R21" s="288"/>
      <c r="S21" s="286"/>
      <c r="T21" s="287"/>
      <c r="U21" s="287"/>
      <c r="V21" s="287"/>
      <c r="W21" s="287"/>
      <c r="X21" s="287"/>
      <c r="Y21" s="287"/>
      <c r="Z21" s="288"/>
      <c r="AA21" s="286">
        <f t="shared" si="0"/>
        <v>0</v>
      </c>
      <c r="AB21" s="287"/>
      <c r="AC21" s="287"/>
      <c r="AD21" s="287"/>
      <c r="AE21" s="287"/>
      <c r="AF21" s="287"/>
      <c r="AG21" s="287"/>
      <c r="AH21" s="288"/>
    </row>
    <row r="22" spans="1:34" ht="15" customHeight="1">
      <c r="A22" s="210" t="s">
        <v>41</v>
      </c>
      <c r="B22" s="211"/>
      <c r="C22" s="211"/>
      <c r="D22" s="211"/>
      <c r="E22" s="211"/>
      <c r="F22" s="211"/>
      <c r="G22" s="211"/>
      <c r="H22" s="211"/>
      <c r="I22" s="211"/>
      <c r="J22" s="212"/>
      <c r="K22" s="286">
        <v>680</v>
      </c>
      <c r="L22" s="287"/>
      <c r="M22" s="287"/>
      <c r="N22" s="287"/>
      <c r="O22" s="287"/>
      <c r="P22" s="287"/>
      <c r="Q22" s="287"/>
      <c r="R22" s="288"/>
      <c r="S22" s="286"/>
      <c r="T22" s="287"/>
      <c r="U22" s="287"/>
      <c r="V22" s="287"/>
      <c r="W22" s="287"/>
      <c r="X22" s="287"/>
      <c r="Y22" s="287"/>
      <c r="Z22" s="288"/>
      <c r="AA22" s="286">
        <f t="shared" si="0"/>
        <v>680</v>
      </c>
      <c r="AB22" s="287"/>
      <c r="AC22" s="287"/>
      <c r="AD22" s="287"/>
      <c r="AE22" s="287"/>
      <c r="AF22" s="287"/>
      <c r="AG22" s="287"/>
      <c r="AH22" s="288"/>
    </row>
    <row r="23" spans="1:34" ht="15" customHeight="1">
      <c r="A23" s="248" t="s">
        <v>37</v>
      </c>
      <c r="B23" s="249"/>
      <c r="C23" s="249"/>
      <c r="D23" s="249"/>
      <c r="E23" s="249"/>
      <c r="F23" s="249"/>
      <c r="G23" s="249"/>
      <c r="H23" s="249"/>
      <c r="I23" s="249"/>
      <c r="J23" s="250"/>
      <c r="K23" s="292">
        <f>SUM(K16:R22)</f>
        <v>19877</v>
      </c>
      <c r="L23" s="293"/>
      <c r="M23" s="293"/>
      <c r="N23" s="293"/>
      <c r="O23" s="293"/>
      <c r="P23" s="293"/>
      <c r="Q23" s="293"/>
      <c r="R23" s="294"/>
      <c r="S23" s="292">
        <f>SUM(S16:Z22)</f>
        <v>1560</v>
      </c>
      <c r="T23" s="293"/>
      <c r="U23" s="293"/>
      <c r="V23" s="293"/>
      <c r="W23" s="293"/>
      <c r="X23" s="293"/>
      <c r="Y23" s="293"/>
      <c r="Z23" s="294"/>
      <c r="AA23" s="292">
        <f>SUM(AA16:AH22)</f>
        <v>21437</v>
      </c>
      <c r="AB23" s="293"/>
      <c r="AC23" s="293"/>
      <c r="AD23" s="293"/>
      <c r="AE23" s="293"/>
      <c r="AF23" s="293"/>
      <c r="AG23" s="293"/>
      <c r="AH23" s="294"/>
    </row>
    <row r="24" spans="1:34" ht="1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</row>
    <row r="25" spans="1:34" ht="25.5" customHeight="1">
      <c r="A25" s="14"/>
      <c r="B25" s="14"/>
      <c r="C25" s="14"/>
      <c r="D25" s="304" t="s">
        <v>518</v>
      </c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</row>
    <row r="26" spans="1:3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" customHeight="1">
      <c r="A27" s="215" t="s">
        <v>40</v>
      </c>
      <c r="B27" s="302"/>
      <c r="C27" s="302"/>
      <c r="D27" s="302"/>
      <c r="E27" s="302"/>
      <c r="F27" s="302"/>
      <c r="G27" s="302"/>
      <c r="H27" s="302"/>
      <c r="I27" s="302"/>
      <c r="J27" s="302"/>
      <c r="K27" s="302"/>
      <c r="L27" s="302"/>
      <c r="M27" s="302"/>
      <c r="N27" s="216"/>
      <c r="O27" s="215" t="s">
        <v>328</v>
      </c>
      <c r="P27" s="302"/>
      <c r="Q27" s="302"/>
      <c r="R27" s="302"/>
      <c r="S27" s="302"/>
      <c r="T27" s="302"/>
      <c r="U27" s="302"/>
      <c r="V27" s="302"/>
      <c r="W27" s="302"/>
      <c r="X27" s="216"/>
      <c r="Y27" s="215" t="s">
        <v>329</v>
      </c>
      <c r="Z27" s="302"/>
      <c r="AA27" s="302"/>
      <c r="AB27" s="302"/>
      <c r="AC27" s="302"/>
      <c r="AD27" s="302"/>
      <c r="AE27" s="302"/>
      <c r="AF27" s="302"/>
      <c r="AG27" s="302"/>
      <c r="AH27" s="216"/>
    </row>
    <row r="28" spans="1:34">
      <c r="A28" s="217"/>
      <c r="B28" s="303"/>
      <c r="C28" s="303"/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218"/>
      <c r="O28" s="217"/>
      <c r="P28" s="303"/>
      <c r="Q28" s="303"/>
      <c r="R28" s="303"/>
      <c r="S28" s="303"/>
      <c r="T28" s="303"/>
      <c r="U28" s="303"/>
      <c r="V28" s="303"/>
      <c r="W28" s="303"/>
      <c r="X28" s="218"/>
      <c r="Y28" s="217"/>
      <c r="Z28" s="303"/>
      <c r="AA28" s="303"/>
      <c r="AB28" s="303"/>
      <c r="AC28" s="303"/>
      <c r="AD28" s="303"/>
      <c r="AE28" s="303"/>
      <c r="AF28" s="303"/>
      <c r="AG28" s="303"/>
      <c r="AH28" s="218"/>
    </row>
    <row r="29" spans="1:34" ht="15" customHeight="1">
      <c r="A29" s="210" t="s">
        <v>39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2"/>
      <c r="O29" s="286">
        <v>1560</v>
      </c>
      <c r="P29" s="287"/>
      <c r="Q29" s="287"/>
      <c r="R29" s="287"/>
      <c r="S29" s="287"/>
      <c r="T29" s="287"/>
      <c r="U29" s="287"/>
      <c r="V29" s="287"/>
      <c r="W29" s="287"/>
      <c r="X29" s="288"/>
      <c r="Y29" s="286">
        <v>1935</v>
      </c>
      <c r="Z29" s="287"/>
      <c r="AA29" s="287"/>
      <c r="AB29" s="287"/>
      <c r="AC29" s="287"/>
      <c r="AD29" s="287"/>
      <c r="AE29" s="287"/>
      <c r="AF29" s="287"/>
      <c r="AG29" s="287"/>
      <c r="AH29" s="288"/>
    </row>
    <row r="30" spans="1:34" ht="21.75" customHeight="1">
      <c r="A30" s="210" t="s">
        <v>38</v>
      </c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2"/>
      <c r="O30" s="286">
        <v>19877</v>
      </c>
      <c r="P30" s="287"/>
      <c r="Q30" s="287"/>
      <c r="R30" s="287"/>
      <c r="S30" s="287"/>
      <c r="T30" s="287"/>
      <c r="U30" s="287"/>
      <c r="V30" s="287"/>
      <c r="W30" s="287"/>
      <c r="X30" s="288"/>
      <c r="Y30" s="286">
        <v>9015</v>
      </c>
      <c r="Z30" s="287"/>
      <c r="AA30" s="287"/>
      <c r="AB30" s="287"/>
      <c r="AC30" s="287"/>
      <c r="AD30" s="287"/>
      <c r="AE30" s="287"/>
      <c r="AF30" s="287"/>
      <c r="AG30" s="287"/>
      <c r="AH30" s="288"/>
    </row>
    <row r="31" spans="1:34" ht="15" customHeight="1">
      <c r="A31" s="219" t="s">
        <v>37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24">
        <f>SUM(O29:X30)</f>
        <v>21437</v>
      </c>
      <c r="P31" s="224"/>
      <c r="Q31" s="224"/>
      <c r="R31" s="224"/>
      <c r="S31" s="224"/>
      <c r="T31" s="224"/>
      <c r="U31" s="224"/>
      <c r="V31" s="224"/>
      <c r="W31" s="224"/>
      <c r="X31" s="224"/>
      <c r="Y31" s="224">
        <f>SUM(Y29:AH30)</f>
        <v>10950</v>
      </c>
      <c r="Z31" s="224"/>
      <c r="AA31" s="224"/>
      <c r="AB31" s="224"/>
      <c r="AC31" s="224"/>
      <c r="AD31" s="224"/>
      <c r="AE31" s="224"/>
      <c r="AF31" s="224"/>
      <c r="AG31" s="224"/>
      <c r="AH31" s="224"/>
    </row>
    <row r="33" spans="1:34" ht="15" customHeight="1">
      <c r="A33" s="106" t="s">
        <v>188</v>
      </c>
      <c r="B33" s="113"/>
      <c r="C33" s="114"/>
      <c r="D33" s="115" t="s">
        <v>450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</row>
    <row r="34" spans="1:34" ht="15" customHeight="1">
      <c r="A34" s="106"/>
      <c r="B34" s="113"/>
      <c r="C34" s="114"/>
      <c r="D34" s="115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</row>
    <row r="35" spans="1:34" ht="27" customHeight="1">
      <c r="A35" s="206" t="s">
        <v>331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 t="s">
        <v>328</v>
      </c>
      <c r="P35" s="206"/>
      <c r="Q35" s="206"/>
      <c r="R35" s="206"/>
      <c r="S35" s="206"/>
      <c r="T35" s="206"/>
      <c r="U35" s="206"/>
      <c r="V35" s="206"/>
      <c r="W35" s="206"/>
      <c r="X35" s="206"/>
      <c r="Y35" s="206" t="s">
        <v>329</v>
      </c>
      <c r="Z35" s="206"/>
      <c r="AA35" s="206"/>
      <c r="AB35" s="206"/>
      <c r="AC35" s="206"/>
      <c r="AD35" s="206"/>
      <c r="AE35" s="206"/>
      <c r="AF35" s="206"/>
      <c r="AG35" s="206"/>
      <c r="AH35" s="206"/>
    </row>
    <row r="36" spans="1:34">
      <c r="A36" s="213" t="s">
        <v>56</v>
      </c>
      <c r="B36" s="213"/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31">
        <v>128</v>
      </c>
      <c r="P36" s="231"/>
      <c r="Q36" s="231"/>
      <c r="R36" s="231"/>
      <c r="S36" s="231"/>
      <c r="T36" s="231"/>
      <c r="U36" s="231"/>
      <c r="V36" s="231"/>
      <c r="W36" s="231"/>
      <c r="X36" s="231"/>
      <c r="Y36" s="231">
        <v>328</v>
      </c>
      <c r="Z36" s="231"/>
      <c r="AA36" s="231"/>
      <c r="AB36" s="231"/>
      <c r="AC36" s="231"/>
      <c r="AD36" s="231"/>
      <c r="AE36" s="231"/>
      <c r="AF36" s="231"/>
      <c r="AG36" s="231"/>
      <c r="AH36" s="231"/>
    </row>
    <row r="37" spans="1:34">
      <c r="A37" s="213" t="s">
        <v>55</v>
      </c>
      <c r="B37" s="213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31">
        <v>29692</v>
      </c>
      <c r="P37" s="231"/>
      <c r="Q37" s="231"/>
      <c r="R37" s="231"/>
      <c r="S37" s="231"/>
      <c r="T37" s="231"/>
      <c r="U37" s="231"/>
      <c r="V37" s="231"/>
      <c r="W37" s="231"/>
      <c r="X37" s="231"/>
      <c r="Y37" s="231">
        <v>27655</v>
      </c>
      <c r="Z37" s="231"/>
      <c r="AA37" s="231"/>
      <c r="AB37" s="231"/>
      <c r="AC37" s="231"/>
      <c r="AD37" s="231"/>
      <c r="AE37" s="231"/>
      <c r="AF37" s="231"/>
      <c r="AG37" s="231"/>
      <c r="AH37" s="231"/>
    </row>
    <row r="38" spans="1:34">
      <c r="A38" s="219" t="s">
        <v>314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24">
        <f>SUM(O36:X37)</f>
        <v>29820</v>
      </c>
      <c r="P38" s="224"/>
      <c r="Q38" s="224"/>
      <c r="R38" s="224"/>
      <c r="S38" s="224"/>
      <c r="T38" s="224"/>
      <c r="U38" s="224"/>
      <c r="V38" s="224"/>
      <c r="W38" s="224"/>
      <c r="X38" s="224"/>
      <c r="Y38" s="224">
        <f>SUM(Y36:AH37)</f>
        <v>27983</v>
      </c>
      <c r="Z38" s="224"/>
      <c r="AA38" s="224"/>
      <c r="AB38" s="224"/>
      <c r="AC38" s="224"/>
      <c r="AD38" s="224"/>
      <c r="AE38" s="224"/>
      <c r="AF38" s="224"/>
      <c r="AG38" s="224"/>
      <c r="AH38" s="224"/>
    </row>
    <row r="39" spans="1:3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s="3" customFormat="1" ht="15" customHeight="1">
      <c r="A40" s="83" t="s">
        <v>451</v>
      </c>
      <c r="B40" s="108"/>
      <c r="C40" s="108"/>
      <c r="D40" s="285" t="s">
        <v>365</v>
      </c>
      <c r="E40" s="285"/>
      <c r="F40" s="285"/>
      <c r="G40" s="285"/>
      <c r="H40" s="285"/>
      <c r="I40" s="285"/>
      <c r="J40" s="285"/>
      <c r="K40" s="285"/>
      <c r="L40" s="285"/>
      <c r="M40" s="285"/>
      <c r="N40" s="285"/>
      <c r="O40" s="285"/>
      <c r="P40" s="285"/>
      <c r="Q40" s="285"/>
      <c r="R40" s="285"/>
      <c r="S40" s="285"/>
      <c r="T40" s="285"/>
      <c r="U40" s="285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</row>
    <row r="41" spans="1:34" s="3" customFormat="1" ht="15" customHeight="1">
      <c r="A41" s="83"/>
      <c r="B41" s="81"/>
      <c r="C41" s="81"/>
      <c r="D41" s="102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</row>
    <row r="42" spans="1:34" ht="21" customHeight="1">
      <c r="A42" s="206" t="s">
        <v>54</v>
      </c>
      <c r="B42" s="206"/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 t="s">
        <v>328</v>
      </c>
      <c r="P42" s="206"/>
      <c r="Q42" s="206"/>
      <c r="R42" s="206"/>
      <c r="S42" s="206"/>
      <c r="T42" s="206"/>
      <c r="U42" s="206"/>
      <c r="V42" s="206"/>
      <c r="W42" s="206"/>
      <c r="X42" s="206"/>
      <c r="Y42" s="206" t="s">
        <v>329</v>
      </c>
      <c r="Z42" s="206"/>
      <c r="AA42" s="206"/>
      <c r="AB42" s="206"/>
      <c r="AC42" s="206"/>
      <c r="AD42" s="206"/>
      <c r="AE42" s="206"/>
      <c r="AF42" s="206"/>
      <c r="AG42" s="206"/>
      <c r="AH42" s="206"/>
    </row>
    <row r="43" spans="1:34">
      <c r="A43" s="219" t="s">
        <v>53</v>
      </c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24">
        <f>SUM(O44:X46)</f>
        <v>2093</v>
      </c>
      <c r="P43" s="224"/>
      <c r="Q43" s="224"/>
      <c r="R43" s="224"/>
      <c r="S43" s="224"/>
      <c r="T43" s="224"/>
      <c r="U43" s="224"/>
      <c r="V43" s="224"/>
      <c r="W43" s="224"/>
      <c r="X43" s="224"/>
      <c r="Y43" s="224">
        <f>SUM(Y44:AH46)</f>
        <v>2179</v>
      </c>
      <c r="Z43" s="224"/>
      <c r="AA43" s="224"/>
      <c r="AB43" s="224"/>
      <c r="AC43" s="224"/>
      <c r="AD43" s="224"/>
      <c r="AE43" s="224"/>
      <c r="AF43" s="224"/>
      <c r="AG43" s="224"/>
      <c r="AH43" s="224"/>
    </row>
    <row r="44" spans="1:34">
      <c r="A44" s="283" t="s">
        <v>7</v>
      </c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  <c r="O44" s="231">
        <v>356</v>
      </c>
      <c r="P44" s="231"/>
      <c r="Q44" s="231"/>
      <c r="R44" s="231"/>
      <c r="S44" s="231"/>
      <c r="T44" s="231"/>
      <c r="U44" s="231"/>
      <c r="V44" s="231"/>
      <c r="W44" s="231"/>
      <c r="X44" s="231"/>
      <c r="Y44" s="231">
        <v>404</v>
      </c>
      <c r="Z44" s="231"/>
      <c r="AA44" s="231"/>
      <c r="AB44" s="231"/>
      <c r="AC44" s="231"/>
      <c r="AD44" s="231"/>
      <c r="AE44" s="231"/>
      <c r="AF44" s="231"/>
      <c r="AG44" s="231"/>
      <c r="AH44" s="231"/>
    </row>
    <row r="45" spans="1:34">
      <c r="A45" s="283" t="s">
        <v>6</v>
      </c>
      <c r="B45" s="284"/>
      <c r="C45" s="284"/>
      <c r="D45" s="284"/>
      <c r="E45" s="284"/>
      <c r="F45" s="284"/>
      <c r="G45" s="284"/>
      <c r="H45" s="284"/>
      <c r="I45" s="284"/>
      <c r="J45" s="284"/>
      <c r="K45" s="284"/>
      <c r="L45" s="284"/>
      <c r="M45" s="284"/>
      <c r="N45" s="284"/>
      <c r="O45" s="231">
        <v>707</v>
      </c>
      <c r="P45" s="231"/>
      <c r="Q45" s="231"/>
      <c r="R45" s="231"/>
      <c r="S45" s="231"/>
      <c r="T45" s="231"/>
      <c r="U45" s="231"/>
      <c r="V45" s="231"/>
      <c r="W45" s="231"/>
      <c r="X45" s="231"/>
      <c r="Y45" s="231">
        <v>746</v>
      </c>
      <c r="Z45" s="231"/>
      <c r="AA45" s="231"/>
      <c r="AB45" s="231"/>
      <c r="AC45" s="231"/>
      <c r="AD45" s="231"/>
      <c r="AE45" s="231"/>
      <c r="AF45" s="231"/>
      <c r="AG45" s="231"/>
      <c r="AH45" s="231"/>
    </row>
    <row r="46" spans="1:34">
      <c r="A46" s="283" t="s">
        <v>5</v>
      </c>
      <c r="B46" s="284"/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31">
        <v>1030</v>
      </c>
      <c r="P46" s="231"/>
      <c r="Q46" s="231"/>
      <c r="R46" s="231"/>
      <c r="S46" s="231"/>
      <c r="T46" s="231"/>
      <c r="U46" s="231"/>
      <c r="V46" s="231"/>
      <c r="W46" s="231"/>
      <c r="X46" s="231"/>
      <c r="Y46" s="231">
        <v>1029</v>
      </c>
      <c r="Z46" s="231"/>
      <c r="AA46" s="231"/>
      <c r="AB46" s="231"/>
      <c r="AC46" s="231"/>
      <c r="AD46" s="231"/>
      <c r="AE46" s="231"/>
      <c r="AF46" s="231"/>
      <c r="AG46" s="231"/>
      <c r="AH46" s="231"/>
    </row>
    <row r="48" spans="1:34">
      <c r="A48" s="106" t="s">
        <v>529</v>
      </c>
      <c r="B48" s="106"/>
      <c r="C48" s="108"/>
      <c r="D48" s="281" t="s">
        <v>71</v>
      </c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</row>
    <row r="49" spans="1:42">
      <c r="A49" s="11"/>
      <c r="B49" s="11"/>
      <c r="C49" s="11"/>
      <c r="D49" s="92" t="s">
        <v>22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42">
      <c r="A50" s="11"/>
      <c r="B50" s="11"/>
      <c r="C50" s="11"/>
      <c r="D50" s="92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42" ht="15.75">
      <c r="A51" s="6"/>
      <c r="B51" s="6"/>
      <c r="C51" s="6"/>
      <c r="D51" s="6" t="s">
        <v>332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4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42" s="2" customFormat="1">
      <c r="A53" s="109" t="s">
        <v>530</v>
      </c>
      <c r="B53" s="109"/>
      <c r="C53" s="109"/>
      <c r="D53" s="109" t="s">
        <v>425</v>
      </c>
      <c r="E53" s="109"/>
      <c r="F53" s="109"/>
      <c r="G53" s="109"/>
      <c r="H53" s="109"/>
      <c r="I53" s="109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</row>
    <row r="54" spans="1:42" s="2" customFormat="1">
      <c r="A54" s="117"/>
      <c r="B54" s="117"/>
      <c r="C54" s="117"/>
      <c r="D54" s="117"/>
      <c r="E54" s="117"/>
      <c r="F54" s="117"/>
      <c r="G54" s="117"/>
      <c r="H54" s="117"/>
      <c r="I54" s="11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spans="1:42" s="120" customFormat="1" ht="27.75" customHeight="1">
      <c r="A55" s="118"/>
      <c r="B55" s="118"/>
      <c r="C55" s="118"/>
      <c r="D55" s="282" t="s">
        <v>519</v>
      </c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119"/>
      <c r="AJ55" s="119"/>
      <c r="AK55" s="119"/>
      <c r="AL55" s="119"/>
      <c r="AM55" s="119"/>
      <c r="AN55" s="119"/>
      <c r="AO55" s="119"/>
      <c r="AP55" s="119"/>
    </row>
    <row r="56" spans="1:4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42">
      <c r="B57" s="5"/>
      <c r="C57" s="5"/>
      <c r="D57" s="5" t="s">
        <v>334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4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42">
      <c r="A59" s="265" t="s">
        <v>335</v>
      </c>
      <c r="B59" s="266"/>
      <c r="C59" s="266"/>
      <c r="D59" s="266"/>
      <c r="E59" s="266"/>
      <c r="F59" s="266"/>
      <c r="G59" s="266"/>
      <c r="H59" s="266"/>
      <c r="I59" s="267"/>
      <c r="J59" s="262" t="s">
        <v>328</v>
      </c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  <c r="Z59" s="263"/>
      <c r="AA59" s="263"/>
      <c r="AB59" s="263"/>
      <c r="AC59" s="263"/>
      <c r="AD59" s="263"/>
      <c r="AE59" s="263"/>
      <c r="AF59" s="263"/>
      <c r="AG59" s="263"/>
      <c r="AH59" s="264"/>
    </row>
    <row r="60" spans="1:42" ht="35.25" customHeight="1">
      <c r="A60" s="268"/>
      <c r="B60" s="269"/>
      <c r="C60" s="269"/>
      <c r="D60" s="269"/>
      <c r="E60" s="269"/>
      <c r="F60" s="269"/>
      <c r="G60" s="269"/>
      <c r="H60" s="269"/>
      <c r="I60" s="270"/>
      <c r="J60" s="274" t="s">
        <v>323</v>
      </c>
      <c r="K60" s="275"/>
      <c r="L60" s="275"/>
      <c r="M60" s="275"/>
      <c r="N60" s="276"/>
      <c r="O60" s="274" t="s">
        <v>324</v>
      </c>
      <c r="P60" s="275"/>
      <c r="Q60" s="275"/>
      <c r="R60" s="275"/>
      <c r="S60" s="276"/>
      <c r="T60" s="274" t="s">
        <v>325</v>
      </c>
      <c r="U60" s="275"/>
      <c r="V60" s="275"/>
      <c r="W60" s="275"/>
      <c r="X60" s="276"/>
      <c r="Y60" s="274" t="s">
        <v>326</v>
      </c>
      <c r="Z60" s="275"/>
      <c r="AA60" s="275"/>
      <c r="AB60" s="275"/>
      <c r="AC60" s="276"/>
      <c r="AD60" s="274" t="s">
        <v>327</v>
      </c>
      <c r="AE60" s="275"/>
      <c r="AF60" s="275"/>
      <c r="AG60" s="275"/>
      <c r="AH60" s="276"/>
    </row>
    <row r="61" spans="1:42">
      <c r="A61" s="262" t="s">
        <v>315</v>
      </c>
      <c r="B61" s="263"/>
      <c r="C61" s="263"/>
      <c r="D61" s="263"/>
      <c r="E61" s="263"/>
      <c r="F61" s="263"/>
      <c r="G61" s="263"/>
      <c r="H61" s="263"/>
      <c r="I61" s="264"/>
      <c r="J61" s="262" t="s">
        <v>316</v>
      </c>
      <c r="K61" s="263"/>
      <c r="L61" s="263"/>
      <c r="M61" s="263"/>
      <c r="N61" s="264"/>
      <c r="O61" s="262" t="s">
        <v>317</v>
      </c>
      <c r="P61" s="263"/>
      <c r="Q61" s="263"/>
      <c r="R61" s="263"/>
      <c r="S61" s="264"/>
      <c r="T61" s="262" t="s">
        <v>318</v>
      </c>
      <c r="U61" s="263"/>
      <c r="V61" s="263"/>
      <c r="W61" s="263"/>
      <c r="X61" s="264"/>
      <c r="Y61" s="262" t="s">
        <v>319</v>
      </c>
      <c r="Z61" s="263"/>
      <c r="AA61" s="263"/>
      <c r="AB61" s="263"/>
      <c r="AC61" s="264"/>
      <c r="AD61" s="262" t="s">
        <v>320</v>
      </c>
      <c r="AE61" s="263"/>
      <c r="AF61" s="263"/>
      <c r="AG61" s="263"/>
      <c r="AH61" s="264"/>
    </row>
    <row r="62" spans="1:42">
      <c r="A62" s="256" t="s">
        <v>336</v>
      </c>
      <c r="B62" s="257"/>
      <c r="C62" s="257"/>
      <c r="D62" s="257"/>
      <c r="E62" s="257"/>
      <c r="F62" s="257"/>
      <c r="G62" s="257"/>
      <c r="H62" s="257"/>
      <c r="I62" s="258"/>
      <c r="J62" s="253">
        <v>6640</v>
      </c>
      <c r="K62" s="254"/>
      <c r="L62" s="254"/>
      <c r="M62" s="254"/>
      <c r="N62" s="255"/>
      <c r="O62" s="253"/>
      <c r="P62" s="254"/>
      <c r="Q62" s="254"/>
      <c r="R62" s="254"/>
      <c r="S62" s="255"/>
      <c r="T62" s="253"/>
      <c r="U62" s="254"/>
      <c r="V62" s="254"/>
      <c r="W62" s="254"/>
      <c r="X62" s="255"/>
      <c r="Y62" s="253"/>
      <c r="Z62" s="254"/>
      <c r="AA62" s="254"/>
      <c r="AB62" s="254"/>
      <c r="AC62" s="255"/>
      <c r="AD62" s="253">
        <f>J62+O62-T62+Y62</f>
        <v>6640</v>
      </c>
      <c r="AE62" s="254"/>
      <c r="AF62" s="254"/>
      <c r="AG62" s="254"/>
      <c r="AH62" s="255"/>
    </row>
    <row r="63" spans="1:42" ht="23.25" customHeight="1">
      <c r="A63" s="256" t="s">
        <v>337</v>
      </c>
      <c r="B63" s="257"/>
      <c r="C63" s="257"/>
      <c r="D63" s="257"/>
      <c r="E63" s="257"/>
      <c r="F63" s="257"/>
      <c r="G63" s="257"/>
      <c r="H63" s="257"/>
      <c r="I63" s="258"/>
      <c r="J63" s="253"/>
      <c r="K63" s="254"/>
      <c r="L63" s="254"/>
      <c r="M63" s="254"/>
      <c r="N63" s="255"/>
      <c r="O63" s="253"/>
      <c r="P63" s="254"/>
      <c r="Q63" s="254"/>
      <c r="R63" s="254"/>
      <c r="S63" s="255"/>
      <c r="T63" s="253"/>
      <c r="U63" s="254"/>
      <c r="V63" s="254"/>
      <c r="W63" s="254"/>
      <c r="X63" s="255"/>
      <c r="Y63" s="253"/>
      <c r="Z63" s="254"/>
      <c r="AA63" s="254"/>
      <c r="AB63" s="254"/>
      <c r="AC63" s="255"/>
      <c r="AD63" s="253">
        <f>J63+O63-T63+Y63</f>
        <v>0</v>
      </c>
      <c r="AE63" s="254"/>
      <c r="AF63" s="254"/>
      <c r="AG63" s="254"/>
      <c r="AH63" s="255"/>
    </row>
    <row r="64" spans="1:42" ht="13.5" customHeight="1">
      <c r="A64" s="256" t="s">
        <v>338</v>
      </c>
      <c r="B64" s="257"/>
      <c r="C64" s="257"/>
      <c r="D64" s="257"/>
      <c r="E64" s="257"/>
      <c r="F64" s="257"/>
      <c r="G64" s="257"/>
      <c r="H64" s="257"/>
      <c r="I64" s="258"/>
      <c r="J64" s="253"/>
      <c r="K64" s="254"/>
      <c r="L64" s="254"/>
      <c r="M64" s="254"/>
      <c r="N64" s="255"/>
      <c r="O64" s="253"/>
      <c r="P64" s="254"/>
      <c r="Q64" s="254"/>
      <c r="R64" s="254"/>
      <c r="S64" s="255"/>
      <c r="T64" s="253"/>
      <c r="U64" s="254"/>
      <c r="V64" s="254"/>
      <c r="W64" s="254"/>
      <c r="X64" s="255"/>
      <c r="Y64" s="253"/>
      <c r="Z64" s="254"/>
      <c r="AA64" s="254"/>
      <c r="AB64" s="254"/>
      <c r="AC64" s="255"/>
      <c r="AD64" s="253">
        <f t="shared" ref="AD64:AD80" si="1">J64+O64-T64+Y64</f>
        <v>0</v>
      </c>
      <c r="AE64" s="254"/>
      <c r="AF64" s="254"/>
      <c r="AG64" s="254"/>
      <c r="AH64" s="255"/>
    </row>
    <row r="65" spans="1:34" ht="12.75" customHeight="1">
      <c r="A65" s="256" t="s">
        <v>339</v>
      </c>
      <c r="B65" s="257"/>
      <c r="C65" s="257"/>
      <c r="D65" s="257"/>
      <c r="E65" s="257"/>
      <c r="F65" s="257"/>
      <c r="G65" s="257"/>
      <c r="H65" s="257"/>
      <c r="I65" s="258"/>
      <c r="J65" s="253"/>
      <c r="K65" s="254"/>
      <c r="L65" s="254"/>
      <c r="M65" s="254"/>
      <c r="N65" s="255"/>
      <c r="O65" s="253"/>
      <c r="P65" s="254"/>
      <c r="Q65" s="254"/>
      <c r="R65" s="254"/>
      <c r="S65" s="255"/>
      <c r="T65" s="253"/>
      <c r="U65" s="254"/>
      <c r="V65" s="254"/>
      <c r="W65" s="254"/>
      <c r="X65" s="255"/>
      <c r="Y65" s="253"/>
      <c r="Z65" s="254"/>
      <c r="AA65" s="254"/>
      <c r="AB65" s="254"/>
      <c r="AC65" s="255"/>
      <c r="AD65" s="253">
        <f>J65+O65-T65+Y65</f>
        <v>0</v>
      </c>
      <c r="AE65" s="254"/>
      <c r="AF65" s="254"/>
      <c r="AG65" s="254"/>
      <c r="AH65" s="255"/>
    </row>
    <row r="66" spans="1:34">
      <c r="A66" s="256" t="s">
        <v>340</v>
      </c>
      <c r="B66" s="257"/>
      <c r="C66" s="257"/>
      <c r="D66" s="257"/>
      <c r="E66" s="257"/>
      <c r="F66" s="257"/>
      <c r="G66" s="257"/>
      <c r="H66" s="257"/>
      <c r="I66" s="258"/>
      <c r="J66" s="253"/>
      <c r="K66" s="254"/>
      <c r="L66" s="254"/>
      <c r="M66" s="254"/>
      <c r="N66" s="255"/>
      <c r="O66" s="253"/>
      <c r="P66" s="254"/>
      <c r="Q66" s="254"/>
      <c r="R66" s="254"/>
      <c r="S66" s="255"/>
      <c r="T66" s="253"/>
      <c r="U66" s="254"/>
      <c r="V66" s="254"/>
      <c r="W66" s="254"/>
      <c r="X66" s="255"/>
      <c r="Y66" s="253"/>
      <c r="Z66" s="254"/>
      <c r="AA66" s="254"/>
      <c r="AB66" s="254"/>
      <c r="AC66" s="255"/>
      <c r="AD66" s="253">
        <f t="shared" si="1"/>
        <v>0</v>
      </c>
      <c r="AE66" s="254"/>
      <c r="AF66" s="254"/>
      <c r="AG66" s="254"/>
      <c r="AH66" s="255"/>
    </row>
    <row r="67" spans="1:34">
      <c r="A67" s="256" t="s">
        <v>341</v>
      </c>
      <c r="B67" s="257"/>
      <c r="C67" s="257"/>
      <c r="D67" s="257"/>
      <c r="E67" s="257"/>
      <c r="F67" s="257"/>
      <c r="G67" s="257"/>
      <c r="H67" s="257"/>
      <c r="I67" s="258"/>
      <c r="J67" s="253"/>
      <c r="K67" s="254"/>
      <c r="L67" s="254"/>
      <c r="M67" s="254"/>
      <c r="N67" s="255"/>
      <c r="O67" s="253"/>
      <c r="P67" s="254"/>
      <c r="Q67" s="254"/>
      <c r="R67" s="254"/>
      <c r="S67" s="255"/>
      <c r="T67" s="253"/>
      <c r="U67" s="254"/>
      <c r="V67" s="254"/>
      <c r="W67" s="254"/>
      <c r="X67" s="255"/>
      <c r="Y67" s="253"/>
      <c r="Z67" s="254"/>
      <c r="AA67" s="254"/>
      <c r="AB67" s="254"/>
      <c r="AC67" s="255"/>
      <c r="AD67" s="253">
        <f t="shared" si="1"/>
        <v>0</v>
      </c>
      <c r="AE67" s="254"/>
      <c r="AF67" s="254"/>
      <c r="AG67" s="254"/>
      <c r="AH67" s="255"/>
    </row>
    <row r="68" spans="1:34" ht="24.75" customHeight="1">
      <c r="A68" s="256" t="s">
        <v>342</v>
      </c>
      <c r="B68" s="257"/>
      <c r="C68" s="257"/>
      <c r="D68" s="257"/>
      <c r="E68" s="257"/>
      <c r="F68" s="257"/>
      <c r="G68" s="257"/>
      <c r="H68" s="257"/>
      <c r="I68" s="258"/>
      <c r="J68" s="253">
        <v>166</v>
      </c>
      <c r="K68" s="254"/>
      <c r="L68" s="254"/>
      <c r="M68" s="254"/>
      <c r="N68" s="255"/>
      <c r="O68" s="253"/>
      <c r="P68" s="254"/>
      <c r="Q68" s="254"/>
      <c r="R68" s="254"/>
      <c r="S68" s="255"/>
      <c r="T68" s="253"/>
      <c r="U68" s="254"/>
      <c r="V68" s="254"/>
      <c r="W68" s="254"/>
      <c r="X68" s="255"/>
      <c r="Y68" s="253"/>
      <c r="Z68" s="254"/>
      <c r="AA68" s="254"/>
      <c r="AB68" s="254"/>
      <c r="AC68" s="255"/>
      <c r="AD68" s="253">
        <f t="shared" si="1"/>
        <v>166</v>
      </c>
      <c r="AE68" s="254"/>
      <c r="AF68" s="254"/>
      <c r="AG68" s="254"/>
      <c r="AH68" s="255"/>
    </row>
    <row r="69" spans="1:34" ht="23.25" customHeight="1">
      <c r="A69" s="256" t="s">
        <v>343</v>
      </c>
      <c r="B69" s="257"/>
      <c r="C69" s="257"/>
      <c r="D69" s="257"/>
      <c r="E69" s="257"/>
      <c r="F69" s="257"/>
      <c r="G69" s="257"/>
      <c r="H69" s="257"/>
      <c r="I69" s="258"/>
      <c r="J69" s="253"/>
      <c r="K69" s="254"/>
      <c r="L69" s="254"/>
      <c r="M69" s="254"/>
      <c r="N69" s="255"/>
      <c r="O69" s="253"/>
      <c r="P69" s="254"/>
      <c r="Q69" s="254"/>
      <c r="R69" s="254"/>
      <c r="S69" s="255"/>
      <c r="T69" s="253"/>
      <c r="U69" s="254"/>
      <c r="V69" s="254"/>
      <c r="W69" s="254"/>
      <c r="X69" s="255"/>
      <c r="Y69" s="253"/>
      <c r="Z69" s="254"/>
      <c r="AA69" s="254"/>
      <c r="AB69" s="254"/>
      <c r="AC69" s="255"/>
      <c r="AD69" s="253">
        <f t="shared" si="1"/>
        <v>0</v>
      </c>
      <c r="AE69" s="254"/>
      <c r="AF69" s="254"/>
      <c r="AG69" s="254"/>
      <c r="AH69" s="255"/>
    </row>
    <row r="70" spans="1:34" ht="21" customHeight="1">
      <c r="A70" s="256" t="s">
        <v>344</v>
      </c>
      <c r="B70" s="257"/>
      <c r="C70" s="257"/>
      <c r="D70" s="257"/>
      <c r="E70" s="257"/>
      <c r="F70" s="257"/>
      <c r="G70" s="257"/>
      <c r="H70" s="257"/>
      <c r="I70" s="258"/>
      <c r="J70" s="253"/>
      <c r="K70" s="254"/>
      <c r="L70" s="254"/>
      <c r="M70" s="254"/>
      <c r="N70" s="255"/>
      <c r="O70" s="253"/>
      <c r="P70" s="254"/>
      <c r="Q70" s="254"/>
      <c r="R70" s="254"/>
      <c r="S70" s="255"/>
      <c r="T70" s="253"/>
      <c r="U70" s="254"/>
      <c r="V70" s="254"/>
      <c r="W70" s="254"/>
      <c r="X70" s="255"/>
      <c r="Y70" s="253"/>
      <c r="Z70" s="254"/>
      <c r="AA70" s="254"/>
      <c r="AB70" s="254"/>
      <c r="AC70" s="255"/>
      <c r="AD70" s="253">
        <f t="shared" si="1"/>
        <v>0</v>
      </c>
      <c r="AE70" s="254"/>
      <c r="AF70" s="254"/>
      <c r="AG70" s="254"/>
      <c r="AH70" s="255"/>
    </row>
    <row r="71" spans="1:34" ht="17.25" customHeight="1">
      <c r="A71" s="256" t="s">
        <v>345</v>
      </c>
      <c r="B71" s="257"/>
      <c r="C71" s="257"/>
      <c r="D71" s="257"/>
      <c r="E71" s="257"/>
      <c r="F71" s="257"/>
      <c r="G71" s="257"/>
      <c r="H71" s="257"/>
      <c r="I71" s="258"/>
      <c r="J71" s="253"/>
      <c r="K71" s="254"/>
      <c r="L71" s="254"/>
      <c r="M71" s="254"/>
      <c r="N71" s="255"/>
      <c r="O71" s="253"/>
      <c r="P71" s="254"/>
      <c r="Q71" s="254"/>
      <c r="R71" s="254"/>
      <c r="S71" s="255"/>
      <c r="T71" s="253"/>
      <c r="U71" s="254"/>
      <c r="V71" s="254"/>
      <c r="W71" s="254"/>
      <c r="X71" s="255"/>
      <c r="Y71" s="253"/>
      <c r="Z71" s="254"/>
      <c r="AA71" s="254"/>
      <c r="AB71" s="254"/>
      <c r="AC71" s="255"/>
      <c r="AD71" s="253">
        <f t="shared" si="1"/>
        <v>0</v>
      </c>
      <c r="AE71" s="254"/>
      <c r="AF71" s="254"/>
      <c r="AG71" s="254"/>
      <c r="AH71" s="255"/>
    </row>
    <row r="72" spans="1:34">
      <c r="A72" s="256" t="s">
        <v>346</v>
      </c>
      <c r="B72" s="257"/>
      <c r="C72" s="257"/>
      <c r="D72" s="257"/>
      <c r="E72" s="257"/>
      <c r="F72" s="257"/>
      <c r="G72" s="257"/>
      <c r="H72" s="257"/>
      <c r="I72" s="258"/>
      <c r="J72" s="253">
        <v>498</v>
      </c>
      <c r="K72" s="254"/>
      <c r="L72" s="254"/>
      <c r="M72" s="254"/>
      <c r="N72" s="255"/>
      <c r="O72" s="253"/>
      <c r="P72" s="254"/>
      <c r="Q72" s="254"/>
      <c r="R72" s="254"/>
      <c r="S72" s="255"/>
      <c r="T72" s="253"/>
      <c r="U72" s="254"/>
      <c r="V72" s="254"/>
      <c r="W72" s="254"/>
      <c r="X72" s="255"/>
      <c r="Y72" s="253"/>
      <c r="Z72" s="254"/>
      <c r="AA72" s="254"/>
      <c r="AB72" s="254"/>
      <c r="AC72" s="255"/>
      <c r="AD72" s="253">
        <f t="shared" si="1"/>
        <v>498</v>
      </c>
      <c r="AE72" s="254"/>
      <c r="AF72" s="254"/>
      <c r="AG72" s="254"/>
      <c r="AH72" s="255"/>
    </row>
    <row r="73" spans="1:34">
      <c r="A73" s="256" t="s">
        <v>347</v>
      </c>
      <c r="B73" s="257"/>
      <c r="C73" s="257"/>
      <c r="D73" s="257"/>
      <c r="E73" s="257"/>
      <c r="F73" s="257"/>
      <c r="G73" s="257"/>
      <c r="H73" s="257"/>
      <c r="I73" s="258"/>
      <c r="J73" s="253"/>
      <c r="K73" s="254"/>
      <c r="L73" s="254"/>
      <c r="M73" s="254"/>
      <c r="N73" s="255"/>
      <c r="O73" s="253"/>
      <c r="P73" s="254"/>
      <c r="Q73" s="254"/>
      <c r="R73" s="254"/>
      <c r="S73" s="255"/>
      <c r="T73" s="253"/>
      <c r="U73" s="254"/>
      <c r="V73" s="254"/>
      <c r="W73" s="254"/>
      <c r="X73" s="255"/>
      <c r="Y73" s="253"/>
      <c r="Z73" s="254"/>
      <c r="AA73" s="254"/>
      <c r="AB73" s="254"/>
      <c r="AC73" s="255"/>
      <c r="AD73" s="253">
        <f t="shared" si="1"/>
        <v>0</v>
      </c>
      <c r="AE73" s="254"/>
      <c r="AF73" s="254"/>
      <c r="AG73" s="254"/>
      <c r="AH73" s="255"/>
    </row>
    <row r="74" spans="1:34">
      <c r="A74" s="256" t="s">
        <v>348</v>
      </c>
      <c r="B74" s="257"/>
      <c r="C74" s="257"/>
      <c r="D74" s="257"/>
      <c r="E74" s="257"/>
      <c r="F74" s="257"/>
      <c r="G74" s="257"/>
      <c r="H74" s="257"/>
      <c r="I74" s="258"/>
      <c r="J74" s="253"/>
      <c r="K74" s="254"/>
      <c r="L74" s="254"/>
      <c r="M74" s="254"/>
      <c r="N74" s="255"/>
      <c r="O74" s="253"/>
      <c r="P74" s="254"/>
      <c r="Q74" s="254"/>
      <c r="R74" s="254"/>
      <c r="S74" s="255"/>
      <c r="T74" s="253"/>
      <c r="U74" s="254"/>
      <c r="V74" s="254"/>
      <c r="W74" s="254"/>
      <c r="X74" s="255"/>
      <c r="Y74" s="253"/>
      <c r="Z74" s="254"/>
      <c r="AA74" s="254"/>
      <c r="AB74" s="254"/>
      <c r="AC74" s="255"/>
      <c r="AD74" s="253">
        <f t="shared" si="1"/>
        <v>0</v>
      </c>
      <c r="AE74" s="254"/>
      <c r="AF74" s="254"/>
      <c r="AG74" s="254"/>
      <c r="AH74" s="255"/>
    </row>
    <row r="75" spans="1:34">
      <c r="A75" s="256" t="s">
        <v>349</v>
      </c>
      <c r="B75" s="257"/>
      <c r="C75" s="257"/>
      <c r="D75" s="257"/>
      <c r="E75" s="257"/>
      <c r="F75" s="257"/>
      <c r="G75" s="257"/>
      <c r="H75" s="257"/>
      <c r="I75" s="258"/>
      <c r="J75" s="253">
        <v>20509</v>
      </c>
      <c r="K75" s="254"/>
      <c r="L75" s="254"/>
      <c r="M75" s="254"/>
      <c r="N75" s="255"/>
      <c r="O75" s="253"/>
      <c r="P75" s="254"/>
      <c r="Q75" s="254"/>
      <c r="R75" s="254"/>
      <c r="S75" s="255"/>
      <c r="T75" s="253"/>
      <c r="U75" s="254"/>
      <c r="V75" s="254"/>
      <c r="W75" s="254"/>
      <c r="X75" s="255"/>
      <c r="Y75" s="253">
        <v>8653</v>
      </c>
      <c r="Z75" s="254"/>
      <c r="AA75" s="254"/>
      <c r="AB75" s="254"/>
      <c r="AC75" s="255"/>
      <c r="AD75" s="253">
        <f t="shared" si="1"/>
        <v>29162</v>
      </c>
      <c r="AE75" s="254"/>
      <c r="AF75" s="254"/>
      <c r="AG75" s="254"/>
      <c r="AH75" s="255"/>
    </row>
    <row r="76" spans="1:34">
      <c r="A76" s="256" t="s">
        <v>350</v>
      </c>
      <c r="B76" s="257"/>
      <c r="C76" s="257"/>
      <c r="D76" s="257"/>
      <c r="E76" s="257"/>
      <c r="F76" s="257"/>
      <c r="G76" s="257"/>
      <c r="H76" s="257"/>
      <c r="I76" s="258"/>
      <c r="J76" s="253"/>
      <c r="K76" s="254"/>
      <c r="L76" s="254"/>
      <c r="M76" s="254"/>
      <c r="N76" s="255"/>
      <c r="O76" s="253"/>
      <c r="P76" s="254"/>
      <c r="Q76" s="254"/>
      <c r="R76" s="254"/>
      <c r="S76" s="255"/>
      <c r="T76" s="253"/>
      <c r="U76" s="254"/>
      <c r="V76" s="254"/>
      <c r="W76" s="254"/>
      <c r="X76" s="255"/>
      <c r="Y76" s="253"/>
      <c r="Z76" s="254"/>
      <c r="AA76" s="254"/>
      <c r="AB76" s="254"/>
      <c r="AC76" s="255"/>
      <c r="AD76" s="253">
        <f t="shared" si="1"/>
        <v>0</v>
      </c>
      <c r="AE76" s="254"/>
      <c r="AF76" s="254"/>
      <c r="AG76" s="254"/>
      <c r="AH76" s="255"/>
    </row>
    <row r="77" spans="1:34" ht="24.75" customHeight="1">
      <c r="A77" s="256" t="s">
        <v>351</v>
      </c>
      <c r="B77" s="257"/>
      <c r="C77" s="257"/>
      <c r="D77" s="257"/>
      <c r="E77" s="257"/>
      <c r="F77" s="257"/>
      <c r="G77" s="257"/>
      <c r="H77" s="257"/>
      <c r="I77" s="258"/>
      <c r="J77" s="253">
        <v>9654</v>
      </c>
      <c r="K77" s="254"/>
      <c r="L77" s="254"/>
      <c r="M77" s="254"/>
      <c r="N77" s="255"/>
      <c r="O77" s="253">
        <v>6964</v>
      </c>
      <c r="P77" s="254"/>
      <c r="Q77" s="254"/>
      <c r="R77" s="254"/>
      <c r="S77" s="255"/>
      <c r="T77" s="253"/>
      <c r="U77" s="254"/>
      <c r="V77" s="254"/>
      <c r="W77" s="254"/>
      <c r="X77" s="255"/>
      <c r="Y77" s="253">
        <v>-9654</v>
      </c>
      <c r="Z77" s="254"/>
      <c r="AA77" s="254"/>
      <c r="AB77" s="254"/>
      <c r="AC77" s="255"/>
      <c r="AD77" s="253">
        <f t="shared" si="1"/>
        <v>6964</v>
      </c>
      <c r="AE77" s="254"/>
      <c r="AF77" s="254"/>
      <c r="AG77" s="254"/>
      <c r="AH77" s="255"/>
    </row>
    <row r="78" spans="1:34">
      <c r="A78" s="256" t="s">
        <v>352</v>
      </c>
      <c r="B78" s="257"/>
      <c r="C78" s="257"/>
      <c r="D78" s="257"/>
      <c r="E78" s="257"/>
      <c r="F78" s="257"/>
      <c r="G78" s="257"/>
      <c r="H78" s="257"/>
      <c r="I78" s="258"/>
      <c r="J78" s="253"/>
      <c r="K78" s="254"/>
      <c r="L78" s="254"/>
      <c r="M78" s="254"/>
      <c r="N78" s="255"/>
      <c r="O78" s="253"/>
      <c r="P78" s="254"/>
      <c r="Q78" s="254"/>
      <c r="R78" s="254"/>
      <c r="S78" s="255"/>
      <c r="T78" s="253"/>
      <c r="U78" s="254"/>
      <c r="V78" s="254"/>
      <c r="W78" s="254"/>
      <c r="X78" s="255"/>
      <c r="Y78" s="253"/>
      <c r="Z78" s="254"/>
      <c r="AA78" s="254"/>
      <c r="AB78" s="254"/>
      <c r="AC78" s="255"/>
      <c r="AD78" s="253">
        <f t="shared" si="1"/>
        <v>0</v>
      </c>
      <c r="AE78" s="254"/>
      <c r="AF78" s="254"/>
      <c r="AG78" s="254"/>
      <c r="AH78" s="255"/>
    </row>
    <row r="79" spans="1:34" ht="16.5" customHeight="1">
      <c r="A79" s="256" t="s">
        <v>353</v>
      </c>
      <c r="B79" s="257"/>
      <c r="C79" s="257"/>
      <c r="D79" s="257"/>
      <c r="E79" s="257"/>
      <c r="F79" s="257"/>
      <c r="G79" s="257"/>
      <c r="H79" s="257"/>
      <c r="I79" s="258"/>
      <c r="J79" s="253"/>
      <c r="K79" s="254"/>
      <c r="L79" s="254"/>
      <c r="M79" s="254"/>
      <c r="N79" s="255"/>
      <c r="O79" s="253"/>
      <c r="P79" s="254"/>
      <c r="Q79" s="254"/>
      <c r="R79" s="254"/>
      <c r="S79" s="255"/>
      <c r="T79" s="253"/>
      <c r="U79" s="254"/>
      <c r="V79" s="254"/>
      <c r="W79" s="254"/>
      <c r="X79" s="255"/>
      <c r="Y79" s="253"/>
      <c r="Z79" s="254"/>
      <c r="AA79" s="254"/>
      <c r="AB79" s="254"/>
      <c r="AC79" s="255"/>
      <c r="AD79" s="253">
        <f t="shared" si="1"/>
        <v>0</v>
      </c>
      <c r="AE79" s="254"/>
      <c r="AF79" s="254"/>
      <c r="AG79" s="254"/>
      <c r="AH79" s="255"/>
    </row>
    <row r="80" spans="1:34" ht="29.25" customHeight="1">
      <c r="A80" s="256" t="s">
        <v>354</v>
      </c>
      <c r="B80" s="257"/>
      <c r="C80" s="257"/>
      <c r="D80" s="257"/>
      <c r="E80" s="257"/>
      <c r="F80" s="257"/>
      <c r="G80" s="257"/>
      <c r="H80" s="257"/>
      <c r="I80" s="258"/>
      <c r="J80" s="253"/>
      <c r="K80" s="254"/>
      <c r="L80" s="254"/>
      <c r="M80" s="254"/>
      <c r="N80" s="255"/>
      <c r="O80" s="253"/>
      <c r="P80" s="254"/>
      <c r="Q80" s="254"/>
      <c r="R80" s="254"/>
      <c r="S80" s="255"/>
      <c r="T80" s="253"/>
      <c r="U80" s="254"/>
      <c r="V80" s="254"/>
      <c r="W80" s="254"/>
      <c r="X80" s="255"/>
      <c r="Y80" s="253"/>
      <c r="Z80" s="254"/>
      <c r="AA80" s="254"/>
      <c r="AB80" s="254"/>
      <c r="AC80" s="255"/>
      <c r="AD80" s="253">
        <f t="shared" si="1"/>
        <v>0</v>
      </c>
      <c r="AE80" s="254"/>
      <c r="AF80" s="254"/>
      <c r="AG80" s="254"/>
      <c r="AH80" s="255"/>
    </row>
    <row r="81" spans="1:34">
      <c r="A81" s="256" t="s">
        <v>314</v>
      </c>
      <c r="B81" s="257"/>
      <c r="C81" s="257"/>
      <c r="D81" s="257"/>
      <c r="E81" s="257"/>
      <c r="F81" s="257"/>
      <c r="G81" s="257"/>
      <c r="H81" s="257"/>
      <c r="I81" s="258"/>
      <c r="J81" s="253">
        <f>SUM(J62:N80)</f>
        <v>37467</v>
      </c>
      <c r="K81" s="254"/>
      <c r="L81" s="254"/>
      <c r="M81" s="254"/>
      <c r="N81" s="255"/>
      <c r="O81" s="253">
        <f>SUM(O62:S80)</f>
        <v>6964</v>
      </c>
      <c r="P81" s="254"/>
      <c r="Q81" s="254"/>
      <c r="R81" s="254"/>
      <c r="S81" s="255"/>
      <c r="T81" s="253">
        <f>SUM(T62:X80)</f>
        <v>0</v>
      </c>
      <c r="U81" s="254"/>
      <c r="V81" s="254"/>
      <c r="W81" s="254"/>
      <c r="X81" s="255"/>
      <c r="Y81" s="253">
        <f>SUM(Y62:AC80)</f>
        <v>-1001</v>
      </c>
      <c r="Z81" s="254"/>
      <c r="AA81" s="254"/>
      <c r="AB81" s="254"/>
      <c r="AC81" s="255"/>
      <c r="AD81" s="253">
        <f>SUM(AD62:AH80)</f>
        <v>43430</v>
      </c>
      <c r="AE81" s="254"/>
      <c r="AF81" s="254"/>
      <c r="AG81" s="254"/>
      <c r="AH81" s="255"/>
    </row>
    <row r="82" spans="1:3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>
      <c r="A83" s="265" t="s">
        <v>335</v>
      </c>
      <c r="B83" s="266"/>
      <c r="C83" s="266"/>
      <c r="D83" s="266"/>
      <c r="E83" s="266"/>
      <c r="F83" s="266"/>
      <c r="G83" s="266"/>
      <c r="H83" s="266"/>
      <c r="I83" s="267"/>
      <c r="J83" s="262" t="s">
        <v>355</v>
      </c>
      <c r="K83" s="263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3"/>
      <c r="Z83" s="263"/>
      <c r="AA83" s="263"/>
      <c r="AB83" s="263"/>
      <c r="AC83" s="263"/>
      <c r="AD83" s="263"/>
      <c r="AE83" s="263"/>
      <c r="AF83" s="263"/>
      <c r="AG83" s="263"/>
      <c r="AH83" s="264"/>
    </row>
    <row r="84" spans="1:34">
      <c r="A84" s="268"/>
      <c r="B84" s="269"/>
      <c r="C84" s="269"/>
      <c r="D84" s="269"/>
      <c r="E84" s="269"/>
      <c r="F84" s="269"/>
      <c r="G84" s="269"/>
      <c r="H84" s="269"/>
      <c r="I84" s="270"/>
      <c r="J84" s="274" t="s">
        <v>323</v>
      </c>
      <c r="K84" s="275"/>
      <c r="L84" s="275"/>
      <c r="M84" s="275"/>
      <c r="N84" s="276"/>
      <c r="O84" s="274" t="s">
        <v>324</v>
      </c>
      <c r="P84" s="275"/>
      <c r="Q84" s="275"/>
      <c r="R84" s="275"/>
      <c r="S84" s="276"/>
      <c r="T84" s="274" t="s">
        <v>325</v>
      </c>
      <c r="U84" s="275"/>
      <c r="V84" s="275"/>
      <c r="W84" s="275"/>
      <c r="X84" s="276"/>
      <c r="Y84" s="274" t="s">
        <v>326</v>
      </c>
      <c r="Z84" s="275"/>
      <c r="AA84" s="275"/>
      <c r="AB84" s="275"/>
      <c r="AC84" s="276"/>
      <c r="AD84" s="274" t="s">
        <v>327</v>
      </c>
      <c r="AE84" s="275"/>
      <c r="AF84" s="275"/>
      <c r="AG84" s="275"/>
      <c r="AH84" s="276"/>
    </row>
    <row r="85" spans="1:34" ht="20.25" customHeight="1">
      <c r="A85" s="271"/>
      <c r="B85" s="272"/>
      <c r="C85" s="272"/>
      <c r="D85" s="272"/>
      <c r="E85" s="272"/>
      <c r="F85" s="272"/>
      <c r="G85" s="272"/>
      <c r="H85" s="272"/>
      <c r="I85" s="273"/>
      <c r="J85" s="277"/>
      <c r="K85" s="278"/>
      <c r="L85" s="278"/>
      <c r="M85" s="278"/>
      <c r="N85" s="279"/>
      <c r="O85" s="277"/>
      <c r="P85" s="278"/>
      <c r="Q85" s="278"/>
      <c r="R85" s="278"/>
      <c r="S85" s="279"/>
      <c r="T85" s="277"/>
      <c r="U85" s="278"/>
      <c r="V85" s="278"/>
      <c r="W85" s="278"/>
      <c r="X85" s="279"/>
      <c r="Y85" s="277"/>
      <c r="Z85" s="278"/>
      <c r="AA85" s="278"/>
      <c r="AB85" s="278"/>
      <c r="AC85" s="279"/>
      <c r="AD85" s="277"/>
      <c r="AE85" s="278"/>
      <c r="AF85" s="278"/>
      <c r="AG85" s="278"/>
      <c r="AH85" s="279"/>
    </row>
    <row r="86" spans="1:34">
      <c r="A86" s="256" t="s">
        <v>336</v>
      </c>
      <c r="B86" s="257"/>
      <c r="C86" s="257"/>
      <c r="D86" s="257"/>
      <c r="E86" s="257"/>
      <c r="F86" s="257"/>
      <c r="G86" s="257"/>
      <c r="H86" s="257"/>
      <c r="I86" s="258"/>
      <c r="J86" s="253">
        <v>6640</v>
      </c>
      <c r="K86" s="254"/>
      <c r="L86" s="254"/>
      <c r="M86" s="254"/>
      <c r="N86" s="255"/>
      <c r="O86" s="253"/>
      <c r="P86" s="254"/>
      <c r="Q86" s="254"/>
      <c r="R86" s="254"/>
      <c r="S86" s="255"/>
      <c r="T86" s="253"/>
      <c r="U86" s="254"/>
      <c r="V86" s="254"/>
      <c r="W86" s="254"/>
      <c r="X86" s="255"/>
      <c r="Y86" s="253"/>
      <c r="Z86" s="254"/>
      <c r="AA86" s="254"/>
      <c r="AB86" s="254"/>
      <c r="AC86" s="255"/>
      <c r="AD86" s="253">
        <f>J86+O86-T86+Y86</f>
        <v>6640</v>
      </c>
      <c r="AE86" s="254"/>
      <c r="AF86" s="254"/>
      <c r="AG86" s="254"/>
      <c r="AH86" s="255"/>
    </row>
    <row r="87" spans="1:34" ht="31.5" customHeight="1">
      <c r="A87" s="256" t="s">
        <v>337</v>
      </c>
      <c r="B87" s="257"/>
      <c r="C87" s="257"/>
      <c r="D87" s="257"/>
      <c r="E87" s="257"/>
      <c r="F87" s="257"/>
      <c r="G87" s="257"/>
      <c r="H87" s="257"/>
      <c r="I87" s="258"/>
      <c r="J87" s="253"/>
      <c r="K87" s="254"/>
      <c r="L87" s="254"/>
      <c r="M87" s="254"/>
      <c r="N87" s="255"/>
      <c r="O87" s="253"/>
      <c r="P87" s="254"/>
      <c r="Q87" s="254"/>
      <c r="R87" s="254"/>
      <c r="S87" s="255"/>
      <c r="T87" s="253"/>
      <c r="U87" s="254"/>
      <c r="V87" s="254"/>
      <c r="W87" s="254"/>
      <c r="X87" s="255"/>
      <c r="Y87" s="253"/>
      <c r="Z87" s="254"/>
      <c r="AA87" s="254"/>
      <c r="AB87" s="254"/>
      <c r="AC87" s="255"/>
      <c r="AD87" s="253">
        <f>J87+O87-T87+Y87</f>
        <v>0</v>
      </c>
      <c r="AE87" s="254"/>
      <c r="AF87" s="254"/>
      <c r="AG87" s="254"/>
      <c r="AH87" s="255"/>
    </row>
    <row r="88" spans="1:34">
      <c r="A88" s="256" t="s">
        <v>338</v>
      </c>
      <c r="B88" s="257"/>
      <c r="C88" s="257"/>
      <c r="D88" s="257"/>
      <c r="E88" s="257"/>
      <c r="F88" s="257"/>
      <c r="G88" s="257"/>
      <c r="H88" s="257"/>
      <c r="I88" s="258"/>
      <c r="J88" s="253"/>
      <c r="K88" s="254"/>
      <c r="L88" s="254"/>
      <c r="M88" s="254"/>
      <c r="N88" s="255"/>
      <c r="O88" s="253"/>
      <c r="P88" s="254"/>
      <c r="Q88" s="254"/>
      <c r="R88" s="254"/>
      <c r="S88" s="255"/>
      <c r="T88" s="253"/>
      <c r="U88" s="254"/>
      <c r="V88" s="254"/>
      <c r="W88" s="254"/>
      <c r="X88" s="255"/>
      <c r="Y88" s="253"/>
      <c r="Z88" s="254"/>
      <c r="AA88" s="254"/>
      <c r="AB88" s="254"/>
      <c r="AC88" s="255"/>
      <c r="AD88" s="253">
        <f>J88+O88-T88+Y88</f>
        <v>0</v>
      </c>
      <c r="AE88" s="254"/>
      <c r="AF88" s="254"/>
      <c r="AG88" s="254"/>
      <c r="AH88" s="255"/>
    </row>
    <row r="89" spans="1:34" ht="24.75" customHeight="1">
      <c r="A89" s="256" t="s">
        <v>339</v>
      </c>
      <c r="B89" s="257"/>
      <c r="C89" s="257"/>
      <c r="D89" s="257"/>
      <c r="E89" s="257"/>
      <c r="F89" s="257"/>
      <c r="G89" s="257"/>
      <c r="H89" s="257"/>
      <c r="I89" s="258"/>
      <c r="J89" s="253"/>
      <c r="K89" s="254"/>
      <c r="L89" s="254"/>
      <c r="M89" s="254"/>
      <c r="N89" s="255"/>
      <c r="O89" s="253"/>
      <c r="P89" s="254"/>
      <c r="Q89" s="254"/>
      <c r="R89" s="254"/>
      <c r="S89" s="255"/>
      <c r="T89" s="253"/>
      <c r="U89" s="254"/>
      <c r="V89" s="254"/>
      <c r="W89" s="254"/>
      <c r="X89" s="255"/>
      <c r="Y89" s="253"/>
      <c r="Z89" s="254"/>
      <c r="AA89" s="254"/>
      <c r="AB89" s="254"/>
      <c r="AC89" s="255"/>
      <c r="AD89" s="253">
        <f>J89+O89-T89+Y89</f>
        <v>0</v>
      </c>
      <c r="AE89" s="254"/>
      <c r="AF89" s="254"/>
      <c r="AG89" s="254"/>
      <c r="AH89" s="255"/>
    </row>
    <row r="90" spans="1:34">
      <c r="A90" s="256" t="s">
        <v>340</v>
      </c>
      <c r="B90" s="257"/>
      <c r="C90" s="257"/>
      <c r="D90" s="257"/>
      <c r="E90" s="257"/>
      <c r="F90" s="257"/>
      <c r="G90" s="257"/>
      <c r="H90" s="257"/>
      <c r="I90" s="258"/>
      <c r="J90" s="253"/>
      <c r="K90" s="254"/>
      <c r="L90" s="254"/>
      <c r="M90" s="254"/>
      <c r="N90" s="255"/>
      <c r="O90" s="253"/>
      <c r="P90" s="254"/>
      <c r="Q90" s="254"/>
      <c r="R90" s="254"/>
      <c r="S90" s="255"/>
      <c r="T90" s="253"/>
      <c r="U90" s="254"/>
      <c r="V90" s="254"/>
      <c r="W90" s="254"/>
      <c r="X90" s="255"/>
      <c r="Y90" s="253"/>
      <c r="Z90" s="254"/>
      <c r="AA90" s="254"/>
      <c r="AB90" s="254"/>
      <c r="AC90" s="255"/>
      <c r="AD90" s="253">
        <f t="shared" ref="AD90:AD104" si="2">J90+O90-T90+Y90</f>
        <v>0</v>
      </c>
      <c r="AE90" s="254"/>
      <c r="AF90" s="254"/>
      <c r="AG90" s="254"/>
      <c r="AH90" s="255"/>
    </row>
    <row r="91" spans="1:34">
      <c r="A91" s="256" t="s">
        <v>341</v>
      </c>
      <c r="B91" s="257"/>
      <c r="C91" s="257"/>
      <c r="D91" s="257"/>
      <c r="E91" s="257"/>
      <c r="F91" s="257"/>
      <c r="G91" s="257"/>
      <c r="H91" s="257"/>
      <c r="I91" s="258"/>
      <c r="J91" s="253"/>
      <c r="K91" s="254"/>
      <c r="L91" s="254"/>
      <c r="M91" s="254"/>
      <c r="N91" s="255"/>
      <c r="O91" s="253"/>
      <c r="P91" s="254"/>
      <c r="Q91" s="254"/>
      <c r="R91" s="254"/>
      <c r="S91" s="255"/>
      <c r="T91" s="253"/>
      <c r="U91" s="254"/>
      <c r="V91" s="254"/>
      <c r="W91" s="254"/>
      <c r="X91" s="255"/>
      <c r="Y91" s="253"/>
      <c r="Z91" s="254"/>
      <c r="AA91" s="254"/>
      <c r="AB91" s="254"/>
      <c r="AC91" s="255"/>
      <c r="AD91" s="253">
        <f t="shared" si="2"/>
        <v>0</v>
      </c>
      <c r="AE91" s="254"/>
      <c r="AF91" s="254"/>
      <c r="AG91" s="254"/>
      <c r="AH91" s="255"/>
    </row>
    <row r="92" spans="1:34" ht="23.25" customHeight="1">
      <c r="A92" s="256" t="s">
        <v>342</v>
      </c>
      <c r="B92" s="257"/>
      <c r="C92" s="257"/>
      <c r="D92" s="257"/>
      <c r="E92" s="257"/>
      <c r="F92" s="257"/>
      <c r="G92" s="257"/>
      <c r="H92" s="257"/>
      <c r="I92" s="258"/>
      <c r="J92" s="253">
        <v>166</v>
      </c>
      <c r="K92" s="254"/>
      <c r="L92" s="254"/>
      <c r="M92" s="254"/>
      <c r="N92" s="255"/>
      <c r="O92" s="253"/>
      <c r="P92" s="254"/>
      <c r="Q92" s="254"/>
      <c r="R92" s="254"/>
      <c r="S92" s="255"/>
      <c r="T92" s="253"/>
      <c r="U92" s="254"/>
      <c r="V92" s="254"/>
      <c r="W92" s="254"/>
      <c r="X92" s="255"/>
      <c r="Y92" s="253"/>
      <c r="Z92" s="254"/>
      <c r="AA92" s="254"/>
      <c r="AB92" s="254"/>
      <c r="AC92" s="255"/>
      <c r="AD92" s="253">
        <f t="shared" si="2"/>
        <v>166</v>
      </c>
      <c r="AE92" s="254"/>
      <c r="AF92" s="254"/>
      <c r="AG92" s="254"/>
      <c r="AH92" s="255"/>
    </row>
    <row r="93" spans="1:34" ht="22.5" customHeight="1">
      <c r="A93" s="256" t="s">
        <v>343</v>
      </c>
      <c r="B93" s="257"/>
      <c r="C93" s="257"/>
      <c r="D93" s="257"/>
      <c r="E93" s="257"/>
      <c r="F93" s="257"/>
      <c r="G93" s="257"/>
      <c r="H93" s="257"/>
      <c r="I93" s="258"/>
      <c r="J93" s="253"/>
      <c r="K93" s="254"/>
      <c r="L93" s="254"/>
      <c r="M93" s="254"/>
      <c r="N93" s="255"/>
      <c r="O93" s="253"/>
      <c r="P93" s="254"/>
      <c r="Q93" s="254"/>
      <c r="R93" s="254"/>
      <c r="S93" s="255"/>
      <c r="T93" s="253"/>
      <c r="U93" s="254"/>
      <c r="V93" s="254"/>
      <c r="W93" s="254"/>
      <c r="X93" s="255"/>
      <c r="Y93" s="253"/>
      <c r="Z93" s="254"/>
      <c r="AA93" s="254"/>
      <c r="AB93" s="254"/>
      <c r="AC93" s="255"/>
      <c r="AD93" s="253">
        <f t="shared" si="2"/>
        <v>0</v>
      </c>
      <c r="AE93" s="254"/>
      <c r="AF93" s="254"/>
      <c r="AG93" s="254"/>
      <c r="AH93" s="255"/>
    </row>
    <row r="94" spans="1:34" ht="24.75" customHeight="1">
      <c r="A94" s="256" t="s">
        <v>344</v>
      </c>
      <c r="B94" s="257"/>
      <c r="C94" s="257"/>
      <c r="D94" s="257"/>
      <c r="E94" s="257"/>
      <c r="F94" s="257"/>
      <c r="G94" s="257"/>
      <c r="H94" s="257"/>
      <c r="I94" s="258"/>
      <c r="J94" s="253"/>
      <c r="K94" s="254"/>
      <c r="L94" s="254"/>
      <c r="M94" s="254"/>
      <c r="N94" s="255"/>
      <c r="O94" s="253"/>
      <c r="P94" s="254"/>
      <c r="Q94" s="254"/>
      <c r="R94" s="254"/>
      <c r="S94" s="255"/>
      <c r="T94" s="253"/>
      <c r="U94" s="254"/>
      <c r="V94" s="254"/>
      <c r="W94" s="254"/>
      <c r="X94" s="255"/>
      <c r="Y94" s="253"/>
      <c r="Z94" s="254"/>
      <c r="AA94" s="254"/>
      <c r="AB94" s="254"/>
      <c r="AC94" s="255"/>
      <c r="AD94" s="253">
        <f t="shared" si="2"/>
        <v>0</v>
      </c>
      <c r="AE94" s="254"/>
      <c r="AF94" s="254"/>
      <c r="AG94" s="254"/>
      <c r="AH94" s="255"/>
    </row>
    <row r="95" spans="1:34" ht="24.75" customHeight="1">
      <c r="A95" s="256" t="s">
        <v>345</v>
      </c>
      <c r="B95" s="257"/>
      <c r="C95" s="257"/>
      <c r="D95" s="257"/>
      <c r="E95" s="257"/>
      <c r="F95" s="257"/>
      <c r="G95" s="257"/>
      <c r="H95" s="257"/>
      <c r="I95" s="258"/>
      <c r="J95" s="253"/>
      <c r="K95" s="254"/>
      <c r="L95" s="254"/>
      <c r="M95" s="254"/>
      <c r="N95" s="255"/>
      <c r="O95" s="253"/>
      <c r="P95" s="254"/>
      <c r="Q95" s="254"/>
      <c r="R95" s="254"/>
      <c r="S95" s="255"/>
      <c r="T95" s="253"/>
      <c r="U95" s="254"/>
      <c r="V95" s="254"/>
      <c r="W95" s="254"/>
      <c r="X95" s="255"/>
      <c r="Y95" s="253"/>
      <c r="Z95" s="254"/>
      <c r="AA95" s="254"/>
      <c r="AB95" s="254"/>
      <c r="AC95" s="255"/>
      <c r="AD95" s="253">
        <f t="shared" si="2"/>
        <v>0</v>
      </c>
      <c r="AE95" s="254"/>
      <c r="AF95" s="254"/>
      <c r="AG95" s="254"/>
      <c r="AH95" s="255"/>
    </row>
    <row r="96" spans="1:34">
      <c r="A96" s="256" t="s">
        <v>346</v>
      </c>
      <c r="B96" s="257"/>
      <c r="C96" s="257"/>
      <c r="D96" s="257"/>
      <c r="E96" s="257"/>
      <c r="F96" s="257"/>
      <c r="G96" s="257"/>
      <c r="H96" s="257"/>
      <c r="I96" s="258"/>
      <c r="J96" s="253">
        <v>497</v>
      </c>
      <c r="K96" s="254"/>
      <c r="L96" s="254"/>
      <c r="M96" s="254"/>
      <c r="N96" s="255"/>
      <c r="O96" s="253"/>
      <c r="P96" s="254"/>
      <c r="Q96" s="254"/>
      <c r="R96" s="254"/>
      <c r="S96" s="255"/>
      <c r="T96" s="253"/>
      <c r="U96" s="254"/>
      <c r="V96" s="254"/>
      <c r="W96" s="254"/>
      <c r="X96" s="255"/>
      <c r="Y96" s="253">
        <v>1</v>
      </c>
      <c r="Z96" s="254"/>
      <c r="AA96" s="254"/>
      <c r="AB96" s="254"/>
      <c r="AC96" s="255"/>
      <c r="AD96" s="253">
        <f t="shared" si="2"/>
        <v>498</v>
      </c>
      <c r="AE96" s="254"/>
      <c r="AF96" s="254"/>
      <c r="AG96" s="254"/>
      <c r="AH96" s="255"/>
    </row>
    <row r="97" spans="1:34">
      <c r="A97" s="256" t="s">
        <v>347</v>
      </c>
      <c r="B97" s="257"/>
      <c r="C97" s="257"/>
      <c r="D97" s="257"/>
      <c r="E97" s="257"/>
      <c r="F97" s="257"/>
      <c r="G97" s="257"/>
      <c r="H97" s="257"/>
      <c r="I97" s="258"/>
      <c r="J97" s="253"/>
      <c r="K97" s="254"/>
      <c r="L97" s="254"/>
      <c r="M97" s="254"/>
      <c r="N97" s="255"/>
      <c r="O97" s="253"/>
      <c r="P97" s="254"/>
      <c r="Q97" s="254"/>
      <c r="R97" s="254"/>
      <c r="S97" s="255"/>
      <c r="T97" s="253"/>
      <c r="U97" s="254"/>
      <c r="V97" s="254"/>
      <c r="W97" s="254"/>
      <c r="X97" s="255"/>
      <c r="Y97" s="253"/>
      <c r="Z97" s="254"/>
      <c r="AA97" s="254"/>
      <c r="AB97" s="254"/>
      <c r="AC97" s="255"/>
      <c r="AD97" s="253">
        <f t="shared" si="2"/>
        <v>0</v>
      </c>
      <c r="AE97" s="254"/>
      <c r="AF97" s="254"/>
      <c r="AG97" s="254"/>
      <c r="AH97" s="255"/>
    </row>
    <row r="98" spans="1:34">
      <c r="A98" s="256" t="s">
        <v>348</v>
      </c>
      <c r="B98" s="257"/>
      <c r="C98" s="257"/>
      <c r="D98" s="257"/>
      <c r="E98" s="257"/>
      <c r="F98" s="257"/>
      <c r="G98" s="257"/>
      <c r="H98" s="257"/>
      <c r="I98" s="258"/>
      <c r="J98" s="253"/>
      <c r="K98" s="254"/>
      <c r="L98" s="254"/>
      <c r="M98" s="254"/>
      <c r="N98" s="255"/>
      <c r="O98" s="253"/>
      <c r="P98" s="254"/>
      <c r="Q98" s="254"/>
      <c r="R98" s="254"/>
      <c r="S98" s="255"/>
      <c r="T98" s="253"/>
      <c r="U98" s="254"/>
      <c r="V98" s="254"/>
      <c r="W98" s="254"/>
      <c r="X98" s="255"/>
      <c r="Y98" s="253"/>
      <c r="Z98" s="254"/>
      <c r="AA98" s="254"/>
      <c r="AB98" s="254"/>
      <c r="AC98" s="255"/>
      <c r="AD98" s="253">
        <f t="shared" si="2"/>
        <v>0</v>
      </c>
      <c r="AE98" s="254"/>
      <c r="AF98" s="254"/>
      <c r="AG98" s="254"/>
      <c r="AH98" s="255"/>
    </row>
    <row r="99" spans="1:34">
      <c r="A99" s="256" t="s">
        <v>349</v>
      </c>
      <c r="B99" s="257"/>
      <c r="C99" s="257"/>
      <c r="D99" s="257"/>
      <c r="E99" s="257"/>
      <c r="F99" s="257"/>
      <c r="G99" s="257"/>
      <c r="H99" s="257"/>
      <c r="I99" s="258"/>
      <c r="J99" s="253">
        <v>24936</v>
      </c>
      <c r="K99" s="254"/>
      <c r="L99" s="254"/>
      <c r="M99" s="254"/>
      <c r="N99" s="255"/>
      <c r="O99" s="253"/>
      <c r="P99" s="254"/>
      <c r="Q99" s="254"/>
      <c r="R99" s="254"/>
      <c r="S99" s="255"/>
      <c r="T99" s="253"/>
      <c r="U99" s="254"/>
      <c r="V99" s="254"/>
      <c r="W99" s="254"/>
      <c r="X99" s="255"/>
      <c r="Y99" s="253">
        <v>-4427</v>
      </c>
      <c r="Z99" s="254"/>
      <c r="AA99" s="254"/>
      <c r="AB99" s="254"/>
      <c r="AC99" s="255"/>
      <c r="AD99" s="253">
        <f t="shared" si="2"/>
        <v>20509</v>
      </c>
      <c r="AE99" s="254"/>
      <c r="AF99" s="254"/>
      <c r="AG99" s="254"/>
      <c r="AH99" s="255"/>
    </row>
    <row r="100" spans="1:34">
      <c r="A100" s="256" t="s">
        <v>350</v>
      </c>
      <c r="B100" s="257"/>
      <c r="C100" s="257"/>
      <c r="D100" s="257"/>
      <c r="E100" s="257"/>
      <c r="F100" s="257"/>
      <c r="G100" s="257"/>
      <c r="H100" s="257"/>
      <c r="I100" s="258"/>
      <c r="J100" s="253"/>
      <c r="K100" s="254"/>
      <c r="L100" s="254"/>
      <c r="M100" s="254"/>
      <c r="N100" s="255"/>
      <c r="O100" s="253"/>
      <c r="P100" s="254"/>
      <c r="Q100" s="254"/>
      <c r="R100" s="254"/>
      <c r="S100" s="255"/>
      <c r="T100" s="253"/>
      <c r="U100" s="254"/>
      <c r="V100" s="254"/>
      <c r="W100" s="254"/>
      <c r="X100" s="255"/>
      <c r="Y100" s="253"/>
      <c r="Z100" s="254"/>
      <c r="AA100" s="254"/>
      <c r="AB100" s="254"/>
      <c r="AC100" s="255"/>
      <c r="AD100" s="253">
        <f t="shared" si="2"/>
        <v>0</v>
      </c>
      <c r="AE100" s="254"/>
      <c r="AF100" s="254"/>
      <c r="AG100" s="254"/>
      <c r="AH100" s="255"/>
    </row>
    <row r="101" spans="1:34" ht="27.75" customHeight="1">
      <c r="A101" s="256" t="s">
        <v>351</v>
      </c>
      <c r="B101" s="257"/>
      <c r="C101" s="257"/>
      <c r="D101" s="257"/>
      <c r="E101" s="257"/>
      <c r="F101" s="257"/>
      <c r="G101" s="257"/>
      <c r="H101" s="257"/>
      <c r="I101" s="258"/>
      <c r="J101" s="253">
        <v>-4426</v>
      </c>
      <c r="K101" s="254"/>
      <c r="L101" s="254"/>
      <c r="M101" s="254"/>
      <c r="N101" s="255"/>
      <c r="O101" s="253">
        <v>9654</v>
      </c>
      <c r="P101" s="254"/>
      <c r="Q101" s="254"/>
      <c r="R101" s="254"/>
      <c r="S101" s="255"/>
      <c r="T101" s="253"/>
      <c r="U101" s="254"/>
      <c r="V101" s="254"/>
      <c r="W101" s="254"/>
      <c r="X101" s="255"/>
      <c r="Y101" s="253">
        <v>4426</v>
      </c>
      <c r="Z101" s="254"/>
      <c r="AA101" s="254"/>
      <c r="AB101" s="254"/>
      <c r="AC101" s="255"/>
      <c r="AD101" s="253">
        <f t="shared" si="2"/>
        <v>9654</v>
      </c>
      <c r="AE101" s="254"/>
      <c r="AF101" s="254"/>
      <c r="AG101" s="254"/>
      <c r="AH101" s="255"/>
    </row>
    <row r="102" spans="1:34">
      <c r="A102" s="256" t="s">
        <v>352</v>
      </c>
      <c r="B102" s="257"/>
      <c r="C102" s="257"/>
      <c r="D102" s="257"/>
      <c r="E102" s="257"/>
      <c r="F102" s="257"/>
      <c r="G102" s="257"/>
      <c r="H102" s="257"/>
      <c r="I102" s="258"/>
      <c r="J102" s="253"/>
      <c r="K102" s="254"/>
      <c r="L102" s="254"/>
      <c r="M102" s="254"/>
      <c r="N102" s="255"/>
      <c r="O102" s="253"/>
      <c r="P102" s="254"/>
      <c r="Q102" s="254"/>
      <c r="R102" s="254"/>
      <c r="S102" s="255"/>
      <c r="T102" s="253"/>
      <c r="U102" s="254"/>
      <c r="V102" s="254"/>
      <c r="W102" s="254"/>
      <c r="X102" s="255"/>
      <c r="Y102" s="253"/>
      <c r="Z102" s="254"/>
      <c r="AA102" s="254"/>
      <c r="AB102" s="254"/>
      <c r="AC102" s="255"/>
      <c r="AD102" s="253">
        <f t="shared" si="2"/>
        <v>0</v>
      </c>
      <c r="AE102" s="254"/>
      <c r="AF102" s="254"/>
      <c r="AG102" s="254"/>
      <c r="AH102" s="255"/>
    </row>
    <row r="103" spans="1:34">
      <c r="A103" s="256" t="s">
        <v>353</v>
      </c>
      <c r="B103" s="257"/>
      <c r="C103" s="257"/>
      <c r="D103" s="257"/>
      <c r="E103" s="257"/>
      <c r="F103" s="257"/>
      <c r="G103" s="257"/>
      <c r="H103" s="257"/>
      <c r="I103" s="258"/>
      <c r="J103" s="253"/>
      <c r="K103" s="254"/>
      <c r="L103" s="254"/>
      <c r="M103" s="254"/>
      <c r="N103" s="255"/>
      <c r="O103" s="253"/>
      <c r="P103" s="254"/>
      <c r="Q103" s="254"/>
      <c r="R103" s="254"/>
      <c r="S103" s="255"/>
      <c r="T103" s="253"/>
      <c r="U103" s="254"/>
      <c r="V103" s="254"/>
      <c r="W103" s="254"/>
      <c r="X103" s="255"/>
      <c r="Y103" s="253"/>
      <c r="Z103" s="254"/>
      <c r="AA103" s="254"/>
      <c r="AB103" s="254"/>
      <c r="AC103" s="255"/>
      <c r="AD103" s="253">
        <f t="shared" si="2"/>
        <v>0</v>
      </c>
      <c r="AE103" s="254"/>
      <c r="AF103" s="254"/>
      <c r="AG103" s="254"/>
      <c r="AH103" s="255"/>
    </row>
    <row r="104" spans="1:34" ht="27" customHeight="1">
      <c r="A104" s="256" t="s">
        <v>354</v>
      </c>
      <c r="B104" s="257"/>
      <c r="C104" s="257"/>
      <c r="D104" s="257"/>
      <c r="E104" s="257"/>
      <c r="F104" s="257"/>
      <c r="G104" s="257"/>
      <c r="H104" s="257"/>
      <c r="I104" s="258"/>
      <c r="J104" s="253"/>
      <c r="K104" s="254"/>
      <c r="L104" s="254"/>
      <c r="M104" s="254"/>
      <c r="N104" s="255"/>
      <c r="O104" s="253"/>
      <c r="P104" s="254"/>
      <c r="Q104" s="254"/>
      <c r="R104" s="254"/>
      <c r="S104" s="255"/>
      <c r="T104" s="253"/>
      <c r="U104" s="254"/>
      <c r="V104" s="254"/>
      <c r="W104" s="254"/>
      <c r="X104" s="255"/>
      <c r="Y104" s="253"/>
      <c r="Z104" s="254"/>
      <c r="AA104" s="254"/>
      <c r="AB104" s="254"/>
      <c r="AC104" s="255"/>
      <c r="AD104" s="253">
        <f t="shared" si="2"/>
        <v>0</v>
      </c>
      <c r="AE104" s="254"/>
      <c r="AF104" s="254"/>
      <c r="AG104" s="254"/>
      <c r="AH104" s="255"/>
    </row>
    <row r="105" spans="1:34">
      <c r="A105" s="256" t="s">
        <v>314</v>
      </c>
      <c r="B105" s="257"/>
      <c r="C105" s="257"/>
      <c r="D105" s="257"/>
      <c r="E105" s="257"/>
      <c r="F105" s="257"/>
      <c r="G105" s="257"/>
      <c r="H105" s="257"/>
      <c r="I105" s="258"/>
      <c r="J105" s="253">
        <f>SUM(J86:N104)</f>
        <v>27813</v>
      </c>
      <c r="K105" s="254"/>
      <c r="L105" s="254"/>
      <c r="M105" s="254"/>
      <c r="N105" s="255"/>
      <c r="O105" s="253">
        <f>SUM(O86:S104)</f>
        <v>9654</v>
      </c>
      <c r="P105" s="254"/>
      <c r="Q105" s="254"/>
      <c r="R105" s="254"/>
      <c r="S105" s="255"/>
      <c r="T105" s="253">
        <f>SUM(T86:X104)</f>
        <v>0</v>
      </c>
      <c r="U105" s="254"/>
      <c r="V105" s="254"/>
      <c r="W105" s="254"/>
      <c r="X105" s="255"/>
      <c r="Y105" s="253">
        <f>SUM(Y86:AC104)</f>
        <v>0</v>
      </c>
      <c r="Z105" s="254"/>
      <c r="AA105" s="254"/>
      <c r="AB105" s="254"/>
      <c r="AC105" s="255"/>
      <c r="AD105" s="253">
        <f>SUM(AD86:AH104)</f>
        <v>37467</v>
      </c>
      <c r="AE105" s="254"/>
      <c r="AF105" s="254"/>
      <c r="AG105" s="254"/>
      <c r="AH105" s="255"/>
    </row>
    <row r="106" spans="1:3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>
      <c r="A107" s="109" t="s">
        <v>531</v>
      </c>
      <c r="B107" s="109"/>
      <c r="C107" s="109"/>
      <c r="D107" s="109" t="s">
        <v>424</v>
      </c>
      <c r="E107" s="109"/>
      <c r="F107" s="109"/>
      <c r="G107" s="109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</row>
    <row r="108" spans="1:34">
      <c r="A108" s="8"/>
      <c r="B108" s="8"/>
      <c r="C108" s="8"/>
      <c r="D108" s="8"/>
      <c r="E108" s="8"/>
      <c r="F108" s="8"/>
      <c r="G108" s="8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>
      <c r="A109" s="296" t="s">
        <v>331</v>
      </c>
      <c r="B109" s="297"/>
      <c r="C109" s="297"/>
      <c r="D109" s="297"/>
      <c r="E109" s="297"/>
      <c r="F109" s="297"/>
      <c r="G109" s="297"/>
      <c r="H109" s="297"/>
      <c r="I109" s="298"/>
      <c r="J109" s="262" t="s">
        <v>328</v>
      </c>
      <c r="K109" s="263"/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263"/>
      <c r="AD109" s="263"/>
      <c r="AE109" s="263"/>
      <c r="AF109" s="263"/>
      <c r="AG109" s="263"/>
      <c r="AH109" s="264"/>
    </row>
    <row r="110" spans="1:34" ht="21.75" customHeight="1">
      <c r="A110" s="299"/>
      <c r="B110" s="300"/>
      <c r="C110" s="300"/>
      <c r="D110" s="300"/>
      <c r="E110" s="300"/>
      <c r="F110" s="300"/>
      <c r="G110" s="300"/>
      <c r="H110" s="300"/>
      <c r="I110" s="301"/>
      <c r="J110" s="274" t="s">
        <v>323</v>
      </c>
      <c r="K110" s="275"/>
      <c r="L110" s="275"/>
      <c r="M110" s="275"/>
      <c r="N110" s="276"/>
      <c r="O110" s="274" t="s">
        <v>357</v>
      </c>
      <c r="P110" s="275"/>
      <c r="Q110" s="275"/>
      <c r="R110" s="275"/>
      <c r="S110" s="276"/>
      <c r="T110" s="274" t="s">
        <v>358</v>
      </c>
      <c r="U110" s="275"/>
      <c r="V110" s="275"/>
      <c r="W110" s="275"/>
      <c r="X110" s="276"/>
      <c r="Y110" s="274" t="s">
        <v>359</v>
      </c>
      <c r="Z110" s="275"/>
      <c r="AA110" s="275"/>
      <c r="AB110" s="275"/>
      <c r="AC110" s="276"/>
      <c r="AD110" s="274" t="s">
        <v>327</v>
      </c>
      <c r="AE110" s="275"/>
      <c r="AF110" s="275"/>
      <c r="AG110" s="275"/>
      <c r="AH110" s="276"/>
    </row>
    <row r="111" spans="1:34">
      <c r="A111" s="241" t="s">
        <v>520</v>
      </c>
      <c r="B111" s="242"/>
      <c r="C111" s="242"/>
      <c r="D111" s="242"/>
      <c r="E111" s="242"/>
      <c r="F111" s="242"/>
      <c r="G111" s="242"/>
      <c r="H111" s="242"/>
      <c r="I111" s="243"/>
      <c r="J111" s="253">
        <f>SUM(J112:N112)</f>
        <v>1500</v>
      </c>
      <c r="K111" s="254"/>
      <c r="L111" s="254"/>
      <c r="M111" s="254"/>
      <c r="N111" s="255"/>
      <c r="O111" s="253">
        <v>1611</v>
      </c>
      <c r="P111" s="254"/>
      <c r="Q111" s="254"/>
      <c r="R111" s="254"/>
      <c r="S111" s="255"/>
      <c r="T111" s="253">
        <f>SUM(T112:X112)</f>
        <v>-1500</v>
      </c>
      <c r="U111" s="254"/>
      <c r="V111" s="254"/>
      <c r="W111" s="254"/>
      <c r="X111" s="255"/>
      <c r="Y111" s="253"/>
      <c r="Z111" s="254"/>
      <c r="AA111" s="254"/>
      <c r="AB111" s="254"/>
      <c r="AC111" s="255"/>
      <c r="AD111" s="253">
        <v>1611</v>
      </c>
      <c r="AE111" s="254"/>
      <c r="AF111" s="254"/>
      <c r="AG111" s="254"/>
      <c r="AH111" s="255"/>
    </row>
    <row r="112" spans="1:34">
      <c r="A112" s="262" t="s">
        <v>8</v>
      </c>
      <c r="B112" s="263"/>
      <c r="C112" s="263"/>
      <c r="D112" s="263"/>
      <c r="E112" s="263"/>
      <c r="F112" s="263"/>
      <c r="G112" s="263"/>
      <c r="H112" s="263"/>
      <c r="I112" s="264"/>
      <c r="J112" s="253">
        <v>1500</v>
      </c>
      <c r="K112" s="254"/>
      <c r="L112" s="254"/>
      <c r="M112" s="254"/>
      <c r="N112" s="255"/>
      <c r="O112" s="253">
        <v>1500</v>
      </c>
      <c r="P112" s="254"/>
      <c r="Q112" s="254"/>
      <c r="R112" s="254"/>
      <c r="S112" s="255"/>
      <c r="T112" s="253">
        <v>-1500</v>
      </c>
      <c r="U112" s="254"/>
      <c r="V112" s="254"/>
      <c r="W112" s="254"/>
      <c r="X112" s="255"/>
      <c r="Y112" s="253"/>
      <c r="Z112" s="254"/>
      <c r="AA112" s="254"/>
      <c r="AB112" s="254"/>
      <c r="AC112" s="255"/>
      <c r="AD112" s="253">
        <f>J112+O112+T112+Y112</f>
        <v>1500</v>
      </c>
      <c r="AE112" s="254"/>
      <c r="AF112" s="254"/>
      <c r="AG112" s="254"/>
      <c r="AH112" s="255"/>
    </row>
    <row r="113" spans="1:37">
      <c r="A113" s="101"/>
      <c r="B113" s="101"/>
      <c r="C113" s="101"/>
      <c r="D113" s="101"/>
      <c r="E113" s="101"/>
      <c r="F113" s="101"/>
      <c r="G113" s="101"/>
      <c r="H113" s="101"/>
      <c r="I113" s="10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</row>
    <row r="114" spans="1:37">
      <c r="A114" s="101"/>
      <c r="B114" s="101"/>
      <c r="C114" s="101"/>
      <c r="D114" s="122" t="s">
        <v>527</v>
      </c>
      <c r="E114" s="101"/>
      <c r="F114" s="101"/>
      <c r="G114" s="101"/>
      <c r="H114" s="101"/>
      <c r="I114" s="10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</row>
    <row r="116" spans="1:37" ht="15" customHeight="1">
      <c r="A116" s="109" t="s">
        <v>356</v>
      </c>
      <c r="B116" s="109"/>
      <c r="C116" s="109"/>
      <c r="D116" s="109" t="s">
        <v>448</v>
      </c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</row>
    <row r="117" spans="1:37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7" ht="25.5" customHeight="1">
      <c r="A118" s="206" t="s">
        <v>331</v>
      </c>
      <c r="B118" s="206"/>
      <c r="C118" s="206"/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 t="s">
        <v>328</v>
      </c>
      <c r="P118" s="206"/>
      <c r="Q118" s="206"/>
      <c r="R118" s="206"/>
      <c r="S118" s="206"/>
      <c r="T118" s="206"/>
      <c r="U118" s="206"/>
      <c r="V118" s="206"/>
      <c r="W118" s="206"/>
      <c r="X118" s="206"/>
      <c r="Y118" s="206" t="s">
        <v>329</v>
      </c>
      <c r="Z118" s="206"/>
      <c r="AA118" s="206"/>
      <c r="AB118" s="206"/>
      <c r="AC118" s="206"/>
      <c r="AD118" s="206"/>
      <c r="AE118" s="206"/>
      <c r="AF118" s="206"/>
      <c r="AG118" s="206"/>
      <c r="AH118" s="206"/>
    </row>
    <row r="119" spans="1:37">
      <c r="A119" s="210" t="s">
        <v>70</v>
      </c>
      <c r="B119" s="211"/>
      <c r="C119" s="211"/>
      <c r="D119" s="211"/>
      <c r="E119" s="211"/>
      <c r="F119" s="211"/>
      <c r="G119" s="211"/>
      <c r="H119" s="211"/>
      <c r="I119" s="211"/>
      <c r="J119" s="211"/>
      <c r="K119" s="211"/>
      <c r="L119" s="211"/>
      <c r="M119" s="211"/>
      <c r="N119" s="212"/>
      <c r="O119" s="231"/>
      <c r="P119" s="231"/>
      <c r="Q119" s="231"/>
      <c r="R119" s="231"/>
      <c r="S119" s="231"/>
      <c r="T119" s="231"/>
      <c r="U119" s="231"/>
      <c r="V119" s="231"/>
      <c r="W119" s="231"/>
      <c r="X119" s="231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</row>
    <row r="120" spans="1:37" ht="21.75" customHeight="1">
      <c r="A120" s="210" t="s">
        <v>69</v>
      </c>
      <c r="B120" s="211"/>
      <c r="C120" s="211"/>
      <c r="D120" s="211"/>
      <c r="E120" s="211"/>
      <c r="F120" s="211"/>
      <c r="G120" s="211"/>
      <c r="H120" s="211"/>
      <c r="I120" s="211"/>
      <c r="J120" s="211"/>
      <c r="K120" s="211"/>
      <c r="L120" s="211"/>
      <c r="M120" s="211"/>
      <c r="N120" s="212"/>
      <c r="O120" s="231">
        <v>7682</v>
      </c>
      <c r="P120" s="231"/>
      <c r="Q120" s="231"/>
      <c r="R120" s="231"/>
      <c r="S120" s="231"/>
      <c r="T120" s="231"/>
      <c r="U120" s="231"/>
      <c r="V120" s="231"/>
      <c r="W120" s="231"/>
      <c r="X120" s="231"/>
      <c r="Y120" s="231">
        <v>2201</v>
      </c>
      <c r="Z120" s="231"/>
      <c r="AA120" s="231"/>
      <c r="AB120" s="231"/>
      <c r="AC120" s="231"/>
      <c r="AD120" s="231"/>
      <c r="AE120" s="231"/>
      <c r="AF120" s="231"/>
      <c r="AG120" s="231"/>
      <c r="AH120" s="231"/>
    </row>
    <row r="121" spans="1:37">
      <c r="A121" s="225" t="s">
        <v>68</v>
      </c>
      <c r="B121" s="226"/>
      <c r="C121" s="226"/>
      <c r="D121" s="226"/>
      <c r="E121" s="226"/>
      <c r="F121" s="226"/>
      <c r="G121" s="226"/>
      <c r="H121" s="226"/>
      <c r="I121" s="226"/>
      <c r="J121" s="226"/>
      <c r="K121" s="226"/>
      <c r="L121" s="226"/>
      <c r="M121" s="226"/>
      <c r="N121" s="227"/>
      <c r="O121" s="224">
        <f>SUM(O119:X120)</f>
        <v>7682</v>
      </c>
      <c r="P121" s="224"/>
      <c r="Q121" s="224"/>
      <c r="R121" s="224"/>
      <c r="S121" s="224"/>
      <c r="T121" s="224"/>
      <c r="U121" s="224"/>
      <c r="V121" s="224"/>
      <c r="W121" s="224"/>
      <c r="X121" s="224"/>
      <c r="Y121" s="224">
        <f>SUM(Y119:AH120)</f>
        <v>2201</v>
      </c>
      <c r="Z121" s="224"/>
      <c r="AA121" s="224"/>
      <c r="AB121" s="224"/>
      <c r="AC121" s="224"/>
      <c r="AD121" s="224"/>
      <c r="AE121" s="224"/>
      <c r="AF121" s="224"/>
      <c r="AG121" s="224"/>
      <c r="AH121" s="224"/>
    </row>
    <row r="122" spans="1:37" ht="22.5" customHeight="1">
      <c r="A122" s="210" t="s">
        <v>67</v>
      </c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2"/>
      <c r="O122" s="252"/>
      <c r="P122" s="252"/>
      <c r="Q122" s="252"/>
      <c r="R122" s="252"/>
      <c r="S122" s="252"/>
      <c r="T122" s="252"/>
      <c r="U122" s="252"/>
      <c r="V122" s="252"/>
      <c r="W122" s="252"/>
      <c r="X122" s="252"/>
      <c r="Y122" s="252"/>
      <c r="Z122" s="252"/>
      <c r="AA122" s="252"/>
      <c r="AB122" s="252"/>
      <c r="AC122" s="252"/>
      <c r="AD122" s="252"/>
      <c r="AE122" s="252"/>
      <c r="AF122" s="252"/>
      <c r="AG122" s="252"/>
      <c r="AH122" s="252"/>
    </row>
    <row r="123" spans="1:37">
      <c r="A123" s="210" t="s">
        <v>66</v>
      </c>
      <c r="B123" s="211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211"/>
      <c r="N123" s="212"/>
      <c r="O123" s="252"/>
      <c r="P123" s="252"/>
      <c r="Q123" s="252"/>
      <c r="R123" s="252"/>
      <c r="S123" s="252"/>
      <c r="T123" s="252"/>
      <c r="U123" s="252"/>
      <c r="V123" s="252"/>
      <c r="W123" s="252"/>
      <c r="X123" s="252"/>
      <c r="Y123" s="252"/>
      <c r="Z123" s="252"/>
      <c r="AA123" s="252"/>
      <c r="AB123" s="252"/>
      <c r="AC123" s="252"/>
      <c r="AD123" s="252"/>
      <c r="AE123" s="252"/>
      <c r="AF123" s="252"/>
      <c r="AG123" s="252"/>
      <c r="AH123" s="252"/>
    </row>
    <row r="124" spans="1:37">
      <c r="A124" s="248" t="s">
        <v>65</v>
      </c>
      <c r="B124" s="249"/>
      <c r="C124" s="249"/>
      <c r="D124" s="249"/>
      <c r="E124" s="249"/>
      <c r="F124" s="249"/>
      <c r="G124" s="249"/>
      <c r="H124" s="249"/>
      <c r="I124" s="249"/>
      <c r="J124" s="249"/>
      <c r="K124" s="249"/>
      <c r="L124" s="249"/>
      <c r="M124" s="249"/>
      <c r="N124" s="250"/>
      <c r="O124" s="224">
        <f>SUM(O122:X123)</f>
        <v>0</v>
      </c>
      <c r="P124" s="224"/>
      <c r="Q124" s="224"/>
      <c r="R124" s="224"/>
      <c r="S124" s="224"/>
      <c r="T124" s="224"/>
      <c r="U124" s="224"/>
      <c r="V124" s="224"/>
      <c r="W124" s="224"/>
      <c r="X124" s="224"/>
      <c r="Y124" s="224">
        <f>SUM(Y122:AH123)</f>
        <v>0</v>
      </c>
      <c r="Z124" s="224"/>
      <c r="AA124" s="224"/>
      <c r="AB124" s="224"/>
      <c r="AC124" s="224"/>
      <c r="AD124" s="224"/>
      <c r="AE124" s="224"/>
      <c r="AF124" s="224"/>
      <c r="AG124" s="224"/>
      <c r="AH124" s="224"/>
    </row>
    <row r="125" spans="1:37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7" ht="15" customHeight="1">
      <c r="D126" s="280" t="s">
        <v>64</v>
      </c>
      <c r="E126" s="280"/>
      <c r="F126" s="280"/>
      <c r="G126" s="280"/>
      <c r="H126" s="280"/>
      <c r="I126" s="280"/>
      <c r="J126" s="280"/>
      <c r="K126" s="280"/>
      <c r="L126" s="280"/>
      <c r="M126" s="280"/>
      <c r="N126" s="280"/>
      <c r="O126" s="280"/>
      <c r="P126" s="280"/>
      <c r="Q126" s="280"/>
      <c r="R126" s="280"/>
      <c r="S126" s="280"/>
      <c r="T126" s="280"/>
      <c r="U126" s="280"/>
      <c r="V126" s="280"/>
      <c r="W126" s="280"/>
      <c r="X126" s="280"/>
      <c r="Y126" s="280"/>
      <c r="Z126" s="280"/>
      <c r="AA126" s="280"/>
      <c r="AB126" s="280"/>
      <c r="AC126" s="280"/>
      <c r="AD126" s="280"/>
      <c r="AE126" s="280"/>
      <c r="AF126" s="280"/>
      <c r="AG126" s="280"/>
      <c r="AH126" s="280"/>
      <c r="AI126" s="100"/>
      <c r="AK126" s="100"/>
    </row>
    <row r="127" spans="1:37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</row>
    <row r="128" spans="1:37">
      <c r="A128" s="206" t="s">
        <v>331</v>
      </c>
      <c r="B128" s="206"/>
      <c r="C128" s="206"/>
      <c r="D128" s="206"/>
      <c r="E128" s="206"/>
      <c r="F128" s="206"/>
      <c r="G128" s="206"/>
      <c r="H128" s="206"/>
      <c r="I128" s="206"/>
      <c r="J128" s="206"/>
      <c r="K128" s="206"/>
      <c r="L128" s="206"/>
      <c r="M128" s="206"/>
      <c r="N128" s="206"/>
      <c r="O128" s="206" t="s">
        <v>328</v>
      </c>
      <c r="P128" s="206"/>
      <c r="Q128" s="206"/>
      <c r="R128" s="206"/>
      <c r="S128" s="206"/>
      <c r="T128" s="206"/>
      <c r="U128" s="206"/>
      <c r="V128" s="206"/>
      <c r="W128" s="206"/>
      <c r="X128" s="206"/>
      <c r="Y128" s="206" t="s">
        <v>329</v>
      </c>
      <c r="Z128" s="206"/>
      <c r="AA128" s="206"/>
      <c r="AB128" s="206"/>
      <c r="AC128" s="206"/>
      <c r="AD128" s="206"/>
      <c r="AE128" s="206"/>
      <c r="AF128" s="206"/>
      <c r="AG128" s="206"/>
      <c r="AH128" s="206"/>
    </row>
    <row r="129" spans="1:34">
      <c r="A129" s="206"/>
      <c r="B129" s="206"/>
      <c r="C129" s="206"/>
      <c r="D129" s="206"/>
      <c r="E129" s="206"/>
      <c r="F129" s="206"/>
      <c r="G129" s="206"/>
      <c r="H129" s="206"/>
      <c r="I129" s="206"/>
      <c r="J129" s="206"/>
      <c r="K129" s="206"/>
      <c r="L129" s="206"/>
      <c r="M129" s="206"/>
      <c r="N129" s="206"/>
      <c r="O129" s="206"/>
      <c r="P129" s="206"/>
      <c r="Q129" s="206"/>
      <c r="R129" s="206"/>
      <c r="S129" s="206"/>
      <c r="T129" s="206"/>
      <c r="U129" s="206"/>
      <c r="V129" s="206"/>
      <c r="W129" s="206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/>
      <c r="AH129" s="206"/>
    </row>
    <row r="130" spans="1:34">
      <c r="A130" s="225" t="s">
        <v>63</v>
      </c>
      <c r="B130" s="226"/>
      <c r="C130" s="226"/>
      <c r="D130" s="226"/>
      <c r="E130" s="226"/>
      <c r="F130" s="226"/>
      <c r="G130" s="226"/>
      <c r="H130" s="226"/>
      <c r="I130" s="226"/>
      <c r="J130" s="226"/>
      <c r="K130" s="226"/>
      <c r="L130" s="226"/>
      <c r="M130" s="226"/>
      <c r="N130" s="227"/>
      <c r="O130" s="231">
        <v>0</v>
      </c>
      <c r="P130" s="231"/>
      <c r="Q130" s="231"/>
      <c r="R130" s="231"/>
      <c r="S130" s="231"/>
      <c r="T130" s="231"/>
      <c r="U130" s="231"/>
      <c r="V130" s="231"/>
      <c r="W130" s="231"/>
      <c r="X130" s="231"/>
      <c r="Y130" s="231">
        <v>0</v>
      </c>
      <c r="Z130" s="231"/>
      <c r="AA130" s="231"/>
      <c r="AB130" s="231"/>
      <c r="AC130" s="231"/>
      <c r="AD130" s="231"/>
      <c r="AE130" s="231"/>
      <c r="AF130" s="231"/>
      <c r="AG130" s="231"/>
      <c r="AH130" s="231"/>
    </row>
    <row r="131" spans="1:34">
      <c r="A131" s="210" t="s">
        <v>62</v>
      </c>
      <c r="B131" s="211"/>
      <c r="C131" s="211"/>
      <c r="D131" s="211"/>
      <c r="E131" s="211"/>
      <c r="F131" s="211"/>
      <c r="G131" s="211"/>
      <c r="H131" s="211"/>
      <c r="I131" s="211"/>
      <c r="J131" s="211"/>
      <c r="K131" s="211"/>
      <c r="L131" s="211"/>
      <c r="M131" s="211"/>
      <c r="N131" s="212"/>
      <c r="O131" s="231">
        <v>40</v>
      </c>
      <c r="P131" s="231"/>
      <c r="Q131" s="231"/>
      <c r="R131" s="231"/>
      <c r="S131" s="231"/>
      <c r="T131" s="231"/>
      <c r="U131" s="231"/>
      <c r="V131" s="231"/>
      <c r="W131" s="231"/>
      <c r="X131" s="231"/>
      <c r="Y131" s="231">
        <v>356</v>
      </c>
      <c r="Z131" s="231"/>
      <c r="AA131" s="231"/>
      <c r="AB131" s="231"/>
      <c r="AC131" s="231"/>
      <c r="AD131" s="231"/>
      <c r="AE131" s="231"/>
      <c r="AF131" s="231"/>
      <c r="AG131" s="231"/>
      <c r="AH131" s="231"/>
    </row>
    <row r="132" spans="1:34">
      <c r="A132" s="210" t="s">
        <v>61</v>
      </c>
      <c r="B132" s="211"/>
      <c r="C132" s="211"/>
      <c r="D132" s="211"/>
      <c r="E132" s="211"/>
      <c r="F132" s="211"/>
      <c r="G132" s="211"/>
      <c r="H132" s="211"/>
      <c r="I132" s="211"/>
      <c r="J132" s="211"/>
      <c r="K132" s="211"/>
      <c r="L132" s="211"/>
      <c r="M132" s="211"/>
      <c r="N132" s="212"/>
      <c r="O132" s="231">
        <v>1000</v>
      </c>
      <c r="P132" s="231"/>
      <c r="Q132" s="231"/>
      <c r="R132" s="231"/>
      <c r="S132" s="231"/>
      <c r="T132" s="231"/>
      <c r="U132" s="231"/>
      <c r="V132" s="231"/>
      <c r="W132" s="231"/>
      <c r="X132" s="231"/>
      <c r="Y132" s="231">
        <v>0</v>
      </c>
      <c r="Z132" s="231"/>
      <c r="AA132" s="231"/>
      <c r="AB132" s="231"/>
      <c r="AC132" s="231"/>
      <c r="AD132" s="231"/>
      <c r="AE132" s="231"/>
      <c r="AF132" s="231"/>
      <c r="AG132" s="231"/>
      <c r="AH132" s="231"/>
    </row>
    <row r="133" spans="1:34">
      <c r="A133" s="210" t="s">
        <v>60</v>
      </c>
      <c r="B133" s="211"/>
      <c r="C133" s="211"/>
      <c r="D133" s="211"/>
      <c r="E133" s="211"/>
      <c r="F133" s="211"/>
      <c r="G133" s="211"/>
      <c r="H133" s="211"/>
      <c r="I133" s="211"/>
      <c r="J133" s="211"/>
      <c r="K133" s="211"/>
      <c r="L133" s="211"/>
      <c r="M133" s="211"/>
      <c r="N133" s="212"/>
      <c r="O133" s="231">
        <v>0</v>
      </c>
      <c r="P133" s="231"/>
      <c r="Q133" s="231"/>
      <c r="R133" s="231"/>
      <c r="S133" s="231"/>
      <c r="T133" s="231"/>
      <c r="U133" s="231"/>
      <c r="V133" s="231"/>
      <c r="W133" s="231"/>
      <c r="X133" s="231"/>
      <c r="Y133" s="231">
        <v>0</v>
      </c>
      <c r="Z133" s="231"/>
      <c r="AA133" s="231"/>
      <c r="AB133" s="231"/>
      <c r="AC133" s="231"/>
      <c r="AD133" s="231"/>
      <c r="AE133" s="231"/>
      <c r="AF133" s="231"/>
      <c r="AG133" s="231"/>
      <c r="AH133" s="231"/>
    </row>
    <row r="134" spans="1:34">
      <c r="A134" s="225" t="s">
        <v>59</v>
      </c>
      <c r="B134" s="226"/>
      <c r="C134" s="226"/>
      <c r="D134" s="226"/>
      <c r="E134" s="226"/>
      <c r="F134" s="226"/>
      <c r="G134" s="226"/>
      <c r="H134" s="226"/>
      <c r="I134" s="226"/>
      <c r="J134" s="226"/>
      <c r="K134" s="226"/>
      <c r="L134" s="226"/>
      <c r="M134" s="226"/>
      <c r="N134" s="227"/>
      <c r="O134" s="224">
        <f>SUM(O131:X133)</f>
        <v>1040</v>
      </c>
      <c r="P134" s="224"/>
      <c r="Q134" s="224"/>
      <c r="R134" s="224"/>
      <c r="S134" s="224"/>
      <c r="T134" s="224"/>
      <c r="U134" s="224"/>
      <c r="V134" s="224"/>
      <c r="W134" s="224"/>
      <c r="X134" s="224"/>
      <c r="Y134" s="224">
        <f>SUM(Y131:AH133)</f>
        <v>356</v>
      </c>
      <c r="Z134" s="224"/>
      <c r="AA134" s="224"/>
      <c r="AB134" s="224"/>
      <c r="AC134" s="224"/>
      <c r="AD134" s="224"/>
      <c r="AE134" s="224"/>
      <c r="AF134" s="224"/>
      <c r="AG134" s="224"/>
      <c r="AH134" s="224"/>
    </row>
    <row r="135" spans="1:34">
      <c r="A135" s="225" t="s">
        <v>58</v>
      </c>
      <c r="B135" s="226"/>
      <c r="C135" s="226"/>
      <c r="D135" s="226"/>
      <c r="E135" s="226"/>
      <c r="F135" s="226"/>
      <c r="G135" s="226"/>
      <c r="H135" s="226"/>
      <c r="I135" s="226"/>
      <c r="J135" s="226"/>
      <c r="K135" s="226"/>
      <c r="L135" s="226"/>
      <c r="M135" s="226"/>
      <c r="N135" s="227"/>
      <c r="O135" s="224">
        <v>342</v>
      </c>
      <c r="P135" s="224"/>
      <c r="Q135" s="224"/>
      <c r="R135" s="224"/>
      <c r="S135" s="224"/>
      <c r="T135" s="224"/>
      <c r="U135" s="224"/>
      <c r="V135" s="224"/>
      <c r="W135" s="224"/>
      <c r="X135" s="224"/>
      <c r="Y135" s="224">
        <v>356</v>
      </c>
      <c r="Z135" s="224"/>
      <c r="AA135" s="224"/>
      <c r="AB135" s="224"/>
      <c r="AC135" s="224"/>
      <c r="AD135" s="224"/>
      <c r="AE135" s="224"/>
      <c r="AF135" s="224"/>
      <c r="AG135" s="224"/>
      <c r="AH135" s="224"/>
    </row>
    <row r="136" spans="1:34">
      <c r="A136" s="248" t="s">
        <v>57</v>
      </c>
      <c r="B136" s="249"/>
      <c r="C136" s="249"/>
      <c r="D136" s="249"/>
      <c r="E136" s="249"/>
      <c r="F136" s="249"/>
      <c r="G136" s="249"/>
      <c r="H136" s="249"/>
      <c r="I136" s="249"/>
      <c r="J136" s="249"/>
      <c r="K136" s="249"/>
      <c r="L136" s="249"/>
      <c r="M136" s="249"/>
      <c r="N136" s="250"/>
      <c r="O136" s="224">
        <f>O130+O134-O135</f>
        <v>698</v>
      </c>
      <c r="P136" s="224"/>
      <c r="Q136" s="224"/>
      <c r="R136" s="224"/>
      <c r="S136" s="224"/>
      <c r="T136" s="224"/>
      <c r="U136" s="224"/>
      <c r="V136" s="224"/>
      <c r="W136" s="224"/>
      <c r="X136" s="224"/>
      <c r="Y136" s="224">
        <f>Y130+Y134-Y135</f>
        <v>0</v>
      </c>
      <c r="Z136" s="224"/>
      <c r="AA136" s="224"/>
      <c r="AB136" s="224"/>
      <c r="AC136" s="224"/>
      <c r="AD136" s="224"/>
      <c r="AE136" s="224"/>
      <c r="AF136" s="224"/>
      <c r="AG136" s="224"/>
      <c r="AH136" s="224"/>
    </row>
    <row r="137" spans="1:34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34" s="80" customFormat="1">
      <c r="A138" s="78"/>
      <c r="B138" s="79"/>
      <c r="C138" s="79"/>
      <c r="D138" s="96" t="s">
        <v>9</v>
      </c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</row>
    <row r="140" spans="1:34">
      <c r="A140" s="109" t="s">
        <v>449</v>
      </c>
      <c r="B140" s="109"/>
      <c r="C140" s="109"/>
      <c r="D140" s="109" t="s">
        <v>361</v>
      </c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</row>
    <row r="141" spans="1:34">
      <c r="A141" s="5"/>
      <c r="B141" s="5"/>
      <c r="C141" s="5"/>
      <c r="D141" s="5" t="s">
        <v>10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spans="1:34">
      <c r="A143" s="109" t="s">
        <v>360</v>
      </c>
      <c r="B143" s="109"/>
      <c r="C143" s="109"/>
      <c r="D143" s="109" t="s">
        <v>364</v>
      </c>
      <c r="E143" s="109"/>
      <c r="F143" s="109"/>
      <c r="G143" s="109"/>
      <c r="H143" s="109"/>
      <c r="I143" s="109"/>
      <c r="J143" s="109"/>
      <c r="K143" s="109"/>
      <c r="L143" s="109"/>
      <c r="M143" s="109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</row>
    <row r="144" spans="1:34">
      <c r="A144" s="5"/>
      <c r="B144" s="5"/>
      <c r="C144" s="5"/>
      <c r="D144" s="5" t="s">
        <v>11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7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spans="1:37">
      <c r="A146" s="109" t="s">
        <v>532</v>
      </c>
      <c r="B146" s="109"/>
      <c r="C146" s="109"/>
      <c r="D146" s="109" t="s">
        <v>365</v>
      </c>
      <c r="E146" s="109"/>
      <c r="F146" s="109"/>
      <c r="G146" s="109"/>
      <c r="H146" s="109"/>
      <c r="I146" s="109"/>
      <c r="J146" s="109"/>
      <c r="K146" s="109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</row>
    <row r="147" spans="1:37">
      <c r="A147" s="5"/>
      <c r="B147" s="5"/>
      <c r="C147" s="5"/>
      <c r="D147" s="5" t="s">
        <v>23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:37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spans="1:37">
      <c r="A149" s="109" t="s">
        <v>533</v>
      </c>
      <c r="B149" s="109"/>
      <c r="C149" s="109"/>
      <c r="D149" s="109" t="s">
        <v>368</v>
      </c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</row>
    <row r="150" spans="1:37">
      <c r="A150" s="5"/>
      <c r="B150" s="5"/>
      <c r="C150" s="5"/>
      <c r="D150" s="5" t="s">
        <v>12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:37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7">
      <c r="A152" s="109" t="s">
        <v>534</v>
      </c>
      <c r="B152" s="109"/>
      <c r="C152" s="109"/>
      <c r="D152" s="109" t="s">
        <v>521</v>
      </c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25"/>
      <c r="AB152" s="25"/>
      <c r="AC152" s="25"/>
      <c r="AD152" s="25"/>
      <c r="AE152" s="25"/>
      <c r="AF152" s="25"/>
      <c r="AG152" s="25"/>
      <c r="AH152" s="25"/>
    </row>
    <row r="153" spans="1:37">
      <c r="D153" s="251" t="s">
        <v>13</v>
      </c>
      <c r="E153" s="251"/>
      <c r="F153" s="251"/>
      <c r="G153" s="251"/>
      <c r="H153" s="251"/>
      <c r="I153" s="251"/>
      <c r="J153" s="251"/>
      <c r="K153" s="251"/>
      <c r="L153" s="251"/>
      <c r="M153" s="251"/>
      <c r="N153" s="251"/>
      <c r="O153" s="251"/>
      <c r="P153" s="251"/>
      <c r="Q153" s="251"/>
      <c r="R153" s="251"/>
      <c r="S153" s="251"/>
      <c r="T153" s="251"/>
      <c r="U153" s="251"/>
      <c r="V153" s="251"/>
      <c r="W153" s="251"/>
      <c r="X153" s="251"/>
      <c r="Y153" s="251"/>
      <c r="Z153" s="251"/>
      <c r="AA153" s="251"/>
      <c r="AB153" s="251"/>
      <c r="AC153" s="251"/>
      <c r="AD153" s="251"/>
      <c r="AE153" s="251"/>
      <c r="AF153" s="251"/>
      <c r="AG153" s="251"/>
      <c r="AH153" s="251"/>
      <c r="AI153" s="251"/>
      <c r="AJ153" s="251"/>
      <c r="AK153" s="251"/>
    </row>
    <row r="154" spans="1:37">
      <c r="A154" s="5"/>
      <c r="B154" s="5"/>
      <c r="C154" s="5"/>
      <c r="D154" s="251" t="s">
        <v>14</v>
      </c>
      <c r="E154" s="251"/>
      <c r="F154" s="251"/>
      <c r="G154" s="251"/>
      <c r="H154" s="251"/>
      <c r="I154" s="251"/>
      <c r="J154" s="251"/>
      <c r="K154" s="251"/>
      <c r="L154" s="251"/>
      <c r="M154" s="251"/>
      <c r="N154" s="251"/>
      <c r="O154" s="251"/>
      <c r="P154" s="251"/>
      <c r="Q154" s="251"/>
      <c r="R154" s="251"/>
      <c r="S154" s="251"/>
      <c r="T154" s="251"/>
      <c r="U154" s="251"/>
      <c r="V154" s="251"/>
      <c r="W154" s="251"/>
      <c r="X154" s="251"/>
      <c r="Y154" s="251"/>
      <c r="Z154" s="251"/>
      <c r="AA154" s="251"/>
      <c r="AB154" s="251"/>
      <c r="AC154" s="251"/>
      <c r="AD154" s="251"/>
      <c r="AE154" s="251"/>
      <c r="AF154" s="251"/>
      <c r="AG154" s="251"/>
      <c r="AH154" s="251"/>
      <c r="AI154" s="251"/>
      <c r="AJ154" s="251"/>
      <c r="AK154" s="251"/>
    </row>
    <row r="156" spans="1:37">
      <c r="A156" s="5"/>
      <c r="B156" s="5"/>
      <c r="C156" s="5"/>
      <c r="D156" s="5" t="s">
        <v>15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</row>
    <row r="158" spans="1:37">
      <c r="A158" s="109" t="s">
        <v>367</v>
      </c>
      <c r="B158" s="109"/>
      <c r="C158" s="109"/>
      <c r="D158" s="109" t="s">
        <v>370</v>
      </c>
      <c r="E158" s="109"/>
      <c r="F158" s="109"/>
      <c r="G158" s="109"/>
      <c r="H158" s="109"/>
      <c r="I158" s="109"/>
      <c r="J158" s="109"/>
      <c r="K158" s="109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</row>
    <row r="159" spans="1:37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7">
      <c r="A160" s="10" t="s">
        <v>371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 spans="1:3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spans="1:34" ht="33" customHeight="1">
      <c r="A162" s="232" t="s">
        <v>372</v>
      </c>
      <c r="B162" s="233"/>
      <c r="C162" s="233"/>
      <c r="D162" s="233"/>
      <c r="E162" s="233"/>
      <c r="F162" s="233"/>
      <c r="G162" s="233"/>
      <c r="H162" s="233"/>
      <c r="I162" s="233"/>
      <c r="J162" s="234"/>
      <c r="K162" s="238" t="s">
        <v>458</v>
      </c>
      <c r="L162" s="239"/>
      <c r="M162" s="239"/>
      <c r="N162" s="239"/>
      <c r="O162" s="239"/>
      <c r="P162" s="239"/>
      <c r="Q162" s="239"/>
      <c r="R162" s="240"/>
      <c r="S162" s="238" t="s">
        <v>459</v>
      </c>
      <c r="T162" s="239"/>
      <c r="U162" s="239"/>
      <c r="V162" s="239"/>
      <c r="W162" s="239"/>
      <c r="X162" s="239"/>
      <c r="Y162" s="239"/>
      <c r="Z162" s="240"/>
      <c r="AA162" s="238" t="s">
        <v>460</v>
      </c>
      <c r="AB162" s="239"/>
      <c r="AC162" s="239"/>
      <c r="AD162" s="239"/>
      <c r="AE162" s="239"/>
      <c r="AF162" s="239"/>
      <c r="AG162" s="239"/>
      <c r="AH162" s="240"/>
    </row>
    <row r="163" spans="1:34" ht="55.5" customHeight="1">
      <c r="A163" s="235"/>
      <c r="B163" s="236"/>
      <c r="C163" s="236"/>
      <c r="D163" s="236"/>
      <c r="E163" s="236"/>
      <c r="F163" s="236"/>
      <c r="G163" s="236"/>
      <c r="H163" s="236"/>
      <c r="I163" s="236"/>
      <c r="J163" s="237"/>
      <c r="K163" s="244" t="s">
        <v>328</v>
      </c>
      <c r="L163" s="245"/>
      <c r="M163" s="245"/>
      <c r="N163" s="246"/>
      <c r="O163" s="244" t="s">
        <v>373</v>
      </c>
      <c r="P163" s="245"/>
      <c r="Q163" s="245"/>
      <c r="R163" s="246"/>
      <c r="S163" s="244" t="s">
        <v>328</v>
      </c>
      <c r="T163" s="245"/>
      <c r="U163" s="245"/>
      <c r="V163" s="246"/>
      <c r="W163" s="244" t="s">
        <v>373</v>
      </c>
      <c r="X163" s="245"/>
      <c r="Y163" s="245"/>
      <c r="Z163" s="246"/>
      <c r="AA163" s="244" t="s">
        <v>328</v>
      </c>
      <c r="AB163" s="245"/>
      <c r="AC163" s="245"/>
      <c r="AD163" s="246"/>
      <c r="AE163" s="244" t="s">
        <v>373</v>
      </c>
      <c r="AF163" s="245"/>
      <c r="AG163" s="245"/>
      <c r="AH163" s="246"/>
    </row>
    <row r="164" spans="1:34">
      <c r="A164" s="241" t="s">
        <v>16</v>
      </c>
      <c r="B164" s="242"/>
      <c r="C164" s="242"/>
      <c r="D164" s="242"/>
      <c r="E164" s="242"/>
      <c r="F164" s="242"/>
      <c r="G164" s="242"/>
      <c r="H164" s="242"/>
      <c r="I164" s="242"/>
      <c r="J164" s="243"/>
      <c r="K164" s="228">
        <v>51213</v>
      </c>
      <c r="L164" s="229"/>
      <c r="M164" s="229"/>
      <c r="N164" s="230"/>
      <c r="O164" s="228">
        <v>39645</v>
      </c>
      <c r="P164" s="229"/>
      <c r="Q164" s="229"/>
      <c r="R164" s="230"/>
      <c r="S164" s="228"/>
      <c r="T164" s="229"/>
      <c r="U164" s="229"/>
      <c r="V164" s="230"/>
      <c r="W164" s="228"/>
      <c r="X164" s="229"/>
      <c r="Y164" s="229"/>
      <c r="Z164" s="230"/>
      <c r="AA164" s="228"/>
      <c r="AB164" s="229"/>
      <c r="AC164" s="229"/>
      <c r="AD164" s="230"/>
      <c r="AE164" s="228"/>
      <c r="AF164" s="229"/>
      <c r="AG164" s="229"/>
      <c r="AH164" s="230"/>
    </row>
    <row r="165" spans="1:34">
      <c r="A165" s="241" t="s">
        <v>17</v>
      </c>
      <c r="B165" s="242"/>
      <c r="C165" s="242"/>
      <c r="D165" s="242"/>
      <c r="E165" s="242"/>
      <c r="F165" s="242"/>
      <c r="G165" s="242"/>
      <c r="H165" s="242"/>
      <c r="I165" s="242"/>
      <c r="J165" s="243"/>
      <c r="K165" s="228">
        <v>2175</v>
      </c>
      <c r="L165" s="229"/>
      <c r="M165" s="229"/>
      <c r="N165" s="230"/>
      <c r="O165" s="228">
        <v>3117</v>
      </c>
      <c r="P165" s="229"/>
      <c r="Q165" s="229"/>
      <c r="R165" s="230"/>
      <c r="S165" s="228"/>
      <c r="T165" s="229"/>
      <c r="U165" s="229"/>
      <c r="V165" s="230"/>
      <c r="W165" s="228"/>
      <c r="X165" s="229"/>
      <c r="Y165" s="229"/>
      <c r="Z165" s="230"/>
      <c r="AA165" s="228"/>
      <c r="AB165" s="229"/>
      <c r="AC165" s="229"/>
      <c r="AD165" s="230"/>
      <c r="AE165" s="228"/>
      <c r="AF165" s="229"/>
      <c r="AG165" s="229"/>
      <c r="AH165" s="230"/>
    </row>
    <row r="166" spans="1:34">
      <c r="A166" s="241" t="s">
        <v>522</v>
      </c>
      <c r="B166" s="242"/>
      <c r="C166" s="242"/>
      <c r="D166" s="242"/>
      <c r="E166" s="242"/>
      <c r="F166" s="242"/>
      <c r="G166" s="242"/>
      <c r="H166" s="242"/>
      <c r="I166" s="242"/>
      <c r="J166" s="243"/>
      <c r="K166" s="228">
        <v>5070</v>
      </c>
      <c r="L166" s="229"/>
      <c r="M166" s="229"/>
      <c r="N166" s="230"/>
      <c r="O166" s="228">
        <v>0</v>
      </c>
      <c r="P166" s="229"/>
      <c r="Q166" s="229"/>
      <c r="R166" s="230"/>
      <c r="S166" s="228"/>
      <c r="T166" s="229"/>
      <c r="U166" s="229"/>
      <c r="V166" s="230"/>
      <c r="W166" s="228"/>
      <c r="X166" s="229"/>
      <c r="Y166" s="229"/>
      <c r="Z166" s="230"/>
      <c r="AA166" s="228"/>
      <c r="AB166" s="229"/>
      <c r="AC166" s="229"/>
      <c r="AD166" s="230"/>
      <c r="AE166" s="228"/>
      <c r="AF166" s="229"/>
      <c r="AG166" s="229"/>
      <c r="AH166" s="230"/>
    </row>
    <row r="167" spans="1:34">
      <c r="A167" s="241" t="s">
        <v>314</v>
      </c>
      <c r="B167" s="242"/>
      <c r="C167" s="242"/>
      <c r="D167" s="242"/>
      <c r="E167" s="242"/>
      <c r="F167" s="242"/>
      <c r="G167" s="242"/>
      <c r="H167" s="242"/>
      <c r="I167" s="242"/>
      <c r="J167" s="243"/>
      <c r="K167" s="228">
        <f>SUM(K164:N166)</f>
        <v>58458</v>
      </c>
      <c r="L167" s="229"/>
      <c r="M167" s="229"/>
      <c r="N167" s="230"/>
      <c r="O167" s="228">
        <f>SUM(O164:R166)</f>
        <v>42762</v>
      </c>
      <c r="P167" s="229"/>
      <c r="Q167" s="229"/>
      <c r="R167" s="230"/>
      <c r="S167" s="228">
        <f>SUM(S164:V166)</f>
        <v>0</v>
      </c>
      <c r="T167" s="229"/>
      <c r="U167" s="229"/>
      <c r="V167" s="230"/>
      <c r="W167" s="228">
        <f>SUM(W164:Z166)</f>
        <v>0</v>
      </c>
      <c r="X167" s="229"/>
      <c r="Y167" s="229"/>
      <c r="Z167" s="230"/>
      <c r="AA167" s="228">
        <f>SUM(AA164:AD166)</f>
        <v>0</v>
      </c>
      <c r="AB167" s="229"/>
      <c r="AC167" s="229"/>
      <c r="AD167" s="230"/>
      <c r="AE167" s="228">
        <f>SUM(AE164:AH166)</f>
        <v>0</v>
      </c>
      <c r="AF167" s="229"/>
      <c r="AG167" s="229"/>
      <c r="AH167" s="230"/>
    </row>
    <row r="168" spans="1:3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</row>
    <row r="169" spans="1:34">
      <c r="A169" s="10" t="s">
        <v>374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 spans="1:34">
      <c r="A170" s="5"/>
      <c r="B170" s="5"/>
      <c r="C170" s="5"/>
      <c r="D170" s="5" t="s">
        <v>18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</row>
    <row r="171" spans="1:3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>
      <c r="A172" s="10" t="s">
        <v>375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5"/>
      <c r="AF172" s="5"/>
      <c r="AG172" s="5"/>
      <c r="AH172" s="5"/>
    </row>
    <row r="173" spans="1:34" ht="30.75" customHeight="1">
      <c r="A173" s="244" t="s">
        <v>331</v>
      </c>
      <c r="B173" s="245"/>
      <c r="C173" s="245"/>
      <c r="D173" s="245"/>
      <c r="E173" s="245"/>
      <c r="F173" s="245"/>
      <c r="G173" s="245"/>
      <c r="H173" s="245"/>
      <c r="I173" s="245"/>
      <c r="J173" s="245"/>
      <c r="K173" s="245"/>
      <c r="L173" s="245"/>
      <c r="M173" s="245"/>
      <c r="N173" s="245"/>
      <c r="O173" s="245"/>
      <c r="P173" s="246"/>
      <c r="Q173" s="244" t="s">
        <v>328</v>
      </c>
      <c r="R173" s="245"/>
      <c r="S173" s="245"/>
      <c r="T173" s="245"/>
      <c r="U173" s="245"/>
      <c r="V173" s="245"/>
      <c r="W173" s="245"/>
      <c r="X173" s="245"/>
      <c r="Y173" s="246"/>
      <c r="Z173" s="244" t="s">
        <v>329</v>
      </c>
      <c r="AA173" s="245"/>
      <c r="AB173" s="245"/>
      <c r="AC173" s="245"/>
      <c r="AD173" s="245"/>
      <c r="AE173" s="245"/>
      <c r="AF173" s="245"/>
      <c r="AG173" s="245"/>
      <c r="AH173" s="246"/>
    </row>
    <row r="174" spans="1:34">
      <c r="A174" s="305" t="s">
        <v>376</v>
      </c>
      <c r="B174" s="306"/>
      <c r="C174" s="306"/>
      <c r="D174" s="306"/>
      <c r="E174" s="306"/>
      <c r="F174" s="306"/>
      <c r="G174" s="306"/>
      <c r="H174" s="306"/>
      <c r="I174" s="306"/>
      <c r="J174" s="306"/>
      <c r="K174" s="306"/>
      <c r="L174" s="306"/>
      <c r="M174" s="306"/>
      <c r="N174" s="306"/>
      <c r="O174" s="306"/>
      <c r="P174" s="307"/>
      <c r="Q174" s="253"/>
      <c r="R174" s="254"/>
      <c r="S174" s="254"/>
      <c r="T174" s="254"/>
      <c r="U174" s="254"/>
      <c r="V174" s="254"/>
      <c r="W174" s="254"/>
      <c r="X174" s="254"/>
      <c r="Y174" s="255"/>
      <c r="Z174" s="308"/>
      <c r="AA174" s="309"/>
      <c r="AB174" s="309"/>
      <c r="AC174" s="309"/>
      <c r="AD174" s="309"/>
      <c r="AE174" s="309"/>
      <c r="AF174" s="309"/>
      <c r="AG174" s="309"/>
      <c r="AH174" s="310"/>
    </row>
    <row r="175" spans="1:34" ht="28.5" customHeight="1">
      <c r="A175" s="256" t="s">
        <v>377</v>
      </c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  <c r="M175" s="257"/>
      <c r="N175" s="257"/>
      <c r="O175" s="257"/>
      <c r="P175" s="258"/>
      <c r="Q175" s="253">
        <v>4540</v>
      </c>
      <c r="R175" s="254"/>
      <c r="S175" s="254"/>
      <c r="T175" s="254"/>
      <c r="U175" s="254"/>
      <c r="V175" s="254"/>
      <c r="W175" s="254"/>
      <c r="X175" s="254"/>
      <c r="Y175" s="255"/>
      <c r="Z175" s="253">
        <v>296</v>
      </c>
      <c r="AA175" s="254"/>
      <c r="AB175" s="254"/>
      <c r="AC175" s="254"/>
      <c r="AD175" s="254"/>
      <c r="AE175" s="254"/>
      <c r="AF175" s="254"/>
      <c r="AG175" s="254"/>
      <c r="AH175" s="255"/>
    </row>
    <row r="176" spans="1:34">
      <c r="A176" s="241" t="s">
        <v>19</v>
      </c>
      <c r="B176" s="242"/>
      <c r="C176" s="242"/>
      <c r="D176" s="242"/>
      <c r="E176" s="242"/>
      <c r="F176" s="242"/>
      <c r="G176" s="242"/>
      <c r="H176" s="242"/>
      <c r="I176" s="242"/>
      <c r="J176" s="242"/>
      <c r="K176" s="242"/>
      <c r="L176" s="242"/>
      <c r="M176" s="242"/>
      <c r="N176" s="242"/>
      <c r="O176" s="242"/>
      <c r="P176" s="243"/>
      <c r="Q176" s="253">
        <v>4244</v>
      </c>
      <c r="R176" s="254"/>
      <c r="S176" s="254"/>
      <c r="T176" s="254"/>
      <c r="U176" s="254"/>
      <c r="V176" s="254"/>
      <c r="W176" s="254"/>
      <c r="X176" s="254"/>
      <c r="Y176" s="255"/>
      <c r="Z176" s="253">
        <v>296</v>
      </c>
      <c r="AA176" s="254"/>
      <c r="AB176" s="254"/>
      <c r="AC176" s="254"/>
      <c r="AD176" s="254"/>
      <c r="AE176" s="254"/>
      <c r="AF176" s="254"/>
      <c r="AG176" s="254"/>
      <c r="AH176" s="255"/>
    </row>
    <row r="177" spans="1:34">
      <c r="A177" s="256" t="s">
        <v>378</v>
      </c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M177" s="257"/>
      <c r="N177" s="257"/>
      <c r="O177" s="257"/>
      <c r="P177" s="258"/>
      <c r="Q177" s="253"/>
      <c r="R177" s="254"/>
      <c r="S177" s="254"/>
      <c r="T177" s="254"/>
      <c r="U177" s="254"/>
      <c r="V177" s="254"/>
      <c r="W177" s="254"/>
      <c r="X177" s="254"/>
      <c r="Y177" s="255"/>
      <c r="Z177" s="253"/>
      <c r="AA177" s="254"/>
      <c r="AB177" s="254"/>
      <c r="AC177" s="254"/>
      <c r="AD177" s="254"/>
      <c r="AE177" s="254"/>
      <c r="AF177" s="254"/>
      <c r="AG177" s="254"/>
      <c r="AH177" s="255"/>
    </row>
    <row r="178" spans="1:34">
      <c r="A178" s="311" t="s">
        <v>379</v>
      </c>
      <c r="B178" s="312"/>
      <c r="C178" s="312"/>
      <c r="D178" s="312"/>
      <c r="E178" s="312"/>
      <c r="F178" s="312"/>
      <c r="G178" s="312"/>
      <c r="H178" s="312"/>
      <c r="I178" s="312"/>
      <c r="J178" s="312"/>
      <c r="K178" s="312"/>
      <c r="L178" s="312"/>
      <c r="M178" s="312"/>
      <c r="N178" s="312"/>
      <c r="O178" s="312"/>
      <c r="P178" s="313"/>
      <c r="Q178" s="253"/>
      <c r="R178" s="254"/>
      <c r="S178" s="254"/>
      <c r="T178" s="254"/>
      <c r="U178" s="254"/>
      <c r="V178" s="254"/>
      <c r="W178" s="254"/>
      <c r="X178" s="254"/>
      <c r="Y178" s="255"/>
      <c r="Z178" s="253"/>
      <c r="AA178" s="254"/>
      <c r="AB178" s="254"/>
      <c r="AC178" s="254"/>
      <c r="AD178" s="254"/>
      <c r="AE178" s="254"/>
      <c r="AF178" s="254"/>
      <c r="AG178" s="254"/>
      <c r="AH178" s="255"/>
    </row>
    <row r="179" spans="1:34" ht="18" customHeight="1">
      <c r="A179" s="311" t="s">
        <v>380</v>
      </c>
      <c r="B179" s="312"/>
      <c r="C179" s="312"/>
      <c r="D179" s="312"/>
      <c r="E179" s="312"/>
      <c r="F179" s="312"/>
      <c r="G179" s="312"/>
      <c r="H179" s="312"/>
      <c r="I179" s="312"/>
      <c r="J179" s="312"/>
      <c r="K179" s="312"/>
      <c r="L179" s="312"/>
      <c r="M179" s="312"/>
      <c r="N179" s="312"/>
      <c r="O179" s="312"/>
      <c r="P179" s="313"/>
      <c r="Q179" s="253"/>
      <c r="R179" s="254"/>
      <c r="S179" s="254"/>
      <c r="T179" s="254"/>
      <c r="U179" s="254"/>
      <c r="V179" s="254"/>
      <c r="W179" s="254"/>
      <c r="X179" s="254"/>
      <c r="Y179" s="255"/>
      <c r="Z179" s="253"/>
      <c r="AA179" s="254"/>
      <c r="AB179" s="254"/>
      <c r="AC179" s="254"/>
      <c r="AD179" s="254"/>
      <c r="AE179" s="254"/>
      <c r="AF179" s="254"/>
      <c r="AG179" s="254"/>
      <c r="AH179" s="255"/>
    </row>
    <row r="180" spans="1:34">
      <c r="A180" s="311" t="s">
        <v>381</v>
      </c>
      <c r="B180" s="312"/>
      <c r="C180" s="312"/>
      <c r="D180" s="312"/>
      <c r="E180" s="312"/>
      <c r="F180" s="312"/>
      <c r="G180" s="312"/>
      <c r="H180" s="312"/>
      <c r="I180" s="312"/>
      <c r="J180" s="312"/>
      <c r="K180" s="312"/>
      <c r="L180" s="312"/>
      <c r="M180" s="312"/>
      <c r="N180" s="312"/>
      <c r="O180" s="312"/>
      <c r="P180" s="313"/>
      <c r="Q180" s="253"/>
      <c r="R180" s="254"/>
      <c r="S180" s="254"/>
      <c r="T180" s="254"/>
      <c r="U180" s="254"/>
      <c r="V180" s="254"/>
      <c r="W180" s="254"/>
      <c r="X180" s="254"/>
      <c r="Y180" s="255"/>
      <c r="Z180" s="253"/>
      <c r="AA180" s="254"/>
      <c r="AB180" s="254"/>
      <c r="AC180" s="254"/>
      <c r="AD180" s="254"/>
      <c r="AE180" s="254"/>
      <c r="AF180" s="254"/>
      <c r="AG180" s="254"/>
      <c r="AH180" s="255"/>
    </row>
    <row r="181" spans="1:34">
      <c r="A181" s="241" t="s">
        <v>382</v>
      </c>
      <c r="B181" s="242"/>
      <c r="C181" s="242"/>
      <c r="D181" s="242"/>
      <c r="E181" s="242"/>
      <c r="F181" s="242"/>
      <c r="G181" s="242"/>
      <c r="H181" s="242"/>
      <c r="I181" s="242"/>
      <c r="J181" s="242"/>
      <c r="K181" s="242"/>
      <c r="L181" s="242"/>
      <c r="M181" s="242"/>
      <c r="N181" s="242"/>
      <c r="O181" s="242"/>
      <c r="P181" s="243"/>
      <c r="Q181" s="253"/>
      <c r="R181" s="254"/>
      <c r="S181" s="254"/>
      <c r="T181" s="254"/>
      <c r="U181" s="254"/>
      <c r="V181" s="254"/>
      <c r="W181" s="254"/>
      <c r="X181" s="254"/>
      <c r="Y181" s="255"/>
      <c r="Z181" s="253"/>
      <c r="AA181" s="254"/>
      <c r="AB181" s="254"/>
      <c r="AC181" s="254"/>
      <c r="AD181" s="254"/>
      <c r="AE181" s="254"/>
      <c r="AF181" s="254"/>
      <c r="AG181" s="254"/>
      <c r="AH181" s="255"/>
    </row>
    <row r="182" spans="1:3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</row>
    <row r="183" spans="1:34">
      <c r="A183" s="5" t="s">
        <v>383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 spans="1:3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spans="1:34" ht="29.25" customHeight="1">
      <c r="A185" s="262" t="s">
        <v>331</v>
      </c>
      <c r="B185" s="263"/>
      <c r="C185" s="263"/>
      <c r="D185" s="263"/>
      <c r="E185" s="263"/>
      <c r="F185" s="263"/>
      <c r="G185" s="263"/>
      <c r="H185" s="263"/>
      <c r="I185" s="263"/>
      <c r="J185" s="263"/>
      <c r="K185" s="263"/>
      <c r="L185" s="263"/>
      <c r="M185" s="263"/>
      <c r="N185" s="263"/>
      <c r="O185" s="263"/>
      <c r="P185" s="264"/>
      <c r="Q185" s="320" t="s">
        <v>333</v>
      </c>
      <c r="R185" s="321"/>
      <c r="S185" s="321"/>
      <c r="T185" s="321"/>
      <c r="U185" s="321"/>
      <c r="V185" s="321"/>
      <c r="W185" s="321"/>
      <c r="X185" s="321"/>
      <c r="Y185" s="322"/>
      <c r="Z185" s="323" t="s">
        <v>329</v>
      </c>
      <c r="AA185" s="324"/>
      <c r="AB185" s="324"/>
      <c r="AC185" s="324"/>
      <c r="AD185" s="324"/>
      <c r="AE185" s="324"/>
      <c r="AF185" s="324"/>
      <c r="AG185" s="324"/>
      <c r="AH185" s="325"/>
    </row>
    <row r="186" spans="1:34">
      <c r="A186" s="241" t="s">
        <v>384</v>
      </c>
      <c r="B186" s="242"/>
      <c r="C186" s="242"/>
      <c r="D186" s="242"/>
      <c r="E186" s="242"/>
      <c r="F186" s="242"/>
      <c r="G186" s="242"/>
      <c r="H186" s="242"/>
      <c r="I186" s="242"/>
      <c r="J186" s="242"/>
      <c r="K186" s="242"/>
      <c r="L186" s="242"/>
      <c r="M186" s="242"/>
      <c r="N186" s="242"/>
      <c r="O186" s="242"/>
      <c r="P186" s="243"/>
      <c r="Q186" s="253"/>
      <c r="R186" s="254"/>
      <c r="S186" s="254"/>
      <c r="T186" s="254"/>
      <c r="U186" s="254"/>
      <c r="V186" s="254"/>
      <c r="W186" s="254"/>
      <c r="X186" s="254"/>
      <c r="Y186" s="255"/>
      <c r="Z186" s="253"/>
      <c r="AA186" s="254"/>
      <c r="AB186" s="254"/>
      <c r="AC186" s="254"/>
      <c r="AD186" s="254"/>
      <c r="AE186" s="254"/>
      <c r="AF186" s="254"/>
      <c r="AG186" s="254"/>
      <c r="AH186" s="255"/>
    </row>
    <row r="187" spans="1:34">
      <c r="A187" s="241" t="s">
        <v>385</v>
      </c>
      <c r="B187" s="242"/>
      <c r="C187" s="242"/>
      <c r="D187" s="242"/>
      <c r="E187" s="242"/>
      <c r="F187" s="242"/>
      <c r="G187" s="242"/>
      <c r="H187" s="242"/>
      <c r="I187" s="242"/>
      <c r="J187" s="242"/>
      <c r="K187" s="242"/>
      <c r="L187" s="242"/>
      <c r="M187" s="242"/>
      <c r="N187" s="242"/>
      <c r="O187" s="242"/>
      <c r="P187" s="243"/>
      <c r="Q187" s="253">
        <v>58458</v>
      </c>
      <c r="R187" s="254"/>
      <c r="S187" s="254"/>
      <c r="T187" s="254"/>
      <c r="U187" s="254"/>
      <c r="V187" s="254"/>
      <c r="W187" s="254"/>
      <c r="X187" s="254"/>
      <c r="Y187" s="255"/>
      <c r="Z187" s="253">
        <v>42762</v>
      </c>
      <c r="AA187" s="254"/>
      <c r="AB187" s="254"/>
      <c r="AC187" s="254"/>
      <c r="AD187" s="254"/>
      <c r="AE187" s="254"/>
      <c r="AF187" s="254"/>
      <c r="AG187" s="254"/>
      <c r="AH187" s="255"/>
    </row>
    <row r="188" spans="1:34">
      <c r="A188" s="241" t="s">
        <v>386</v>
      </c>
      <c r="B188" s="242"/>
      <c r="C188" s="242"/>
      <c r="D188" s="242"/>
      <c r="E188" s="242"/>
      <c r="F188" s="242"/>
      <c r="G188" s="242"/>
      <c r="H188" s="242"/>
      <c r="I188" s="242"/>
      <c r="J188" s="242"/>
      <c r="K188" s="242"/>
      <c r="L188" s="242"/>
      <c r="M188" s="242"/>
      <c r="N188" s="242"/>
      <c r="O188" s="242"/>
      <c r="P188" s="243"/>
      <c r="Q188" s="253"/>
      <c r="R188" s="254"/>
      <c r="S188" s="254"/>
      <c r="T188" s="254"/>
      <c r="U188" s="254"/>
      <c r="V188" s="254"/>
      <c r="W188" s="254"/>
      <c r="X188" s="254"/>
      <c r="Y188" s="255"/>
      <c r="Z188" s="253">
        <v>320</v>
      </c>
      <c r="AA188" s="254"/>
      <c r="AB188" s="254"/>
      <c r="AC188" s="254"/>
      <c r="AD188" s="254"/>
      <c r="AE188" s="254"/>
      <c r="AF188" s="254"/>
      <c r="AG188" s="254"/>
      <c r="AH188" s="255"/>
    </row>
    <row r="189" spans="1:34">
      <c r="A189" s="241" t="s">
        <v>387</v>
      </c>
      <c r="B189" s="242"/>
      <c r="C189" s="242"/>
      <c r="D189" s="242"/>
      <c r="E189" s="242"/>
      <c r="F189" s="242"/>
      <c r="G189" s="242"/>
      <c r="H189" s="242"/>
      <c r="I189" s="242"/>
      <c r="J189" s="242"/>
      <c r="K189" s="242"/>
      <c r="L189" s="242"/>
      <c r="M189" s="242"/>
      <c r="N189" s="242"/>
      <c r="O189" s="242"/>
      <c r="P189" s="243"/>
      <c r="Q189" s="253"/>
      <c r="R189" s="254"/>
      <c r="S189" s="254"/>
      <c r="T189" s="254"/>
      <c r="U189" s="254"/>
      <c r="V189" s="254"/>
      <c r="W189" s="254"/>
      <c r="X189" s="254"/>
      <c r="Y189" s="255"/>
      <c r="Z189" s="253"/>
      <c r="AA189" s="254"/>
      <c r="AB189" s="254"/>
      <c r="AC189" s="254"/>
      <c r="AD189" s="254"/>
      <c r="AE189" s="254"/>
      <c r="AF189" s="254"/>
      <c r="AG189" s="254"/>
      <c r="AH189" s="255"/>
    </row>
    <row r="190" spans="1:34">
      <c r="A190" s="241" t="s">
        <v>388</v>
      </c>
      <c r="B190" s="242"/>
      <c r="C190" s="242"/>
      <c r="D190" s="242"/>
      <c r="E190" s="242"/>
      <c r="F190" s="242"/>
      <c r="G190" s="242"/>
      <c r="H190" s="242"/>
      <c r="I190" s="242"/>
      <c r="J190" s="242"/>
      <c r="K190" s="242"/>
      <c r="L190" s="242"/>
      <c r="M190" s="242"/>
      <c r="N190" s="242"/>
      <c r="O190" s="242"/>
      <c r="P190" s="243"/>
      <c r="Q190" s="253"/>
      <c r="R190" s="254"/>
      <c r="S190" s="254"/>
      <c r="T190" s="254"/>
      <c r="U190" s="254"/>
      <c r="V190" s="254"/>
      <c r="W190" s="254"/>
      <c r="X190" s="254"/>
      <c r="Y190" s="255"/>
      <c r="Z190" s="253"/>
      <c r="AA190" s="254"/>
      <c r="AB190" s="254"/>
      <c r="AC190" s="254"/>
      <c r="AD190" s="254"/>
      <c r="AE190" s="254"/>
      <c r="AF190" s="254"/>
      <c r="AG190" s="254"/>
      <c r="AH190" s="255"/>
    </row>
    <row r="191" spans="1:34">
      <c r="A191" s="326" t="s">
        <v>389</v>
      </c>
      <c r="B191" s="327"/>
      <c r="C191" s="327"/>
      <c r="D191" s="327"/>
      <c r="E191" s="327"/>
      <c r="F191" s="327"/>
      <c r="G191" s="327"/>
      <c r="H191" s="327"/>
      <c r="I191" s="327"/>
      <c r="J191" s="327"/>
      <c r="K191" s="327"/>
      <c r="L191" s="327"/>
      <c r="M191" s="327"/>
      <c r="N191" s="327"/>
      <c r="O191" s="327"/>
      <c r="P191" s="328"/>
      <c r="Q191" s="329">
        <v>4540</v>
      </c>
      <c r="R191" s="330"/>
      <c r="S191" s="330"/>
      <c r="T191" s="330"/>
      <c r="U191" s="330"/>
      <c r="V191" s="330"/>
      <c r="W191" s="330"/>
      <c r="X191" s="330"/>
      <c r="Y191" s="331"/>
      <c r="Z191" s="329">
        <v>296</v>
      </c>
      <c r="AA191" s="330"/>
      <c r="AB191" s="330"/>
      <c r="AC191" s="330"/>
      <c r="AD191" s="330"/>
      <c r="AE191" s="330"/>
      <c r="AF191" s="330"/>
      <c r="AG191" s="330"/>
      <c r="AH191" s="331"/>
    </row>
    <row r="192" spans="1:34">
      <c r="A192" s="314" t="s">
        <v>390</v>
      </c>
      <c r="B192" s="315"/>
      <c r="C192" s="315"/>
      <c r="D192" s="315"/>
      <c r="E192" s="315"/>
      <c r="F192" s="315"/>
      <c r="G192" s="315"/>
      <c r="H192" s="315"/>
      <c r="I192" s="315"/>
      <c r="J192" s="315"/>
      <c r="K192" s="315"/>
      <c r="L192" s="315"/>
      <c r="M192" s="315"/>
      <c r="N192" s="315"/>
      <c r="O192" s="315"/>
      <c r="P192" s="316"/>
      <c r="Q192" s="253">
        <f>SUM(Q186:Y191)</f>
        <v>62998</v>
      </c>
      <c r="R192" s="254"/>
      <c r="S192" s="254"/>
      <c r="T192" s="254"/>
      <c r="U192" s="254"/>
      <c r="V192" s="254"/>
      <c r="W192" s="254"/>
      <c r="X192" s="254"/>
      <c r="Y192" s="255"/>
      <c r="Z192" s="253">
        <f>SUM(Z186:AH191)</f>
        <v>43378</v>
      </c>
      <c r="AA192" s="254"/>
      <c r="AB192" s="254"/>
      <c r="AC192" s="254"/>
      <c r="AD192" s="254"/>
      <c r="AE192" s="254"/>
      <c r="AF192" s="254"/>
      <c r="AG192" s="254"/>
      <c r="AH192" s="255"/>
    </row>
    <row r="193" spans="1:3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 spans="1:3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spans="1:34">
      <c r="A195" s="10" t="s">
        <v>391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</row>
    <row r="196" spans="1:34">
      <c r="A196" s="251" t="s">
        <v>392</v>
      </c>
      <c r="B196" s="251"/>
      <c r="C196" s="251"/>
      <c r="D196" s="251"/>
      <c r="E196" s="251"/>
      <c r="F196" s="251"/>
      <c r="G196" s="251"/>
      <c r="H196" s="251"/>
      <c r="I196" s="251"/>
      <c r="J196" s="251"/>
      <c r="K196" s="251"/>
      <c r="L196" s="251"/>
      <c r="M196" s="251"/>
      <c r="N196" s="251"/>
      <c r="O196" s="251"/>
      <c r="P196" s="251"/>
      <c r="Q196" s="251"/>
      <c r="R196" s="251"/>
      <c r="S196" s="251"/>
      <c r="T196" s="251"/>
      <c r="U196" s="251"/>
      <c r="V196" s="251"/>
      <c r="W196" s="251"/>
      <c r="X196" s="251"/>
      <c r="Y196" s="251"/>
      <c r="Z196" s="251"/>
      <c r="AA196" s="251"/>
      <c r="AB196" s="251"/>
      <c r="AC196" s="251"/>
      <c r="AD196" s="251"/>
      <c r="AE196" s="251"/>
      <c r="AF196" s="251"/>
      <c r="AG196" s="251"/>
      <c r="AH196" s="251"/>
    </row>
    <row r="197" spans="1:34">
      <c r="A197" s="251"/>
      <c r="B197" s="251"/>
      <c r="C197" s="251"/>
      <c r="D197" s="251"/>
      <c r="E197" s="251"/>
      <c r="F197" s="251"/>
      <c r="G197" s="251"/>
      <c r="H197" s="251"/>
      <c r="I197" s="251"/>
      <c r="J197" s="251"/>
      <c r="K197" s="251"/>
      <c r="L197" s="251"/>
      <c r="M197" s="251"/>
      <c r="N197" s="251"/>
      <c r="O197" s="251"/>
      <c r="P197" s="251"/>
      <c r="Q197" s="251"/>
      <c r="R197" s="251"/>
      <c r="S197" s="251"/>
      <c r="T197" s="251"/>
      <c r="U197" s="251"/>
      <c r="V197" s="251"/>
      <c r="W197" s="251"/>
      <c r="X197" s="251"/>
      <c r="Y197" s="251"/>
      <c r="Z197" s="251"/>
      <c r="AA197" s="251"/>
      <c r="AB197" s="251"/>
      <c r="AC197" s="251"/>
      <c r="AD197" s="251"/>
      <c r="AE197" s="251"/>
      <c r="AF197" s="251"/>
      <c r="AG197" s="251"/>
      <c r="AH197" s="251"/>
    </row>
    <row r="198" spans="1:3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</row>
    <row r="199" spans="1:34" ht="32.25" customHeight="1">
      <c r="A199" s="244" t="s">
        <v>331</v>
      </c>
      <c r="B199" s="245"/>
      <c r="C199" s="245"/>
      <c r="D199" s="245"/>
      <c r="E199" s="245"/>
      <c r="F199" s="245"/>
      <c r="G199" s="245"/>
      <c r="H199" s="245"/>
      <c r="I199" s="245"/>
      <c r="J199" s="245"/>
      <c r="K199" s="245"/>
      <c r="L199" s="245"/>
      <c r="M199" s="245"/>
      <c r="N199" s="245"/>
      <c r="O199" s="245"/>
      <c r="P199" s="245"/>
      <c r="Q199" s="245"/>
      <c r="R199" s="245"/>
      <c r="S199" s="245"/>
      <c r="T199" s="246"/>
      <c r="U199" s="244" t="s">
        <v>328</v>
      </c>
      <c r="V199" s="245"/>
      <c r="W199" s="245"/>
      <c r="X199" s="245"/>
      <c r="Y199" s="245"/>
      <c r="Z199" s="245"/>
      <c r="AA199" s="246"/>
      <c r="AB199" s="244" t="s">
        <v>329</v>
      </c>
      <c r="AC199" s="245"/>
      <c r="AD199" s="245"/>
      <c r="AE199" s="245"/>
      <c r="AF199" s="245"/>
      <c r="AG199" s="245"/>
      <c r="AH199" s="246"/>
    </row>
    <row r="200" spans="1:34" ht="20.25" customHeight="1">
      <c r="A200" s="317" t="s">
        <v>393</v>
      </c>
      <c r="B200" s="318"/>
      <c r="C200" s="318"/>
      <c r="D200" s="318"/>
      <c r="E200" s="318"/>
      <c r="F200" s="318"/>
      <c r="G200" s="318"/>
      <c r="H200" s="318"/>
      <c r="I200" s="318"/>
      <c r="J200" s="318"/>
      <c r="K200" s="318"/>
      <c r="L200" s="318"/>
      <c r="M200" s="318"/>
      <c r="N200" s="318"/>
      <c r="O200" s="318"/>
      <c r="P200" s="318"/>
      <c r="Q200" s="318"/>
      <c r="R200" s="318"/>
      <c r="S200" s="318"/>
      <c r="T200" s="319"/>
      <c r="U200" s="259">
        <v>16124</v>
      </c>
      <c r="V200" s="260"/>
      <c r="W200" s="260"/>
      <c r="X200" s="260"/>
      <c r="Y200" s="260"/>
      <c r="Z200" s="260"/>
      <c r="AA200" s="261"/>
      <c r="AB200" s="259">
        <v>6200</v>
      </c>
      <c r="AC200" s="260"/>
      <c r="AD200" s="260"/>
      <c r="AE200" s="260"/>
      <c r="AF200" s="260"/>
      <c r="AG200" s="260"/>
      <c r="AH200" s="261"/>
    </row>
    <row r="201" spans="1:34">
      <c r="A201" s="256" t="s">
        <v>394</v>
      </c>
      <c r="B201" s="257"/>
      <c r="C201" s="257"/>
      <c r="D201" s="257"/>
      <c r="E201" s="257"/>
      <c r="F201" s="257"/>
      <c r="G201" s="257"/>
      <c r="H201" s="257"/>
      <c r="I201" s="257"/>
      <c r="J201" s="257"/>
      <c r="K201" s="257"/>
      <c r="L201" s="257"/>
      <c r="M201" s="257"/>
      <c r="N201" s="257"/>
      <c r="O201" s="257"/>
      <c r="P201" s="257"/>
      <c r="Q201" s="257"/>
      <c r="R201" s="257"/>
      <c r="S201" s="257"/>
      <c r="T201" s="258"/>
      <c r="U201" s="259"/>
      <c r="V201" s="260"/>
      <c r="W201" s="260"/>
      <c r="X201" s="260"/>
      <c r="Y201" s="260"/>
      <c r="Z201" s="260"/>
      <c r="AA201" s="261"/>
      <c r="AB201" s="259"/>
      <c r="AC201" s="260"/>
      <c r="AD201" s="260"/>
      <c r="AE201" s="260"/>
      <c r="AF201" s="260"/>
      <c r="AG201" s="260"/>
      <c r="AH201" s="261"/>
    </row>
    <row r="202" spans="1:34">
      <c r="A202" s="311" t="s">
        <v>395</v>
      </c>
      <c r="B202" s="312"/>
      <c r="C202" s="312"/>
      <c r="D202" s="312"/>
      <c r="E202" s="312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2"/>
      <c r="S202" s="312"/>
      <c r="T202" s="313"/>
      <c r="U202" s="259"/>
      <c r="V202" s="260"/>
      <c r="W202" s="260"/>
      <c r="X202" s="260"/>
      <c r="Y202" s="260"/>
      <c r="Z202" s="260"/>
      <c r="AA202" s="261"/>
      <c r="AB202" s="259"/>
      <c r="AC202" s="260"/>
      <c r="AD202" s="260"/>
      <c r="AE202" s="260"/>
      <c r="AF202" s="260"/>
      <c r="AG202" s="260"/>
      <c r="AH202" s="261"/>
    </row>
    <row r="203" spans="1:34">
      <c r="A203" s="311" t="s">
        <v>396</v>
      </c>
      <c r="B203" s="312"/>
      <c r="C203" s="312"/>
      <c r="D203" s="312"/>
      <c r="E203" s="312"/>
      <c r="F203" s="312"/>
      <c r="G203" s="312"/>
      <c r="H203" s="312"/>
      <c r="I203" s="312"/>
      <c r="J203" s="312"/>
      <c r="K203" s="312"/>
      <c r="L203" s="312"/>
      <c r="M203" s="312"/>
      <c r="N203" s="312"/>
      <c r="O203" s="312"/>
      <c r="P203" s="312"/>
      <c r="Q203" s="312"/>
      <c r="R203" s="312"/>
      <c r="S203" s="312"/>
      <c r="T203" s="313"/>
      <c r="U203" s="259"/>
      <c r="V203" s="260"/>
      <c r="W203" s="260"/>
      <c r="X203" s="260"/>
      <c r="Y203" s="260"/>
      <c r="Z203" s="260"/>
      <c r="AA203" s="261"/>
      <c r="AB203" s="259"/>
      <c r="AC203" s="260"/>
      <c r="AD203" s="260"/>
      <c r="AE203" s="260"/>
      <c r="AF203" s="260"/>
      <c r="AG203" s="260"/>
      <c r="AH203" s="261"/>
    </row>
    <row r="204" spans="1:34" ht="15" customHeight="1">
      <c r="A204" s="256" t="s">
        <v>398</v>
      </c>
      <c r="B204" s="257"/>
      <c r="C204" s="257"/>
      <c r="D204" s="257"/>
      <c r="E204" s="257"/>
      <c r="F204" s="257"/>
      <c r="G204" s="257"/>
      <c r="H204" s="257"/>
      <c r="I204" s="257"/>
      <c r="J204" s="257"/>
      <c r="K204" s="257"/>
      <c r="L204" s="257"/>
      <c r="M204" s="257"/>
      <c r="N204" s="257"/>
      <c r="O204" s="257"/>
      <c r="P204" s="257"/>
      <c r="Q204" s="257"/>
      <c r="R204" s="257"/>
      <c r="S204" s="257"/>
      <c r="T204" s="258"/>
      <c r="U204" s="259"/>
      <c r="V204" s="260"/>
      <c r="W204" s="260"/>
      <c r="X204" s="260"/>
      <c r="Y204" s="260"/>
      <c r="Z204" s="260"/>
      <c r="AA204" s="261"/>
      <c r="AB204" s="259"/>
      <c r="AC204" s="260"/>
      <c r="AD204" s="260"/>
      <c r="AE204" s="260"/>
      <c r="AF204" s="260"/>
      <c r="AG204" s="260"/>
      <c r="AH204" s="261"/>
    </row>
    <row r="205" spans="1:34">
      <c r="A205" s="256" t="s">
        <v>397</v>
      </c>
      <c r="B205" s="257"/>
      <c r="C205" s="257"/>
      <c r="D205" s="257"/>
      <c r="E205" s="257"/>
      <c r="F205" s="257"/>
      <c r="G205" s="257"/>
      <c r="H205" s="257"/>
      <c r="I205" s="257"/>
      <c r="J205" s="257"/>
      <c r="K205" s="257"/>
      <c r="L205" s="257"/>
      <c r="M205" s="257"/>
      <c r="N205" s="257"/>
      <c r="O205" s="257"/>
      <c r="P205" s="257"/>
      <c r="Q205" s="257"/>
      <c r="R205" s="257"/>
      <c r="S205" s="257"/>
      <c r="T205" s="258"/>
      <c r="U205" s="259">
        <v>1500</v>
      </c>
      <c r="V205" s="260"/>
      <c r="W205" s="260"/>
      <c r="X205" s="260"/>
      <c r="Y205" s="260"/>
      <c r="Z205" s="260"/>
      <c r="AA205" s="261"/>
      <c r="AB205" s="259">
        <v>1500</v>
      </c>
      <c r="AC205" s="260"/>
      <c r="AD205" s="260"/>
      <c r="AE205" s="260"/>
      <c r="AF205" s="260"/>
      <c r="AG205" s="260"/>
      <c r="AH205" s="261"/>
    </row>
    <row r="206" spans="1:34">
      <c r="A206" s="256" t="s">
        <v>528</v>
      </c>
      <c r="B206" s="257"/>
      <c r="C206" s="257"/>
      <c r="D206" s="257"/>
      <c r="E206" s="257"/>
      <c r="F206" s="257"/>
      <c r="G206" s="257"/>
      <c r="H206" s="257"/>
      <c r="I206" s="257"/>
      <c r="J206" s="257"/>
      <c r="K206" s="257"/>
      <c r="L206" s="257"/>
      <c r="M206" s="257"/>
      <c r="N206" s="257"/>
      <c r="O206" s="257"/>
      <c r="P206" s="257"/>
      <c r="Q206" s="257"/>
      <c r="R206" s="257"/>
      <c r="S206" s="257"/>
      <c r="T206" s="258"/>
      <c r="U206" s="259">
        <v>7663</v>
      </c>
      <c r="V206" s="260"/>
      <c r="W206" s="260"/>
      <c r="X206" s="260"/>
      <c r="Y206" s="260"/>
      <c r="Z206" s="260"/>
      <c r="AA206" s="261"/>
      <c r="AB206" s="259">
        <v>4700</v>
      </c>
      <c r="AC206" s="260"/>
      <c r="AD206" s="260"/>
      <c r="AE206" s="260"/>
      <c r="AF206" s="260"/>
      <c r="AG206" s="260"/>
      <c r="AH206" s="261"/>
    </row>
    <row r="207" spans="1:34">
      <c r="A207" s="256" t="s">
        <v>523</v>
      </c>
      <c r="B207" s="257"/>
      <c r="C207" s="257"/>
      <c r="D207" s="257"/>
      <c r="E207" s="257"/>
      <c r="F207" s="257"/>
      <c r="G207" s="257"/>
      <c r="H207" s="257"/>
      <c r="I207" s="257"/>
      <c r="J207" s="257"/>
      <c r="K207" s="257"/>
      <c r="L207" s="257"/>
      <c r="M207" s="257"/>
      <c r="N207" s="257"/>
      <c r="O207" s="257"/>
      <c r="P207" s="257"/>
      <c r="Q207" s="257"/>
      <c r="R207" s="257"/>
      <c r="S207" s="257"/>
      <c r="T207" s="258"/>
      <c r="U207" s="259">
        <v>6231</v>
      </c>
      <c r="V207" s="260"/>
      <c r="W207" s="260"/>
      <c r="X207" s="260"/>
      <c r="Y207" s="260"/>
      <c r="Z207" s="260"/>
      <c r="AA207" s="261"/>
      <c r="AB207" s="259"/>
      <c r="AC207" s="260"/>
      <c r="AD207" s="260"/>
      <c r="AE207" s="260"/>
      <c r="AF207" s="260"/>
      <c r="AG207" s="260"/>
      <c r="AH207" s="261"/>
    </row>
    <row r="208" spans="1:34">
      <c r="A208" s="256"/>
      <c r="B208" s="257"/>
      <c r="C208" s="257"/>
      <c r="D208" s="257"/>
      <c r="E208" s="257"/>
      <c r="F208" s="257"/>
      <c r="G208" s="257"/>
      <c r="H208" s="257"/>
      <c r="I208" s="257"/>
      <c r="J208" s="257"/>
      <c r="K208" s="257"/>
      <c r="L208" s="257"/>
      <c r="M208" s="257"/>
      <c r="N208" s="257"/>
      <c r="O208" s="257"/>
      <c r="P208" s="257"/>
      <c r="Q208" s="257"/>
      <c r="R208" s="257"/>
      <c r="S208" s="257"/>
      <c r="T208" s="258"/>
      <c r="U208" s="259"/>
      <c r="V208" s="260"/>
      <c r="W208" s="260"/>
      <c r="X208" s="260"/>
      <c r="Y208" s="260"/>
      <c r="Z208" s="260"/>
      <c r="AA208" s="261"/>
      <c r="AB208" s="259"/>
      <c r="AC208" s="260"/>
      <c r="AD208" s="260"/>
      <c r="AE208" s="260"/>
      <c r="AF208" s="260"/>
      <c r="AG208" s="260"/>
      <c r="AH208" s="261"/>
    </row>
    <row r="209" spans="1:34">
      <c r="A209" s="317" t="s">
        <v>399</v>
      </c>
      <c r="B209" s="318"/>
      <c r="C209" s="318"/>
      <c r="D209" s="318"/>
      <c r="E209" s="318"/>
      <c r="F209" s="318"/>
      <c r="G209" s="318"/>
      <c r="H209" s="318"/>
      <c r="I209" s="318"/>
      <c r="J209" s="318"/>
      <c r="K209" s="318"/>
      <c r="L209" s="318"/>
      <c r="M209" s="318"/>
      <c r="N209" s="318"/>
      <c r="O209" s="318"/>
      <c r="P209" s="318"/>
      <c r="Q209" s="318"/>
      <c r="R209" s="318"/>
      <c r="S209" s="318"/>
      <c r="T209" s="319"/>
      <c r="U209" s="259"/>
      <c r="V209" s="260"/>
      <c r="W209" s="260"/>
      <c r="X209" s="260"/>
      <c r="Y209" s="260"/>
      <c r="Z209" s="260"/>
      <c r="AA209" s="261"/>
      <c r="AB209" s="259"/>
      <c r="AC209" s="260"/>
      <c r="AD209" s="260"/>
      <c r="AE209" s="260"/>
      <c r="AF209" s="260"/>
      <c r="AG209" s="260"/>
      <c r="AH209" s="261"/>
    </row>
    <row r="210" spans="1:34">
      <c r="A210" s="317" t="s">
        <v>400</v>
      </c>
      <c r="B210" s="318"/>
      <c r="C210" s="318"/>
      <c r="D210" s="318"/>
      <c r="E210" s="318"/>
      <c r="F210" s="318"/>
      <c r="G210" s="318"/>
      <c r="H210" s="318"/>
      <c r="I210" s="318"/>
      <c r="J210" s="318"/>
      <c r="K210" s="318"/>
      <c r="L210" s="318"/>
      <c r="M210" s="318"/>
      <c r="N210" s="318"/>
      <c r="O210" s="318"/>
      <c r="P210" s="318"/>
      <c r="Q210" s="318"/>
      <c r="R210" s="318"/>
      <c r="S210" s="318"/>
      <c r="T210" s="319"/>
      <c r="U210" s="259"/>
      <c r="V210" s="260"/>
      <c r="W210" s="260"/>
      <c r="X210" s="260"/>
      <c r="Y210" s="260"/>
      <c r="Z210" s="260"/>
      <c r="AA210" s="261"/>
      <c r="AB210" s="259"/>
      <c r="AC210" s="260"/>
      <c r="AD210" s="260"/>
      <c r="AE210" s="260"/>
      <c r="AF210" s="260"/>
      <c r="AG210" s="260"/>
      <c r="AH210" s="261"/>
    </row>
    <row r="211" spans="1:34">
      <c r="A211" s="256" t="s">
        <v>401</v>
      </c>
      <c r="B211" s="257"/>
      <c r="C211" s="257"/>
      <c r="D211" s="257"/>
      <c r="E211" s="257"/>
      <c r="F211" s="257"/>
      <c r="G211" s="257"/>
      <c r="H211" s="257"/>
      <c r="I211" s="257"/>
      <c r="J211" s="257"/>
      <c r="K211" s="257"/>
      <c r="L211" s="257"/>
      <c r="M211" s="257"/>
      <c r="N211" s="257"/>
      <c r="O211" s="257"/>
      <c r="P211" s="257"/>
      <c r="Q211" s="257"/>
      <c r="R211" s="257"/>
      <c r="S211" s="257"/>
      <c r="T211" s="258"/>
      <c r="U211" s="259"/>
      <c r="V211" s="260"/>
      <c r="W211" s="260"/>
      <c r="X211" s="260"/>
      <c r="Y211" s="260"/>
      <c r="Z211" s="260"/>
      <c r="AA211" s="261"/>
      <c r="AB211" s="259"/>
      <c r="AC211" s="260"/>
      <c r="AD211" s="260"/>
      <c r="AE211" s="260"/>
      <c r="AF211" s="260"/>
      <c r="AG211" s="260"/>
      <c r="AH211" s="261"/>
    </row>
    <row r="212" spans="1:34">
      <c r="A212" s="311" t="s">
        <v>402</v>
      </c>
      <c r="B212" s="312"/>
      <c r="C212" s="312"/>
      <c r="D212" s="312"/>
      <c r="E212" s="312"/>
      <c r="F212" s="312"/>
      <c r="G212" s="312"/>
      <c r="H212" s="312"/>
      <c r="I212" s="312"/>
      <c r="J212" s="312"/>
      <c r="K212" s="312"/>
      <c r="L212" s="312"/>
      <c r="M212" s="312"/>
      <c r="N212" s="312"/>
      <c r="O212" s="312"/>
      <c r="P212" s="312"/>
      <c r="Q212" s="312"/>
      <c r="R212" s="312"/>
      <c r="S212" s="312"/>
      <c r="T212" s="313"/>
      <c r="U212" s="259"/>
      <c r="V212" s="260"/>
      <c r="W212" s="260"/>
      <c r="X212" s="260"/>
      <c r="Y212" s="260"/>
      <c r="Z212" s="260"/>
      <c r="AA212" s="261"/>
      <c r="AB212" s="259"/>
      <c r="AC212" s="260"/>
      <c r="AD212" s="260"/>
      <c r="AE212" s="260"/>
      <c r="AF212" s="260"/>
      <c r="AG212" s="260"/>
      <c r="AH212" s="261"/>
    </row>
    <row r="213" spans="1:34">
      <c r="A213" s="256" t="s">
        <v>403</v>
      </c>
      <c r="B213" s="257"/>
      <c r="C213" s="257"/>
      <c r="D213" s="257"/>
      <c r="E213" s="257"/>
      <c r="F213" s="257"/>
      <c r="G213" s="257"/>
      <c r="H213" s="257"/>
      <c r="I213" s="257"/>
      <c r="J213" s="257"/>
      <c r="K213" s="257"/>
      <c r="L213" s="257"/>
      <c r="M213" s="257"/>
      <c r="N213" s="257"/>
      <c r="O213" s="257"/>
      <c r="P213" s="257"/>
      <c r="Q213" s="257"/>
      <c r="R213" s="257"/>
      <c r="S213" s="257"/>
      <c r="T213" s="258"/>
      <c r="U213" s="259"/>
      <c r="V213" s="260"/>
      <c r="W213" s="260"/>
      <c r="X213" s="260"/>
      <c r="Y213" s="260"/>
      <c r="Z213" s="260"/>
      <c r="AA213" s="261"/>
      <c r="AB213" s="259"/>
      <c r="AC213" s="260"/>
      <c r="AD213" s="260"/>
      <c r="AE213" s="260"/>
      <c r="AF213" s="260"/>
      <c r="AG213" s="260"/>
      <c r="AH213" s="261"/>
    </row>
    <row r="214" spans="1:34">
      <c r="A214" s="317" t="s">
        <v>404</v>
      </c>
      <c r="B214" s="318"/>
      <c r="C214" s="318"/>
      <c r="D214" s="318"/>
      <c r="E214" s="318"/>
      <c r="F214" s="318"/>
      <c r="G214" s="318"/>
      <c r="H214" s="318"/>
      <c r="I214" s="318"/>
      <c r="J214" s="318"/>
      <c r="K214" s="318"/>
      <c r="L214" s="318"/>
      <c r="M214" s="318"/>
      <c r="N214" s="318"/>
      <c r="O214" s="318"/>
      <c r="P214" s="318"/>
      <c r="Q214" s="318"/>
      <c r="R214" s="318"/>
      <c r="S214" s="318"/>
      <c r="T214" s="319"/>
      <c r="U214" s="259"/>
      <c r="V214" s="260"/>
      <c r="W214" s="260"/>
      <c r="X214" s="260"/>
      <c r="Y214" s="260"/>
      <c r="Z214" s="260"/>
      <c r="AA214" s="261"/>
      <c r="AB214" s="259"/>
      <c r="AC214" s="260"/>
      <c r="AD214" s="260"/>
      <c r="AE214" s="260"/>
      <c r="AF214" s="260"/>
      <c r="AG214" s="260"/>
      <c r="AH214" s="261"/>
    </row>
    <row r="215" spans="1:3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 spans="1:34">
      <c r="A216" s="10" t="s">
        <v>405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 spans="1:3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</row>
    <row r="218" spans="1:34">
      <c r="A218" s="10" t="s">
        <v>406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</row>
    <row r="219" spans="1:34">
      <c r="A219" s="5" t="s">
        <v>407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3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</row>
    <row r="221" spans="1:34" ht="28.5" customHeight="1">
      <c r="A221" s="233" t="s">
        <v>408</v>
      </c>
      <c r="B221" s="233"/>
      <c r="C221" s="233"/>
      <c r="D221" s="233"/>
      <c r="E221" s="233"/>
      <c r="F221" s="233"/>
      <c r="G221" s="233"/>
      <c r="H221" s="233"/>
      <c r="I221" s="233"/>
      <c r="J221" s="233"/>
      <c r="K221" s="233"/>
      <c r="L221" s="233"/>
      <c r="M221" s="233"/>
      <c r="N221" s="234"/>
      <c r="O221" s="244" t="s">
        <v>328</v>
      </c>
      <c r="P221" s="245"/>
      <c r="Q221" s="245"/>
      <c r="R221" s="245"/>
      <c r="S221" s="245"/>
      <c r="T221" s="245"/>
      <c r="U221" s="245"/>
      <c r="V221" s="245"/>
      <c r="W221" s="245"/>
      <c r="X221" s="246"/>
      <c r="Y221" s="244" t="s">
        <v>329</v>
      </c>
      <c r="Z221" s="245"/>
      <c r="AA221" s="245"/>
      <c r="AB221" s="245"/>
      <c r="AC221" s="245"/>
      <c r="AD221" s="245"/>
      <c r="AE221" s="245"/>
      <c r="AF221" s="245"/>
      <c r="AG221" s="245"/>
      <c r="AH221" s="246"/>
    </row>
    <row r="222" spans="1:34">
      <c r="A222" s="236"/>
      <c r="B222" s="236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6"/>
      <c r="N222" s="237"/>
      <c r="O222" s="262" t="s">
        <v>409</v>
      </c>
      <c r="P222" s="263"/>
      <c r="Q222" s="263"/>
      <c r="R222" s="264"/>
      <c r="S222" s="262" t="s">
        <v>410</v>
      </c>
      <c r="T222" s="263"/>
      <c r="U222" s="264"/>
      <c r="V222" s="350" t="s">
        <v>411</v>
      </c>
      <c r="W222" s="351"/>
      <c r="X222" s="352"/>
      <c r="Y222" s="262" t="s">
        <v>409</v>
      </c>
      <c r="Z222" s="263"/>
      <c r="AA222" s="263"/>
      <c r="AB222" s="264"/>
      <c r="AC222" s="350" t="s">
        <v>410</v>
      </c>
      <c r="AD222" s="351"/>
      <c r="AE222" s="352"/>
      <c r="AF222" s="350" t="s">
        <v>411</v>
      </c>
      <c r="AG222" s="351"/>
      <c r="AH222" s="352"/>
    </row>
    <row r="223" spans="1:34">
      <c r="A223" s="262" t="s">
        <v>315</v>
      </c>
      <c r="B223" s="263"/>
      <c r="C223" s="263"/>
      <c r="D223" s="263"/>
      <c r="E223" s="263"/>
      <c r="F223" s="263"/>
      <c r="G223" s="263"/>
      <c r="H223" s="263"/>
      <c r="I223" s="263"/>
      <c r="J223" s="263"/>
      <c r="K223" s="263"/>
      <c r="L223" s="263"/>
      <c r="M223" s="263"/>
      <c r="N223" s="264"/>
      <c r="O223" s="350" t="s">
        <v>316</v>
      </c>
      <c r="P223" s="351"/>
      <c r="Q223" s="351"/>
      <c r="R223" s="352"/>
      <c r="S223" s="262" t="s">
        <v>317</v>
      </c>
      <c r="T223" s="263"/>
      <c r="U223" s="264"/>
      <c r="V223" s="262" t="s">
        <v>366</v>
      </c>
      <c r="W223" s="263"/>
      <c r="X223" s="264"/>
      <c r="Y223" s="262" t="s">
        <v>319</v>
      </c>
      <c r="Z223" s="263"/>
      <c r="AA223" s="263"/>
      <c r="AB223" s="264"/>
      <c r="AC223" s="262" t="s">
        <v>320</v>
      </c>
      <c r="AD223" s="263"/>
      <c r="AE223" s="264"/>
      <c r="AF223" s="262" t="s">
        <v>321</v>
      </c>
      <c r="AG223" s="263"/>
      <c r="AH223" s="264"/>
    </row>
    <row r="224" spans="1:34">
      <c r="A224" s="241" t="s">
        <v>412</v>
      </c>
      <c r="B224" s="242"/>
      <c r="C224" s="242"/>
      <c r="D224" s="242"/>
      <c r="E224" s="242"/>
      <c r="F224" s="242"/>
      <c r="G224" s="242"/>
      <c r="H224" s="242"/>
      <c r="I224" s="242"/>
      <c r="J224" s="242"/>
      <c r="K224" s="242"/>
      <c r="L224" s="242"/>
      <c r="M224" s="242"/>
      <c r="N224" s="243"/>
      <c r="O224" s="332">
        <v>15115</v>
      </c>
      <c r="P224" s="333"/>
      <c r="Q224" s="333"/>
      <c r="R224" s="334"/>
      <c r="S224" s="347" t="s">
        <v>330</v>
      </c>
      <c r="T224" s="348"/>
      <c r="U224" s="349"/>
      <c r="V224" s="347" t="s">
        <v>330</v>
      </c>
      <c r="W224" s="348"/>
      <c r="X224" s="349"/>
      <c r="Y224" s="332">
        <v>14663</v>
      </c>
      <c r="Z224" s="333"/>
      <c r="AA224" s="333"/>
      <c r="AB224" s="334"/>
      <c r="AC224" s="347" t="s">
        <v>330</v>
      </c>
      <c r="AD224" s="348"/>
      <c r="AE224" s="349"/>
      <c r="AF224" s="347" t="s">
        <v>330</v>
      </c>
      <c r="AG224" s="348"/>
      <c r="AH224" s="349"/>
    </row>
    <row r="225" spans="1:34">
      <c r="A225" s="241" t="s">
        <v>413</v>
      </c>
      <c r="B225" s="242"/>
      <c r="C225" s="242"/>
      <c r="D225" s="242"/>
      <c r="E225" s="242"/>
      <c r="F225" s="242"/>
      <c r="G225" s="242"/>
      <c r="H225" s="242"/>
      <c r="I225" s="242"/>
      <c r="J225" s="242"/>
      <c r="K225" s="242"/>
      <c r="L225" s="242"/>
      <c r="M225" s="242"/>
      <c r="N225" s="243"/>
      <c r="O225" s="347" t="s">
        <v>330</v>
      </c>
      <c r="P225" s="348"/>
      <c r="Q225" s="348"/>
      <c r="R225" s="349"/>
      <c r="S225" s="332">
        <f>(ROUND(O224*V225,0))</f>
        <v>3325</v>
      </c>
      <c r="T225" s="333"/>
      <c r="U225" s="334"/>
      <c r="V225" s="335">
        <v>0.22</v>
      </c>
      <c r="W225" s="336"/>
      <c r="X225" s="337"/>
      <c r="Y225" s="342" t="s">
        <v>330</v>
      </c>
      <c r="Z225" s="343"/>
      <c r="AA225" s="343"/>
      <c r="AB225" s="344"/>
      <c r="AC225" s="338">
        <f>ROUND(Y224*AF225,0)</f>
        <v>3372</v>
      </c>
      <c r="AD225" s="339"/>
      <c r="AE225" s="340"/>
      <c r="AF225" s="335">
        <v>0.23</v>
      </c>
      <c r="AG225" s="336"/>
      <c r="AH225" s="337"/>
    </row>
    <row r="226" spans="1:34">
      <c r="A226" s="241" t="s">
        <v>414</v>
      </c>
      <c r="B226" s="242"/>
      <c r="C226" s="242"/>
      <c r="D226" s="242"/>
      <c r="E226" s="242"/>
      <c r="F226" s="242"/>
      <c r="G226" s="242"/>
      <c r="H226" s="242"/>
      <c r="I226" s="242"/>
      <c r="J226" s="242"/>
      <c r="K226" s="242"/>
      <c r="L226" s="242"/>
      <c r="M226" s="242"/>
      <c r="N226" s="243"/>
      <c r="O226" s="332">
        <v>21938</v>
      </c>
      <c r="P226" s="333"/>
      <c r="Q226" s="333"/>
      <c r="R226" s="334"/>
      <c r="S226" s="332">
        <f>ROUND(O226*V225,0)</f>
        <v>4826</v>
      </c>
      <c r="T226" s="333"/>
      <c r="U226" s="334"/>
      <c r="V226" s="335">
        <f>IF(S226=0,0,S226/$O$224)</f>
        <v>0.31928547800198476</v>
      </c>
      <c r="W226" s="336"/>
      <c r="X226" s="337"/>
      <c r="Y226" s="338">
        <v>594</v>
      </c>
      <c r="Z226" s="339"/>
      <c r="AA226" s="339"/>
      <c r="AB226" s="340"/>
      <c r="AC226" s="338">
        <f>ROUND(Y226*AF225,0)</f>
        <v>137</v>
      </c>
      <c r="AD226" s="339"/>
      <c r="AE226" s="340"/>
      <c r="AF226" s="335">
        <f>IF(AC226=0,0,AC226/$Y$224)</f>
        <v>9.3432449021346245E-3</v>
      </c>
      <c r="AG226" s="336"/>
      <c r="AH226" s="337"/>
    </row>
    <row r="227" spans="1:34">
      <c r="A227" s="241" t="s">
        <v>415</v>
      </c>
      <c r="B227" s="242"/>
      <c r="C227" s="242"/>
      <c r="D227" s="242"/>
      <c r="E227" s="242"/>
      <c r="F227" s="242"/>
      <c r="G227" s="242"/>
      <c r="H227" s="242"/>
      <c r="I227" s="242"/>
      <c r="J227" s="242"/>
      <c r="K227" s="242"/>
      <c r="L227" s="242"/>
      <c r="M227" s="242"/>
      <c r="N227" s="243"/>
      <c r="O227" s="332">
        <v>-2</v>
      </c>
      <c r="P227" s="333"/>
      <c r="Q227" s="333"/>
      <c r="R227" s="334"/>
      <c r="S227" s="332">
        <f>ROUND(O227*V225,0)</f>
        <v>0</v>
      </c>
      <c r="T227" s="333"/>
      <c r="U227" s="334"/>
      <c r="V227" s="335">
        <f>IF(S227=0,0,S227/$O$224)</f>
        <v>0</v>
      </c>
      <c r="W227" s="336"/>
      <c r="X227" s="337"/>
      <c r="Y227" s="338">
        <v>-2</v>
      </c>
      <c r="Z227" s="339"/>
      <c r="AA227" s="339"/>
      <c r="AB227" s="340"/>
      <c r="AC227" s="338">
        <f>ROUND(Y227*AF225,0)</f>
        <v>0</v>
      </c>
      <c r="AD227" s="339"/>
      <c r="AE227" s="340"/>
      <c r="AF227" s="335">
        <f>IF(AC227=0,0,AC227/$Y$224)</f>
        <v>0</v>
      </c>
      <c r="AG227" s="336"/>
      <c r="AH227" s="337"/>
    </row>
    <row r="228" spans="1:34">
      <c r="A228" s="241" t="s">
        <v>416</v>
      </c>
      <c r="B228" s="242"/>
      <c r="C228" s="242"/>
      <c r="D228" s="242"/>
      <c r="E228" s="242"/>
      <c r="F228" s="242"/>
      <c r="G228" s="242"/>
      <c r="H228" s="242"/>
      <c r="I228" s="242"/>
      <c r="J228" s="242"/>
      <c r="K228" s="242"/>
      <c r="L228" s="242"/>
      <c r="M228" s="242"/>
      <c r="N228" s="243"/>
      <c r="O228" s="332"/>
      <c r="P228" s="333"/>
      <c r="Q228" s="333"/>
      <c r="R228" s="334"/>
      <c r="S228" s="332">
        <f>ROUND(O228*V225,0)</f>
        <v>0</v>
      </c>
      <c r="T228" s="333"/>
      <c r="U228" s="334"/>
      <c r="V228" s="335">
        <f>IF(S228=0,0,S228/$O$224)</f>
        <v>0</v>
      </c>
      <c r="W228" s="336"/>
      <c r="X228" s="337"/>
      <c r="Y228" s="338"/>
      <c r="Z228" s="339"/>
      <c r="AA228" s="339"/>
      <c r="AB228" s="340"/>
      <c r="AC228" s="338">
        <f>ROUND(Y228*AF225,0)</f>
        <v>0</v>
      </c>
      <c r="AD228" s="339"/>
      <c r="AE228" s="340"/>
      <c r="AF228" s="335">
        <f>IF(AC228=0,0,AC228/$Y$224)</f>
        <v>0</v>
      </c>
      <c r="AG228" s="336"/>
      <c r="AH228" s="337"/>
    </row>
    <row r="229" spans="1:34">
      <c r="A229" s="314" t="s">
        <v>314</v>
      </c>
      <c r="B229" s="315"/>
      <c r="C229" s="315"/>
      <c r="D229" s="315"/>
      <c r="E229" s="315"/>
      <c r="F229" s="315"/>
      <c r="G229" s="315"/>
      <c r="H229" s="315"/>
      <c r="I229" s="315"/>
      <c r="J229" s="315"/>
      <c r="K229" s="315"/>
      <c r="L229" s="315"/>
      <c r="M229" s="315"/>
      <c r="N229" s="316"/>
      <c r="O229" s="332">
        <f>O224+O226+O227+O228</f>
        <v>37051</v>
      </c>
      <c r="P229" s="333"/>
      <c r="Q229" s="333"/>
      <c r="R229" s="334"/>
      <c r="S229" s="332">
        <f>SUM(S225:U228)</f>
        <v>8151</v>
      </c>
      <c r="T229" s="333"/>
      <c r="U229" s="334"/>
      <c r="V229" s="335">
        <f>SUM(V225:X228)</f>
        <v>0.53928547800198479</v>
      </c>
      <c r="W229" s="336"/>
      <c r="X229" s="337"/>
      <c r="Y229" s="338">
        <f>Y224+Y226+Y227+Y228</f>
        <v>15255</v>
      </c>
      <c r="Z229" s="339"/>
      <c r="AA229" s="339"/>
      <c r="AB229" s="340"/>
      <c r="AC229" s="338">
        <f>SUM(AC225:AE228)</f>
        <v>3509</v>
      </c>
      <c r="AD229" s="339"/>
      <c r="AE229" s="340"/>
      <c r="AF229" s="335">
        <f>SUM(AF225:AH228)</f>
        <v>0.23934324490213463</v>
      </c>
      <c r="AG229" s="336"/>
      <c r="AH229" s="337"/>
    </row>
    <row r="230" spans="1:34">
      <c r="A230" s="241" t="s">
        <v>417</v>
      </c>
      <c r="B230" s="242"/>
      <c r="C230" s="242"/>
      <c r="D230" s="242"/>
      <c r="E230" s="242"/>
      <c r="F230" s="242"/>
      <c r="G230" s="242"/>
      <c r="H230" s="242"/>
      <c r="I230" s="242"/>
      <c r="J230" s="242"/>
      <c r="K230" s="242"/>
      <c r="L230" s="242"/>
      <c r="M230" s="242"/>
      <c r="N230" s="243"/>
      <c r="O230" s="347" t="s">
        <v>330</v>
      </c>
      <c r="P230" s="348"/>
      <c r="Q230" s="348"/>
      <c r="R230" s="349"/>
      <c r="S230" s="332">
        <f>S229</f>
        <v>8151</v>
      </c>
      <c r="T230" s="333"/>
      <c r="U230" s="334"/>
      <c r="V230" s="335">
        <f>V229</f>
        <v>0.53928547800198479</v>
      </c>
      <c r="W230" s="336"/>
      <c r="X230" s="337"/>
      <c r="Y230" s="342" t="s">
        <v>330</v>
      </c>
      <c r="Z230" s="343"/>
      <c r="AA230" s="343"/>
      <c r="AB230" s="344"/>
      <c r="AC230" s="338">
        <f>AC229</f>
        <v>3509</v>
      </c>
      <c r="AD230" s="339"/>
      <c r="AE230" s="340"/>
      <c r="AF230" s="335">
        <f>AF229</f>
        <v>0.23934324490213463</v>
      </c>
      <c r="AG230" s="336"/>
      <c r="AH230" s="337"/>
    </row>
    <row r="231" spans="1:34">
      <c r="A231" s="241" t="s">
        <v>418</v>
      </c>
      <c r="B231" s="242"/>
      <c r="C231" s="242"/>
      <c r="D231" s="242"/>
      <c r="E231" s="242"/>
      <c r="F231" s="242"/>
      <c r="G231" s="242"/>
      <c r="H231" s="242"/>
      <c r="I231" s="242"/>
      <c r="J231" s="242"/>
      <c r="K231" s="242"/>
      <c r="L231" s="242"/>
      <c r="M231" s="242"/>
      <c r="N231" s="243"/>
      <c r="O231" s="347" t="s">
        <v>330</v>
      </c>
      <c r="P231" s="348"/>
      <c r="Q231" s="348"/>
      <c r="R231" s="349"/>
      <c r="S231" s="332"/>
      <c r="T231" s="333"/>
      <c r="U231" s="334"/>
      <c r="V231" s="335">
        <f>IF(S231=0,0,S231/$O$224)</f>
        <v>0</v>
      </c>
      <c r="W231" s="336"/>
      <c r="X231" s="337"/>
      <c r="Y231" s="342" t="s">
        <v>330</v>
      </c>
      <c r="Z231" s="343"/>
      <c r="AA231" s="343"/>
      <c r="AB231" s="344"/>
      <c r="AC231" s="338"/>
      <c r="AD231" s="339"/>
      <c r="AE231" s="340"/>
      <c r="AF231" s="335">
        <f>IF(AC231=0,0,AC231/$Y$224)</f>
        <v>0</v>
      </c>
      <c r="AG231" s="336"/>
      <c r="AH231" s="337"/>
    </row>
    <row r="232" spans="1:34">
      <c r="A232" s="241" t="s">
        <v>419</v>
      </c>
      <c r="B232" s="242"/>
      <c r="C232" s="242"/>
      <c r="D232" s="242"/>
      <c r="E232" s="242"/>
      <c r="F232" s="242"/>
      <c r="G232" s="242"/>
      <c r="H232" s="242"/>
      <c r="I232" s="242"/>
      <c r="J232" s="242"/>
      <c r="K232" s="242"/>
      <c r="L232" s="242"/>
      <c r="M232" s="242"/>
      <c r="N232" s="243"/>
      <c r="O232" s="347" t="s">
        <v>330</v>
      </c>
      <c r="P232" s="348"/>
      <c r="Q232" s="348"/>
      <c r="R232" s="349"/>
      <c r="S232" s="332">
        <f>S230+S231</f>
        <v>8151</v>
      </c>
      <c r="T232" s="333"/>
      <c r="U232" s="334"/>
      <c r="V232" s="335">
        <f>V230+V231</f>
        <v>0.53928547800198479</v>
      </c>
      <c r="W232" s="336"/>
      <c r="X232" s="337"/>
      <c r="Y232" s="342" t="s">
        <v>330</v>
      </c>
      <c r="Z232" s="343"/>
      <c r="AA232" s="343"/>
      <c r="AB232" s="344"/>
      <c r="AC232" s="338">
        <f>AC230+AC231</f>
        <v>3509</v>
      </c>
      <c r="AD232" s="339"/>
      <c r="AE232" s="340"/>
      <c r="AF232" s="335">
        <f>AF230+AF231</f>
        <v>0.23934324490213463</v>
      </c>
      <c r="AG232" s="336"/>
      <c r="AH232" s="337"/>
    </row>
    <row r="233" spans="1:34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</row>
    <row r="234" spans="1:34">
      <c r="A234" s="341" t="s">
        <v>420</v>
      </c>
      <c r="B234" s="341"/>
      <c r="C234" s="341"/>
      <c r="D234" s="341"/>
      <c r="E234" s="341"/>
      <c r="F234" s="341"/>
      <c r="G234" s="341"/>
      <c r="H234" s="341"/>
      <c r="I234" s="341"/>
      <c r="J234" s="341"/>
      <c r="K234" s="341"/>
      <c r="L234" s="341"/>
      <c r="M234" s="341"/>
      <c r="N234" s="341"/>
      <c r="O234" s="341"/>
      <c r="P234" s="341"/>
      <c r="Q234" s="341"/>
      <c r="R234" s="341"/>
      <c r="S234" s="341"/>
      <c r="T234" s="341"/>
      <c r="U234" s="341"/>
      <c r="V234" s="341"/>
      <c r="W234" s="341"/>
      <c r="X234" s="341"/>
      <c r="Y234" s="341"/>
      <c r="Z234" s="341"/>
      <c r="AA234" s="341"/>
      <c r="AB234" s="341"/>
      <c r="AC234" s="341"/>
      <c r="AD234" s="341"/>
      <c r="AE234" s="341"/>
      <c r="AF234" s="341"/>
      <c r="AG234" s="341"/>
      <c r="AH234" s="341"/>
    </row>
    <row r="235" spans="1:34">
      <c r="A235" s="341"/>
      <c r="B235" s="341"/>
      <c r="C235" s="341"/>
      <c r="D235" s="341"/>
      <c r="E235" s="341"/>
      <c r="F235" s="341"/>
      <c r="G235" s="341"/>
      <c r="H235" s="341"/>
      <c r="I235" s="341"/>
      <c r="J235" s="341"/>
      <c r="K235" s="341"/>
      <c r="L235" s="341"/>
      <c r="M235" s="341"/>
      <c r="N235" s="341"/>
      <c r="O235" s="341"/>
      <c r="P235" s="341"/>
      <c r="Q235" s="341"/>
      <c r="R235" s="341"/>
      <c r="S235" s="341"/>
      <c r="T235" s="341"/>
      <c r="U235" s="341"/>
      <c r="V235" s="341"/>
      <c r="W235" s="341"/>
      <c r="X235" s="341"/>
      <c r="Y235" s="341"/>
      <c r="Z235" s="341"/>
      <c r="AA235" s="341"/>
      <c r="AB235" s="341"/>
      <c r="AC235" s="341"/>
      <c r="AD235" s="341"/>
      <c r="AE235" s="341"/>
      <c r="AF235" s="341"/>
      <c r="AG235" s="341"/>
      <c r="AH235" s="341"/>
    </row>
    <row r="236" spans="1:34" s="93" customFormat="1" ht="26.25" customHeight="1">
      <c r="A236" s="95"/>
      <c r="B236" s="95"/>
      <c r="C236" s="95"/>
      <c r="D236" s="247" t="s">
        <v>20</v>
      </c>
      <c r="E236" s="247"/>
      <c r="F236" s="247"/>
      <c r="G236" s="247"/>
      <c r="H236" s="247"/>
      <c r="I236" s="247"/>
      <c r="J236" s="247"/>
      <c r="K236" s="247"/>
      <c r="L236" s="247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  <c r="X236" s="247"/>
      <c r="Y236" s="247"/>
      <c r="Z236" s="247"/>
      <c r="AA236" s="247"/>
      <c r="AB236" s="247"/>
      <c r="AC236" s="247"/>
      <c r="AD236" s="247"/>
      <c r="AE236" s="247"/>
      <c r="AF236" s="247"/>
      <c r="AG236" s="247"/>
      <c r="AH236" s="247"/>
    </row>
    <row r="237" spans="1:3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</row>
    <row r="238" spans="1:34" ht="15" customHeight="1">
      <c r="A238" s="109" t="s">
        <v>369</v>
      </c>
      <c r="B238" s="109"/>
      <c r="C238" s="109"/>
      <c r="D238" s="353" t="s">
        <v>422</v>
      </c>
      <c r="E238" s="353"/>
      <c r="F238" s="353"/>
      <c r="G238" s="353"/>
      <c r="H238" s="353"/>
      <c r="I238" s="353"/>
      <c r="J238" s="353"/>
      <c r="K238" s="353"/>
      <c r="L238" s="353"/>
      <c r="M238" s="353"/>
      <c r="N238" s="353"/>
      <c r="O238" s="353"/>
      <c r="P238" s="353"/>
      <c r="Q238" s="353"/>
      <c r="R238" s="353"/>
      <c r="S238" s="353"/>
      <c r="T238" s="353"/>
      <c r="U238" s="353"/>
      <c r="V238" s="353"/>
      <c r="W238" s="353"/>
      <c r="X238" s="353"/>
      <c r="Y238" s="353"/>
      <c r="Z238" s="353"/>
      <c r="AA238" s="353"/>
      <c r="AB238" s="353"/>
      <c r="AC238" s="353"/>
      <c r="AD238" s="353"/>
      <c r="AE238" s="353"/>
      <c r="AF238" s="353"/>
      <c r="AG238" s="353"/>
      <c r="AH238" s="353"/>
    </row>
    <row r="239" spans="1:34">
      <c r="A239" s="5"/>
      <c r="B239" s="5"/>
      <c r="C239" s="5"/>
      <c r="D239" s="5" t="s">
        <v>525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spans="1:3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</row>
    <row r="241" spans="1:69">
      <c r="A241" s="117" t="s">
        <v>535</v>
      </c>
      <c r="B241" s="117"/>
      <c r="C241" s="117"/>
      <c r="D241" s="345" t="s">
        <v>423</v>
      </c>
      <c r="E241" s="345"/>
      <c r="F241" s="345"/>
      <c r="G241" s="345"/>
      <c r="H241" s="345"/>
      <c r="I241" s="345"/>
      <c r="J241" s="345"/>
      <c r="K241" s="345"/>
      <c r="L241" s="345"/>
      <c r="M241" s="345"/>
      <c r="N241" s="345"/>
      <c r="O241" s="345"/>
      <c r="P241" s="345"/>
      <c r="Q241" s="345"/>
      <c r="R241" s="345"/>
      <c r="S241" s="345"/>
      <c r="T241" s="345"/>
      <c r="U241" s="345"/>
      <c r="V241" s="345"/>
      <c r="W241" s="345"/>
      <c r="X241" s="345"/>
      <c r="Y241" s="345"/>
      <c r="Z241" s="345"/>
      <c r="AA241" s="345"/>
      <c r="AB241" s="345"/>
      <c r="AC241" s="345"/>
      <c r="AD241" s="345"/>
      <c r="AE241" s="345"/>
      <c r="AF241" s="345"/>
      <c r="AG241" s="345"/>
      <c r="AH241" s="345"/>
    </row>
    <row r="242" spans="1:69">
      <c r="A242" s="109"/>
      <c r="B242" s="109"/>
      <c r="C242" s="109"/>
      <c r="D242" s="346"/>
      <c r="E242" s="346"/>
      <c r="F242" s="346"/>
      <c r="G242" s="346"/>
      <c r="H242" s="346"/>
      <c r="I242" s="346"/>
      <c r="J242" s="346"/>
      <c r="K242" s="346"/>
      <c r="L242" s="346"/>
      <c r="M242" s="346"/>
      <c r="N242" s="346"/>
      <c r="O242" s="346"/>
      <c r="P242" s="346"/>
      <c r="Q242" s="346"/>
      <c r="R242" s="346"/>
      <c r="S242" s="346"/>
      <c r="T242" s="346"/>
      <c r="U242" s="346"/>
      <c r="V242" s="346"/>
      <c r="W242" s="346"/>
      <c r="X242" s="346"/>
      <c r="Y242" s="346"/>
      <c r="Z242" s="346"/>
      <c r="AA242" s="346"/>
      <c r="AB242" s="346"/>
      <c r="AC242" s="346"/>
      <c r="AD242" s="346"/>
      <c r="AE242" s="346"/>
      <c r="AF242" s="346"/>
      <c r="AG242" s="346"/>
      <c r="AH242" s="346"/>
    </row>
    <row r="243" spans="1:69">
      <c r="D243" s="5" t="s">
        <v>524</v>
      </c>
    </row>
    <row r="244" spans="1:69"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</row>
    <row r="245" spans="1:69">
      <c r="A245" s="109" t="s">
        <v>421</v>
      </c>
      <c r="B245" s="109"/>
      <c r="C245" s="109"/>
      <c r="D245" s="109" t="s">
        <v>461</v>
      </c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</row>
    <row r="246" spans="1:69">
      <c r="A246" s="5"/>
      <c r="B246" s="5"/>
      <c r="C246" s="5"/>
      <c r="D246" s="5" t="s">
        <v>21</v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 spans="1:69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</row>
    <row r="248" spans="1:69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</row>
    <row r="249" spans="1:6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 spans="1:69">
      <c r="A250" s="5"/>
      <c r="B250" s="5"/>
      <c r="C250" s="5"/>
      <c r="D250" s="5" t="s">
        <v>536</v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5"/>
      <c r="AH250" s="5"/>
    </row>
    <row r="251" spans="1:69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 t="s">
        <v>537</v>
      </c>
      <c r="Z251" s="5"/>
      <c r="AA251" s="5"/>
      <c r="AB251" s="5"/>
      <c r="AC251" s="5"/>
      <c r="AD251" s="5"/>
      <c r="AE251" s="5"/>
      <c r="AF251" s="5"/>
      <c r="AG251" s="5"/>
      <c r="AH251" s="5"/>
    </row>
    <row r="252" spans="1:69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</row>
    <row r="253" spans="1:69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</row>
    <row r="254" spans="1:69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 spans="1:69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</row>
    <row r="256" spans="1:69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</sheetData>
  <mergeCells count="631">
    <mergeCell ref="AF230:AH230"/>
    <mergeCell ref="V222:X222"/>
    <mergeCell ref="Y222:AB222"/>
    <mergeCell ref="A226:N226"/>
    <mergeCell ref="Y224:AB224"/>
    <mergeCell ref="S223:U223"/>
    <mergeCell ref="AF231:AH231"/>
    <mergeCell ref="Y231:AB231"/>
    <mergeCell ref="AC231:AE231"/>
    <mergeCell ref="Y229:AB229"/>
    <mergeCell ref="AF229:AH229"/>
    <mergeCell ref="A221:N222"/>
    <mergeCell ref="A230:N230"/>
    <mergeCell ref="O230:R230"/>
    <mergeCell ref="S230:U230"/>
    <mergeCell ref="V230:X230"/>
    <mergeCell ref="A231:N231"/>
    <mergeCell ref="O231:R231"/>
    <mergeCell ref="S231:U231"/>
    <mergeCell ref="V231:X231"/>
    <mergeCell ref="A229:N229"/>
    <mergeCell ref="AF232:AH232"/>
    <mergeCell ref="AC224:AE224"/>
    <mergeCell ref="O226:R226"/>
    <mergeCell ref="AC222:AE222"/>
    <mergeCell ref="A111:I111"/>
    <mergeCell ref="J111:N111"/>
    <mergeCell ref="AB213:AH213"/>
    <mergeCell ref="AF224:AH224"/>
    <mergeCell ref="A223:N223"/>
    <mergeCell ref="O223:R223"/>
    <mergeCell ref="O222:R222"/>
    <mergeCell ref="D238:AH238"/>
    <mergeCell ref="A227:N227"/>
    <mergeCell ref="O227:R227"/>
    <mergeCell ref="A228:N228"/>
    <mergeCell ref="O228:R228"/>
    <mergeCell ref="S228:U228"/>
    <mergeCell ref="AC229:AE229"/>
    <mergeCell ref="S229:U229"/>
    <mergeCell ref="V229:X229"/>
    <mergeCell ref="AF228:AH228"/>
    <mergeCell ref="AF226:AH226"/>
    <mergeCell ref="AF227:AH227"/>
    <mergeCell ref="Y226:AB226"/>
    <mergeCell ref="AF222:AH222"/>
    <mergeCell ref="A214:T214"/>
    <mergeCell ref="U214:AA214"/>
    <mergeCell ref="AB214:AH214"/>
    <mergeCell ref="O221:X221"/>
    <mergeCell ref="Y221:AH221"/>
    <mergeCell ref="A232:N232"/>
    <mergeCell ref="O232:R232"/>
    <mergeCell ref="S232:U232"/>
    <mergeCell ref="V232:X232"/>
    <mergeCell ref="AC226:AE226"/>
    <mergeCell ref="Y228:AB228"/>
    <mergeCell ref="AC228:AE228"/>
    <mergeCell ref="O229:R229"/>
    <mergeCell ref="Y230:AB230"/>
    <mergeCell ref="AC230:AE230"/>
    <mergeCell ref="S227:U227"/>
    <mergeCell ref="V227:X227"/>
    <mergeCell ref="AF225:AH225"/>
    <mergeCell ref="A225:N225"/>
    <mergeCell ref="O225:R225"/>
    <mergeCell ref="S225:U225"/>
    <mergeCell ref="Y225:AB225"/>
    <mergeCell ref="U207:AA207"/>
    <mergeCell ref="AB208:AH208"/>
    <mergeCell ref="A209:T209"/>
    <mergeCell ref="U209:AA209"/>
    <mergeCell ref="AB209:AH209"/>
    <mergeCell ref="V228:X228"/>
    <mergeCell ref="AF223:AH223"/>
    <mergeCell ref="A224:N224"/>
    <mergeCell ref="O224:R224"/>
    <mergeCell ref="S224:U224"/>
    <mergeCell ref="AJ244:BQ244"/>
    <mergeCell ref="A234:AH235"/>
    <mergeCell ref="Y232:AB232"/>
    <mergeCell ref="AC232:AE232"/>
    <mergeCell ref="D241:AH242"/>
    <mergeCell ref="V223:X223"/>
    <mergeCell ref="Y227:AB227"/>
    <mergeCell ref="AC227:AE227"/>
    <mergeCell ref="V224:X224"/>
    <mergeCell ref="Y223:AB223"/>
    <mergeCell ref="S226:U226"/>
    <mergeCell ref="V226:X226"/>
    <mergeCell ref="V225:X225"/>
    <mergeCell ref="AC225:AE225"/>
    <mergeCell ref="U212:AA212"/>
    <mergeCell ref="AB212:AH212"/>
    <mergeCell ref="AC223:AE223"/>
    <mergeCell ref="A213:T213"/>
    <mergeCell ref="U213:AA213"/>
    <mergeCell ref="S222:U222"/>
    <mergeCell ref="A212:T212"/>
    <mergeCell ref="A204:T204"/>
    <mergeCell ref="AB207:AH207"/>
    <mergeCell ref="A210:T210"/>
    <mergeCell ref="U210:AA210"/>
    <mergeCell ref="AB210:AH210"/>
    <mergeCell ref="A211:T211"/>
    <mergeCell ref="U211:AA211"/>
    <mergeCell ref="AB211:AH211"/>
    <mergeCell ref="A208:T208"/>
    <mergeCell ref="AB205:AH205"/>
    <mergeCell ref="A206:T206"/>
    <mergeCell ref="Z190:AH190"/>
    <mergeCell ref="A201:T201"/>
    <mergeCell ref="A203:T203"/>
    <mergeCell ref="U203:AA203"/>
    <mergeCell ref="AB203:AH203"/>
    <mergeCell ref="A202:T202"/>
    <mergeCell ref="U202:AA202"/>
    <mergeCell ref="AB202:AH202"/>
    <mergeCell ref="A190:P190"/>
    <mergeCell ref="Q190:Y190"/>
    <mergeCell ref="U206:AA206"/>
    <mergeCell ref="AB206:AH206"/>
    <mergeCell ref="A191:P191"/>
    <mergeCell ref="Q191:Y191"/>
    <mergeCell ref="Z191:AH191"/>
    <mergeCell ref="U204:AA204"/>
    <mergeCell ref="U205:AA205"/>
    <mergeCell ref="Z187:AH187"/>
    <mergeCell ref="Q189:Y189"/>
    <mergeCell ref="Z189:AH189"/>
    <mergeCell ref="A189:P189"/>
    <mergeCell ref="A188:P188"/>
    <mergeCell ref="Q188:Y188"/>
    <mergeCell ref="Z188:AH188"/>
    <mergeCell ref="Z185:AH185"/>
    <mergeCell ref="A186:P186"/>
    <mergeCell ref="Q186:Y186"/>
    <mergeCell ref="Z186:AH186"/>
    <mergeCell ref="AB204:AH204"/>
    <mergeCell ref="A205:T205"/>
    <mergeCell ref="U201:AA201"/>
    <mergeCell ref="AB201:AH201"/>
    <mergeCell ref="A187:P187"/>
    <mergeCell ref="Q187:Y187"/>
    <mergeCell ref="AB200:AH200"/>
    <mergeCell ref="A196:AH197"/>
    <mergeCell ref="A199:T199"/>
    <mergeCell ref="U199:AA199"/>
    <mergeCell ref="AB199:AH199"/>
    <mergeCell ref="A200:T200"/>
    <mergeCell ref="U200:AA200"/>
    <mergeCell ref="Z180:AH180"/>
    <mergeCell ref="A178:P178"/>
    <mergeCell ref="Q178:Y178"/>
    <mergeCell ref="Z178:AH178"/>
    <mergeCell ref="Q179:Y179"/>
    <mergeCell ref="A192:P192"/>
    <mergeCell ref="Q192:Y192"/>
    <mergeCell ref="Z192:AH192"/>
    <mergeCell ref="A185:P185"/>
    <mergeCell ref="Q185:Y185"/>
    <mergeCell ref="Z179:AH179"/>
    <mergeCell ref="A181:P181"/>
    <mergeCell ref="Q181:Y181"/>
    <mergeCell ref="Z181:AH181"/>
    <mergeCell ref="A179:P179"/>
    <mergeCell ref="A175:P175"/>
    <mergeCell ref="Q175:Y175"/>
    <mergeCell ref="Z175:AH175"/>
    <mergeCell ref="A180:P180"/>
    <mergeCell ref="Q180:Y180"/>
    <mergeCell ref="A177:P177"/>
    <mergeCell ref="Q177:Y177"/>
    <mergeCell ref="Z177:AH177"/>
    <mergeCell ref="Q176:Y176"/>
    <mergeCell ref="Z176:AH176"/>
    <mergeCell ref="A176:P176"/>
    <mergeCell ref="W167:Z167"/>
    <mergeCell ref="AA166:AD166"/>
    <mergeCell ref="A167:J167"/>
    <mergeCell ref="A174:P174"/>
    <mergeCell ref="Q174:Y174"/>
    <mergeCell ref="Z174:AH174"/>
    <mergeCell ref="A173:P173"/>
    <mergeCell ref="Q173:Y173"/>
    <mergeCell ref="AA15:AH15"/>
    <mergeCell ref="D25:AH25"/>
    <mergeCell ref="AA21:AH21"/>
    <mergeCell ref="K18:R18"/>
    <mergeCell ref="S18:Z18"/>
    <mergeCell ref="AA18:AH18"/>
    <mergeCell ref="S19:Z19"/>
    <mergeCell ref="AA20:AH20"/>
    <mergeCell ref="S15:Z15"/>
    <mergeCell ref="A18:J18"/>
    <mergeCell ref="Z173:AH173"/>
    <mergeCell ref="AA167:AD167"/>
    <mergeCell ref="AE167:AH167"/>
    <mergeCell ref="K167:N167"/>
    <mergeCell ref="A165:J165"/>
    <mergeCell ref="O167:R167"/>
    <mergeCell ref="S167:V167"/>
    <mergeCell ref="A15:J15"/>
    <mergeCell ref="Y29:AH29"/>
    <mergeCell ref="AA23:AH23"/>
    <mergeCell ref="A27:N28"/>
    <mergeCell ref="O27:X28"/>
    <mergeCell ref="Y27:AH28"/>
    <mergeCell ref="S23:Z23"/>
    <mergeCell ref="AA16:AH16"/>
    <mergeCell ref="S21:Z21"/>
    <mergeCell ref="K20:R20"/>
    <mergeCell ref="S20:Z20"/>
    <mergeCell ref="A19:J19"/>
    <mergeCell ref="K19:R19"/>
    <mergeCell ref="A21:J21"/>
    <mergeCell ref="K21:R21"/>
    <mergeCell ref="A20:J20"/>
    <mergeCell ref="K22:R22"/>
    <mergeCell ref="S22:Z22"/>
    <mergeCell ref="AA22:AH22"/>
    <mergeCell ref="A30:N30"/>
    <mergeCell ref="O30:X30"/>
    <mergeCell ref="A29:N29"/>
    <mergeCell ref="Y30:AH30"/>
    <mergeCell ref="A22:J22"/>
    <mergeCell ref="O29:X29"/>
    <mergeCell ref="A23:J23"/>
    <mergeCell ref="K23:R23"/>
    <mergeCell ref="D8:AH8"/>
    <mergeCell ref="A109:I110"/>
    <mergeCell ref="J109:AH109"/>
    <mergeCell ref="J110:N110"/>
    <mergeCell ref="O110:S110"/>
    <mergeCell ref="T110:X110"/>
    <mergeCell ref="Y110:AC110"/>
    <mergeCell ref="AD110:AH110"/>
    <mergeCell ref="K15:R15"/>
    <mergeCell ref="AA19:AH19"/>
    <mergeCell ref="A13:AH13"/>
    <mergeCell ref="A17:J17"/>
    <mergeCell ref="K17:R17"/>
    <mergeCell ref="S17:Z17"/>
    <mergeCell ref="AA17:AH17"/>
    <mergeCell ref="A14:AH14"/>
    <mergeCell ref="A16:J16"/>
    <mergeCell ref="K16:R16"/>
    <mergeCell ref="S16:Z16"/>
    <mergeCell ref="A38:N38"/>
    <mergeCell ref="A31:N31"/>
    <mergeCell ref="O31:X31"/>
    <mergeCell ref="Y31:AH31"/>
    <mergeCell ref="O38:X38"/>
    <mergeCell ref="Y38:AH38"/>
    <mergeCell ref="A37:N37"/>
    <mergeCell ref="O37:X37"/>
    <mergeCell ref="Y37:AH37"/>
    <mergeCell ref="O43:X43"/>
    <mergeCell ref="Y43:AH43"/>
    <mergeCell ref="A45:N45"/>
    <mergeCell ref="O45:X45"/>
    <mergeCell ref="A35:N35"/>
    <mergeCell ref="O35:X35"/>
    <mergeCell ref="Y35:AH35"/>
    <mergeCell ref="A36:N36"/>
    <mergeCell ref="O36:X36"/>
    <mergeCell ref="Y36:AH36"/>
    <mergeCell ref="Y45:AH45"/>
    <mergeCell ref="A46:N46"/>
    <mergeCell ref="A44:N44"/>
    <mergeCell ref="O44:X44"/>
    <mergeCell ref="Y44:AH44"/>
    <mergeCell ref="D40:U40"/>
    <mergeCell ref="A42:N42"/>
    <mergeCell ref="O42:X42"/>
    <mergeCell ref="Y42:AH42"/>
    <mergeCell ref="A43:N43"/>
    <mergeCell ref="O61:S61"/>
    <mergeCell ref="AD61:AH61"/>
    <mergeCell ref="T61:X61"/>
    <mergeCell ref="O46:X46"/>
    <mergeCell ref="Y46:AH46"/>
    <mergeCell ref="D48:AH48"/>
    <mergeCell ref="D55:AH55"/>
    <mergeCell ref="A62:I62"/>
    <mergeCell ref="J62:N62"/>
    <mergeCell ref="O62:S62"/>
    <mergeCell ref="J61:N61"/>
    <mergeCell ref="J59:AH59"/>
    <mergeCell ref="J60:N60"/>
    <mergeCell ref="O60:S60"/>
    <mergeCell ref="T60:X60"/>
    <mergeCell ref="Y60:AC60"/>
    <mergeCell ref="AD60:AH60"/>
    <mergeCell ref="A64:I64"/>
    <mergeCell ref="A59:I60"/>
    <mergeCell ref="D126:AH126"/>
    <mergeCell ref="K166:N166"/>
    <mergeCell ref="A61:I61"/>
    <mergeCell ref="Y61:AC61"/>
    <mergeCell ref="A65:I65"/>
    <mergeCell ref="J65:N65"/>
    <mergeCell ref="O65:S65"/>
    <mergeCell ref="T65:X65"/>
    <mergeCell ref="A63:I63"/>
    <mergeCell ref="J63:N63"/>
    <mergeCell ref="O63:S63"/>
    <mergeCell ref="T63:X63"/>
    <mergeCell ref="Y63:AC63"/>
    <mergeCell ref="AD63:AH63"/>
    <mergeCell ref="J64:N64"/>
    <mergeCell ref="O64:S64"/>
    <mergeCell ref="Y64:AC64"/>
    <mergeCell ref="T64:X64"/>
    <mergeCell ref="T62:X62"/>
    <mergeCell ref="AD62:AH62"/>
    <mergeCell ref="AD64:AH64"/>
    <mergeCell ref="Y62:AC62"/>
    <mergeCell ref="AD65:AH65"/>
    <mergeCell ref="Y66:AC66"/>
    <mergeCell ref="AD66:AH66"/>
    <mergeCell ref="Y67:AC67"/>
    <mergeCell ref="AD67:AH67"/>
    <mergeCell ref="Y65:AC65"/>
    <mergeCell ref="A66:I66"/>
    <mergeCell ref="J66:N66"/>
    <mergeCell ref="O66:S66"/>
    <mergeCell ref="T66:X66"/>
    <mergeCell ref="T68:X68"/>
    <mergeCell ref="O67:S67"/>
    <mergeCell ref="T67:X67"/>
    <mergeCell ref="A68:I68"/>
    <mergeCell ref="J68:N68"/>
    <mergeCell ref="O68:S68"/>
    <mergeCell ref="A67:I67"/>
    <mergeCell ref="J67:N67"/>
    <mergeCell ref="Y68:AC68"/>
    <mergeCell ref="AD68:AH68"/>
    <mergeCell ref="Y70:AC70"/>
    <mergeCell ref="AD70:AH70"/>
    <mergeCell ref="A69:I69"/>
    <mergeCell ref="AD69:AH69"/>
    <mergeCell ref="A70:I70"/>
    <mergeCell ref="J70:N70"/>
    <mergeCell ref="O70:S70"/>
    <mergeCell ref="T70:X70"/>
    <mergeCell ref="J69:N69"/>
    <mergeCell ref="O69:S69"/>
    <mergeCell ref="A74:I74"/>
    <mergeCell ref="J74:N74"/>
    <mergeCell ref="O74:S74"/>
    <mergeCell ref="T74:X74"/>
    <mergeCell ref="T69:X69"/>
    <mergeCell ref="Y69:AC69"/>
    <mergeCell ref="A71:I71"/>
    <mergeCell ref="J71:N71"/>
    <mergeCell ref="O71:S71"/>
    <mergeCell ref="T71:X71"/>
    <mergeCell ref="Y71:AC71"/>
    <mergeCell ref="O73:S73"/>
    <mergeCell ref="T73:X73"/>
    <mergeCell ref="A73:I73"/>
    <mergeCell ref="J73:N73"/>
    <mergeCell ref="O75:S75"/>
    <mergeCell ref="T75:X75"/>
    <mergeCell ref="A75:I75"/>
    <mergeCell ref="J75:N75"/>
    <mergeCell ref="Y75:AC75"/>
    <mergeCell ref="AD71:AH71"/>
    <mergeCell ref="Y72:AC72"/>
    <mergeCell ref="AD72:AH72"/>
    <mergeCell ref="O77:S77"/>
    <mergeCell ref="T77:X77"/>
    <mergeCell ref="T76:X76"/>
    <mergeCell ref="Y74:AC74"/>
    <mergeCell ref="AD74:AH74"/>
    <mergeCell ref="Y73:AC73"/>
    <mergeCell ref="AD73:AH73"/>
    <mergeCell ref="AD78:AH78"/>
    <mergeCell ref="Y76:AC76"/>
    <mergeCell ref="A72:I72"/>
    <mergeCell ref="J72:N72"/>
    <mergeCell ref="O72:S72"/>
    <mergeCell ref="T72:X72"/>
    <mergeCell ref="T78:X78"/>
    <mergeCell ref="Y78:AC78"/>
    <mergeCell ref="O78:S78"/>
    <mergeCell ref="AD75:AH75"/>
    <mergeCell ref="A76:I76"/>
    <mergeCell ref="J76:N76"/>
    <mergeCell ref="O76:S76"/>
    <mergeCell ref="A77:I77"/>
    <mergeCell ref="J77:N77"/>
    <mergeCell ref="AD76:AH76"/>
    <mergeCell ref="Y77:AC77"/>
    <mergeCell ref="AD77:AH77"/>
    <mergeCell ref="Y81:AC81"/>
    <mergeCell ref="A78:I78"/>
    <mergeCell ref="J78:N78"/>
    <mergeCell ref="A80:I80"/>
    <mergeCell ref="J80:N80"/>
    <mergeCell ref="A79:I79"/>
    <mergeCell ref="J79:N79"/>
    <mergeCell ref="O79:S79"/>
    <mergeCell ref="T79:X79"/>
    <mergeCell ref="Y80:AC80"/>
    <mergeCell ref="AD80:AH80"/>
    <mergeCell ref="Y79:AC79"/>
    <mergeCell ref="AD79:AH79"/>
    <mergeCell ref="O80:S80"/>
    <mergeCell ref="T80:X80"/>
    <mergeCell ref="A87:I87"/>
    <mergeCell ref="J87:N87"/>
    <mergeCell ref="O87:S87"/>
    <mergeCell ref="T87:X87"/>
    <mergeCell ref="Y87:AC87"/>
    <mergeCell ref="J84:N85"/>
    <mergeCell ref="O84:S85"/>
    <mergeCell ref="T84:X85"/>
    <mergeCell ref="Y84:AC85"/>
    <mergeCell ref="O86:S86"/>
    <mergeCell ref="A83:I85"/>
    <mergeCell ref="J83:AH83"/>
    <mergeCell ref="AD84:AH85"/>
    <mergeCell ref="AD86:AH86"/>
    <mergeCell ref="J81:N81"/>
    <mergeCell ref="O81:S81"/>
    <mergeCell ref="T86:X86"/>
    <mergeCell ref="Y86:AC86"/>
    <mergeCell ref="T81:X81"/>
    <mergeCell ref="AD81:AH81"/>
    <mergeCell ref="A88:I88"/>
    <mergeCell ref="J88:N88"/>
    <mergeCell ref="J89:N89"/>
    <mergeCell ref="AD89:AH89"/>
    <mergeCell ref="O89:S89"/>
    <mergeCell ref="T89:X89"/>
    <mergeCell ref="A81:I81"/>
    <mergeCell ref="A86:I86"/>
    <mergeCell ref="J86:N86"/>
    <mergeCell ref="AD87:AH87"/>
    <mergeCell ref="O88:S88"/>
    <mergeCell ref="T88:X88"/>
    <mergeCell ref="Y88:AC88"/>
    <mergeCell ref="O91:S91"/>
    <mergeCell ref="AD88:AH88"/>
    <mergeCell ref="Y89:AC89"/>
    <mergeCell ref="O90:S90"/>
    <mergeCell ref="T91:X91"/>
    <mergeCell ref="J90:N90"/>
    <mergeCell ref="T90:X90"/>
    <mergeCell ref="A91:I91"/>
    <mergeCell ref="J91:N91"/>
    <mergeCell ref="A90:I90"/>
    <mergeCell ref="Y90:AC90"/>
    <mergeCell ref="AD90:AH90"/>
    <mergeCell ref="A89:I89"/>
    <mergeCell ref="Y92:AC92"/>
    <mergeCell ref="AD92:AH92"/>
    <mergeCell ref="A92:I92"/>
    <mergeCell ref="J92:N92"/>
    <mergeCell ref="O92:S92"/>
    <mergeCell ref="Y91:AC91"/>
    <mergeCell ref="AD91:AH91"/>
    <mergeCell ref="T92:X92"/>
    <mergeCell ref="Y95:AC95"/>
    <mergeCell ref="AD95:AH95"/>
    <mergeCell ref="Y93:AC93"/>
    <mergeCell ref="AD93:AH93"/>
    <mergeCell ref="Y94:AC94"/>
    <mergeCell ref="T94:X94"/>
    <mergeCell ref="A93:I93"/>
    <mergeCell ref="J93:N93"/>
    <mergeCell ref="O93:S93"/>
    <mergeCell ref="T93:X93"/>
    <mergeCell ref="Y96:AC96"/>
    <mergeCell ref="AD96:AH96"/>
    <mergeCell ref="A96:I96"/>
    <mergeCell ref="J96:N96"/>
    <mergeCell ref="O96:S96"/>
    <mergeCell ref="T96:X96"/>
    <mergeCell ref="A94:I94"/>
    <mergeCell ref="J94:N94"/>
    <mergeCell ref="O94:S94"/>
    <mergeCell ref="AD94:AH94"/>
    <mergeCell ref="O95:S95"/>
    <mergeCell ref="T95:X95"/>
    <mergeCell ref="A95:I95"/>
    <mergeCell ref="J95:N95"/>
    <mergeCell ref="Y97:AC97"/>
    <mergeCell ref="AD97:AH97"/>
    <mergeCell ref="O97:S97"/>
    <mergeCell ref="T97:X97"/>
    <mergeCell ref="AD101:AH101"/>
    <mergeCell ref="O98:S98"/>
    <mergeCell ref="T98:X98"/>
    <mergeCell ref="O101:S101"/>
    <mergeCell ref="A97:I97"/>
    <mergeCell ref="J97:N97"/>
    <mergeCell ref="A102:I102"/>
    <mergeCell ref="J102:N102"/>
    <mergeCell ref="A98:I98"/>
    <mergeCell ref="J98:N98"/>
    <mergeCell ref="A101:I101"/>
    <mergeCell ref="J101:N101"/>
    <mergeCell ref="A99:I99"/>
    <mergeCell ref="J99:N99"/>
    <mergeCell ref="A100:I100"/>
    <mergeCell ref="J100:N100"/>
    <mergeCell ref="O99:S99"/>
    <mergeCell ref="T99:X99"/>
    <mergeCell ref="AD103:AH103"/>
    <mergeCell ref="A103:I103"/>
    <mergeCell ref="J103:N103"/>
    <mergeCell ref="O103:S103"/>
    <mergeCell ref="T103:X103"/>
    <mergeCell ref="T101:X101"/>
    <mergeCell ref="O102:S102"/>
    <mergeCell ref="T102:X102"/>
    <mergeCell ref="Y98:AC98"/>
    <mergeCell ref="AD98:AH98"/>
    <mergeCell ref="Y99:AC99"/>
    <mergeCell ref="AD99:AH99"/>
    <mergeCell ref="A104:I104"/>
    <mergeCell ref="J104:N104"/>
    <mergeCell ref="O104:S104"/>
    <mergeCell ref="AD104:AH104"/>
    <mergeCell ref="Y104:AC104"/>
    <mergeCell ref="Y103:AC103"/>
    <mergeCell ref="Y102:AC102"/>
    <mergeCell ref="AD102:AH102"/>
    <mergeCell ref="O100:S100"/>
    <mergeCell ref="T100:X100"/>
    <mergeCell ref="Y100:AC100"/>
    <mergeCell ref="AD100:AH100"/>
    <mergeCell ref="Y101:AC101"/>
    <mergeCell ref="U208:AA208"/>
    <mergeCell ref="A105:I105"/>
    <mergeCell ref="J105:N105"/>
    <mergeCell ref="O105:S105"/>
    <mergeCell ref="T105:X105"/>
    <mergeCell ref="A112:I112"/>
    <mergeCell ref="J112:N112"/>
    <mergeCell ref="O112:S112"/>
    <mergeCell ref="Y111:AC111"/>
    <mergeCell ref="Y112:AC112"/>
    <mergeCell ref="AD112:AH112"/>
    <mergeCell ref="AD111:AH111"/>
    <mergeCell ref="T104:X104"/>
    <mergeCell ref="A207:T207"/>
    <mergeCell ref="Y105:AC105"/>
    <mergeCell ref="AD105:AH105"/>
    <mergeCell ref="O111:S111"/>
    <mergeCell ref="T111:X111"/>
    <mergeCell ref="T112:X112"/>
    <mergeCell ref="AE164:AH164"/>
    <mergeCell ref="A118:N118"/>
    <mergeCell ref="O118:X118"/>
    <mergeCell ref="Y118:AH118"/>
    <mergeCell ref="A119:N119"/>
    <mergeCell ref="O119:X119"/>
    <mergeCell ref="Y119:AH119"/>
    <mergeCell ref="A120:N120"/>
    <mergeCell ref="O120:X120"/>
    <mergeCell ref="Y120:AH120"/>
    <mergeCell ref="A121:N121"/>
    <mergeCell ref="O121:X121"/>
    <mergeCell ref="Y121:AH121"/>
    <mergeCell ref="A122:N122"/>
    <mergeCell ref="O122:X122"/>
    <mergeCell ref="Y122:AH122"/>
    <mergeCell ref="A123:N123"/>
    <mergeCell ref="O123:X123"/>
    <mergeCell ref="Y123:AH123"/>
    <mergeCell ref="Y128:AH129"/>
    <mergeCell ref="A130:N130"/>
    <mergeCell ref="O130:X130"/>
    <mergeCell ref="Y130:AH130"/>
    <mergeCell ref="A131:N131"/>
    <mergeCell ref="O131:X131"/>
    <mergeCell ref="Y131:AH131"/>
    <mergeCell ref="D153:AK153"/>
    <mergeCell ref="AE166:AH166"/>
    <mergeCell ref="A132:N132"/>
    <mergeCell ref="A124:N124"/>
    <mergeCell ref="O124:X124"/>
    <mergeCell ref="Y124:AH124"/>
    <mergeCell ref="O132:X132"/>
    <mergeCell ref="Y132:AH132"/>
    <mergeCell ref="A128:N129"/>
    <mergeCell ref="O128:X129"/>
    <mergeCell ref="O164:R164"/>
    <mergeCell ref="S164:V164"/>
    <mergeCell ref="D236:AH236"/>
    <mergeCell ref="A136:N136"/>
    <mergeCell ref="O136:X136"/>
    <mergeCell ref="Y136:AH136"/>
    <mergeCell ref="W164:Z164"/>
    <mergeCell ref="D154:AK154"/>
    <mergeCell ref="AE163:AH163"/>
    <mergeCell ref="A164:J164"/>
    <mergeCell ref="A166:J166"/>
    <mergeCell ref="S166:V166"/>
    <mergeCell ref="O166:R166"/>
    <mergeCell ref="W166:Z166"/>
    <mergeCell ref="S165:V165"/>
    <mergeCell ref="AA162:AH162"/>
    <mergeCell ref="K163:N163"/>
    <mergeCell ref="O163:R163"/>
    <mergeCell ref="W163:Z163"/>
    <mergeCell ref="AA163:AD163"/>
    <mergeCell ref="S162:Z162"/>
    <mergeCell ref="A134:N134"/>
    <mergeCell ref="O134:X134"/>
    <mergeCell ref="AE165:AH165"/>
    <mergeCell ref="K165:N165"/>
    <mergeCell ref="O165:R165"/>
    <mergeCell ref="AA165:AD165"/>
    <mergeCell ref="S163:V163"/>
    <mergeCell ref="AA164:AD164"/>
    <mergeCell ref="K164:N164"/>
    <mergeCell ref="Y134:AH134"/>
    <mergeCell ref="A135:N135"/>
    <mergeCell ref="O135:X135"/>
    <mergeCell ref="Y135:AH135"/>
    <mergeCell ref="W165:Z165"/>
    <mergeCell ref="A133:N133"/>
    <mergeCell ref="O133:X133"/>
    <mergeCell ref="Y133:AH133"/>
    <mergeCell ref="A162:J163"/>
    <mergeCell ref="K162:R162"/>
  </mergeCells>
  <phoneticPr fontId="30" type="noConversion"/>
  <printOptions horizontalCentered="1"/>
  <pageMargins left="0.70866141732283472" right="0.49" top="0.74803149606299213" bottom="0.74803149606299213" header="0.31496062992125984" footer="0.31496062992125984"/>
  <pageSetup paperSize="9" scale="85" firstPageNumber="9" orientation="portrait" useFirstPageNumber="1" r:id="rId1"/>
  <headerFooter>
    <oddHeader>&amp;RIČO: 31391508
DIČ: 2020901718</oddHeader>
  </headerFooter>
  <rowBreaks count="2" manualBreakCount="2">
    <brk id="50" max="16383" man="1"/>
    <brk id="145" max="3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10</vt:i4>
      </vt:variant>
    </vt:vector>
  </HeadingPairs>
  <TitlesOfParts>
    <vt:vector size="16" baseType="lpstr">
      <vt:lpstr>Postup použitia vzoru</vt:lpstr>
      <vt:lpstr>Súvaha TS</vt:lpstr>
      <vt:lpstr>Aktíva</vt:lpstr>
      <vt:lpstr>Poznámky TS</vt:lpstr>
      <vt:lpstr>Poznámky text časť</vt:lpstr>
      <vt:lpstr>Poznámky tabuľ. časť</vt:lpstr>
      <vt:lpstr>'Poznámky text časť'!_GoBack</vt:lpstr>
      <vt:lpstr>'Poznámky text časť'!_Toc474124189</vt:lpstr>
      <vt:lpstr>'Poznámky text časť'!_Toc474124192</vt:lpstr>
      <vt:lpstr>'Poznámky text časť'!_Toc474124195</vt:lpstr>
      <vt:lpstr>'Poznámky text časť'!_Toc474124196</vt:lpstr>
      <vt:lpstr>'Poznámky text časť'!_Toc474124202</vt:lpstr>
      <vt:lpstr>Aktíva!Oblasť_tlače</vt:lpstr>
      <vt:lpstr>'Postup použitia vzoru'!Oblasť_tlače</vt:lpstr>
      <vt:lpstr>'Poznámky tabuľ. časť'!Oblasť_tlače</vt:lpstr>
      <vt:lpstr>'Poznámky TS'!Oblasť_tlače</vt:lpstr>
    </vt:vector>
  </TitlesOfParts>
  <Company>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zkandlerova</dc:creator>
  <cp:lastModifiedBy>Miroslav Zubek</cp:lastModifiedBy>
  <cp:lastPrinted>2015-09-25T15:50:24Z</cp:lastPrinted>
  <dcterms:created xsi:type="dcterms:W3CDTF">2012-06-13T07:31:41Z</dcterms:created>
  <dcterms:modified xsi:type="dcterms:W3CDTF">2015-09-25T15:52:06Z</dcterms:modified>
</cp:coreProperties>
</file>