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riam.husarcikova\Desktop\"/>
    </mc:Choice>
  </mc:AlternateContent>
  <bookViews>
    <workbookView xWindow="0" yWindow="0" windowWidth="24000" windowHeight="9045" activeTab="3"/>
  </bookViews>
  <sheets>
    <sheet name="DNM_2015" sheetId="13" r:id="rId1"/>
    <sheet name="DNM_2014" sheetId="16" r:id="rId2"/>
    <sheet name="DHM_2015" sheetId="14" r:id="rId3"/>
    <sheet name="DHM_2014" sheetId="18" r:id="rId4"/>
  </sheets>
  <definedNames>
    <definedName name="_xlnm.Print_Area" localSheetId="2">DHM_2015!$A$1:$Q$33</definedName>
    <definedName name="_xlnm.Print_Area" localSheetId="0">DNM_2015!$A$1:$Q$33</definedName>
  </definedNames>
  <calcPr calcId="152511"/>
</workbook>
</file>

<file path=xl/calcChain.xml><?xml version="1.0" encoding="utf-8"?>
<calcChain xmlns="http://schemas.openxmlformats.org/spreadsheetml/2006/main">
  <c r="J27" i="18" l="1"/>
  <c r="I27" i="18"/>
  <c r="H27" i="18"/>
  <c r="G27" i="18"/>
  <c r="F27" i="18"/>
  <c r="E27" i="18"/>
  <c r="D27" i="18"/>
  <c r="C27" i="18"/>
  <c r="K27" i="18" s="1"/>
  <c r="J25" i="18"/>
  <c r="J28" i="18" s="1"/>
  <c r="I25" i="18"/>
  <c r="H25" i="18"/>
  <c r="H28" i="18" s="1"/>
  <c r="G25" i="18"/>
  <c r="F25" i="18"/>
  <c r="F28" i="18" s="1"/>
  <c r="E25" i="18"/>
  <c r="D25" i="18"/>
  <c r="D28" i="18" s="1"/>
  <c r="C25" i="18"/>
  <c r="K25" i="18" s="1"/>
  <c r="K24" i="18"/>
  <c r="K23" i="18"/>
  <c r="K22" i="18"/>
  <c r="K21" i="18"/>
  <c r="J19" i="18"/>
  <c r="I19" i="18"/>
  <c r="I28" i="18" s="1"/>
  <c r="H19" i="18"/>
  <c r="G19" i="18"/>
  <c r="G28" i="18" s="1"/>
  <c r="F19" i="18"/>
  <c r="E19" i="18"/>
  <c r="D19" i="18"/>
  <c r="C19" i="18"/>
  <c r="C28" i="18" s="1"/>
  <c r="K18" i="18"/>
  <c r="K17" i="18"/>
  <c r="E17" i="18"/>
  <c r="K16" i="18"/>
  <c r="K15" i="18"/>
  <c r="J13" i="18"/>
  <c r="I13" i="18"/>
  <c r="H13" i="18"/>
  <c r="G13" i="18"/>
  <c r="F13" i="18"/>
  <c r="D13" i="18"/>
  <c r="C13" i="18"/>
  <c r="K12" i="18"/>
  <c r="K11" i="18"/>
  <c r="E10" i="18"/>
  <c r="K10" i="18" s="1"/>
  <c r="K9" i="18"/>
  <c r="I27" i="16"/>
  <c r="H27" i="16"/>
  <c r="G27" i="16"/>
  <c r="F27" i="16"/>
  <c r="E27" i="16"/>
  <c r="D27" i="16"/>
  <c r="C27" i="16"/>
  <c r="J27" i="16" s="1"/>
  <c r="I25" i="16"/>
  <c r="H25" i="16"/>
  <c r="G25" i="16"/>
  <c r="F25" i="16"/>
  <c r="E25" i="16"/>
  <c r="D25" i="16"/>
  <c r="C25" i="16"/>
  <c r="J25" i="16" s="1"/>
  <c r="J24" i="16"/>
  <c r="J23" i="16"/>
  <c r="J22" i="16"/>
  <c r="J21" i="16"/>
  <c r="I19" i="16"/>
  <c r="I28" i="16" s="1"/>
  <c r="H19" i="16"/>
  <c r="H28" i="16" s="1"/>
  <c r="G19" i="16"/>
  <c r="G28" i="16" s="1"/>
  <c r="F19" i="16"/>
  <c r="F28" i="16" s="1"/>
  <c r="E19" i="16"/>
  <c r="E28" i="16" s="1"/>
  <c r="D19" i="16"/>
  <c r="D28" i="16" s="1"/>
  <c r="C19" i="16"/>
  <c r="J19" i="16" s="1"/>
  <c r="J18" i="16"/>
  <c r="J17" i="16"/>
  <c r="J16" i="16"/>
  <c r="J15" i="16"/>
  <c r="I13" i="16"/>
  <c r="H13" i="16"/>
  <c r="G13" i="16"/>
  <c r="F13" i="16"/>
  <c r="E13" i="16"/>
  <c r="D13" i="16"/>
  <c r="C13" i="16"/>
  <c r="J13" i="16" s="1"/>
  <c r="J12" i="16"/>
  <c r="J11" i="16"/>
  <c r="J10" i="16"/>
  <c r="J9" i="16"/>
  <c r="E13" i="18" l="1"/>
  <c r="K13" i="18" s="1"/>
  <c r="K19" i="18"/>
  <c r="C28" i="16"/>
  <c r="J28" i="16" s="1"/>
  <c r="J27" i="14"/>
  <c r="I27" i="14"/>
  <c r="H27" i="14"/>
  <c r="G27" i="14"/>
  <c r="F27" i="14"/>
  <c r="E27" i="14"/>
  <c r="D27" i="14"/>
  <c r="C27" i="14"/>
  <c r="J25" i="14"/>
  <c r="I25" i="14"/>
  <c r="H25" i="14"/>
  <c r="G25" i="14"/>
  <c r="F25" i="14"/>
  <c r="E25" i="14"/>
  <c r="D25" i="14"/>
  <c r="C25" i="14"/>
  <c r="K25" i="14" s="1"/>
  <c r="K24" i="14"/>
  <c r="K23" i="14"/>
  <c r="K22" i="14"/>
  <c r="K21" i="14"/>
  <c r="J19" i="14"/>
  <c r="I19" i="14"/>
  <c r="H19" i="14"/>
  <c r="G19" i="14"/>
  <c r="F19" i="14"/>
  <c r="F28" i="14" s="1"/>
  <c r="E19" i="14"/>
  <c r="D19" i="14"/>
  <c r="C19" i="14"/>
  <c r="K18" i="14"/>
  <c r="K17" i="14"/>
  <c r="K16" i="14"/>
  <c r="K15" i="14"/>
  <c r="J13" i="14"/>
  <c r="I13" i="14"/>
  <c r="H13" i="14"/>
  <c r="G13" i="14"/>
  <c r="G28" i="14" s="1"/>
  <c r="F13" i="14"/>
  <c r="E13" i="14"/>
  <c r="D13" i="14"/>
  <c r="C13" i="14"/>
  <c r="C28" i="14" s="1"/>
  <c r="K12" i="14"/>
  <c r="K11" i="14"/>
  <c r="K10" i="14"/>
  <c r="K9" i="14"/>
  <c r="E28" i="18" l="1"/>
  <c r="K28" i="18" s="1"/>
  <c r="K19" i="14"/>
  <c r="D28" i="14"/>
  <c r="H28" i="14"/>
  <c r="J28" i="14"/>
  <c r="K27" i="14"/>
  <c r="I28" i="14"/>
  <c r="E28" i="14"/>
  <c r="K13" i="14"/>
  <c r="K28" i="14" l="1"/>
  <c r="I27" i="13" l="1"/>
  <c r="H27" i="13"/>
  <c r="G27" i="13"/>
  <c r="F27" i="13"/>
  <c r="E27" i="13"/>
  <c r="D27" i="13"/>
  <c r="C27" i="13"/>
  <c r="I25" i="13"/>
  <c r="H25" i="13"/>
  <c r="G25" i="13"/>
  <c r="F25" i="13"/>
  <c r="E25" i="13"/>
  <c r="D25" i="13"/>
  <c r="C25" i="13"/>
  <c r="J25" i="13" s="1"/>
  <c r="J24" i="13"/>
  <c r="J23" i="13"/>
  <c r="J22" i="13"/>
  <c r="J21" i="13"/>
  <c r="I19" i="13"/>
  <c r="I28" i="13" s="1"/>
  <c r="H19" i="13"/>
  <c r="H28" i="13" s="1"/>
  <c r="G19" i="13"/>
  <c r="F19" i="13"/>
  <c r="F28" i="13" s="1"/>
  <c r="E19" i="13"/>
  <c r="E28" i="13" s="1"/>
  <c r="D19" i="13"/>
  <c r="C19" i="13"/>
  <c r="J18" i="13"/>
  <c r="J17" i="13"/>
  <c r="J16" i="13"/>
  <c r="J15" i="13"/>
  <c r="I13" i="13"/>
  <c r="H13" i="13"/>
  <c r="G13" i="13"/>
  <c r="F13" i="13"/>
  <c r="E13" i="13"/>
  <c r="D13" i="13"/>
  <c r="C13" i="13"/>
  <c r="J12" i="13"/>
  <c r="J11" i="13"/>
  <c r="J10" i="13"/>
  <c r="J9" i="13"/>
  <c r="J27" i="13" l="1"/>
  <c r="J19" i="13"/>
  <c r="G28" i="13"/>
  <c r="J13" i="13"/>
  <c r="D28" i="13"/>
  <c r="C28" i="13"/>
  <c r="J28" i="13" l="1"/>
</calcChain>
</file>

<file path=xl/sharedStrings.xml><?xml version="1.0" encoding="utf-8"?>
<sst xmlns="http://schemas.openxmlformats.org/spreadsheetml/2006/main" count="184" uniqueCount="45">
  <si>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</si>
  <si>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</si>
  <si>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</si>
  <si>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</si>
  <si>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</si>
  <si>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</si>
  <si>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</si>
  <si>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</si>
  <si>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</si>
  <si>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</si>
  <si>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</si>
  <si>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</si>
  <si>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</si>
  <si>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</si>
  <si>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</si>
  <si>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</si>
  <si>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</si>
  <si>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</si>
  <si>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</si>
  <si>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</si>
  <si>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</si>
  <si>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</si>
  <si>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</si>
  <si>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</si>
  <si>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</si>
  <si>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</si>
  <si>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</si>
  <si>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</si>
  <si>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</si>
  <si>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</si>
  <si>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</si>
  <si>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</si>
  <si>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</si>
  <si>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</si>
  <si>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</si>
  <si>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</si>
  <si>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</si>
  <si>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</si>
  <si>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</si>
  <si>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</si>
  <si>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</si>
  <si>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</si>
  <si>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</si>
  <si>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Accenture, s.r.o.</t>
  </si>
  <si>
    <t>Bezprostredne predchádzajúce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</si>
</sst>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8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64" fontId="2" fillId="2" borderId="0" xfId="1" applyNumberFormat="1" applyFont="1" applyFill="1" applyAlignment="1">
      <alignment horizontal="right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5" fillId="0" borderId="0" xfId="0" applyFont="1" applyAlignment="1">
      <alignment horizontal="center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zoomScaleNormal="100" zoomScaleSheetLayoutView="80" workbookViewId="0">
      <selection activeCell="C5" sqref="C5:J5"/>
    </sheetView>
  </sheetViews>
  <sheetFormatPr defaultRowHeight="15" x14ac:dyDescent="0.25"/>
  <cols>
    <col min="1" max="1" width="7.85546875" style="38" customWidth="1"/>
    <col min="2" max="2" width="28.42578125" style="43" customWidth="1"/>
    <col min="3" max="10" width="10.7109375" style="44" customWidth="1"/>
    <col min="11" max="11" width="9.140625" style="44" customWidth="1"/>
    <col min="12" max="12" width="5.7109375" style="38" customWidth="1"/>
    <col min="13" max="13" width="2.5703125" style="38" customWidth="1"/>
    <col min="14" max="14" width="1.85546875" style="38" customWidth="1"/>
    <col min="15" max="15" width="2.5703125" style="38" customWidth="1"/>
    <col min="16" max="17" width="3.28515625" style="38" customWidth="1"/>
    <col min="18" max="16384" width="9.140625" style="38"/>
  </cols>
  <sheetData>
    <row r="1" spans="1:15" ht="15" customHeight="1" x14ac:dyDescent="0.25">
      <c r="A1" s="67">
        <v>18</v>
      </c>
      <c r="B1" s="68" t="s">
        <v>43</v>
      </c>
      <c r="C1" s="68"/>
      <c r="D1" s="68"/>
      <c r="E1" s="68"/>
      <c r="F1" s="68"/>
      <c r="G1" s="68"/>
      <c r="H1" s="68"/>
      <c r="I1" s="68"/>
      <c r="J1" s="68"/>
      <c r="K1" s="38"/>
      <c r="O1" s="69" t="s">
        <v>42</v>
      </c>
    </row>
    <row r="2" spans="1:15" x14ac:dyDescent="0.25">
      <c r="A2" s="67"/>
      <c r="B2" s="71" t="s">
        <v>39</v>
      </c>
      <c r="C2" s="71"/>
      <c r="D2" s="71"/>
      <c r="E2" s="71"/>
      <c r="F2" s="71"/>
      <c r="G2" s="71"/>
      <c r="H2" s="71"/>
      <c r="I2" s="71"/>
      <c r="J2" s="71"/>
      <c r="K2" s="38"/>
      <c r="O2" s="70"/>
    </row>
    <row r="3" spans="1:15" ht="15" customHeight="1" x14ac:dyDescent="0.25">
      <c r="A3" s="67"/>
      <c r="B3" s="72">
        <v>42247</v>
      </c>
      <c r="C3" s="72"/>
      <c r="D3" s="72"/>
      <c r="E3" s="72"/>
      <c r="F3" s="72"/>
      <c r="G3" s="72"/>
      <c r="H3" s="72"/>
      <c r="I3" s="72"/>
      <c r="J3" s="72"/>
      <c r="K3" s="38"/>
      <c r="O3" s="70"/>
    </row>
    <row r="4" spans="1:15" ht="15" customHeight="1" x14ac:dyDescent="0.25">
      <c r="A4" s="67"/>
      <c r="B4" s="39"/>
      <c r="C4" s="40"/>
      <c r="D4" s="40"/>
      <c r="E4" s="40"/>
      <c r="F4" s="40"/>
      <c r="G4" s="40"/>
      <c r="H4" s="40"/>
      <c r="I4" s="40"/>
      <c r="J4" s="40"/>
      <c r="K4" s="38"/>
      <c r="O4" s="70"/>
    </row>
    <row r="5" spans="1:15" ht="15" customHeight="1" x14ac:dyDescent="0.25">
      <c r="A5" s="67"/>
      <c r="B5" s="73" t="s">
        <v>0</v>
      </c>
      <c r="C5" s="75" t="s">
        <v>1</v>
      </c>
      <c r="D5" s="75"/>
      <c r="E5" s="75"/>
      <c r="F5" s="75"/>
      <c r="G5" s="75"/>
      <c r="H5" s="75"/>
      <c r="I5" s="75"/>
      <c r="J5" s="75"/>
      <c r="K5" s="38"/>
      <c r="O5" s="70"/>
    </row>
    <row r="6" spans="1:15" ht="60" customHeight="1" x14ac:dyDescent="0.25">
      <c r="A6" s="67"/>
      <c r="B6" s="74"/>
      <c r="C6" s="28" t="s">
        <v>11</v>
      </c>
      <c r="D6" s="28" t="s">
        <v>2</v>
      </c>
      <c r="E6" s="28" t="s">
        <v>12</v>
      </c>
      <c r="F6" s="28" t="s">
        <v>3</v>
      </c>
      <c r="G6" s="28" t="s">
        <v>25</v>
      </c>
      <c r="H6" s="28" t="s">
        <v>26</v>
      </c>
      <c r="I6" s="28" t="s">
        <v>27</v>
      </c>
      <c r="J6" s="29" t="s">
        <v>4</v>
      </c>
      <c r="K6" s="38"/>
      <c r="O6" s="70"/>
    </row>
    <row r="7" spans="1:15" ht="22.5" customHeight="1" x14ac:dyDescent="0.25">
      <c r="A7" s="67"/>
      <c r="B7" s="30" t="s">
        <v>29</v>
      </c>
      <c r="C7" s="41" t="s">
        <v>30</v>
      </c>
      <c r="D7" s="41" t="s">
        <v>31</v>
      </c>
      <c r="E7" s="41" t="s">
        <v>28</v>
      </c>
      <c r="F7" s="41" t="s">
        <v>32</v>
      </c>
      <c r="G7" s="41" t="s">
        <v>33</v>
      </c>
      <c r="H7" s="41" t="s">
        <v>34</v>
      </c>
      <c r="I7" s="41" t="s">
        <v>35</v>
      </c>
      <c r="J7" s="31" t="s">
        <v>36</v>
      </c>
      <c r="K7" s="38"/>
      <c r="O7" s="48"/>
    </row>
    <row r="8" spans="1:15" ht="15" customHeight="1" x14ac:dyDescent="0.25">
      <c r="A8" s="67"/>
      <c r="B8" s="32" t="s">
        <v>5</v>
      </c>
      <c r="C8" s="59"/>
      <c r="D8" s="59"/>
      <c r="E8" s="59"/>
      <c r="F8" s="59"/>
      <c r="G8" s="59"/>
      <c r="H8" s="59"/>
      <c r="I8" s="59"/>
      <c r="J8" s="58"/>
      <c r="K8" s="38"/>
      <c r="O8" s="48"/>
    </row>
    <row r="9" spans="1:15" ht="15" customHeight="1" x14ac:dyDescent="0.25">
      <c r="A9" s="67"/>
      <c r="B9" s="33" t="s">
        <v>13</v>
      </c>
      <c r="C9" s="17">
        <v>0</v>
      </c>
      <c r="D9" s="17">
        <v>113145.44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34">
        <f>SUM(C9:I9)</f>
        <v>113145.44</v>
      </c>
      <c r="K9" s="38"/>
      <c r="O9" s="48"/>
    </row>
    <row r="10" spans="1:15" ht="15" customHeight="1" x14ac:dyDescent="0.25">
      <c r="A10" s="67"/>
      <c r="B10" s="35" t="s">
        <v>6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34">
        <f t="shared" ref="J10:J19" si="0">SUM(C10:I10)</f>
        <v>0</v>
      </c>
      <c r="K10" s="38"/>
      <c r="O10" s="48"/>
    </row>
    <row r="11" spans="1:15" ht="15" customHeight="1" x14ac:dyDescent="0.25">
      <c r="A11" s="67"/>
      <c r="B11" s="35" t="s">
        <v>7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34">
        <f t="shared" si="0"/>
        <v>0</v>
      </c>
      <c r="K11" s="38"/>
      <c r="O11" s="48"/>
    </row>
    <row r="12" spans="1:15" ht="15" customHeight="1" x14ac:dyDescent="0.25">
      <c r="A12" s="67"/>
      <c r="B12" s="35" t="s">
        <v>8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34">
        <f t="shared" si="0"/>
        <v>0</v>
      </c>
      <c r="K12" s="38"/>
      <c r="O12" s="48"/>
    </row>
    <row r="13" spans="1:15" ht="15" customHeight="1" x14ac:dyDescent="0.25">
      <c r="A13" s="67"/>
      <c r="B13" s="36" t="s">
        <v>14</v>
      </c>
      <c r="C13" s="27">
        <f>SUM(C9,C10,-C11,C12)</f>
        <v>0</v>
      </c>
      <c r="D13" s="27">
        <f t="shared" ref="D13:I13" si="1">SUM(D9,D10,-D11,D12)</f>
        <v>113145.44</v>
      </c>
      <c r="E13" s="27">
        <f t="shared" si="1"/>
        <v>0</v>
      </c>
      <c r="F13" s="27">
        <f t="shared" si="1"/>
        <v>0</v>
      </c>
      <c r="G13" s="27">
        <f t="shared" si="1"/>
        <v>0</v>
      </c>
      <c r="H13" s="27">
        <f t="shared" si="1"/>
        <v>0</v>
      </c>
      <c r="I13" s="27">
        <f t="shared" si="1"/>
        <v>0</v>
      </c>
      <c r="J13" s="37">
        <f t="shared" si="0"/>
        <v>113145.44</v>
      </c>
      <c r="K13" s="38"/>
      <c r="O13" s="48"/>
    </row>
    <row r="14" spans="1:15" s="42" customFormat="1" ht="15" customHeight="1" x14ac:dyDescent="0.25">
      <c r="A14" s="67"/>
      <c r="B14" s="32" t="s">
        <v>9</v>
      </c>
      <c r="C14" s="59"/>
      <c r="D14" s="59"/>
      <c r="E14" s="59"/>
      <c r="F14" s="59"/>
      <c r="G14" s="59"/>
      <c r="H14" s="59"/>
      <c r="I14" s="59"/>
      <c r="J14" s="58"/>
      <c r="K14" s="38"/>
      <c r="O14" s="49"/>
    </row>
    <row r="15" spans="1:15" ht="15" customHeight="1" x14ac:dyDescent="0.25">
      <c r="A15" s="67"/>
      <c r="B15" s="33" t="s">
        <v>13</v>
      </c>
      <c r="C15" s="17">
        <v>0</v>
      </c>
      <c r="D15" s="17">
        <v>92105.44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34">
        <f t="shared" si="0"/>
        <v>92105.44</v>
      </c>
      <c r="K15" s="38"/>
      <c r="O15" s="48"/>
    </row>
    <row r="16" spans="1:15" ht="15" customHeight="1" x14ac:dyDescent="0.25">
      <c r="A16" s="67"/>
      <c r="B16" s="35" t="s">
        <v>6</v>
      </c>
      <c r="C16" s="17">
        <v>0</v>
      </c>
      <c r="D16" s="17">
        <v>13858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34">
        <f t="shared" si="0"/>
        <v>13858</v>
      </c>
      <c r="K16" s="38"/>
      <c r="O16" s="48"/>
    </row>
    <row r="17" spans="1:15" ht="15" customHeight="1" x14ac:dyDescent="0.25">
      <c r="A17" s="67"/>
      <c r="B17" s="35" t="s">
        <v>7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34">
        <f t="shared" si="0"/>
        <v>0</v>
      </c>
      <c r="K17" s="38"/>
      <c r="O17" s="48"/>
    </row>
    <row r="18" spans="1:15" ht="15" customHeight="1" x14ac:dyDescent="0.25">
      <c r="A18" s="67"/>
      <c r="B18" s="35" t="s">
        <v>8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34">
        <f t="shared" si="0"/>
        <v>0</v>
      </c>
      <c r="K18" s="38"/>
      <c r="O18" s="48"/>
    </row>
    <row r="19" spans="1:15" ht="15" customHeight="1" x14ac:dyDescent="0.25">
      <c r="A19" s="67"/>
      <c r="B19" s="36" t="s">
        <v>14</v>
      </c>
      <c r="C19" s="27">
        <f t="shared" ref="C19:I19" si="2">SUM(C15,C16,-C17,C18)</f>
        <v>0</v>
      </c>
      <c r="D19" s="27">
        <f t="shared" si="2"/>
        <v>105963.44</v>
      </c>
      <c r="E19" s="27">
        <f t="shared" si="2"/>
        <v>0</v>
      </c>
      <c r="F19" s="27">
        <f t="shared" si="2"/>
        <v>0</v>
      </c>
      <c r="G19" s="27">
        <f t="shared" si="2"/>
        <v>0</v>
      </c>
      <c r="H19" s="27">
        <f t="shared" si="2"/>
        <v>0</v>
      </c>
      <c r="I19" s="27">
        <f t="shared" si="2"/>
        <v>0</v>
      </c>
      <c r="J19" s="37">
        <f t="shared" si="0"/>
        <v>105963.44</v>
      </c>
      <c r="K19" s="38"/>
      <c r="O19" s="48"/>
    </row>
    <row r="20" spans="1:15" s="42" customFormat="1" ht="15" customHeight="1" x14ac:dyDescent="0.25">
      <c r="A20" s="67"/>
      <c r="B20" s="32" t="s">
        <v>10</v>
      </c>
      <c r="C20" s="59"/>
      <c r="D20" s="59"/>
      <c r="E20" s="59"/>
      <c r="F20" s="59"/>
      <c r="G20" s="59"/>
      <c r="H20" s="59"/>
      <c r="I20" s="59"/>
      <c r="J20" s="58"/>
      <c r="K20" s="38"/>
      <c r="M20" s="76" t="s">
        <v>40</v>
      </c>
      <c r="N20" s="46"/>
      <c r="O20" s="76" t="s">
        <v>41</v>
      </c>
    </row>
    <row r="21" spans="1:15" ht="15" customHeight="1" x14ac:dyDescent="0.25">
      <c r="A21" s="67"/>
      <c r="B21" s="33" t="s">
        <v>13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34">
        <f t="shared" ref="J21:J25" si="3">SUM(C21:I21)</f>
        <v>0</v>
      </c>
      <c r="K21" s="38"/>
      <c r="M21" s="77"/>
      <c r="N21" s="46"/>
      <c r="O21" s="76"/>
    </row>
    <row r="22" spans="1:15" ht="15" customHeight="1" x14ac:dyDescent="0.25">
      <c r="A22" s="67"/>
      <c r="B22" s="35" t="s">
        <v>6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34">
        <f t="shared" si="3"/>
        <v>0</v>
      </c>
      <c r="K22" s="38"/>
      <c r="M22" s="53">
        <v>2</v>
      </c>
      <c r="N22" s="46"/>
      <c r="O22" s="50"/>
    </row>
    <row r="23" spans="1:15" ht="15" customHeight="1" x14ac:dyDescent="0.25">
      <c r="A23" s="67"/>
      <c r="B23" s="35" t="s">
        <v>7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34">
        <f t="shared" si="3"/>
        <v>0</v>
      </c>
      <c r="K23" s="38"/>
      <c r="M23" s="53">
        <v>0</v>
      </c>
      <c r="N23" s="46"/>
      <c r="O23" s="50"/>
    </row>
    <row r="24" spans="1:15" ht="15" customHeight="1" x14ac:dyDescent="0.25">
      <c r="A24" s="67"/>
      <c r="B24" s="35" t="s">
        <v>8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34">
        <f t="shared" si="3"/>
        <v>0</v>
      </c>
      <c r="K24" s="38"/>
      <c r="M24" s="52">
        <v>2</v>
      </c>
      <c r="N24" s="46"/>
      <c r="O24" s="52">
        <v>3</v>
      </c>
    </row>
    <row r="25" spans="1:15" ht="15" customHeight="1" x14ac:dyDescent="0.25">
      <c r="A25" s="67"/>
      <c r="B25" s="36" t="s">
        <v>14</v>
      </c>
      <c r="C25" s="27">
        <f t="shared" ref="C25:I25" si="4">SUM(C21,C22,-C23,C24)</f>
        <v>0</v>
      </c>
      <c r="D25" s="27">
        <f t="shared" si="4"/>
        <v>0</v>
      </c>
      <c r="E25" s="27">
        <f>SUM(E21,E22,-E23,E24)</f>
        <v>0</v>
      </c>
      <c r="F25" s="27">
        <f t="shared" si="4"/>
        <v>0</v>
      </c>
      <c r="G25" s="27">
        <f t="shared" si="4"/>
        <v>0</v>
      </c>
      <c r="H25" s="27">
        <f t="shared" si="4"/>
        <v>0</v>
      </c>
      <c r="I25" s="27">
        <f t="shared" si="4"/>
        <v>0</v>
      </c>
      <c r="J25" s="37">
        <f t="shared" si="3"/>
        <v>0</v>
      </c>
      <c r="K25" s="38"/>
      <c r="M25" s="53">
        <v>0</v>
      </c>
      <c r="N25" s="46"/>
      <c r="O25" s="53">
        <v>5</v>
      </c>
    </row>
    <row r="26" spans="1:15" s="42" customFormat="1" ht="15" customHeight="1" x14ac:dyDescent="0.25">
      <c r="A26" s="67"/>
      <c r="B26" s="32" t="s">
        <v>15</v>
      </c>
      <c r="C26" s="59"/>
      <c r="D26" s="59"/>
      <c r="E26" s="59"/>
      <c r="F26" s="59"/>
      <c r="G26" s="59"/>
      <c r="H26" s="59"/>
      <c r="I26" s="59"/>
      <c r="J26" s="58"/>
      <c r="K26" s="38"/>
      <c r="M26" s="52">
        <v>2</v>
      </c>
      <c r="N26" s="46"/>
      <c r="O26" s="52">
        <v>7</v>
      </c>
    </row>
    <row r="27" spans="1:15" ht="15" customHeight="1" x14ac:dyDescent="0.25">
      <c r="A27" s="67"/>
      <c r="B27" s="33" t="s">
        <v>13</v>
      </c>
      <c r="C27" s="26">
        <f t="shared" ref="C27:I27" si="5">SUM(C9,-C15,-C21)</f>
        <v>0</v>
      </c>
      <c r="D27" s="26">
        <f t="shared" si="5"/>
        <v>21040</v>
      </c>
      <c r="E27" s="26">
        <f t="shared" si="5"/>
        <v>0</v>
      </c>
      <c r="F27" s="26">
        <f t="shared" si="5"/>
        <v>0</v>
      </c>
      <c r="G27" s="26">
        <f t="shared" si="5"/>
        <v>0</v>
      </c>
      <c r="H27" s="26">
        <f t="shared" si="5"/>
        <v>0</v>
      </c>
      <c r="I27" s="26">
        <f t="shared" si="5"/>
        <v>0</v>
      </c>
      <c r="J27" s="34">
        <f>SUM(C27:I27)</f>
        <v>21040</v>
      </c>
      <c r="K27" s="38"/>
      <c r="M27" s="53">
        <v>6</v>
      </c>
      <c r="N27" s="46"/>
      <c r="O27" s="53">
        <v>2</v>
      </c>
    </row>
    <row r="28" spans="1:15" ht="15" customHeight="1" x14ac:dyDescent="0.25">
      <c r="A28" s="67"/>
      <c r="B28" s="36" t="s">
        <v>14</v>
      </c>
      <c r="C28" s="27">
        <f t="shared" ref="C28:I28" si="6">SUM(C13,-C19,-C25)</f>
        <v>0</v>
      </c>
      <c r="D28" s="27">
        <f t="shared" si="6"/>
        <v>7182</v>
      </c>
      <c r="E28" s="27">
        <f t="shared" si="6"/>
        <v>0</v>
      </c>
      <c r="F28" s="27">
        <f t="shared" si="6"/>
        <v>0</v>
      </c>
      <c r="G28" s="27">
        <f t="shared" si="6"/>
        <v>0</v>
      </c>
      <c r="H28" s="27">
        <f t="shared" si="6"/>
        <v>0</v>
      </c>
      <c r="I28" s="27">
        <f t="shared" si="6"/>
        <v>0</v>
      </c>
      <c r="J28" s="37">
        <f>SUM(C28:I28)</f>
        <v>7182</v>
      </c>
      <c r="K28" s="38"/>
      <c r="M28" s="52">
        <v>7</v>
      </c>
      <c r="N28" s="46"/>
      <c r="O28" s="52">
        <v>4</v>
      </c>
    </row>
    <row r="29" spans="1:15" ht="15" customHeight="1" x14ac:dyDescent="0.25">
      <c r="A29" s="67"/>
      <c r="K29" s="38"/>
      <c r="M29" s="53">
        <v>8</v>
      </c>
      <c r="N29" s="46"/>
      <c r="O29" s="53">
        <v>4</v>
      </c>
    </row>
    <row r="30" spans="1:15" ht="15" customHeight="1" x14ac:dyDescent="0.25">
      <c r="A30" s="67"/>
      <c r="B30" s="45"/>
      <c r="K30" s="38"/>
      <c r="M30" s="53">
        <v>7</v>
      </c>
      <c r="N30" s="46"/>
      <c r="O30" s="53">
        <v>9</v>
      </c>
    </row>
    <row r="31" spans="1:15" ht="15" customHeight="1" x14ac:dyDescent="0.25">
      <c r="A31" s="67"/>
      <c r="M31" s="54">
        <v>6</v>
      </c>
      <c r="N31" s="46"/>
      <c r="O31" s="54">
        <v>8</v>
      </c>
    </row>
    <row r="32" spans="1:15" ht="15" customHeight="1" x14ac:dyDescent="0.25">
      <c r="A32" s="67"/>
    </row>
    <row r="33" spans="1:1" x14ac:dyDescent="0.25">
      <c r="A33" s="67"/>
    </row>
  </sheetData>
  <sheetProtection password="DE3E" sheet="1" objects="1" scenarios="1"/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" right="0.23622047244094491" top="0.74803149606299213" bottom="0" header="0.31496062992125984" footer="0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zoomScaleNormal="100" workbookViewId="0">
      <selection activeCell="R12" sqref="R12"/>
    </sheetView>
  </sheetViews>
  <sheetFormatPr defaultRowHeight="15" x14ac:dyDescent="0.25"/>
  <cols>
    <col min="1" max="1" width="7.85546875" style="38" customWidth="1"/>
    <col min="2" max="2" width="28.42578125" style="43" customWidth="1"/>
    <col min="3" max="10" width="10.7109375" style="44" customWidth="1"/>
    <col min="11" max="11" width="9.140625" style="44" customWidth="1"/>
    <col min="12" max="12" width="5.7109375" style="38" customWidth="1"/>
    <col min="13" max="13" width="2.5703125" style="38" customWidth="1"/>
    <col min="14" max="14" width="1.85546875" style="38" customWidth="1"/>
    <col min="15" max="15" width="2.5703125" style="38" customWidth="1"/>
    <col min="16" max="17" width="3.28515625" style="38" customWidth="1"/>
    <col min="18" max="16384" width="9.140625" style="38"/>
  </cols>
  <sheetData>
    <row r="1" spans="1:15" ht="15" customHeight="1" x14ac:dyDescent="0.25">
      <c r="A1" s="67">
        <v>19</v>
      </c>
      <c r="B1" s="68" t="s">
        <v>43</v>
      </c>
      <c r="C1" s="68"/>
      <c r="D1" s="68"/>
      <c r="E1" s="68"/>
      <c r="F1" s="68"/>
      <c r="G1" s="68"/>
      <c r="H1" s="68"/>
      <c r="I1" s="68"/>
      <c r="J1" s="68"/>
      <c r="K1" s="38"/>
      <c r="O1" s="69" t="s">
        <v>42</v>
      </c>
    </row>
    <row r="2" spans="1:15" x14ac:dyDescent="0.25">
      <c r="A2" s="67"/>
      <c r="B2" s="71" t="s">
        <v>39</v>
      </c>
      <c r="C2" s="71"/>
      <c r="D2" s="71"/>
      <c r="E2" s="71"/>
      <c r="F2" s="71"/>
      <c r="G2" s="71"/>
      <c r="H2" s="71"/>
      <c r="I2" s="71"/>
      <c r="J2" s="71"/>
      <c r="K2" s="38"/>
      <c r="O2" s="70"/>
    </row>
    <row r="3" spans="1:15" ht="15" customHeight="1" x14ac:dyDescent="0.25">
      <c r="A3" s="67"/>
      <c r="B3" s="72">
        <v>41882</v>
      </c>
      <c r="C3" s="72"/>
      <c r="D3" s="72"/>
      <c r="E3" s="72"/>
      <c r="F3" s="72"/>
      <c r="G3" s="72"/>
      <c r="H3" s="72"/>
      <c r="I3" s="72"/>
      <c r="J3" s="72"/>
      <c r="K3" s="38"/>
      <c r="O3" s="70"/>
    </row>
    <row r="4" spans="1:15" ht="15" customHeight="1" x14ac:dyDescent="0.25">
      <c r="A4" s="67"/>
      <c r="B4" s="39"/>
      <c r="C4" s="40"/>
      <c r="D4" s="40"/>
      <c r="E4" s="40"/>
      <c r="F4" s="40"/>
      <c r="G4" s="40"/>
      <c r="H4" s="40"/>
      <c r="I4" s="40"/>
      <c r="J4" s="40"/>
      <c r="K4" s="38"/>
      <c r="O4" s="70"/>
    </row>
    <row r="5" spans="1:15" ht="15" customHeight="1" x14ac:dyDescent="0.25">
      <c r="A5" s="67"/>
      <c r="B5" s="73" t="s">
        <v>0</v>
      </c>
      <c r="C5" s="75" t="s">
        <v>44</v>
      </c>
      <c r="D5" s="75"/>
      <c r="E5" s="75"/>
      <c r="F5" s="75"/>
      <c r="G5" s="75"/>
      <c r="H5" s="75"/>
      <c r="I5" s="75"/>
      <c r="J5" s="75"/>
      <c r="K5" s="38"/>
      <c r="O5" s="70"/>
    </row>
    <row r="6" spans="1:15" ht="60" customHeight="1" x14ac:dyDescent="0.25">
      <c r="A6" s="67"/>
      <c r="B6" s="74"/>
      <c r="C6" s="28" t="s">
        <v>11</v>
      </c>
      <c r="D6" s="28" t="s">
        <v>2</v>
      </c>
      <c r="E6" s="28" t="s">
        <v>12</v>
      </c>
      <c r="F6" s="28" t="s">
        <v>3</v>
      </c>
      <c r="G6" s="28" t="s">
        <v>25</v>
      </c>
      <c r="H6" s="28" t="s">
        <v>26</v>
      </c>
      <c r="I6" s="28" t="s">
        <v>27</v>
      </c>
      <c r="J6" s="29" t="s">
        <v>4</v>
      </c>
      <c r="K6" s="38"/>
      <c r="O6" s="70"/>
    </row>
    <row r="7" spans="1:15" ht="22.5" customHeight="1" x14ac:dyDescent="0.25">
      <c r="A7" s="67"/>
      <c r="B7" s="30" t="s">
        <v>29</v>
      </c>
      <c r="C7" s="41" t="s">
        <v>30</v>
      </c>
      <c r="D7" s="41" t="s">
        <v>31</v>
      </c>
      <c r="E7" s="41" t="s">
        <v>28</v>
      </c>
      <c r="F7" s="41" t="s">
        <v>32</v>
      </c>
      <c r="G7" s="41" t="s">
        <v>33</v>
      </c>
      <c r="H7" s="41" t="s">
        <v>34</v>
      </c>
      <c r="I7" s="41" t="s">
        <v>35</v>
      </c>
      <c r="J7" s="31" t="s">
        <v>36</v>
      </c>
      <c r="K7" s="38"/>
      <c r="O7" s="48"/>
    </row>
    <row r="8" spans="1:15" ht="15" customHeight="1" x14ac:dyDescent="0.25">
      <c r="A8" s="67"/>
      <c r="B8" s="32" t="s">
        <v>5</v>
      </c>
      <c r="C8" s="59"/>
      <c r="D8" s="59"/>
      <c r="E8" s="59"/>
      <c r="F8" s="59"/>
      <c r="G8" s="59"/>
      <c r="H8" s="59"/>
      <c r="I8" s="59"/>
      <c r="J8" s="61"/>
      <c r="K8" s="38"/>
      <c r="O8" s="48"/>
    </row>
    <row r="9" spans="1:15" ht="15" customHeight="1" x14ac:dyDescent="0.25">
      <c r="A9" s="67"/>
      <c r="B9" s="7" t="s">
        <v>13</v>
      </c>
      <c r="C9" s="17">
        <v>0</v>
      </c>
      <c r="D9" s="17">
        <v>113145.44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63">
        <f>SUM(C9:I9)</f>
        <v>113145.44</v>
      </c>
      <c r="K9" s="38"/>
      <c r="O9" s="48"/>
    </row>
    <row r="10" spans="1:15" ht="15" customHeight="1" x14ac:dyDescent="0.25">
      <c r="A10" s="67"/>
      <c r="B10" s="8" t="s">
        <v>6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63">
        <f t="shared" ref="J10:J19" si="0">SUM(C10:I10)</f>
        <v>0</v>
      </c>
      <c r="K10" s="38"/>
      <c r="O10" s="48"/>
    </row>
    <row r="11" spans="1:15" ht="15" customHeight="1" x14ac:dyDescent="0.25">
      <c r="A11" s="67"/>
      <c r="B11" s="8" t="s">
        <v>7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63">
        <f t="shared" si="0"/>
        <v>0</v>
      </c>
      <c r="K11" s="38"/>
      <c r="O11" s="48"/>
    </row>
    <row r="12" spans="1:15" ht="15" customHeight="1" x14ac:dyDescent="0.25">
      <c r="A12" s="67"/>
      <c r="B12" s="8" t="s">
        <v>8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63">
        <f t="shared" si="0"/>
        <v>0</v>
      </c>
      <c r="K12" s="38"/>
      <c r="O12" s="48"/>
    </row>
    <row r="13" spans="1:15" ht="15" customHeight="1" x14ac:dyDescent="0.25">
      <c r="A13" s="67"/>
      <c r="B13" s="9" t="s">
        <v>14</v>
      </c>
      <c r="C13" s="64">
        <f>SUM(C9,C10,-C11,C12)</f>
        <v>0</v>
      </c>
      <c r="D13" s="64">
        <f t="shared" ref="D13:I13" si="1">SUM(D9,D10,-D11,D12)</f>
        <v>113145.44</v>
      </c>
      <c r="E13" s="64">
        <f t="shared" si="1"/>
        <v>0</v>
      </c>
      <c r="F13" s="64">
        <f t="shared" si="1"/>
        <v>0</v>
      </c>
      <c r="G13" s="64">
        <f t="shared" si="1"/>
        <v>0</v>
      </c>
      <c r="H13" s="64">
        <f t="shared" si="1"/>
        <v>0</v>
      </c>
      <c r="I13" s="64">
        <f t="shared" si="1"/>
        <v>0</v>
      </c>
      <c r="J13" s="65">
        <f t="shared" si="0"/>
        <v>113145.44</v>
      </c>
      <c r="K13" s="38"/>
      <c r="O13" s="48"/>
    </row>
    <row r="14" spans="1:15" s="42" customFormat="1" ht="15" customHeight="1" x14ac:dyDescent="0.25">
      <c r="A14" s="67"/>
      <c r="B14" s="6" t="s">
        <v>9</v>
      </c>
      <c r="C14" s="62"/>
      <c r="D14" s="62"/>
      <c r="E14" s="62"/>
      <c r="F14" s="62"/>
      <c r="G14" s="62"/>
      <c r="H14" s="62"/>
      <c r="I14" s="62"/>
      <c r="J14" s="62"/>
      <c r="K14" s="38"/>
      <c r="O14" s="49"/>
    </row>
    <row r="15" spans="1:15" ht="15" customHeight="1" x14ac:dyDescent="0.25">
      <c r="A15" s="67"/>
      <c r="B15" s="7" t="s">
        <v>13</v>
      </c>
      <c r="C15" s="17">
        <v>0</v>
      </c>
      <c r="D15" s="17">
        <v>78041.440000000002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63">
        <f t="shared" si="0"/>
        <v>78041.440000000002</v>
      </c>
      <c r="K15" s="38"/>
      <c r="O15" s="48"/>
    </row>
    <row r="16" spans="1:15" ht="15" customHeight="1" x14ac:dyDescent="0.25">
      <c r="A16" s="67"/>
      <c r="B16" s="8" t="s">
        <v>6</v>
      </c>
      <c r="C16" s="17">
        <v>0</v>
      </c>
      <c r="D16" s="17">
        <v>14064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63">
        <f t="shared" si="0"/>
        <v>14064</v>
      </c>
      <c r="K16" s="38"/>
      <c r="O16" s="48"/>
    </row>
    <row r="17" spans="1:15" ht="15" customHeight="1" x14ac:dyDescent="0.25">
      <c r="A17" s="67"/>
      <c r="B17" s="8" t="s">
        <v>7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63">
        <f t="shared" si="0"/>
        <v>0</v>
      </c>
      <c r="K17" s="38"/>
      <c r="O17" s="48"/>
    </row>
    <row r="18" spans="1:15" ht="15" customHeight="1" x14ac:dyDescent="0.25">
      <c r="A18" s="67"/>
      <c r="B18" s="8" t="s">
        <v>8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63">
        <f t="shared" si="0"/>
        <v>0</v>
      </c>
      <c r="K18" s="38"/>
      <c r="O18" s="48"/>
    </row>
    <row r="19" spans="1:15" ht="15" customHeight="1" x14ac:dyDescent="0.25">
      <c r="A19" s="67"/>
      <c r="B19" s="9" t="s">
        <v>14</v>
      </c>
      <c r="C19" s="64">
        <f t="shared" ref="C19:I19" si="2">SUM(C15,C16,-C17,C18)</f>
        <v>0</v>
      </c>
      <c r="D19" s="64">
        <f t="shared" si="2"/>
        <v>92105.44</v>
      </c>
      <c r="E19" s="64">
        <f t="shared" si="2"/>
        <v>0</v>
      </c>
      <c r="F19" s="64">
        <f t="shared" si="2"/>
        <v>0</v>
      </c>
      <c r="G19" s="64">
        <f t="shared" si="2"/>
        <v>0</v>
      </c>
      <c r="H19" s="64">
        <f t="shared" si="2"/>
        <v>0</v>
      </c>
      <c r="I19" s="64">
        <f t="shared" si="2"/>
        <v>0</v>
      </c>
      <c r="J19" s="65">
        <f t="shared" si="0"/>
        <v>92105.44</v>
      </c>
      <c r="K19" s="38"/>
      <c r="O19" s="48"/>
    </row>
    <row r="20" spans="1:15" s="42" customFormat="1" ht="15" customHeight="1" x14ac:dyDescent="0.25">
      <c r="A20" s="67"/>
      <c r="B20" s="6" t="s">
        <v>10</v>
      </c>
      <c r="C20" s="62"/>
      <c r="D20" s="62"/>
      <c r="E20" s="62"/>
      <c r="F20" s="62"/>
      <c r="G20" s="62"/>
      <c r="H20" s="62"/>
      <c r="I20" s="62"/>
      <c r="J20" s="62"/>
      <c r="K20" s="38"/>
      <c r="M20" s="76" t="s">
        <v>40</v>
      </c>
      <c r="N20" s="46"/>
      <c r="O20" s="76" t="s">
        <v>41</v>
      </c>
    </row>
    <row r="21" spans="1:15" ht="15" customHeight="1" x14ac:dyDescent="0.25">
      <c r="A21" s="67"/>
      <c r="B21" s="7" t="s">
        <v>13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63">
        <f t="shared" ref="J21:J25" si="3">SUM(C21:I21)</f>
        <v>0</v>
      </c>
      <c r="K21" s="38"/>
      <c r="M21" s="77"/>
      <c r="N21" s="46"/>
      <c r="O21" s="76"/>
    </row>
    <row r="22" spans="1:15" ht="15" customHeight="1" x14ac:dyDescent="0.25">
      <c r="A22" s="67"/>
      <c r="B22" s="8" t="s">
        <v>6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63">
        <f t="shared" si="3"/>
        <v>0</v>
      </c>
      <c r="K22" s="38"/>
      <c r="M22" s="53">
        <v>2</v>
      </c>
      <c r="N22" s="46"/>
      <c r="O22" s="50"/>
    </row>
    <row r="23" spans="1:15" ht="15" customHeight="1" x14ac:dyDescent="0.25">
      <c r="A23" s="67"/>
      <c r="B23" s="8" t="s">
        <v>7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63">
        <f t="shared" si="3"/>
        <v>0</v>
      </c>
      <c r="K23" s="38"/>
      <c r="M23" s="53">
        <v>0</v>
      </c>
      <c r="N23" s="46"/>
      <c r="O23" s="50"/>
    </row>
    <row r="24" spans="1:15" ht="15" customHeight="1" x14ac:dyDescent="0.25">
      <c r="A24" s="67"/>
      <c r="B24" s="8" t="s">
        <v>8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63">
        <f t="shared" si="3"/>
        <v>0</v>
      </c>
      <c r="K24" s="38"/>
      <c r="M24" s="52">
        <v>2</v>
      </c>
      <c r="N24" s="46"/>
      <c r="O24" s="52">
        <v>3</v>
      </c>
    </row>
    <row r="25" spans="1:15" ht="15" customHeight="1" x14ac:dyDescent="0.25">
      <c r="A25" s="67"/>
      <c r="B25" s="9" t="s">
        <v>14</v>
      </c>
      <c r="C25" s="64">
        <f t="shared" ref="C25:I25" si="4">SUM(C21,C22,-C23,C24)</f>
        <v>0</v>
      </c>
      <c r="D25" s="64">
        <f t="shared" si="4"/>
        <v>0</v>
      </c>
      <c r="E25" s="64">
        <f t="shared" si="4"/>
        <v>0</v>
      </c>
      <c r="F25" s="64">
        <f t="shared" si="4"/>
        <v>0</v>
      </c>
      <c r="G25" s="64">
        <f t="shared" si="4"/>
        <v>0</v>
      </c>
      <c r="H25" s="64">
        <f t="shared" si="4"/>
        <v>0</v>
      </c>
      <c r="I25" s="64">
        <f t="shared" si="4"/>
        <v>0</v>
      </c>
      <c r="J25" s="65">
        <f t="shared" si="3"/>
        <v>0</v>
      </c>
      <c r="K25" s="38"/>
      <c r="M25" s="53">
        <v>0</v>
      </c>
      <c r="N25" s="46"/>
      <c r="O25" s="53">
        <v>5</v>
      </c>
    </row>
    <row r="26" spans="1:15" s="42" customFormat="1" ht="15" customHeight="1" x14ac:dyDescent="0.25">
      <c r="A26" s="67"/>
      <c r="B26" s="6" t="s">
        <v>15</v>
      </c>
      <c r="C26" s="62"/>
      <c r="D26" s="62"/>
      <c r="E26" s="62"/>
      <c r="F26" s="62"/>
      <c r="G26" s="62"/>
      <c r="H26" s="62"/>
      <c r="I26" s="62"/>
      <c r="J26" s="62"/>
      <c r="K26" s="38"/>
      <c r="M26" s="52">
        <v>2</v>
      </c>
      <c r="N26" s="46"/>
      <c r="O26" s="52">
        <v>7</v>
      </c>
    </row>
    <row r="27" spans="1:15" ht="15" customHeight="1" x14ac:dyDescent="0.25">
      <c r="A27" s="67"/>
      <c r="B27" s="7" t="s">
        <v>13</v>
      </c>
      <c r="C27" s="66">
        <f t="shared" ref="C27:I27" si="5">SUM(C9,-C15,-C21)</f>
        <v>0</v>
      </c>
      <c r="D27" s="66">
        <f t="shared" si="5"/>
        <v>35104</v>
      </c>
      <c r="E27" s="66">
        <f t="shared" si="5"/>
        <v>0</v>
      </c>
      <c r="F27" s="66">
        <f t="shared" si="5"/>
        <v>0</v>
      </c>
      <c r="G27" s="66">
        <f t="shared" si="5"/>
        <v>0</v>
      </c>
      <c r="H27" s="66">
        <f t="shared" si="5"/>
        <v>0</v>
      </c>
      <c r="I27" s="66">
        <f t="shared" si="5"/>
        <v>0</v>
      </c>
      <c r="J27" s="63">
        <f>SUM(C27:I27)</f>
        <v>35104</v>
      </c>
      <c r="K27" s="38"/>
      <c r="M27" s="53">
        <v>6</v>
      </c>
      <c r="N27" s="46"/>
      <c r="O27" s="53">
        <v>2</v>
      </c>
    </row>
    <row r="28" spans="1:15" ht="15" customHeight="1" x14ac:dyDescent="0.25">
      <c r="A28" s="67"/>
      <c r="B28" s="9" t="s">
        <v>14</v>
      </c>
      <c r="C28" s="64">
        <f t="shared" ref="C28:I28" si="6">SUM(C13,-C19,-C25)</f>
        <v>0</v>
      </c>
      <c r="D28" s="64">
        <f t="shared" si="6"/>
        <v>21040</v>
      </c>
      <c r="E28" s="64">
        <f t="shared" si="6"/>
        <v>0</v>
      </c>
      <c r="F28" s="64">
        <f t="shared" si="6"/>
        <v>0</v>
      </c>
      <c r="G28" s="64">
        <f t="shared" si="6"/>
        <v>0</v>
      </c>
      <c r="H28" s="64">
        <f t="shared" si="6"/>
        <v>0</v>
      </c>
      <c r="I28" s="64">
        <f t="shared" si="6"/>
        <v>0</v>
      </c>
      <c r="J28" s="65">
        <f>SUM(C28:I28)</f>
        <v>21040</v>
      </c>
      <c r="K28" s="38"/>
      <c r="M28" s="52">
        <v>7</v>
      </c>
      <c r="N28" s="46"/>
      <c r="O28" s="52">
        <v>4</v>
      </c>
    </row>
    <row r="29" spans="1:15" ht="15" customHeight="1" x14ac:dyDescent="0.25">
      <c r="A29" s="67"/>
      <c r="K29" s="38"/>
      <c r="M29" s="53">
        <v>8</v>
      </c>
      <c r="N29" s="46"/>
      <c r="O29" s="53">
        <v>4</v>
      </c>
    </row>
    <row r="30" spans="1:15" ht="15" customHeight="1" x14ac:dyDescent="0.25">
      <c r="A30" s="67"/>
      <c r="B30" s="45"/>
      <c r="K30" s="38"/>
      <c r="M30" s="53">
        <v>7</v>
      </c>
      <c r="N30" s="46"/>
      <c r="O30" s="53">
        <v>9</v>
      </c>
    </row>
    <row r="31" spans="1:15" ht="15" customHeight="1" x14ac:dyDescent="0.25">
      <c r="A31" s="67"/>
      <c r="M31" s="54">
        <v>6</v>
      </c>
      <c r="N31" s="46"/>
      <c r="O31" s="54">
        <v>8</v>
      </c>
    </row>
    <row r="32" spans="1:15" ht="15" customHeight="1" x14ac:dyDescent="0.25">
      <c r="A32" s="67"/>
    </row>
    <row r="33" spans="1:1" x14ac:dyDescent="0.25">
      <c r="A33" s="67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zoomScaleNormal="100" zoomScaleSheetLayoutView="80" workbookViewId="0">
      <selection activeCell="K28" sqref="K28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55" customWidth="1"/>
    <col min="14" max="14" width="1.7109375" customWidth="1"/>
    <col min="15" max="15" width="2.5703125" style="55" customWidth="1"/>
    <col min="16" max="17" width="3.28515625" customWidth="1"/>
  </cols>
  <sheetData>
    <row r="1" spans="1:15" ht="15" customHeight="1" x14ac:dyDescent="0.25">
      <c r="A1" s="67">
        <v>20</v>
      </c>
      <c r="B1" s="68" t="s">
        <v>43</v>
      </c>
      <c r="C1" s="68"/>
      <c r="D1" s="68"/>
      <c r="E1" s="68"/>
      <c r="F1" s="68"/>
      <c r="G1" s="68"/>
      <c r="H1" s="68"/>
      <c r="I1" s="68"/>
      <c r="J1" s="68"/>
      <c r="K1" s="68"/>
      <c r="O1" s="78" t="s">
        <v>42</v>
      </c>
    </row>
    <row r="2" spans="1:15" x14ac:dyDescent="0.25">
      <c r="A2" s="67"/>
      <c r="B2" s="80" t="s">
        <v>37</v>
      </c>
      <c r="C2" s="80"/>
      <c r="D2" s="80"/>
      <c r="E2" s="80"/>
      <c r="F2" s="80"/>
      <c r="G2" s="80"/>
      <c r="H2" s="80"/>
      <c r="I2" s="80"/>
      <c r="J2" s="80"/>
      <c r="K2" s="80"/>
      <c r="O2" s="79"/>
    </row>
    <row r="3" spans="1:15" x14ac:dyDescent="0.25">
      <c r="A3" s="67"/>
      <c r="B3" s="72">
        <v>42247</v>
      </c>
      <c r="C3" s="72"/>
      <c r="D3" s="72"/>
      <c r="E3" s="72"/>
      <c r="F3" s="72"/>
      <c r="G3" s="72"/>
      <c r="H3" s="72"/>
      <c r="I3" s="72"/>
      <c r="J3" s="72"/>
      <c r="K3" s="72"/>
      <c r="O3" s="79"/>
    </row>
    <row r="4" spans="1:15" ht="15" customHeight="1" x14ac:dyDescent="0.25">
      <c r="A4" s="67"/>
      <c r="B4" s="12"/>
      <c r="C4" s="13"/>
      <c r="D4" s="13"/>
      <c r="E4" s="13"/>
      <c r="F4" s="13"/>
      <c r="G4" s="13"/>
      <c r="H4" s="13"/>
      <c r="I4" s="13"/>
      <c r="J4" s="13"/>
      <c r="K4" s="11"/>
      <c r="O4" s="79"/>
    </row>
    <row r="5" spans="1:15" ht="15" customHeight="1" x14ac:dyDescent="0.25">
      <c r="A5" s="67"/>
      <c r="B5" s="81" t="s">
        <v>24</v>
      </c>
      <c r="C5" s="83" t="s">
        <v>1</v>
      </c>
      <c r="D5" s="83"/>
      <c r="E5" s="83"/>
      <c r="F5" s="83"/>
      <c r="G5" s="83"/>
      <c r="H5" s="83"/>
      <c r="I5" s="83"/>
      <c r="J5" s="83"/>
      <c r="K5" s="83"/>
      <c r="O5" s="79"/>
    </row>
    <row r="6" spans="1:15" ht="60" customHeight="1" x14ac:dyDescent="0.25">
      <c r="A6" s="67"/>
      <c r="B6" s="82"/>
      <c r="C6" s="15" t="s">
        <v>16</v>
      </c>
      <c r="D6" s="15" t="s">
        <v>17</v>
      </c>
      <c r="E6" s="15" t="s">
        <v>18</v>
      </c>
      <c r="F6" s="15" t="s">
        <v>22</v>
      </c>
      <c r="G6" s="15" t="s">
        <v>23</v>
      </c>
      <c r="H6" s="15" t="s">
        <v>19</v>
      </c>
      <c r="I6" s="15" t="s">
        <v>20</v>
      </c>
      <c r="J6" s="15" t="s">
        <v>21</v>
      </c>
      <c r="K6" s="16" t="s">
        <v>4</v>
      </c>
      <c r="O6" s="79"/>
    </row>
    <row r="7" spans="1:15" ht="22.5" customHeight="1" x14ac:dyDescent="0.25">
      <c r="A7" s="67"/>
      <c r="B7" s="14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5" ht="15" customHeight="1" x14ac:dyDescent="0.25">
      <c r="A8" s="67"/>
      <c r="B8" s="6" t="s">
        <v>5</v>
      </c>
      <c r="C8" s="60"/>
      <c r="D8" s="60"/>
      <c r="E8" s="60"/>
      <c r="F8" s="60"/>
      <c r="G8" s="60"/>
      <c r="H8" s="60"/>
      <c r="I8" s="60"/>
      <c r="J8" s="60"/>
      <c r="K8" s="10"/>
    </row>
    <row r="9" spans="1:15" ht="15" customHeight="1" x14ac:dyDescent="0.25">
      <c r="A9" s="67"/>
      <c r="B9" s="7" t="s">
        <v>13</v>
      </c>
      <c r="C9" s="18">
        <v>0</v>
      </c>
      <c r="D9" s="18">
        <v>943447</v>
      </c>
      <c r="E9" s="18">
        <v>3935132.6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4878579.5999999996</v>
      </c>
    </row>
    <row r="10" spans="1:15" ht="15" customHeight="1" x14ac:dyDescent="0.25">
      <c r="A10" s="67"/>
      <c r="B10" s="8" t="s">
        <v>6</v>
      </c>
      <c r="C10" s="18">
        <v>0</v>
      </c>
      <c r="D10" s="18">
        <v>153005</v>
      </c>
      <c r="E10" s="18">
        <v>763928.39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916933.39</v>
      </c>
    </row>
    <row r="11" spans="1:15" ht="15" customHeight="1" x14ac:dyDescent="0.25">
      <c r="A11" s="67"/>
      <c r="B11" s="8" t="s">
        <v>7</v>
      </c>
      <c r="C11" s="18">
        <v>0</v>
      </c>
      <c r="D11" s="18">
        <v>0</v>
      </c>
      <c r="E11" s="18">
        <v>393907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393907</v>
      </c>
    </row>
    <row r="12" spans="1:15" ht="15" customHeight="1" x14ac:dyDescent="0.25">
      <c r="A12" s="67"/>
      <c r="B12" s="8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ht="15" customHeight="1" x14ac:dyDescent="0.25">
      <c r="A13" s="67"/>
      <c r="B13" s="9" t="s">
        <v>14</v>
      </c>
      <c r="C13" s="20">
        <f>SUM(C9,C10,-C11,C12)</f>
        <v>0</v>
      </c>
      <c r="D13" s="20">
        <f t="shared" ref="D13:I13" si="0">SUM(D9,D10,-D11,D12)</f>
        <v>1096452</v>
      </c>
      <c r="E13" s="20">
        <f>SUM(E9,E10,-E11,E12)</f>
        <v>4305153.99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5401605.9900000002</v>
      </c>
    </row>
    <row r="14" spans="1:15" s="3" customFormat="1" ht="15" customHeight="1" x14ac:dyDescent="0.25">
      <c r="A14" s="67"/>
      <c r="B14" s="6" t="s">
        <v>9</v>
      </c>
      <c r="C14" s="21"/>
      <c r="D14" s="21"/>
      <c r="E14" s="21"/>
      <c r="F14" s="21"/>
      <c r="G14" s="21"/>
      <c r="H14" s="21"/>
      <c r="I14" s="21"/>
      <c r="J14" s="21"/>
      <c r="K14" s="25"/>
      <c r="M14" s="56"/>
      <c r="O14" s="56"/>
    </row>
    <row r="15" spans="1:15" ht="15" customHeight="1" x14ac:dyDescent="0.25">
      <c r="A15" s="67"/>
      <c r="B15" s="7" t="s">
        <v>13</v>
      </c>
      <c r="C15" s="18">
        <v>0</v>
      </c>
      <c r="D15" s="18">
        <v>821595</v>
      </c>
      <c r="E15" s="18">
        <v>2954082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3775677</v>
      </c>
    </row>
    <row r="16" spans="1:15" ht="15" customHeight="1" x14ac:dyDescent="0.25">
      <c r="A16" s="67"/>
      <c r="B16" s="8" t="s">
        <v>6</v>
      </c>
      <c r="C16" s="18">
        <v>0</v>
      </c>
      <c r="D16" s="18">
        <v>99947</v>
      </c>
      <c r="E16" s="18">
        <v>572442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672389</v>
      </c>
      <c r="M16" s="57"/>
    </row>
    <row r="17" spans="1:15" ht="15" customHeight="1" x14ac:dyDescent="0.25">
      <c r="A17" s="67"/>
      <c r="B17" s="8" t="s">
        <v>7</v>
      </c>
      <c r="C17" s="18">
        <v>0</v>
      </c>
      <c r="D17" s="18">
        <v>0</v>
      </c>
      <c r="E17" s="18">
        <v>391627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391627</v>
      </c>
    </row>
    <row r="18" spans="1:15" ht="15" customHeight="1" x14ac:dyDescent="0.25">
      <c r="A18" s="67"/>
      <c r="B18" s="8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ht="15" customHeight="1" x14ac:dyDescent="0.25">
      <c r="A19" s="67"/>
      <c r="B19" s="9" t="s">
        <v>14</v>
      </c>
      <c r="C19" s="20">
        <f t="shared" ref="C19:J19" si="1">SUM(C15,C16,-C17,C18)</f>
        <v>0</v>
      </c>
      <c r="D19" s="20">
        <f t="shared" si="1"/>
        <v>921542</v>
      </c>
      <c r="E19" s="20">
        <f t="shared" si="1"/>
        <v>3134897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4056439</v>
      </c>
    </row>
    <row r="20" spans="1:15" s="3" customFormat="1" ht="15" customHeight="1" x14ac:dyDescent="0.25">
      <c r="A20" s="67"/>
      <c r="B20" s="6" t="s">
        <v>10</v>
      </c>
      <c r="C20" s="21"/>
      <c r="D20" s="21"/>
      <c r="E20" s="21"/>
      <c r="F20" s="21"/>
      <c r="G20" s="21"/>
      <c r="H20" s="21"/>
      <c r="I20" s="21"/>
      <c r="J20" s="21"/>
      <c r="K20" s="25"/>
      <c r="M20" s="84" t="s">
        <v>40</v>
      </c>
      <c r="N20" s="47"/>
      <c r="O20" s="84" t="s">
        <v>41</v>
      </c>
    </row>
    <row r="21" spans="1:15" ht="15" customHeight="1" x14ac:dyDescent="0.25">
      <c r="A21" s="67"/>
      <c r="B21" s="7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5"/>
      <c r="N21" s="47"/>
      <c r="O21" s="84"/>
    </row>
    <row r="22" spans="1:15" ht="15" customHeight="1" x14ac:dyDescent="0.25">
      <c r="A22" s="67"/>
      <c r="B22" s="8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3">
        <v>2</v>
      </c>
      <c r="N22" s="47"/>
      <c r="O22" s="50"/>
    </row>
    <row r="23" spans="1:15" ht="15" customHeight="1" x14ac:dyDescent="0.25">
      <c r="A23" s="67"/>
      <c r="B23" s="8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3">
        <v>0</v>
      </c>
      <c r="N23" s="47"/>
      <c r="O23" s="51"/>
    </row>
    <row r="24" spans="1:15" ht="15" customHeight="1" x14ac:dyDescent="0.25">
      <c r="A24" s="67"/>
      <c r="B24" s="8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2">
        <v>2</v>
      </c>
      <c r="N24" s="47"/>
      <c r="O24" s="52">
        <v>3</v>
      </c>
    </row>
    <row r="25" spans="1:15" ht="15" customHeight="1" x14ac:dyDescent="0.25">
      <c r="A25" s="67"/>
      <c r="B25" s="9" t="s">
        <v>14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3">
        <v>0</v>
      </c>
      <c r="N25" s="47"/>
      <c r="O25" s="53">
        <v>5</v>
      </c>
    </row>
    <row r="26" spans="1:15" s="3" customFormat="1" ht="15" customHeight="1" x14ac:dyDescent="0.25">
      <c r="A26" s="67"/>
      <c r="B26" s="6" t="s">
        <v>15</v>
      </c>
      <c r="C26" s="21"/>
      <c r="D26" s="21"/>
      <c r="E26" s="21"/>
      <c r="F26" s="21"/>
      <c r="G26" s="21"/>
      <c r="H26" s="21"/>
      <c r="I26" s="21"/>
      <c r="J26" s="21"/>
      <c r="K26" s="25"/>
      <c r="M26" s="52">
        <v>2</v>
      </c>
      <c r="N26" s="47"/>
      <c r="O26" s="52">
        <v>7</v>
      </c>
    </row>
    <row r="27" spans="1:15" ht="15" customHeight="1" x14ac:dyDescent="0.25">
      <c r="A27" s="67"/>
      <c r="B27" s="7" t="s">
        <v>13</v>
      </c>
      <c r="C27" s="22">
        <f>SUM(C9,-C15,-C21)</f>
        <v>0</v>
      </c>
      <c r="D27" s="22">
        <f t="shared" ref="D27:J27" si="3">SUM(D9,-D15,-D21)</f>
        <v>121852</v>
      </c>
      <c r="E27" s="22">
        <f t="shared" si="3"/>
        <v>981050.60000000009</v>
      </c>
      <c r="F27" s="22">
        <f>SUM(F9,-F15,-F21)</f>
        <v>0</v>
      </c>
      <c r="G27" s="22">
        <f t="shared" si="3"/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1102902.6000000001</v>
      </c>
      <c r="M27" s="53">
        <v>6</v>
      </c>
      <c r="N27" s="47"/>
      <c r="O27" s="53">
        <v>2</v>
      </c>
    </row>
    <row r="28" spans="1:15" ht="15" customHeight="1" x14ac:dyDescent="0.25">
      <c r="A28" s="67"/>
      <c r="B28" s="9" t="s">
        <v>14</v>
      </c>
      <c r="C28" s="20">
        <f>SUM(C13,-C19,-C25)</f>
        <v>0</v>
      </c>
      <c r="D28" s="20">
        <f t="shared" ref="D28:J28" si="4">SUM(D13,-D19,-D25)</f>
        <v>174910</v>
      </c>
      <c r="E28" s="20">
        <f t="shared" si="4"/>
        <v>1170256.9900000002</v>
      </c>
      <c r="F28" s="20">
        <f>SUM(F13,-F19,-F25)</f>
        <v>0</v>
      </c>
      <c r="G28" s="20">
        <f t="shared" si="4"/>
        <v>0</v>
      </c>
      <c r="H28" s="20">
        <f>SUM(H13,-H19,-H25)</f>
        <v>0</v>
      </c>
      <c r="I28" s="20">
        <f t="shared" si="4"/>
        <v>0</v>
      </c>
      <c r="J28" s="20">
        <f t="shared" si="4"/>
        <v>0</v>
      </c>
      <c r="K28" s="23">
        <f>SUM(C28:J28)</f>
        <v>1345166.9900000002</v>
      </c>
      <c r="M28" s="52">
        <v>7</v>
      </c>
      <c r="N28" s="47"/>
      <c r="O28" s="52">
        <v>4</v>
      </c>
    </row>
    <row r="29" spans="1:15" ht="15" customHeight="1" x14ac:dyDescent="0.25">
      <c r="A29" s="67"/>
      <c r="M29" s="53">
        <v>8</v>
      </c>
      <c r="N29" s="47"/>
      <c r="O29" s="53">
        <v>4</v>
      </c>
    </row>
    <row r="30" spans="1:15" ht="15" customHeight="1" x14ac:dyDescent="0.25">
      <c r="A30" s="67"/>
      <c r="M30" s="53">
        <v>7</v>
      </c>
      <c r="N30" s="47"/>
      <c r="O30" s="53">
        <v>9</v>
      </c>
    </row>
    <row r="31" spans="1:15" ht="15" customHeight="1" x14ac:dyDescent="0.25">
      <c r="A31" s="67"/>
      <c r="M31" s="54">
        <v>6</v>
      </c>
      <c r="N31" s="47"/>
      <c r="O31" s="54">
        <v>8</v>
      </c>
    </row>
    <row r="32" spans="1:15" x14ac:dyDescent="0.25">
      <c r="A32" s="67"/>
    </row>
    <row r="33" spans="1:1" x14ac:dyDescent="0.25">
      <c r="A33" s="67"/>
    </row>
  </sheetData>
  <sheetProtection password="DE3E" sheet="1" objects="1" scenarios="1"/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abSelected="1" zoomScaleNormal="100" zoomScaleSheetLayoutView="80" workbookViewId="0">
      <selection activeCell="Z26" sqref="Z26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55" customWidth="1"/>
    <col min="14" max="14" width="1.7109375" customWidth="1"/>
    <col min="15" max="15" width="2.5703125" style="55" customWidth="1"/>
    <col min="16" max="17" width="3.28515625" customWidth="1"/>
  </cols>
  <sheetData>
    <row r="1" spans="1:15" ht="15" customHeight="1" x14ac:dyDescent="0.25">
      <c r="A1" s="67">
        <v>21</v>
      </c>
      <c r="B1" s="68" t="s">
        <v>43</v>
      </c>
      <c r="C1" s="68"/>
      <c r="D1" s="68"/>
      <c r="E1" s="68"/>
      <c r="F1" s="68"/>
      <c r="G1" s="68"/>
      <c r="H1" s="68"/>
      <c r="I1" s="68"/>
      <c r="J1" s="68"/>
      <c r="K1" s="68"/>
      <c r="O1" s="78" t="s">
        <v>42</v>
      </c>
    </row>
    <row r="2" spans="1:15" x14ac:dyDescent="0.25">
      <c r="A2" s="67"/>
      <c r="B2" s="80" t="s">
        <v>37</v>
      </c>
      <c r="C2" s="80"/>
      <c r="D2" s="80"/>
      <c r="E2" s="80"/>
      <c r="F2" s="80"/>
      <c r="G2" s="80"/>
      <c r="H2" s="80"/>
      <c r="I2" s="80"/>
      <c r="J2" s="80"/>
      <c r="K2" s="80"/>
      <c r="O2" s="79"/>
    </row>
    <row r="3" spans="1:15" x14ac:dyDescent="0.25">
      <c r="A3" s="67"/>
      <c r="B3" s="72">
        <v>41882</v>
      </c>
      <c r="C3" s="72"/>
      <c r="D3" s="72"/>
      <c r="E3" s="72"/>
      <c r="F3" s="72"/>
      <c r="G3" s="72"/>
      <c r="H3" s="72"/>
      <c r="I3" s="72"/>
      <c r="J3" s="72"/>
      <c r="K3" s="72"/>
      <c r="O3" s="79"/>
    </row>
    <row r="4" spans="1:15" ht="15" customHeight="1" x14ac:dyDescent="0.25">
      <c r="A4" s="67"/>
      <c r="B4" s="12"/>
      <c r="C4" s="13"/>
      <c r="D4" s="13"/>
      <c r="E4" s="13"/>
      <c r="F4" s="13"/>
      <c r="G4" s="13"/>
      <c r="H4" s="13"/>
      <c r="I4" s="13"/>
      <c r="J4" s="13"/>
      <c r="K4" s="11"/>
      <c r="O4" s="79"/>
    </row>
    <row r="5" spans="1:15" ht="15" customHeight="1" x14ac:dyDescent="0.25">
      <c r="A5" s="67"/>
      <c r="B5" s="81" t="s">
        <v>24</v>
      </c>
      <c r="C5" s="83" t="s">
        <v>44</v>
      </c>
      <c r="D5" s="83"/>
      <c r="E5" s="83"/>
      <c r="F5" s="83"/>
      <c r="G5" s="83"/>
      <c r="H5" s="83"/>
      <c r="I5" s="83"/>
      <c r="J5" s="83"/>
      <c r="K5" s="83"/>
      <c r="O5" s="79"/>
    </row>
    <row r="6" spans="1:15" ht="60" customHeight="1" x14ac:dyDescent="0.25">
      <c r="A6" s="67"/>
      <c r="B6" s="82"/>
      <c r="C6" s="15" t="s">
        <v>16</v>
      </c>
      <c r="D6" s="15" t="s">
        <v>17</v>
      </c>
      <c r="E6" s="15" t="s">
        <v>18</v>
      </c>
      <c r="F6" s="15" t="s">
        <v>22</v>
      </c>
      <c r="G6" s="15" t="s">
        <v>23</v>
      </c>
      <c r="H6" s="15" t="s">
        <v>19</v>
      </c>
      <c r="I6" s="15" t="s">
        <v>20</v>
      </c>
      <c r="J6" s="15" t="s">
        <v>21</v>
      </c>
      <c r="K6" s="16" t="s">
        <v>4</v>
      </c>
      <c r="O6" s="79"/>
    </row>
    <row r="7" spans="1:15" ht="22.5" customHeight="1" x14ac:dyDescent="0.25">
      <c r="A7" s="67"/>
      <c r="B7" s="14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5" ht="15" customHeight="1" x14ac:dyDescent="0.25">
      <c r="A8" s="67"/>
      <c r="B8" s="6" t="s">
        <v>5</v>
      </c>
      <c r="C8" s="62"/>
      <c r="D8" s="62"/>
      <c r="E8" s="62"/>
      <c r="F8" s="62"/>
      <c r="G8" s="62"/>
      <c r="H8" s="62"/>
      <c r="I8" s="62"/>
      <c r="J8" s="62"/>
      <c r="K8" s="10"/>
    </row>
    <row r="9" spans="1:15" ht="15" customHeight="1" x14ac:dyDescent="0.25">
      <c r="A9" s="67"/>
      <c r="B9" s="7" t="s">
        <v>13</v>
      </c>
      <c r="C9" s="18">
        <v>0</v>
      </c>
      <c r="D9" s="18">
        <v>1038402</v>
      </c>
      <c r="E9" s="18">
        <v>4101241</v>
      </c>
      <c r="F9" s="18">
        <v>0</v>
      </c>
      <c r="G9" s="18">
        <v>0</v>
      </c>
      <c r="H9" s="18">
        <v>0</v>
      </c>
      <c r="I9" s="18">
        <v>49680</v>
      </c>
      <c r="J9" s="24">
        <v>0</v>
      </c>
      <c r="K9" s="19">
        <f>SUM(C9:J9)</f>
        <v>5189323</v>
      </c>
    </row>
    <row r="10" spans="1:15" ht="15" customHeight="1" x14ac:dyDescent="0.25">
      <c r="A10" s="67"/>
      <c r="B10" s="8" t="s">
        <v>6</v>
      </c>
      <c r="C10" s="18">
        <v>0</v>
      </c>
      <c r="D10" s="18">
        <v>45447</v>
      </c>
      <c r="E10" s="18">
        <f>354649-49680</f>
        <v>304969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350416</v>
      </c>
    </row>
    <row r="11" spans="1:15" ht="15" customHeight="1" x14ac:dyDescent="0.25">
      <c r="A11" s="67"/>
      <c r="B11" s="8" t="s">
        <v>7</v>
      </c>
      <c r="C11" s="18">
        <v>0</v>
      </c>
      <c r="D11" s="18">
        <v>140402</v>
      </c>
      <c r="E11" s="18">
        <v>520757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661159</v>
      </c>
    </row>
    <row r="12" spans="1:15" ht="15" customHeight="1" x14ac:dyDescent="0.25">
      <c r="A12" s="67"/>
      <c r="B12" s="8" t="s">
        <v>8</v>
      </c>
      <c r="C12" s="18">
        <v>0</v>
      </c>
      <c r="D12" s="18">
        <v>0</v>
      </c>
      <c r="E12" s="18">
        <v>49680</v>
      </c>
      <c r="F12" s="18">
        <v>0</v>
      </c>
      <c r="G12" s="18">
        <v>0</v>
      </c>
      <c r="H12" s="18">
        <v>0</v>
      </c>
      <c r="I12" s="18">
        <v>-49680</v>
      </c>
      <c r="J12" s="24">
        <v>0</v>
      </c>
      <c r="K12" s="19">
        <f>SUM(C12:J12)</f>
        <v>0</v>
      </c>
    </row>
    <row r="13" spans="1:15" ht="15" customHeight="1" x14ac:dyDescent="0.25">
      <c r="A13" s="67"/>
      <c r="B13" s="9" t="s">
        <v>14</v>
      </c>
      <c r="C13" s="20">
        <f>SUM(C9,C10,-C11,C12)</f>
        <v>0</v>
      </c>
      <c r="D13" s="20">
        <f t="shared" ref="D13:I13" si="0">SUM(D9,D10,-D11,D12)</f>
        <v>943447</v>
      </c>
      <c r="E13" s="20">
        <f>SUM(E9,E10,-E11,E12)</f>
        <v>3935133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4878580</v>
      </c>
    </row>
    <row r="14" spans="1:15" s="3" customFormat="1" ht="15" customHeight="1" x14ac:dyDescent="0.25">
      <c r="A14" s="67"/>
      <c r="B14" s="6" t="s">
        <v>9</v>
      </c>
      <c r="C14" s="21"/>
      <c r="D14" s="21"/>
      <c r="E14" s="21"/>
      <c r="F14" s="21"/>
      <c r="G14" s="21"/>
      <c r="H14" s="21"/>
      <c r="I14" s="21"/>
      <c r="J14" s="21"/>
      <c r="K14" s="25"/>
      <c r="M14" s="56"/>
      <c r="O14" s="56"/>
    </row>
    <row r="15" spans="1:15" ht="15" customHeight="1" x14ac:dyDescent="0.25">
      <c r="A15" s="67"/>
      <c r="B15" s="7" t="s">
        <v>13</v>
      </c>
      <c r="C15" s="18">
        <v>0</v>
      </c>
      <c r="D15" s="18">
        <v>912272</v>
      </c>
      <c r="E15" s="18">
        <v>2985968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3898240</v>
      </c>
    </row>
    <row r="16" spans="1:15" ht="15" customHeight="1" x14ac:dyDescent="0.25">
      <c r="A16" s="67"/>
      <c r="B16" s="8" t="s">
        <v>6</v>
      </c>
      <c r="C16" s="18">
        <v>0</v>
      </c>
      <c r="D16" s="18">
        <v>49725.07</v>
      </c>
      <c r="E16" s="18">
        <v>486090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535815.06999999995</v>
      </c>
      <c r="M16" s="57"/>
    </row>
    <row r="17" spans="1:15" ht="15" customHeight="1" x14ac:dyDescent="0.25">
      <c r="A17" s="67"/>
      <c r="B17" s="8" t="s">
        <v>7</v>
      </c>
      <c r="C17" s="18">
        <v>0</v>
      </c>
      <c r="D17" s="18">
        <v>140402</v>
      </c>
      <c r="E17" s="18">
        <f>517943+33</f>
        <v>517976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658378</v>
      </c>
    </row>
    <row r="18" spans="1:15" ht="15" customHeight="1" x14ac:dyDescent="0.25">
      <c r="A18" s="67"/>
      <c r="B18" s="8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ht="15" customHeight="1" x14ac:dyDescent="0.25">
      <c r="A19" s="67"/>
      <c r="B19" s="9" t="s">
        <v>14</v>
      </c>
      <c r="C19" s="20">
        <f t="shared" ref="C19:J19" si="1">SUM(C15,C16,-C17,C18)</f>
        <v>0</v>
      </c>
      <c r="D19" s="20">
        <f t="shared" si="1"/>
        <v>821595.07</v>
      </c>
      <c r="E19" s="20">
        <f t="shared" si="1"/>
        <v>2954082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3775677.07</v>
      </c>
    </row>
    <row r="20" spans="1:15" s="3" customFormat="1" ht="15" customHeight="1" x14ac:dyDescent="0.25">
      <c r="A20" s="67"/>
      <c r="B20" s="6" t="s">
        <v>10</v>
      </c>
      <c r="C20" s="21"/>
      <c r="D20" s="21"/>
      <c r="E20" s="21"/>
      <c r="F20" s="21"/>
      <c r="G20" s="21"/>
      <c r="H20" s="21"/>
      <c r="I20" s="21"/>
      <c r="J20" s="21"/>
      <c r="K20" s="25"/>
      <c r="M20" s="84" t="s">
        <v>40</v>
      </c>
      <c r="N20" s="47"/>
      <c r="O20" s="84" t="s">
        <v>41</v>
      </c>
    </row>
    <row r="21" spans="1:15" ht="15" customHeight="1" x14ac:dyDescent="0.25">
      <c r="A21" s="67"/>
      <c r="B21" s="7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5"/>
      <c r="N21" s="47"/>
      <c r="O21" s="84"/>
    </row>
    <row r="22" spans="1:15" ht="15" customHeight="1" x14ac:dyDescent="0.25">
      <c r="A22" s="67"/>
      <c r="B22" s="8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3">
        <v>2</v>
      </c>
      <c r="N22" s="47"/>
      <c r="O22" s="50"/>
    </row>
    <row r="23" spans="1:15" ht="15" customHeight="1" x14ac:dyDescent="0.25">
      <c r="A23" s="67"/>
      <c r="B23" s="8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3">
        <v>0</v>
      </c>
      <c r="N23" s="47"/>
      <c r="O23" s="51"/>
    </row>
    <row r="24" spans="1:15" ht="15" customHeight="1" x14ac:dyDescent="0.25">
      <c r="A24" s="67"/>
      <c r="B24" s="8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2">
        <v>2</v>
      </c>
      <c r="N24" s="47"/>
      <c r="O24" s="52">
        <v>3</v>
      </c>
    </row>
    <row r="25" spans="1:15" ht="15" customHeight="1" x14ac:dyDescent="0.25">
      <c r="A25" s="67"/>
      <c r="B25" s="9" t="s">
        <v>14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3">
        <v>0</v>
      </c>
      <c r="N25" s="47"/>
      <c r="O25" s="53">
        <v>5</v>
      </c>
    </row>
    <row r="26" spans="1:15" s="3" customFormat="1" ht="15" customHeight="1" x14ac:dyDescent="0.25">
      <c r="A26" s="67"/>
      <c r="B26" s="6" t="s">
        <v>15</v>
      </c>
      <c r="C26" s="21"/>
      <c r="D26" s="21"/>
      <c r="E26" s="21"/>
      <c r="F26" s="21"/>
      <c r="G26" s="21"/>
      <c r="H26" s="21"/>
      <c r="I26" s="21"/>
      <c r="J26" s="21"/>
      <c r="K26" s="25"/>
      <c r="M26" s="52">
        <v>2</v>
      </c>
      <c r="N26" s="47"/>
      <c r="O26" s="52">
        <v>7</v>
      </c>
    </row>
    <row r="27" spans="1:15" ht="15" customHeight="1" x14ac:dyDescent="0.25">
      <c r="A27" s="67"/>
      <c r="B27" s="7" t="s">
        <v>13</v>
      </c>
      <c r="C27" s="22">
        <f>SUM(C9,-C15,-C21)</f>
        <v>0</v>
      </c>
      <c r="D27" s="22">
        <f t="shared" ref="D27:J27" si="3">SUM(D9,-D15,-D21)</f>
        <v>126130</v>
      </c>
      <c r="E27" s="22">
        <f t="shared" si="3"/>
        <v>1115273</v>
      </c>
      <c r="F27" s="22">
        <f>SUM(F9,-F15,-F21)</f>
        <v>0</v>
      </c>
      <c r="G27" s="22">
        <f t="shared" si="3"/>
        <v>0</v>
      </c>
      <c r="H27" s="22">
        <f t="shared" si="3"/>
        <v>0</v>
      </c>
      <c r="I27" s="22">
        <f t="shared" si="3"/>
        <v>49680</v>
      </c>
      <c r="J27" s="22">
        <f t="shared" si="3"/>
        <v>0</v>
      </c>
      <c r="K27" s="19">
        <f>SUM(C27:J27)</f>
        <v>1291083</v>
      </c>
      <c r="M27" s="53">
        <v>6</v>
      </c>
      <c r="N27" s="47"/>
      <c r="O27" s="53">
        <v>2</v>
      </c>
    </row>
    <row r="28" spans="1:15" ht="15" customHeight="1" x14ac:dyDescent="0.25">
      <c r="A28" s="67"/>
      <c r="B28" s="9" t="s">
        <v>14</v>
      </c>
      <c r="C28" s="20">
        <f>SUM(C13,-C19,-C25)</f>
        <v>0</v>
      </c>
      <c r="D28" s="20">
        <f t="shared" ref="D28:J28" si="4">SUM(D13,-D19,-D25)</f>
        <v>121851.93000000005</v>
      </c>
      <c r="E28" s="20">
        <f t="shared" si="4"/>
        <v>981051</v>
      </c>
      <c r="F28" s="20">
        <f>SUM(F13,-F19,-F25)</f>
        <v>0</v>
      </c>
      <c r="G28" s="20">
        <f t="shared" si="4"/>
        <v>0</v>
      </c>
      <c r="H28" s="20">
        <f>SUM(H13,-H19,-H25)</f>
        <v>0</v>
      </c>
      <c r="I28" s="20">
        <f t="shared" si="4"/>
        <v>0</v>
      </c>
      <c r="J28" s="20">
        <f t="shared" si="4"/>
        <v>0</v>
      </c>
      <c r="K28" s="23">
        <f>SUM(C28:J28)</f>
        <v>1102902.9300000002</v>
      </c>
      <c r="M28" s="52">
        <v>7</v>
      </c>
      <c r="N28" s="47"/>
      <c r="O28" s="52">
        <v>4</v>
      </c>
    </row>
    <row r="29" spans="1:15" ht="15" customHeight="1" x14ac:dyDescent="0.25">
      <c r="A29" s="67"/>
      <c r="M29" s="53">
        <v>8</v>
      </c>
      <c r="N29" s="47"/>
      <c r="O29" s="53">
        <v>4</v>
      </c>
    </row>
    <row r="30" spans="1:15" ht="15" customHeight="1" x14ac:dyDescent="0.25">
      <c r="A30" s="67"/>
      <c r="M30" s="53">
        <v>7</v>
      </c>
      <c r="N30" s="47"/>
      <c r="O30" s="53">
        <v>9</v>
      </c>
    </row>
    <row r="31" spans="1:15" ht="15" customHeight="1" x14ac:dyDescent="0.25">
      <c r="A31" s="67"/>
      <c r="M31" s="54">
        <v>6</v>
      </c>
      <c r="N31" s="47"/>
      <c r="O31" s="54">
        <v>8</v>
      </c>
    </row>
    <row r="32" spans="1:15" x14ac:dyDescent="0.25">
      <c r="A32" s="67"/>
    </row>
    <row r="33" spans="1:1" x14ac:dyDescent="0.25">
      <c r="A33" s="67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schemas.microsoft.com/office/2006/documentManagement/types"/>
    <ds:schemaRef ds:uri="http://schemas.microsoft.com/sharepoint/v3/fields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www.w3.org/XML/1998/namespace"/>
    <ds:schemaRef ds:uri="http://purl.org/dc/terms/"/>
    <ds:schemaRef ds:uri="http://purl.org/dc/elements/1.1/"/>
    <ds:schemaRef ds:uri="cf981484-ed93-4090-baf6-fe2481f804a7"/>
    <ds:schemaRef ds:uri="b00f20d5-ceb3-4adf-8632-db85932f34e5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DNM_2015</vt:lpstr>
      <vt:lpstr>DNM_2014</vt:lpstr>
      <vt:lpstr>DHM_2015</vt:lpstr>
      <vt:lpstr>DHM_2014</vt:lpstr>
      <vt:lpstr>DHM_2015!Print_Area</vt:lpstr>
      <vt:lpstr>DNM_2015!Print_Area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Husarcikova, Miriam</cp:lastModifiedBy>
  <cp:lastPrinted>2015-11-27T14:28:43Z</cp:lastPrinted>
  <dcterms:created xsi:type="dcterms:W3CDTF">2011-11-04T12:05:36Z</dcterms:created>
  <dcterms:modified xsi:type="dcterms:W3CDTF">2015-11-30T15:16:38Z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