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tojcikova\Documents\Documents\2015\OMD\FINAL\UZ final\"/>
    </mc:Choice>
  </mc:AlternateContent>
  <bookViews>
    <workbookView xWindow="0" yWindow="0" windowWidth="24000" windowHeight="9780" activeTab="1"/>
  </bookViews>
  <sheets>
    <sheet name="2015" sheetId="1" r:id="rId1"/>
    <sheet name="2014" sheetId="2" r:id="rId2"/>
  </sheets>
  <definedNames>
    <definedName name="_xlnm.Print_Area" localSheetId="1">'2014'!$A$1:$T$44</definedName>
    <definedName name="_xlnm.Print_Area" localSheetId="0">'2015'!$A$1:$T$44</definedName>
  </definedNames>
  <calcPr calcId="152511"/>
</workbook>
</file>

<file path=xl/calcChain.xml><?xml version="1.0" encoding="utf-8"?>
<calcChain xmlns="http://schemas.openxmlformats.org/spreadsheetml/2006/main"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P28" i="1" s="1"/>
  <c r="O28" i="1"/>
  <c r="J39" i="1"/>
  <c r="K39" i="1"/>
  <c r="L39" i="1"/>
  <c r="I39" i="1"/>
  <c r="D39" i="1"/>
  <c r="E39" i="1"/>
  <c r="F39" i="1"/>
  <c r="C39" i="1"/>
  <c r="C16" i="1"/>
  <c r="G6" i="2"/>
  <c r="M6" i="2" s="1"/>
  <c r="P6" i="2" s="1"/>
  <c r="I6" i="2"/>
  <c r="G6" i="1"/>
  <c r="M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24" i="2" l="1"/>
  <c r="P23" i="2"/>
  <c r="M26" i="2"/>
  <c r="O26" i="2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P16" i="2" l="1"/>
  <c r="M41" i="2"/>
  <c r="O41" i="2"/>
  <c r="G41" i="2"/>
  <c r="G41" i="1"/>
  <c r="P39" i="2"/>
  <c r="P26" i="2"/>
  <c r="P39" i="1"/>
  <c r="P16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<sst xmlns="http://schemas.openxmlformats.org/spreadsheetml/2006/main" count="120" uniqueCount="46">
  <si>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</si>
  <si>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</si>
  <si>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</si>
  <si>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</si>
  <si>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</si>
  <si>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</si>
  <si>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</si>
  <si>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</si>
  <si>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</si>
  <si>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</si>
  <si>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</si>
  <si>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</si>
  <si>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</si>
  <si>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</si>
  <si>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</si>
  <si>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</si>
  <si>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</si>
  <si>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</si>
  <si>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</si>
  <si>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</si>
  <si>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</si>
  <si>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</si>
  <si>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</si>
  <si>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</si>
  <si>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</si>
  <si>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</si>
  <si>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 xml:space="preserve"> 31.12.2015</t>
  </si>
  <si>
    <t xml:space="preserve"> 31.12.2014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</si>
  <si>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</si>
  <si>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</si>
  <si>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</si>
  <si>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</si>
  <si>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</si>
  <si>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</si>
  <si>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</si>
  <si>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</si>
  <si>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</si>
  <si>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</si>
  <si>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</si>
  <si>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</si>
  <si>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</si>
  <si>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</si>
  <si>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</si>
  <si>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</si>
  <si>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</si>
  <si>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OMD Slovakia,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</si>
</sst>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opLeftCell="A7" zoomScale="80" zoomScaleNormal="80" zoomScaleSheetLayoutView="100" workbookViewId="0">
      <selection activeCell="A45" sqref="A45"/>
    </sheetView>
  </sheetViews>
  <sheetFormatPr defaultColWidth="9.140625" defaultRowHeight="12" x14ac:dyDescent="0.2"/>
  <cols>
    <col min="1" max="1" width="4.57031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2">
        <v>35</v>
      </c>
      <c r="B1" s="90" t="s">
        <v>45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R1" s="85"/>
      <c r="S1"/>
      <c r="T1" s="87" t="s">
        <v>44</v>
      </c>
      <c r="U1" s="35"/>
    </row>
    <row r="2" spans="1:21" s="8" customFormat="1" ht="13.5" customHeight="1" x14ac:dyDescent="0.25">
      <c r="A2" s="82"/>
      <c r="B2" s="91" t="s">
        <v>24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86"/>
      <c r="S2"/>
      <c r="T2" s="87"/>
      <c r="U2" s="35"/>
    </row>
    <row r="3" spans="1:21" s="8" customFormat="1" ht="13.5" customHeight="1" x14ac:dyDescent="0.25">
      <c r="A3" s="82"/>
      <c r="B3" s="92" t="s">
        <v>26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R3" s="86"/>
      <c r="S3"/>
      <c r="T3" s="87"/>
      <c r="U3" s="35"/>
    </row>
    <row r="4" spans="1:21" ht="12.75" customHeight="1" x14ac:dyDescent="0.2">
      <c r="A4" s="82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6"/>
      <c r="S4"/>
      <c r="T4" s="87"/>
      <c r="U4" s="40"/>
    </row>
    <row r="5" spans="1:21" ht="12.75" customHeight="1" x14ac:dyDescent="0.2">
      <c r="A5" s="82"/>
      <c r="B5" s="28"/>
      <c r="C5" s="88" t="s">
        <v>32</v>
      </c>
      <c r="D5" s="89"/>
      <c r="E5" s="89"/>
      <c r="F5" s="89"/>
      <c r="G5" s="89"/>
      <c r="H5" s="29"/>
      <c r="I5" s="88" t="s">
        <v>7</v>
      </c>
      <c r="J5" s="88"/>
      <c r="K5" s="88"/>
      <c r="L5" s="88"/>
      <c r="M5" s="88"/>
      <c r="N5" s="29"/>
      <c r="O5" s="88" t="s">
        <v>5</v>
      </c>
      <c r="P5" s="89"/>
      <c r="R5" s="86"/>
      <c r="S5"/>
      <c r="T5" s="87"/>
      <c r="U5" s="40"/>
    </row>
    <row r="6" spans="1:21" ht="12.75" customHeight="1" x14ac:dyDescent="0.2">
      <c r="A6" s="82"/>
      <c r="B6" s="33" t="s">
        <v>6</v>
      </c>
      <c r="C6" s="70">
        <v>42005</v>
      </c>
      <c r="D6" s="4" t="s">
        <v>0</v>
      </c>
      <c r="E6" s="4" t="s">
        <v>1</v>
      </c>
      <c r="F6" s="4" t="s">
        <v>2</v>
      </c>
      <c r="G6" s="25" t="str">
        <f>B3</f>
        <v xml:space="preserve"> 31.12.2015</v>
      </c>
      <c r="H6" s="29"/>
      <c r="I6" s="70">
        <f>C6</f>
        <v>42005</v>
      </c>
      <c r="J6" s="4" t="s">
        <v>0</v>
      </c>
      <c r="K6" s="4" t="s">
        <v>1</v>
      </c>
      <c r="L6" s="4" t="s">
        <v>2</v>
      </c>
      <c r="M6" s="25" t="str">
        <f>G6</f>
        <v xml:space="preserve"> 31.12.2015</v>
      </c>
      <c r="N6" s="29"/>
      <c r="O6" s="25">
        <v>42004</v>
      </c>
      <c r="P6" s="25">
        <v>42369</v>
      </c>
      <c r="R6" s="86"/>
      <c r="S6"/>
      <c r="T6" s="87"/>
      <c r="U6" s="40"/>
    </row>
    <row r="7" spans="1:21" ht="12.75" customHeight="1" x14ac:dyDescent="0.2">
      <c r="A7" s="82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7"/>
      <c r="U7" s="40"/>
    </row>
    <row r="8" spans="1:21" ht="12.75" customHeight="1" x14ac:dyDescent="0.2">
      <c r="A8" s="82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4"/>
      <c r="S8"/>
      <c r="T8" s="87"/>
      <c r="U8" s="40"/>
    </row>
    <row r="9" spans="1:21" ht="12.75" customHeight="1" x14ac:dyDescent="0.2">
      <c r="A9" s="82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7"/>
      <c r="U9" s="40"/>
    </row>
    <row r="10" spans="1:21" ht="15" customHeight="1" x14ac:dyDescent="0.2">
      <c r="A10" s="82"/>
      <c r="B10" s="31" t="s">
        <v>12</v>
      </c>
      <c r="C10" s="9">
        <v>16381</v>
      </c>
      <c r="D10" s="9">
        <v>0</v>
      </c>
      <c r="E10" s="9">
        <v>0</v>
      </c>
      <c r="F10" s="9">
        <v>0</v>
      </c>
      <c r="G10" s="16">
        <f t="shared" ref="G10:G15" si="3">C10+D10-E10+F10</f>
        <v>16381</v>
      </c>
      <c r="H10" s="29"/>
      <c r="I10" s="9">
        <v>11991</v>
      </c>
      <c r="J10" s="9">
        <v>4197.7</v>
      </c>
      <c r="K10" s="9">
        <v>0</v>
      </c>
      <c r="L10" s="9">
        <v>0</v>
      </c>
      <c r="M10" s="16">
        <f t="shared" si="0"/>
        <v>16188.7</v>
      </c>
      <c r="N10" s="16"/>
      <c r="O10" s="16">
        <f t="shared" si="1"/>
        <v>4390</v>
      </c>
      <c r="P10" s="17">
        <f t="shared" si="2"/>
        <v>192.29999999999927</v>
      </c>
      <c r="R10" s="74"/>
      <c r="S10"/>
      <c r="T10" s="87"/>
      <c r="U10" s="40"/>
    </row>
    <row r="11" spans="1:21" ht="12.75" customHeight="1" x14ac:dyDescent="0.2">
      <c r="A11" s="82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7"/>
      <c r="U11" s="40"/>
    </row>
    <row r="12" spans="1:21" ht="12.75" customHeight="1" x14ac:dyDescent="0.2">
      <c r="A12" s="82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7"/>
      <c r="U12" s="40"/>
    </row>
    <row r="13" spans="1:21" ht="12.75" customHeight="1" x14ac:dyDescent="0.2">
      <c r="A13" s="82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7"/>
      <c r="U13" s="40"/>
    </row>
    <row r="14" spans="1:21" ht="12.75" customHeight="1" x14ac:dyDescent="0.2">
      <c r="A14" s="82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/>
      <c r="T14" s="87"/>
      <c r="U14" s="40"/>
    </row>
    <row r="15" spans="1:21" ht="12.75" customHeight="1" x14ac:dyDescent="0.2">
      <c r="A15" s="82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7"/>
      <c r="U15" s="40"/>
    </row>
    <row r="16" spans="1:21" ht="15" customHeight="1" x14ac:dyDescent="0.2">
      <c r="A16" s="82"/>
      <c r="B16" s="30" t="s">
        <v>20</v>
      </c>
      <c r="C16" s="19">
        <f>SUM(C9:C15)</f>
        <v>16381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16381</v>
      </c>
      <c r="H16" s="19"/>
      <c r="I16" s="19">
        <f>SUM(I9:I15)</f>
        <v>11991</v>
      </c>
      <c r="J16" s="19">
        <f>SUM(J9:J15)</f>
        <v>4197.7</v>
      </c>
      <c r="K16" s="19">
        <f>SUM(K9:K15)</f>
        <v>0</v>
      </c>
      <c r="L16" s="19">
        <f>SUM(L9:L15)</f>
        <v>0</v>
      </c>
      <c r="M16" s="19">
        <f>SUM(M9:M15)</f>
        <v>16188.7</v>
      </c>
      <c r="N16" s="19"/>
      <c r="O16" s="19">
        <f>SUM(O9:O15)</f>
        <v>4390</v>
      </c>
      <c r="P16" s="19">
        <f>SUM(P9:P15)</f>
        <v>192.29999999999927</v>
      </c>
      <c r="R16" s="74"/>
      <c r="S16"/>
      <c r="T16" s="87"/>
      <c r="U16" s="40"/>
    </row>
    <row r="17" spans="1:21" ht="12.75" customHeight="1" x14ac:dyDescent="0.2">
      <c r="A17" s="82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7"/>
      <c r="U17" s="40"/>
    </row>
    <row r="18" spans="1:21" ht="12.75" customHeight="1" x14ac:dyDescent="0.2">
      <c r="A18" s="82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4"/>
      <c r="S18"/>
      <c r="T18" s="87"/>
      <c r="U18" s="40"/>
    </row>
    <row r="19" spans="1:21" ht="12.75" customHeight="1" x14ac:dyDescent="0.2">
      <c r="A19" s="82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si="4"/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5"/>
        <v>0</v>
      </c>
      <c r="N19" s="17"/>
      <c r="O19" s="17">
        <f t="shared" si="6"/>
        <v>0</v>
      </c>
      <c r="P19" s="17">
        <f t="shared" si="7"/>
        <v>0</v>
      </c>
      <c r="R19" s="76"/>
      <c r="S19" s="75"/>
      <c r="T19" s="76"/>
      <c r="U19" s="40"/>
    </row>
    <row r="20" spans="1:21" s="6" customFormat="1" ht="12" customHeight="1" x14ac:dyDescent="0.2">
      <c r="A20" s="82"/>
      <c r="B20" s="34" t="s">
        <v>17</v>
      </c>
      <c r="C20" s="14">
        <v>60201</v>
      </c>
      <c r="D20" s="14">
        <v>16688</v>
      </c>
      <c r="E20" s="14">
        <v>29310</v>
      </c>
      <c r="F20" s="14">
        <v>0</v>
      </c>
      <c r="G20" s="23">
        <f t="shared" si="4"/>
        <v>47579</v>
      </c>
      <c r="H20" s="21"/>
      <c r="I20" s="14">
        <v>57632</v>
      </c>
      <c r="J20" s="14">
        <v>5240</v>
      </c>
      <c r="K20" s="14">
        <v>29310</v>
      </c>
      <c r="L20" s="14">
        <v>0</v>
      </c>
      <c r="M20" s="23">
        <f t="shared" si="5"/>
        <v>33562</v>
      </c>
      <c r="N20" s="21"/>
      <c r="O20" s="21">
        <f t="shared" si="6"/>
        <v>2569</v>
      </c>
      <c r="P20" s="21">
        <f t="shared" si="7"/>
        <v>14017</v>
      </c>
      <c r="R20" s="64"/>
      <c r="S20" s="64"/>
      <c r="T20" s="64"/>
      <c r="U20" s="64"/>
    </row>
    <row r="21" spans="1:21" s="6" customFormat="1" ht="12" customHeight="1" x14ac:dyDescent="0.2">
      <c r="A21" s="82"/>
      <c r="B21" s="34" t="s">
        <v>28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">
      <c r="A22" s="82"/>
      <c r="B22" s="34" t="s">
        <v>29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21" x14ac:dyDescent="0.2">
      <c r="A23" s="82"/>
      <c r="B23" s="26" t="s">
        <v>16</v>
      </c>
      <c r="C23" s="10">
        <v>46490</v>
      </c>
      <c r="D23" s="10">
        <v>0</v>
      </c>
      <c r="E23" s="10">
        <v>0</v>
      </c>
      <c r="F23" s="10">
        <v>0</v>
      </c>
      <c r="G23" s="16">
        <f t="shared" si="4"/>
        <v>46490</v>
      </c>
      <c r="H23" s="17"/>
      <c r="I23" s="10">
        <v>46490</v>
      </c>
      <c r="J23" s="9">
        <v>0</v>
      </c>
      <c r="K23" s="9">
        <v>0</v>
      </c>
      <c r="L23" s="9">
        <v>0</v>
      </c>
      <c r="M23" s="16">
        <f t="shared" si="5"/>
        <v>46490</v>
      </c>
      <c r="N23" s="26"/>
      <c r="O23" s="17">
        <f t="shared" si="6"/>
        <v>0</v>
      </c>
      <c r="P23" s="17">
        <f t="shared" si="7"/>
        <v>0</v>
      </c>
      <c r="R23" s="80" t="s">
        <v>42</v>
      </c>
      <c r="S23" s="40"/>
      <c r="T23" s="80" t="s">
        <v>43</v>
      </c>
      <c r="U23" s="40"/>
    </row>
    <row r="24" spans="1:21" ht="12" customHeight="1" x14ac:dyDescent="0.2">
      <c r="A24" s="82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4"/>
        <v>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0</v>
      </c>
      <c r="P24" s="17">
        <f t="shared" si="7"/>
        <v>0</v>
      </c>
      <c r="R24" s="40"/>
      <c r="S24" s="40"/>
      <c r="T24" s="40"/>
      <c r="U24" s="40"/>
    </row>
    <row r="25" spans="1:21" ht="12" customHeight="1" x14ac:dyDescent="0.2">
      <c r="A25" s="82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40"/>
      <c r="S25" s="40"/>
      <c r="T25" s="40"/>
      <c r="U25" s="40"/>
    </row>
    <row r="26" spans="1:21" ht="15" customHeight="1" x14ac:dyDescent="0.2">
      <c r="A26" s="82"/>
      <c r="B26" s="30" t="s">
        <v>21</v>
      </c>
      <c r="C26" s="22">
        <f>SUM(C18:C25)</f>
        <v>106691</v>
      </c>
      <c r="D26" s="22">
        <f>SUM(D18:D25)</f>
        <v>16688</v>
      </c>
      <c r="E26" s="22">
        <f>SUM(E18:E25)</f>
        <v>29310</v>
      </c>
      <c r="F26" s="22">
        <f>SUM(F18:F25)</f>
        <v>0</v>
      </c>
      <c r="G26" s="22">
        <f>SUM(G18:G25)</f>
        <v>94069</v>
      </c>
      <c r="H26" s="22"/>
      <c r="I26" s="22">
        <f>SUM(I18:I25)</f>
        <v>104122</v>
      </c>
      <c r="J26" s="22">
        <f>SUM(J18:J25)</f>
        <v>5240</v>
      </c>
      <c r="K26" s="22">
        <f>SUM(K18:K25)</f>
        <v>29310</v>
      </c>
      <c r="L26" s="22">
        <f>SUM(L18:L25)</f>
        <v>0</v>
      </c>
      <c r="M26" s="22">
        <f>SUM(M18:M25)</f>
        <v>80052</v>
      </c>
      <c r="N26" s="22"/>
      <c r="O26" s="22">
        <f>SUM(O18:O25)</f>
        <v>2569</v>
      </c>
      <c r="P26" s="22">
        <f>SUM(P18:P25)</f>
        <v>14017</v>
      </c>
      <c r="R26" s="83">
        <v>2</v>
      </c>
      <c r="S26" s="40"/>
      <c r="T26" s="40"/>
      <c r="U26" s="40"/>
    </row>
    <row r="27" spans="1:21" x14ac:dyDescent="0.2">
      <c r="A27" s="82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4"/>
      <c r="S27" s="40"/>
      <c r="T27" s="40"/>
      <c r="U27" s="40"/>
    </row>
    <row r="28" spans="1:21" s="6" customFormat="1" ht="24" x14ac:dyDescent="0.2">
      <c r="A28" s="82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0</v>
      </c>
      <c r="S28" s="64"/>
      <c r="T28" s="40"/>
      <c r="U28" s="64"/>
    </row>
    <row r="29" spans="1:21" s="6" customFormat="1" ht="24" x14ac:dyDescent="0.2">
      <c r="A29" s="82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64"/>
      <c r="T29" s="81">
        <v>3</v>
      </c>
      <c r="U29" s="64"/>
    </row>
    <row r="30" spans="1:21" ht="12.75" customHeight="1" x14ac:dyDescent="0.2">
      <c r="A30" s="82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3">
        <v>0</v>
      </c>
      <c r="S30" s="78"/>
      <c r="T30" s="83">
        <v>5</v>
      </c>
      <c r="U30" s="40"/>
    </row>
    <row r="31" spans="1:21" ht="12.75" customHeight="1" x14ac:dyDescent="0.2">
      <c r="A31" s="82"/>
      <c r="B31" s="72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4"/>
      <c r="S31" s="78"/>
      <c r="T31" s="84"/>
      <c r="U31" s="40"/>
    </row>
    <row r="32" spans="1:21" ht="24" customHeight="1" x14ac:dyDescent="0.2">
      <c r="A32" s="82"/>
      <c r="B32" s="72" t="s">
        <v>37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2</v>
      </c>
      <c r="S32" s="78"/>
      <c r="T32" s="79">
        <v>7</v>
      </c>
      <c r="U32" s="40"/>
    </row>
    <row r="33" spans="1:21" ht="12.75" customHeight="1" x14ac:dyDescent="0.2">
      <c r="A33" s="82"/>
      <c r="B33" s="72" t="s">
        <v>38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3">
        <v>1</v>
      </c>
      <c r="S33" s="78"/>
      <c r="T33" s="83">
        <v>6</v>
      </c>
      <c r="U33" s="40"/>
    </row>
    <row r="34" spans="1:21" ht="12.75" customHeight="1" x14ac:dyDescent="0.2">
      <c r="A34" s="82"/>
      <c r="B34" s="72" t="s">
        <v>39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4"/>
      <c r="S34" s="78"/>
      <c r="T34" s="84"/>
      <c r="U34" s="40"/>
    </row>
    <row r="35" spans="1:21" ht="24" customHeight="1" x14ac:dyDescent="0.2">
      <c r="A35" s="82"/>
      <c r="B35" s="72" t="s">
        <v>40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2</v>
      </c>
      <c r="S35" s="78"/>
      <c r="T35" s="79">
        <v>1</v>
      </c>
      <c r="U35" s="40"/>
    </row>
    <row r="36" spans="1:21" ht="12.75" customHeight="1" x14ac:dyDescent="0.2">
      <c r="A36" s="82"/>
      <c r="B36" s="72" t="s">
        <v>41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3">
        <v>1</v>
      </c>
      <c r="S36" s="78"/>
      <c r="T36" s="83">
        <v>1</v>
      </c>
      <c r="U36" s="40"/>
    </row>
    <row r="37" spans="1:21" ht="12.75" customHeight="1" x14ac:dyDescent="0.2">
      <c r="A37" s="82"/>
      <c r="B37" s="72" t="s">
        <v>30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4"/>
      <c r="S37" s="78"/>
      <c r="T37" s="84"/>
      <c r="U37" s="40"/>
    </row>
    <row r="38" spans="1:21" ht="12.75" customHeight="1" x14ac:dyDescent="0.2">
      <c r="A38" s="82"/>
      <c r="B38" s="72" t="s">
        <v>31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3">
        <v>1</v>
      </c>
      <c r="S38" s="78"/>
      <c r="T38" s="83">
        <v>3</v>
      </c>
      <c r="U38" s="40"/>
    </row>
    <row r="39" spans="1:21" ht="15" customHeight="1" x14ac:dyDescent="0.2">
      <c r="A39" s="82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84"/>
      <c r="S39" s="78"/>
      <c r="T39" s="84"/>
      <c r="U39" s="40"/>
    </row>
    <row r="40" spans="1:21" ht="12.75" customHeight="1" x14ac:dyDescent="0.2">
      <c r="A40" s="82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3">
        <v>7</v>
      </c>
      <c r="S40" s="78"/>
      <c r="T40" s="83">
        <v>0</v>
      </c>
      <c r="U40" s="40"/>
    </row>
    <row r="41" spans="1:21" s="7" customFormat="1" ht="13.5" customHeight="1" thickBot="1" x14ac:dyDescent="0.25">
      <c r="A41" s="82"/>
      <c r="B41" s="32" t="s">
        <v>23</v>
      </c>
      <c r="C41" s="24">
        <f>C16+C26+C39</f>
        <v>123072</v>
      </c>
      <c r="D41" s="24">
        <f>D16+D26+D39</f>
        <v>16688</v>
      </c>
      <c r="E41" s="24">
        <f>E16+E26+E39</f>
        <v>29310</v>
      </c>
      <c r="F41" s="24">
        <f>F16+F26+F39</f>
        <v>0</v>
      </c>
      <c r="G41" s="24">
        <f>G16+G26+G39</f>
        <v>110450</v>
      </c>
      <c r="H41" s="22"/>
      <c r="I41" s="24">
        <f>I16+I26+I39</f>
        <v>116113</v>
      </c>
      <c r="J41" s="24">
        <f>J16+J26+J39</f>
        <v>9437.7000000000007</v>
      </c>
      <c r="K41" s="24">
        <f>K16+K26+K39</f>
        <v>29310</v>
      </c>
      <c r="L41" s="24">
        <f>L16+L26+L39</f>
        <v>0</v>
      </c>
      <c r="M41" s="24">
        <f>M16+M26+M39</f>
        <v>96240.7</v>
      </c>
      <c r="N41" s="22"/>
      <c r="O41" s="24">
        <f>O16+O26+O39</f>
        <v>6959</v>
      </c>
      <c r="P41" s="24">
        <f>P16+P26+P39</f>
        <v>14209.3</v>
      </c>
      <c r="R41" s="84"/>
      <c r="S41" s="78"/>
      <c r="T41" s="84"/>
      <c r="U41" s="69"/>
    </row>
    <row r="42" spans="1:21" ht="12.75" customHeight="1" thickTop="1" x14ac:dyDescent="0.2">
      <c r="A42" s="82"/>
      <c r="N42" s="17"/>
    </row>
    <row r="43" spans="1:21" ht="12" customHeight="1" x14ac:dyDescent="0.2">
      <c r="A43" s="82"/>
    </row>
    <row r="44" spans="1:21" ht="12" customHeight="1" x14ac:dyDescent="0.2">
      <c r="A44" s="82"/>
    </row>
  </sheetData>
  <sheetProtection password="FD7E" sheet="1" objects="1" scenarios="1"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abSelected="1" topLeftCell="A7" zoomScale="80" zoomScaleNormal="80" zoomScaleSheetLayoutView="80" workbookViewId="0">
      <selection activeCell="A45" sqref="A45"/>
    </sheetView>
  </sheetViews>
  <sheetFormatPr defaultColWidth="9.140625" defaultRowHeight="12" x14ac:dyDescent="0.2"/>
  <cols>
    <col min="1" max="1" width="4.5703125" style="36" bestFit="1" customWidth="1"/>
    <col min="2" max="2" width="43.42578125" style="36" customWidth="1"/>
    <col min="3" max="3" width="9.7109375" style="37" bestFit="1" customWidth="1"/>
    <col min="4" max="4" width="8.5703125" style="37" bestFit="1" customWidth="1"/>
    <col min="5" max="5" width="6.7109375" style="37" bestFit="1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6.7109375" style="37" bestFit="1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98">
        <v>36</v>
      </c>
      <c r="B1" s="93" t="s">
        <v>45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/>
      <c r="R1" s="85"/>
      <c r="S1"/>
      <c r="T1" s="87" t="s">
        <v>44</v>
      </c>
    </row>
    <row r="2" spans="1:20" s="35" customFormat="1" ht="15" x14ac:dyDescent="0.25">
      <c r="A2" s="98"/>
      <c r="B2" s="94" t="s">
        <v>24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/>
      <c r="R2" s="86"/>
      <c r="S2"/>
      <c r="T2" s="87"/>
    </row>
    <row r="3" spans="1:20" s="35" customFormat="1" ht="15" x14ac:dyDescent="0.25">
      <c r="A3" s="98"/>
      <c r="B3" s="95" t="s">
        <v>27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/>
      <c r="R3" s="86"/>
      <c r="S3"/>
      <c r="T3" s="87"/>
    </row>
    <row r="4" spans="1:20" ht="12.75" x14ac:dyDescent="0.2">
      <c r="A4" s="98"/>
      <c r="F4" s="38"/>
      <c r="H4" s="39"/>
      <c r="N4" s="39"/>
      <c r="Q4"/>
      <c r="R4" s="86"/>
      <c r="S4"/>
      <c r="T4" s="87"/>
    </row>
    <row r="5" spans="1:20" ht="12.75" x14ac:dyDescent="0.2">
      <c r="A5" s="98"/>
      <c r="B5" s="41"/>
      <c r="C5" s="88" t="s">
        <v>32</v>
      </c>
      <c r="D5" s="89"/>
      <c r="E5" s="89"/>
      <c r="F5" s="89"/>
      <c r="G5" s="89"/>
      <c r="H5" s="42"/>
      <c r="I5" s="96" t="s">
        <v>7</v>
      </c>
      <c r="J5" s="96"/>
      <c r="K5" s="96"/>
      <c r="L5" s="96"/>
      <c r="M5" s="96"/>
      <c r="N5" s="42"/>
      <c r="O5" s="96" t="s">
        <v>5</v>
      </c>
      <c r="P5" s="97"/>
      <c r="Q5"/>
      <c r="R5" s="86"/>
      <c r="S5"/>
      <c r="T5" s="87"/>
    </row>
    <row r="6" spans="1:20" ht="12.75" x14ac:dyDescent="0.2">
      <c r="A6" s="98"/>
      <c r="B6" s="43" t="s">
        <v>6</v>
      </c>
      <c r="C6" s="71">
        <v>41640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31.12.2014</v>
      </c>
      <c r="H6" s="42"/>
      <c r="I6" s="71">
        <f>C6</f>
        <v>41640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31.12.2014</v>
      </c>
      <c r="N6" s="42"/>
      <c r="O6" s="44">
        <v>41639</v>
      </c>
      <c r="P6" s="44" t="str">
        <f>M6</f>
        <v xml:space="preserve"> 31.12.2014</v>
      </c>
      <c r="Q6"/>
      <c r="R6" s="86"/>
      <c r="S6"/>
      <c r="T6" s="87"/>
    </row>
    <row r="7" spans="1:20" ht="12.75" x14ac:dyDescent="0.2">
      <c r="A7" s="98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7"/>
    </row>
    <row r="8" spans="1:20" ht="12.75" x14ac:dyDescent="0.2">
      <c r="A8" s="98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4"/>
      <c r="S8"/>
      <c r="T8" s="87"/>
    </row>
    <row r="9" spans="1:20" ht="12.75" x14ac:dyDescent="0.2">
      <c r="A9" s="98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7"/>
    </row>
    <row r="10" spans="1:20" ht="12.75" x14ac:dyDescent="0.2">
      <c r="A10" s="98"/>
      <c r="B10" s="48" t="s">
        <v>12</v>
      </c>
      <c r="C10" s="49">
        <v>16381</v>
      </c>
      <c r="D10" s="49">
        <v>0</v>
      </c>
      <c r="E10" s="49">
        <v>0</v>
      </c>
      <c r="F10" s="49">
        <v>0</v>
      </c>
      <c r="G10" s="50">
        <f t="shared" ref="G10:G15" si="3">C10+D10-E10+F10</f>
        <v>16381</v>
      </c>
      <c r="H10" s="42"/>
      <c r="I10" s="49">
        <v>7429</v>
      </c>
      <c r="J10" s="49">
        <v>4562</v>
      </c>
      <c r="K10" s="49">
        <v>0</v>
      </c>
      <c r="L10" s="49">
        <v>0</v>
      </c>
      <c r="M10" s="50">
        <f t="shared" si="0"/>
        <v>11991</v>
      </c>
      <c r="N10" s="50"/>
      <c r="O10" s="50">
        <f t="shared" si="1"/>
        <v>8952</v>
      </c>
      <c r="P10" s="39">
        <f t="shared" si="2"/>
        <v>4390</v>
      </c>
      <c r="Q10"/>
      <c r="R10" s="74"/>
      <c r="S10"/>
      <c r="T10" s="87"/>
    </row>
    <row r="11" spans="1:20" ht="12.75" x14ac:dyDescent="0.2">
      <c r="A11" s="98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7"/>
    </row>
    <row r="12" spans="1:20" ht="12.75" x14ac:dyDescent="0.2">
      <c r="A12" s="98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7"/>
    </row>
    <row r="13" spans="1:20" ht="12.75" x14ac:dyDescent="0.2">
      <c r="A13" s="98"/>
      <c r="B13" s="48" t="s">
        <v>11</v>
      </c>
      <c r="C13" s="49">
        <v>0</v>
      </c>
      <c r="D13" s="49">
        <v>0</v>
      </c>
      <c r="E13" s="49">
        <v>0</v>
      </c>
      <c r="F13" s="49">
        <v>0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7"/>
    </row>
    <row r="14" spans="1:20" ht="12.75" x14ac:dyDescent="0.2">
      <c r="A14" s="98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7"/>
    </row>
    <row r="15" spans="1:20" ht="12.75" x14ac:dyDescent="0.2">
      <c r="A15" s="98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7"/>
    </row>
    <row r="16" spans="1:20" ht="12.75" x14ac:dyDescent="0.2">
      <c r="A16" s="98"/>
      <c r="B16" s="57" t="s">
        <v>20</v>
      </c>
      <c r="C16" s="58">
        <f>SUM(C9:C15)</f>
        <v>16381</v>
      </c>
      <c r="D16" s="58">
        <f>SUM(D9:D15)</f>
        <v>0</v>
      </c>
      <c r="E16" s="58">
        <f>SUM(E9:E15)</f>
        <v>0</v>
      </c>
      <c r="F16" s="58">
        <f>SUM(F9:F15)</f>
        <v>0</v>
      </c>
      <c r="G16" s="58">
        <f>SUM(G9:G15)</f>
        <v>16381</v>
      </c>
      <c r="H16" s="58"/>
      <c r="I16" s="58">
        <f>SUM(I9:I15)</f>
        <v>7429</v>
      </c>
      <c r="J16" s="58">
        <f>SUM(J9:J15)</f>
        <v>4562</v>
      </c>
      <c r="K16" s="58">
        <f>SUM(K9:K15)</f>
        <v>0</v>
      </c>
      <c r="L16" s="58">
        <f>SUM(L9:L15)</f>
        <v>0</v>
      </c>
      <c r="M16" s="58">
        <f>SUM(M9:M15)</f>
        <v>11991</v>
      </c>
      <c r="N16" s="58"/>
      <c r="O16" s="58">
        <f>SUM(O9:O15)</f>
        <v>8952</v>
      </c>
      <c r="P16" s="58">
        <f>SUM(P9:P15)</f>
        <v>4390</v>
      </c>
      <c r="Q16"/>
      <c r="R16" s="74"/>
      <c r="S16"/>
      <c r="T16" s="87"/>
    </row>
    <row r="17" spans="1:20" ht="12.75" x14ac:dyDescent="0.2">
      <c r="A17" s="98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7"/>
    </row>
    <row r="18" spans="1:20" ht="12.75" x14ac:dyDescent="0.2">
      <c r="A18" s="98"/>
      <c r="B18" s="48" t="s">
        <v>4</v>
      </c>
      <c r="C18" s="49">
        <v>0</v>
      </c>
      <c r="D18" s="49">
        <v>0</v>
      </c>
      <c r="E18" s="49">
        <v>0</v>
      </c>
      <c r="F18" s="49">
        <v>0</v>
      </c>
      <c r="G18" s="50">
        <f t="shared" ref="G18:G25" si="4">C18+D18-E18+F18</f>
        <v>0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4"/>
      <c r="S18"/>
      <c r="T18" s="87"/>
    </row>
    <row r="19" spans="1:20" ht="12.75" x14ac:dyDescent="0.2">
      <c r="A19" s="98"/>
      <c r="B19" s="51" t="s">
        <v>15</v>
      </c>
      <c r="C19" s="52">
        <v>0</v>
      </c>
      <c r="D19" s="52">
        <v>0</v>
      </c>
      <c r="E19" s="52">
        <v>0</v>
      </c>
      <c r="F19" s="52">
        <v>0</v>
      </c>
      <c r="G19" s="50">
        <f t="shared" si="4"/>
        <v>0</v>
      </c>
      <c r="H19" s="39"/>
      <c r="I19" s="52">
        <v>0</v>
      </c>
      <c r="J19" s="52">
        <v>0</v>
      </c>
      <c r="K19" s="59">
        <v>0</v>
      </c>
      <c r="L19" s="52">
        <v>0</v>
      </c>
      <c r="M19" s="50">
        <f t="shared" si="5"/>
        <v>0</v>
      </c>
      <c r="N19" s="39"/>
      <c r="O19" s="39">
        <f t="shared" si="6"/>
        <v>0</v>
      </c>
      <c r="P19" s="39">
        <f t="shared" si="7"/>
        <v>0</v>
      </c>
      <c r="Q19" s="75"/>
      <c r="R19" s="76"/>
      <c r="S19" s="75"/>
      <c r="T19" s="76"/>
    </row>
    <row r="20" spans="1:20" s="64" customFormat="1" ht="12.75" x14ac:dyDescent="0.2">
      <c r="A20" s="98"/>
      <c r="B20" s="60" t="s">
        <v>17</v>
      </c>
      <c r="C20" s="61">
        <v>60201</v>
      </c>
      <c r="D20" s="61">
        <v>0</v>
      </c>
      <c r="E20" s="61">
        <v>0</v>
      </c>
      <c r="F20" s="61">
        <v>0</v>
      </c>
      <c r="G20" s="62">
        <f>C20+D20-E20+F20</f>
        <v>60201</v>
      </c>
      <c r="H20" s="63"/>
      <c r="I20" s="61">
        <v>55417</v>
      </c>
      <c r="J20" s="61">
        <v>2215</v>
      </c>
      <c r="K20" s="61">
        <v>0</v>
      </c>
      <c r="L20" s="61">
        <v>0</v>
      </c>
      <c r="M20" s="62">
        <f t="shared" si="5"/>
        <v>57632</v>
      </c>
      <c r="N20" s="63"/>
      <c r="O20" s="63">
        <f t="shared" si="6"/>
        <v>4784</v>
      </c>
      <c r="P20" s="63">
        <f t="shared" si="7"/>
        <v>2569</v>
      </c>
      <c r="Q20"/>
    </row>
    <row r="21" spans="1:20" s="64" customFormat="1" ht="12.75" x14ac:dyDescent="0.2">
      <c r="A21" s="98"/>
      <c r="B21" s="60" t="s">
        <v>28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98"/>
      <c r="B22" s="34" t="s">
        <v>29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98"/>
      <c r="B23" s="51" t="s">
        <v>16</v>
      </c>
      <c r="C23" s="52">
        <v>46490</v>
      </c>
      <c r="D23" s="52">
        <v>0</v>
      </c>
      <c r="E23" s="52">
        <v>0</v>
      </c>
      <c r="F23" s="52">
        <v>0</v>
      </c>
      <c r="G23" s="50">
        <f t="shared" si="4"/>
        <v>46490</v>
      </c>
      <c r="H23" s="39"/>
      <c r="I23" s="52">
        <v>46490</v>
      </c>
      <c r="J23" s="49">
        <v>0</v>
      </c>
      <c r="K23" s="49">
        <v>0</v>
      </c>
      <c r="L23" s="49">
        <v>0</v>
      </c>
      <c r="M23" s="50">
        <f t="shared" si="5"/>
        <v>46490</v>
      </c>
      <c r="N23" s="51"/>
      <c r="O23" s="39">
        <f t="shared" si="6"/>
        <v>0</v>
      </c>
      <c r="P23" s="39">
        <f t="shared" si="7"/>
        <v>0</v>
      </c>
      <c r="Q23"/>
      <c r="R23" s="80" t="s">
        <v>42</v>
      </c>
      <c r="T23" s="80" t="s">
        <v>43</v>
      </c>
    </row>
    <row r="24" spans="1:20" ht="12.75" x14ac:dyDescent="0.2">
      <c r="A24" s="98"/>
      <c r="B24" s="51" t="s">
        <v>18</v>
      </c>
      <c r="C24" s="52">
        <v>0</v>
      </c>
      <c r="D24" s="52">
        <v>0</v>
      </c>
      <c r="E24" s="52">
        <v>0</v>
      </c>
      <c r="F24" s="52">
        <v>0</v>
      </c>
      <c r="G24" s="50">
        <f t="shared" si="4"/>
        <v>0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0</v>
      </c>
      <c r="P24" s="39">
        <f t="shared" si="7"/>
        <v>0</v>
      </c>
      <c r="Q24" s="75"/>
    </row>
    <row r="25" spans="1:20" ht="12.75" x14ac:dyDescent="0.2">
      <c r="A25" s="98"/>
      <c r="B25" s="51" t="s">
        <v>19</v>
      </c>
      <c r="C25" s="53">
        <v>0</v>
      </c>
      <c r="D25" s="53">
        <v>0</v>
      </c>
      <c r="E25" s="53">
        <v>0</v>
      </c>
      <c r="F25" s="53">
        <v>0</v>
      </c>
      <c r="G25" s="54">
        <f t="shared" si="4"/>
        <v>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0</v>
      </c>
      <c r="Q25"/>
    </row>
    <row r="26" spans="1:20" ht="12.75" x14ac:dyDescent="0.2">
      <c r="A26" s="98"/>
      <c r="B26" s="57" t="s">
        <v>21</v>
      </c>
      <c r="C26" s="65">
        <f>SUM(C18:C25)</f>
        <v>106691</v>
      </c>
      <c r="D26" s="65">
        <f>SUM(D18:D25)</f>
        <v>0</v>
      </c>
      <c r="E26" s="65">
        <f>SUM(E18:E25)</f>
        <v>0</v>
      </c>
      <c r="F26" s="65">
        <f>SUM(F18:F25)</f>
        <v>0</v>
      </c>
      <c r="G26" s="65">
        <f>SUM(G18:G25)</f>
        <v>106691</v>
      </c>
      <c r="H26" s="65"/>
      <c r="I26" s="65">
        <f>SUM(I18:I25)</f>
        <v>101907</v>
      </c>
      <c r="J26" s="65">
        <f>SUM(J18:J25)</f>
        <v>2215</v>
      </c>
      <c r="K26" s="65">
        <f>SUM(K18:K25)</f>
        <v>0</v>
      </c>
      <c r="L26" s="65">
        <f>SUM(L18:L25)</f>
        <v>0</v>
      </c>
      <c r="M26" s="65">
        <f>SUM(M18:M25)</f>
        <v>104122</v>
      </c>
      <c r="N26" s="65"/>
      <c r="O26" s="65">
        <f>SUM(O18:O25)</f>
        <v>4784</v>
      </c>
      <c r="P26" s="65">
        <f>SUM(P18:P25)</f>
        <v>2569</v>
      </c>
      <c r="Q26"/>
      <c r="R26" s="83">
        <v>2</v>
      </c>
    </row>
    <row r="27" spans="1:20" ht="12.75" x14ac:dyDescent="0.2">
      <c r="A27" s="98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4"/>
    </row>
    <row r="28" spans="1:20" s="64" customFormat="1" ht="24" x14ac:dyDescent="0.2">
      <c r="A28" s="98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0</v>
      </c>
    </row>
    <row r="29" spans="1:20" s="64" customFormat="1" ht="24" x14ac:dyDescent="0.2">
      <c r="A29" s="98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2.75" x14ac:dyDescent="0.2">
      <c r="A30" s="98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3">
        <v>0</v>
      </c>
      <c r="S30" s="78"/>
      <c r="T30" s="83">
        <v>5</v>
      </c>
    </row>
    <row r="31" spans="1:20" ht="12.75" x14ac:dyDescent="0.2">
      <c r="A31" s="98"/>
      <c r="B31" s="73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4"/>
      <c r="S31" s="78"/>
      <c r="T31" s="84"/>
    </row>
    <row r="32" spans="1:20" ht="24" x14ac:dyDescent="0.2">
      <c r="A32" s="98"/>
      <c r="B32" s="73" t="s">
        <v>37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2</v>
      </c>
      <c r="S32" s="78"/>
      <c r="T32" s="79">
        <v>7</v>
      </c>
    </row>
    <row r="33" spans="1:20" ht="12.75" x14ac:dyDescent="0.2">
      <c r="A33" s="98"/>
      <c r="B33" s="73" t="s">
        <v>38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3">
        <v>1</v>
      </c>
      <c r="S33" s="78"/>
      <c r="T33" s="83">
        <v>6</v>
      </c>
    </row>
    <row r="34" spans="1:20" ht="12.75" x14ac:dyDescent="0.2">
      <c r="A34" s="98"/>
      <c r="B34" s="73" t="s">
        <v>39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4"/>
      <c r="S34" s="78"/>
      <c r="T34" s="84"/>
    </row>
    <row r="35" spans="1:20" ht="24" x14ac:dyDescent="0.2">
      <c r="A35" s="98"/>
      <c r="B35" s="73" t="s">
        <v>40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2</v>
      </c>
      <c r="S35" s="78"/>
      <c r="T35" s="79">
        <v>1</v>
      </c>
    </row>
    <row r="36" spans="1:20" ht="12.75" x14ac:dyDescent="0.2">
      <c r="A36" s="98"/>
      <c r="B36" s="73" t="s">
        <v>41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3">
        <v>1</v>
      </c>
      <c r="S36" s="78"/>
      <c r="T36" s="83">
        <v>1</v>
      </c>
    </row>
    <row r="37" spans="1:20" ht="12.75" x14ac:dyDescent="0.2">
      <c r="A37" s="98"/>
      <c r="B37" s="73" t="s">
        <v>30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4"/>
      <c r="S37" s="78"/>
      <c r="T37" s="84"/>
    </row>
    <row r="38" spans="1:20" ht="12.75" x14ac:dyDescent="0.2">
      <c r="A38" s="98"/>
      <c r="B38" s="73" t="s">
        <v>31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3">
        <v>1</v>
      </c>
      <c r="S38" s="78"/>
      <c r="T38" s="83">
        <v>3</v>
      </c>
    </row>
    <row r="39" spans="1:20" ht="12.75" x14ac:dyDescent="0.2">
      <c r="A39" s="98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84"/>
      <c r="S39" s="78"/>
      <c r="T39" s="84"/>
    </row>
    <row r="40" spans="1:20" ht="12.75" x14ac:dyDescent="0.2">
      <c r="A40" s="98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3">
        <v>7</v>
      </c>
      <c r="S40" s="78"/>
      <c r="T40" s="83">
        <v>0</v>
      </c>
    </row>
    <row r="41" spans="1:20" s="69" customFormat="1" ht="13.5" thickBot="1" x14ac:dyDescent="0.25">
      <c r="A41" s="98"/>
      <c r="B41" s="67" t="s">
        <v>23</v>
      </c>
      <c r="C41" s="68">
        <f>C16+C26+C39</f>
        <v>123072</v>
      </c>
      <c r="D41" s="68">
        <f>D16+D26+D39</f>
        <v>0</v>
      </c>
      <c r="E41" s="68">
        <f>E16+E26+E39</f>
        <v>0</v>
      </c>
      <c r="F41" s="68">
        <f>F16+F26+F39</f>
        <v>0</v>
      </c>
      <c r="G41" s="68">
        <f>G16+G26+G39</f>
        <v>123072</v>
      </c>
      <c r="H41" s="65"/>
      <c r="I41" s="68">
        <f>I16+I26+I39</f>
        <v>109336</v>
      </c>
      <c r="J41" s="68">
        <f>J16+J26+J39</f>
        <v>6777</v>
      </c>
      <c r="K41" s="68">
        <f>K16+K26+K39</f>
        <v>0</v>
      </c>
      <c r="L41" s="68">
        <f>L16+L26+L39</f>
        <v>0</v>
      </c>
      <c r="M41" s="68">
        <f>M16+M26+M39</f>
        <v>116113</v>
      </c>
      <c r="N41" s="65"/>
      <c r="O41" s="68">
        <f>O16+O26+O39</f>
        <v>13736</v>
      </c>
      <c r="P41" s="68">
        <f>P16+P26+P39</f>
        <v>6959</v>
      </c>
      <c r="R41" s="84"/>
      <c r="S41" s="78"/>
      <c r="T41" s="84"/>
    </row>
    <row r="42" spans="1:20" ht="12.75" customHeight="1" thickTop="1" x14ac:dyDescent="0.2">
      <c r="A42" s="98"/>
      <c r="N42" s="39"/>
    </row>
    <row r="43" spans="1:20" ht="12" customHeight="1" x14ac:dyDescent="0.2">
      <c r="A43" s="98"/>
    </row>
    <row r="44" spans="1:20" ht="12" customHeight="1" x14ac:dyDescent="0.2">
      <c r="A44" s="98"/>
    </row>
  </sheetData>
  <sheetProtection password="FD7E" sheet="1" objects="1" scenarios="1" formatColumns="0"/>
  <mergeCells count="20"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P6 M6 G6:I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2528C-E256-40AF-A927-EAE48D4EEA40}">
  <ds:schemaRefs>
    <ds:schemaRef ds:uri="http://purl.org/dc/dcmitype/"/>
    <ds:schemaRef ds:uri="http://schemas.openxmlformats.org/package/2006/metadata/core-properties"/>
    <ds:schemaRef ds:uri="b00f20d5-ceb3-4adf-8632-db85932f34e5"/>
    <ds:schemaRef ds:uri="http://purl.org/dc/terms/"/>
    <ds:schemaRef ds:uri="http://www.w3.org/XML/1998/namespace"/>
    <ds:schemaRef ds:uri="cf981484-ed93-4090-baf6-fe2481f804a7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sharepoint/v3/field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2015</vt:lpstr>
      <vt:lpstr>2014</vt:lpstr>
      <vt:lpstr>'2014'!Print_Area</vt:lpstr>
      <vt:lpstr>'2015'!Print_Area</vt:lpstr>
    </vt:vector>
  </TitlesOfParts>
  <Company>KPMG Slovensko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Tojcikova, Eva</cp:lastModifiedBy>
  <cp:lastPrinted>2015-11-02T10:04:26Z</cp:lastPrinted>
  <dcterms:created xsi:type="dcterms:W3CDTF">2001-01-11T10:59:07Z</dcterms:created>
  <dcterms:modified xsi:type="dcterms:W3CDTF">2016-03-31T09:24:26Z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