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audit\Audit\ MAKROAUDIT, s. r. o\Audit\PALIFOR SLOVAQUIE\PALIFOR SLOVAQUIE s.r.o., 2015\prijaté\"/>
    </mc:Choice>
  </mc:AlternateContent>
  <bookViews>
    <workbookView xWindow="0" yWindow="0" windowWidth="19200" windowHeight="11295"/>
  </bookViews>
  <sheets>
    <sheet name="Hárok1" sheetId="1" r:id="rId1"/>
    <sheet name="Hárok2" sheetId="2" r:id="rId2"/>
    <sheet name="Hárok3" sheetId="3" r:id="rId3"/>
  </sheets>
  <calcPr calcId="152511"/>
</workbook>
</file>

<file path=xl/calcChain.xml><?xml version="1.0" encoding="utf-8"?>
<calcChain xmlns="http://schemas.openxmlformats.org/spreadsheetml/2006/main">
  <c r="D12" i="1" l="1"/>
  <c r="D21" i="1" l="1"/>
  <c r="F23" i="1" l="1"/>
  <c r="C21" i="1"/>
  <c r="C12" i="1"/>
  <c r="C94" i="1" l="1"/>
  <c r="C90" i="1" s="1"/>
  <c r="C61" i="1"/>
  <c r="C88" i="1" s="1"/>
  <c r="C70" i="1"/>
  <c r="C58" i="1"/>
  <c r="D94" i="1"/>
  <c r="D90" i="1" s="1"/>
  <c r="D61" i="1"/>
  <c r="D70" i="1"/>
  <c r="D88" i="1" s="1"/>
  <c r="D58" i="1"/>
  <c r="D31" i="1"/>
  <c r="D25" i="1" s="1"/>
  <c r="D6" i="1"/>
  <c r="C6" i="1"/>
  <c r="D20" i="1" l="1"/>
  <c r="D22" i="1" s="1"/>
  <c r="C36" i="1"/>
  <c r="C31" i="1" s="1"/>
  <c r="C25" i="1" s="1"/>
  <c r="C20" i="1" s="1"/>
  <c r="C22" i="1" s="1"/>
</calcChain>
</file>

<file path=xl/sharedStrings.xml><?xml version="1.0" encoding="utf-8"?>
<sst xmlns="http://schemas.openxmlformats.org/spreadsheetml/2006/main" count="221" uniqueCount="216">
  <si>
    <t>Označenie položky</t>
  </si>
  <si>
    <t>Obsah položky</t>
  </si>
  <si>
    <t>Bežné účtovné obdobie</t>
  </si>
  <si>
    <t>Bezprostredne predchádzajúce účtovné obdobie</t>
  </si>
  <si>
    <t>Peňažné toky z prevádzkovej činnosti</t>
  </si>
  <si>
    <t>Z/S</t>
  </si>
  <si>
    <t>A. 1.</t>
  </si>
  <si>
    <t>A. 1. 1.</t>
  </si>
  <si>
    <t>A. 1. 2.</t>
  </si>
  <si>
    <t>Zostatková hodnota dlhodobého nehmotného majetku a dlhodobého hmotného majetku účtovaná pri vyradení tohto majetku do nákladov na bežnú činnosť, s výnimkou  jeho  predaja (+)</t>
  </si>
  <si>
    <t>A. 1. 3.</t>
  </si>
  <si>
    <t>Odpis opravnej položky k nadobudnutému majetku  (+/-)</t>
  </si>
  <si>
    <t>A. 1. 4.</t>
  </si>
  <si>
    <t>A. 1. 5.</t>
  </si>
  <si>
    <t>Zmena stavu opravných položiek  (+/-)</t>
  </si>
  <si>
    <t>A. 1. 6.</t>
  </si>
  <si>
    <t>Zmena stavu položiek časového rozlíšenia nákladov a výnosov  (+/-)</t>
  </si>
  <si>
    <t>A. 1. 7.</t>
  </si>
  <si>
    <t>Dividendy a iné podiely na zisku účtované do výnosov   (-)</t>
  </si>
  <si>
    <t>A. 1. 8.</t>
  </si>
  <si>
    <t>Úroky účtované do nákladov   (+)</t>
  </si>
  <si>
    <t>A. 1. 9.</t>
  </si>
  <si>
    <t>Úroky účtované do výnosov    (-)</t>
  </si>
  <si>
    <t>A.1. 10.</t>
  </si>
  <si>
    <t>Kurzový zisk vyčíslený k peňažným prostriedkom a peňažným ekvivalentom ku dňu, ku ktorému sa zostavuje účtovná závierka (-)</t>
  </si>
  <si>
    <t>A. 1. 11.</t>
  </si>
  <si>
    <t>Kurzová strata vyčíslená k peňažným prostriedkom a peňažným ekvivalentom ku dňu, ku ktorému sa zostavuje účtovná závierka (+)</t>
  </si>
  <si>
    <t>A. 1. 12.</t>
  </si>
  <si>
    <t>Výsledok z predaja dlhodobého majetku, s výnimkou majetku, ktorý sa považuje za peňažný ekvivalent (+/-)</t>
  </si>
  <si>
    <t>A. 1. 13.</t>
  </si>
  <si>
    <t>Ostatné položky nepeňažného charakteru, ktoré ovplyvňujú výsledok hospodárenia z bežnej činnosti, s výnimkou tých, ktoré sa uvádzajú osobitne v iných častiach prehľadu peňažných tokov  (+/-)</t>
  </si>
  <si>
    <t>A. 2.</t>
  </si>
  <si>
    <t>A. 2. 1.</t>
  </si>
  <si>
    <t>Zmena stavu pohľadávok z prevádzkovej činnosti (-/+)</t>
  </si>
  <si>
    <t>A. 2. 2.</t>
  </si>
  <si>
    <t>Zmena stavu záväzkov z prevádzkovej činnosti (+/-)</t>
  </si>
  <si>
    <t>A. 2. 3.</t>
  </si>
  <si>
    <t>Zmena stavu zásob (-/+)</t>
  </si>
  <si>
    <t>A. 2. 4.</t>
  </si>
  <si>
    <t>A. 3.</t>
  </si>
  <si>
    <t>Prijaté úroky, s výnimkou tých, ktoré sa začleňujú do investičných činností (+)</t>
  </si>
  <si>
    <t>A. 4.</t>
  </si>
  <si>
    <t>Výdavky na zaplatené úroky, s výnimkou tých, ktoré sa začleňujú do finančných činností (-)</t>
  </si>
  <si>
    <t>A. 5.</t>
  </si>
  <si>
    <t>Príjmy z dividend a iných podielov na zisku, s výnimkou tých, ktoré sa začleňujú do investičných činností (+)</t>
  </si>
  <si>
    <t>A. 6.</t>
  </si>
  <si>
    <t>Výdavky na vyplatené dividendy  a iné podiely na zisku, s výnimkou tých, ktoré sa začleňujú do finančných činností</t>
  </si>
  <si>
    <t>(-)</t>
  </si>
  <si>
    <t xml:space="preserve">Peňažné  toky z prevádzkovej činnosti (+/-), </t>
  </si>
  <si>
    <t>(súčet Z/S + A. 1. až A. 6.)</t>
  </si>
  <si>
    <t>A. 7.</t>
  </si>
  <si>
    <t>Výdavky na daň z príjmov účtovnej jednotky, s výnimkou tých, ktoré sa  začleňujú do investičných činností alebo finančných činností (-/+)</t>
  </si>
  <si>
    <t>A. 8.</t>
  </si>
  <si>
    <t>Príjmy mimoriadneho charakteru vzťahujúce sa na prevádzkovú činnosť (+)</t>
  </si>
  <si>
    <t>A. 9.</t>
  </si>
  <si>
    <t>Výdavky mimoriadneho charakteru vzťahujúce sa na prevádzkovú činnosť (-)</t>
  </si>
  <si>
    <t>A.</t>
  </si>
  <si>
    <t>Čisté peňažné toky z prevádzkovej činnosti (+/-),</t>
  </si>
  <si>
    <t>(súčet Z/S +  A. 1.  až  A. 9.)</t>
  </si>
  <si>
    <t>Peňažné toky z investičnej činnosti</t>
  </si>
  <si>
    <t>B. 1.</t>
  </si>
  <si>
    <t>Výdavky na obstaranie dlhodobého nehmotného majetku (-)</t>
  </si>
  <si>
    <t>B. 2.</t>
  </si>
  <si>
    <t>Výdavky na obstaranie dlhodobého hmotného majetku (-)</t>
  </si>
  <si>
    <t>B. 3.</t>
  </si>
  <si>
    <t>B. 4.</t>
  </si>
  <si>
    <t>Príjmy z predaja dlhodobého nehmotného majetku (+)</t>
  </si>
  <si>
    <t>B. 5.</t>
  </si>
  <si>
    <t>Príjmy z predaja dlhodobého hmotného majetku (+)</t>
  </si>
  <si>
    <t>B. 6.</t>
  </si>
  <si>
    <t>B. 7.</t>
  </si>
  <si>
    <t>Výdavky na dlhodobé pôžičky poskytnuté účtovnou jednotkou inej účtovnej jednotke, ktorá je súčasťou konsolidovaného celku (-)</t>
  </si>
  <si>
    <t>B. 8.</t>
  </si>
  <si>
    <t>Príjmy zo splácania dlhodobých pôžičiek poskytnutých  účtovnou jednotkou inej účtovnej jednotke, ktorá je súčasťou konsolidovaného celku (+)</t>
  </si>
  <si>
    <t>B. 9.</t>
  </si>
  <si>
    <t>Výdavky na dlhodobé pôžičky poskytnuté účtovnou jednotkou tretím osobám s výnimkou dlhodobých pôžičiek  poskytnutých  účtovnej jednotke, ktorá je súčasťou konsolidovaného celku (-)</t>
  </si>
  <si>
    <t>B. 10.</t>
  </si>
  <si>
    <t>Príjmy zo splácania pôžičiek poskytnutých účtovnou jednotkou tretím osobám,  s výnimkou  pôžičiek poskytnutých účtovnej jednotke, ktorá je súčasťou konsolidovaného celku (+)</t>
  </si>
  <si>
    <t>B. 11.</t>
  </si>
  <si>
    <t>Prijaté úroky, s výnimkou tých, ktoré sa začleňujú  do prevádzkových činností (+)</t>
  </si>
  <si>
    <t>B. 12.</t>
  </si>
  <si>
    <t>Príjmy z dividend a iných podielov na zisku, s výnimkou tých, ktoré sa začleňujú  do prevádzkových činností (+)</t>
  </si>
  <si>
    <t>B. 13.</t>
  </si>
  <si>
    <t>Výdavky súvisiace s derivátmi s výnimkou, ak sú určené na predaj alebo na obchodovanie, alebo ak sa tieto výdavky považujú za peňažné toky z finančnej  činnosti (-)</t>
  </si>
  <si>
    <t>B. 14.</t>
  </si>
  <si>
    <t>Príjmy súvisiace s derivátmi s výnimkou, ak sú určené na predaj alebo na obchodovanie, alebo ak sa tieto výdavky považujú za peňažné toky z finančnej činnosti (+)</t>
  </si>
  <si>
    <t>B. 15.</t>
  </si>
  <si>
    <t>Výdavky na daň z príjmov účtovnej jednotky, ak je ju možné začleniť do  investičných činností (-)</t>
  </si>
  <si>
    <t>B. 16.</t>
  </si>
  <si>
    <t>Príjmy mimoriadneho charakteru vzťahujúce sa na investičnú činnosť (+)</t>
  </si>
  <si>
    <t>B. 17.</t>
  </si>
  <si>
    <t>Výdavky mimoriadneho charakteru vzťahujúce sa na investičnú činnosť (-)</t>
  </si>
  <si>
    <t>B. 18.</t>
  </si>
  <si>
    <t>Ostatné príjmy vzťahujúce sa na investičnú činnosť  (+)</t>
  </si>
  <si>
    <t>B. 19.</t>
  </si>
  <si>
    <t>Ostatné výdavky vzťahujúce sa na investičnú činnosť (-)</t>
  </si>
  <si>
    <t>B.</t>
  </si>
  <si>
    <t>Čisté  peňažné toky z investičnej  činnosti</t>
  </si>
  <si>
    <t>(súčet B. 1. až B. 19.)</t>
  </si>
  <si>
    <t>Peňažné toky z finančnej činnosti</t>
  </si>
  <si>
    <t>C. 1.</t>
  </si>
  <si>
    <t>Peňažné toky vo  vlastnom  imaní (súčet C. 1. 1. až C. 1. 8.)</t>
  </si>
  <si>
    <t>C. 1. 1.</t>
  </si>
  <si>
    <t>Príjmy z upísaných akcií a obchodných podielov (+)</t>
  </si>
  <si>
    <t>C. 1. 2.</t>
  </si>
  <si>
    <t>Príjmy z  ďalších vkladov do vlastného imania spoločníkmi alebo fyzickou osobou, ktorá je  účtovnou jednotkou (+)</t>
  </si>
  <si>
    <t>C. 1. 3.</t>
  </si>
  <si>
    <t>Prijaté peňažné dary (+)</t>
  </si>
  <si>
    <t>C. 1. 4.</t>
  </si>
  <si>
    <t>Príjmy z úhrady straty spoločníkmi (+)</t>
  </si>
  <si>
    <t>C. 1. 5.</t>
  </si>
  <si>
    <t>Výdavky na obstaranie alebo spätné odkúpenie vlastných akcií a vlastných obchodných podielov (-)</t>
  </si>
  <si>
    <t>C. 1. 6.</t>
  </si>
  <si>
    <t>Výdavky spojené so znížením fondov vytvorených  účtovnou jednotkou (-)</t>
  </si>
  <si>
    <t>C. 1. 7.</t>
  </si>
  <si>
    <t>Výdavky na vyplatenie podielu na vlastnom imaní spoločníkmi účtovnej jednotky   a fyzickou osobou, ktorá je účtovnou jednotkou (-)</t>
  </si>
  <si>
    <t>C.1. 8.</t>
  </si>
  <si>
    <t>Výdavky z  iných dôvodov, ktoré súvisia so znížením vlastného imania (-)</t>
  </si>
  <si>
    <t>C. 2.</t>
  </si>
  <si>
    <t xml:space="preserve">Peňažné toky vznikajúce z dlhodobých záväzkov  a krátkodobých záväzkov  z finančnej činnost, </t>
  </si>
  <si>
    <t>(súčet C. 2. 1. až C. 2. 9.)</t>
  </si>
  <si>
    <t>C. 2. 1.</t>
  </si>
  <si>
    <t>Príjmy z emisie dlhových cenných papierov (+)</t>
  </si>
  <si>
    <t>C. 2. 2.</t>
  </si>
  <si>
    <t>Výdavky na úhradu záväzkov z dlhových CP (-)</t>
  </si>
  <si>
    <t>C. 2. 3.</t>
  </si>
  <si>
    <t>C. 2. 4.</t>
  </si>
  <si>
    <t>Výdavky na splácanie úverov, ktoré  účtovnej jednotke poskytla banka alebo pobočka zahraničnej banky, s výnimkou úverov, ktoré boli poskytnuté na zabezpečenie hlavného predmetu činnosti (-)</t>
  </si>
  <si>
    <t>C. 2. 5.</t>
  </si>
  <si>
    <t>Príjmy z prijatých pôžičiek (+)</t>
  </si>
  <si>
    <t>C. 2. 6.</t>
  </si>
  <si>
    <t>Výdavky na splácanie pôžičiek (-)</t>
  </si>
  <si>
    <t>C. 2. 7.</t>
  </si>
  <si>
    <t>Výdavky na úhradu záväzkov z používania majetku, ktorý je predmetom zmluvy o kúpe prenajatej veci (-)</t>
  </si>
  <si>
    <t>C. 2. 8.</t>
  </si>
  <si>
    <t>Príjmy z ostatných dlhodobých záväzkov a krátkodobých záväzkov vyplývajúcich z finančnej činnosti  účtovnej jednotky, s výnimkou tých, ktoré sa uvádzajú osobitne  v inej časti prehľadu peňažných tokov (+)</t>
  </si>
  <si>
    <t>C. 2. 9.</t>
  </si>
  <si>
    <t>Výdavky na splácanie ostatných dlhodobých záväzkov  a krátkodobých záväzkov vyplývajúcich z finančnej činnosti  účtovnej jednotky, s výnimkou tých, ktoré sa uvádzajú osobitne  v inej časti prehľadu peňažných tokov (-)</t>
  </si>
  <si>
    <t>C. 3.</t>
  </si>
  <si>
    <t>Výdavky na zaplatené úroky, s výnimkou tých, ktoré sa začleňujú do prevádzkových činností (-)</t>
  </si>
  <si>
    <t>C. 4.</t>
  </si>
  <si>
    <t>Výdavky na vyplatené dividendy a iné podiely na zisku, s výnimkou tých, ktoré sa začleňujú do prevádzkových činností (-)</t>
  </si>
  <si>
    <t>C. 5.</t>
  </si>
  <si>
    <t>Výdavky súvisiace s derivátmi, s výnimkou, ak sú určené na predaj alebo na obchodovanie, alebo ak sa považujú za  peňažné toky z investičnej činnosti (-)</t>
  </si>
  <si>
    <t>C. 6.</t>
  </si>
  <si>
    <t>Príjmy súvisiace s  derivátmi, s výnimkou, ak sú určené na predaj alebo na obchodovanie, alebo ak sa považujú za peňažné toky z  investičnej činnosti (+)</t>
  </si>
  <si>
    <t>C. 7.</t>
  </si>
  <si>
    <t>Výdavky na daň z príjmov   účtovnej jednotky, ak ich možno  začleniť do finančných činností (-)</t>
  </si>
  <si>
    <t>C. 8.</t>
  </si>
  <si>
    <t>Príjmy mimoriadneho charakteru vzťahujúce sa na finančnú činnosť (+)</t>
  </si>
  <si>
    <t>C. 9.</t>
  </si>
  <si>
    <t>Výdavky mimoriadneho charakteru vzťahujúce sa na finančnú činnosť (-)</t>
  </si>
  <si>
    <t>C.</t>
  </si>
  <si>
    <t>D.</t>
  </si>
  <si>
    <t>Čisté zvýšenie alebo čisté  zníženie peňažných prostriedkov (+/-), (súčet A + B + C)</t>
  </si>
  <si>
    <t xml:space="preserve">E. </t>
  </si>
  <si>
    <t xml:space="preserve">F. </t>
  </si>
  <si>
    <t xml:space="preserve">G. </t>
  </si>
  <si>
    <t xml:space="preserve">Kurzové rozdiely vyčíslené k peňažným prostriedkom a peňažným ekvivalentom ku dňu, ku ktorému sa zostavuje účtovná závierka (+/-) </t>
  </si>
  <si>
    <t xml:space="preserve">H. </t>
  </si>
  <si>
    <t>Zostatok peňažných prostriedkov a peňažných ekvivalentov na konci účtovného  obdobia upravený o kurzové rozdiely vyčíslené ku dňu, ku ktorému sa zostavuje  účtovná závierka (+/-)</t>
  </si>
  <si>
    <t>Výsledok hospodárenia z bežnej činnosti pred zdanením daňou z príjmov  (+/-)</t>
  </si>
  <si>
    <t>Odpisy dlhodobého nehmotného majetku a dlhodobého hmotného majetku (+)</t>
  </si>
  <si>
    <t>Zmena stavu dlhodobých rezerv  (+/-)</t>
  </si>
  <si>
    <t xml:space="preserve">Stav peňažných prostriedkov a peňažných ekvivalentov na začiatku účtovného obdobia (+/-) </t>
  </si>
  <si>
    <t>Stav peňažných prostriedkov a peňažných ekvivalentov na konci účtovného  obdobia pred zohľadnením kurzových rozdielov vyčíslených ku dňu, ku ktorému  sa zostavuje účtovná závierka (+/-)</t>
  </si>
  <si>
    <t>Príjmy z úverov, ktoré  účtovnej jednotke poskytla banka alebo pobočka zahraničnej banky, s výnimkou úverov, ktoré boli poskytnuté na zabezpečenie hlavného predmetu činnosti  (+)</t>
  </si>
  <si>
    <t>Čisté peňažné  toky  z finančnej činnosti (súčet C. 1. až C. 9.)</t>
  </si>
  <si>
    <t>Zmena stavu krátkodobého finančného majetku, s výnimkou majetku, ktorý je súčasťou peňažných prostriedkov a peňažných ekvivalentov (-/+)</t>
  </si>
  <si>
    <t>Peňažné  toky  z prevádzkovej  činnosti s výnimkou príjmov a výdavkov, ktoré sa  uvádzajú  osobitne v iných častiach prehľadu  peňažných tokov (+/-), (súčet Z/S  +  A. 1. + A. 2.)</t>
  </si>
  <si>
    <t xml:space="preserve">Nepeňažné operácie ovplyvňujúce výsledok hospodárenia z bežnej činnosti pred  zdanením daňou z príjmov (+/-), (súčet A. 1. 1. až A. 1. 13.)  </t>
  </si>
  <si>
    <t>Vplyv zmien stavu pracovného kapitálu, ktorým sa na účely tohto opatrenia rozumie rozdiel medzi obežným majetkom a krátkodobými záväzkami  s výnimkou položiek obežného majetku, ktoré sú súčasťou peňažných prostriedkov a peňažných ekvivalentov, na výsledok hospodárenia  z bežnej činnosti (súčet A. 2. 1. až A. 2. 4.)</t>
  </si>
  <si>
    <t>Príjmy z predaja dlhodobých cenných papierov a podielov v iných účtovných jednotkách, s výnimkou cenných papierov, ktoré sa považujú za peňažné ekvivalenty a cenných papierov určených na predaj alebo na obchodovanie  (+)</t>
  </si>
  <si>
    <t>Výdavky na obstaranie dlhodobých cenných papierov a podielov v iných účtovných jednotkách, s výnimkou cenných papierov, ktoré sa považujú za peňažné ekvivalenty a cenných papierov určených na predaj alebo na obchodovanie (-)</t>
  </si>
  <si>
    <t>551 (ZC účtovaná pri likvidácii DNM a DHM), 543 (darovaný DNM a DHM) a 549 (škoda na DNM a DHM)</t>
  </si>
  <si>
    <t xml:space="preserve">len dlhodobé rezervy, krátkodobé rezervy sa vykazujú v zmene stavu záväzkov </t>
  </si>
  <si>
    <t>tvorba OP (+), zúčtovanie OP(-), zúčtovanie OP z dôvodu vyradenia majetku (OMD -)</t>
  </si>
  <si>
    <t>665 a 666</t>
  </si>
  <si>
    <t>celý účet 662 potom v A.3 alebo v B.11</t>
  </si>
  <si>
    <t>celý účet 562, potom v A.4 alebo C.3</t>
  </si>
  <si>
    <t>663, potom sa vykážu v riadku G</t>
  </si>
  <si>
    <t>563, potom sa vykážu v riadku G</t>
  </si>
  <si>
    <t>641-541, 661-561 (strata +, zisk -)</t>
  </si>
  <si>
    <t>všetky pohľadávky, ktoré patria do prev. č., okrem dane z príjmov ÚJ</t>
  </si>
  <si>
    <t>všetky záväzky, ktoré patria do prev. č., okrem dane z príjmov ÚJ</t>
  </si>
  <si>
    <t>1x</t>
  </si>
  <si>
    <t>251, 253, 257, 256</t>
  </si>
  <si>
    <t>662 zaplatené, ak súvisia s IČ, tak B.11</t>
  </si>
  <si>
    <t>562 zaplatené, ak súvisia s FČ, tak C.3</t>
  </si>
  <si>
    <t>341 len skutočne zaplatená daň (ak vznikne ÚJ preplatok, ktorý bude prijatý na BÚ, berie sa tiež do úvahy do tohto riadku. Vzájomné započítanie pohľadávok neberieme do úvahy!</t>
  </si>
  <si>
    <t>netto spôsob (211 a 221), brutto spôsob: OMD 041 (-), 051 zmena stavu (opačné znamienko), 321 zmena stavu (rovnaké znamienko), 343 zmena stavu (opačné znamienko)</t>
  </si>
  <si>
    <t>netto spôsob (211 a 221), brutto spôsob: OMD 043 (-), 053 zmena stavu (opačné znamienko), 321, 325 alebo 379 zmena stavu (rovnaké znamienko),</t>
  </si>
  <si>
    <t>skutočne prijaté</t>
  </si>
  <si>
    <t>066 - skutočne poskytnuté a zaplatené pôžičky</t>
  </si>
  <si>
    <t>067 - skutočne poskytnuté a zaplatené pôžičky</t>
  </si>
  <si>
    <t>662 zaplatené, ak súvisia s IČ, ak súvisia s PČ A.3</t>
  </si>
  <si>
    <t>567 skutočne zaplatené</t>
  </si>
  <si>
    <t>napr. 412, 417, 418</t>
  </si>
  <si>
    <t>zvýšenie ZI prijaté na BÚ alebo do pokladne</t>
  </si>
  <si>
    <t>241, 473, 375 - skutočný výdavok</t>
  </si>
  <si>
    <t>skutočný príjem z emisie</t>
  </si>
  <si>
    <t>len istina úveru</t>
  </si>
  <si>
    <t>249, 479, 361 - len istina pôžičky</t>
  </si>
  <si>
    <t>249, 479, 361 - len istina pôžičky, zaplatený úrok je v C.3</t>
  </si>
  <si>
    <t>napr. vklad tichého spoločníka</t>
  </si>
  <si>
    <t>napr. vrátenie vkladu tichého spoločníka</t>
  </si>
  <si>
    <t>562 skutočne zaplatené, vzťahujúce sa k bankovým úverom a ostatným pôžičkám, lízing nie</t>
  </si>
  <si>
    <t>563 a 663 k 31.12. k PP a PE</t>
  </si>
  <si>
    <t>napr. 546 odpis pohľ. z inv. č., 648 - pri darovanom majetku</t>
  </si>
  <si>
    <t>551 bez ZC likvidovaného majetku</t>
  </si>
  <si>
    <t xml:space="preserve">nezohľadňujú sa tu účtovné prípady ČR nákladových a výnosových úrokov (lebo sa vykazujú samostatne), výnosov z dividend a iných podielov na zisku a mimoriadnych N a V. V prípade darovaného DHM odpisovaného to treba tiež vylúčiť a 648 (-) treba eliminovať na riadku A.1.13. </t>
  </si>
  <si>
    <t>667 skutočne prijaté</t>
  </si>
  <si>
    <t>474 (OMD -) - treba eliminovať aj poistné na riadku A.1.13, 562 je eliminovaná v A.1.8, 343 je eliminovaná v zmene stavu pohľadávok</t>
  </si>
  <si>
    <t>T. Prehľad peňažných tokov pri použití nepriamej metódy vykazovania</t>
  </si>
  <si>
    <t>napr. vyplatené podiely určené zamestnancom</t>
  </si>
  <si>
    <t>netto spôsob (211 a 221), brutto spôsob: OMD 042 (-), 052 zmena stavu (opačné znamienko), 321 zmena stavu (rovnaké znamienko), 343 zmena stavu (opačné znamienko). Pozor však na majetok obstaraný formou leasingu. Vtedy 042 MD je potrebné eliminovať o sumu istiny leasingu.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</si>
</sst>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&quot;€&quot;"/>
  </numFmts>
  <fonts count="5" x14ac:knownFonts="1">
    <font>
      <sz val="10"/>
      <name val="Arial"/>
      <charset val="238"/>
    </font>
    <font>
      <sz val="8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0" fontId="2" fillId="0" borderId="0" xfId="0" applyFont="1"/>
    <xf numFmtId="0" fontId="0" fillId="0" borderId="1" xfId="0" applyBorder="1"/>
    <xf numFmtId="0" fontId="3" fillId="0" borderId="1" xfId="0" applyFont="1" applyBorder="1" applyAlignment="1">
      <alignment wrapText="1"/>
    </xf>
    <xf numFmtId="164" fontId="0" fillId="0" borderId="1" xfId="0" applyNumberFormat="1" applyBorder="1" applyAlignment="1">
      <alignment wrapText="1"/>
    </xf>
    <xf numFmtId="0" fontId="0" fillId="0" borderId="1" xfId="0" applyBorder="1" applyAlignment="1">
      <alignment wrapText="1"/>
    </xf>
    <xf numFmtId="0" fontId="4" fillId="0" borderId="1" xfId="0" applyFont="1" applyBorder="1" applyAlignment="1">
      <alignment wrapText="1"/>
    </xf>
    <xf numFmtId="164" fontId="4" fillId="0" borderId="1" xfId="0" applyNumberFormat="1" applyFont="1" applyBorder="1" applyAlignment="1">
      <alignment wrapText="1"/>
    </xf>
    <xf numFmtId="0" fontId="4" fillId="0" borderId="1" xfId="0" applyFont="1" applyBorder="1"/>
    <xf numFmtId="0" fontId="3" fillId="0" borderId="1" xfId="0" applyFont="1" applyBorder="1"/>
    <xf numFmtId="164" fontId="3" fillId="0" borderId="1" xfId="0" applyNumberFormat="1" applyFont="1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164" fontId="2" fillId="0" borderId="1" xfId="0" applyNumberFormat="1" applyFont="1" applyBorder="1" applyAlignment="1">
      <alignment wrapText="1"/>
    </xf>
    <xf numFmtId="0" fontId="0" fillId="0" borderId="2" xfId="0" applyBorder="1"/>
    <xf numFmtId="0" fontId="3" fillId="0" borderId="2" xfId="0" applyFont="1" applyBorder="1" applyAlignment="1">
      <alignment wrapText="1"/>
    </xf>
    <xf numFmtId="164" fontId="0" fillId="0" borderId="2" xfId="0" applyNumberFormat="1" applyBorder="1" applyAlignment="1">
      <alignment wrapText="1"/>
    </xf>
    <xf numFmtId="0" fontId="0" fillId="0" borderId="2" xfId="0" applyBorder="1" applyAlignment="1">
      <alignment wrapText="1"/>
    </xf>
    <xf numFmtId="0" fontId="3" fillId="0" borderId="3" xfId="0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164" fontId="0" fillId="0" borderId="1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3" fillId="2" borderId="1" xfId="0" applyNumberFormat="1" applyFont="1" applyFill="1" applyBorder="1" applyAlignment="1">
      <alignment wrapText="1"/>
    </xf>
    <xf numFmtId="0" fontId="3" fillId="0" borderId="0" xfId="0" applyFont="1"/>
    <xf numFmtId="0" fontId="0" fillId="0" borderId="4" xfId="0" applyBorder="1" applyAlignment="1">
      <alignment wrapText="1"/>
    </xf>
    <xf numFmtId="0" fontId="0" fillId="0" borderId="0" xfId="0" applyAlignment="1">
      <alignment wrapText="1"/>
    </xf>
    <xf numFmtId="0" fontId="0" fillId="0" borderId="4" xfId="0" applyBorder="1" applyAlignment="1"/>
    <xf numFmtId="0" fontId="0" fillId="0" borderId="0" xfId="0" applyAlignment="1"/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94"/>
  <sheetViews>
    <sheetView tabSelected="1" topLeftCell="A40" workbookViewId="0">
      <selection activeCell="D5" sqref="D5"/>
    </sheetView>
  </sheetViews>
  <sheetFormatPr defaultRowHeight="12.75" outlineLevelCol="1" x14ac:dyDescent="0.2"/>
  <cols>
    <col min="1" max="1" width="10.7109375" customWidth="1"/>
    <col min="2" max="2" width="60.42578125" style="1" customWidth="1"/>
    <col min="3" max="3" width="21.42578125" style="2" customWidth="1"/>
    <col min="4" max="4" width="21.28515625" style="1" customWidth="1"/>
    <col min="5" max="12" width="9.140625" hidden="1" customWidth="1" outlineLevel="1"/>
    <col min="13" max="13" width="9.140625" collapsed="1"/>
  </cols>
  <sheetData>
    <row r="1" spans="1:11" x14ac:dyDescent="0.2">
      <c r="A1" s="25" t="s">
        <v>213</v>
      </c>
    </row>
    <row r="3" spans="1:11" ht="45.75" customHeight="1" thickBot="1" x14ac:dyDescent="0.25">
      <c r="A3" s="20" t="s">
        <v>0</v>
      </c>
      <c r="B3" s="20" t="s">
        <v>1</v>
      </c>
      <c r="C3" s="21" t="s">
        <v>2</v>
      </c>
      <c r="D3" s="20" t="s">
        <v>3</v>
      </c>
    </row>
    <row r="4" spans="1:11" x14ac:dyDescent="0.2">
      <c r="A4" s="16"/>
      <c r="B4" s="17" t="s">
        <v>4</v>
      </c>
      <c r="C4" s="18"/>
      <c r="D4" s="19"/>
    </row>
    <row r="5" spans="1:11" ht="25.5" x14ac:dyDescent="0.2">
      <c r="A5" s="4" t="s">
        <v>5</v>
      </c>
      <c r="B5" s="7" t="s">
        <v>161</v>
      </c>
      <c r="C5" s="23">
        <v>21847</v>
      </c>
      <c r="D5" s="6">
        <v>324121</v>
      </c>
    </row>
    <row r="6" spans="1:11" ht="38.25" x14ac:dyDescent="0.2">
      <c r="A6" s="13" t="s">
        <v>6</v>
      </c>
      <c r="B6" s="14" t="s">
        <v>170</v>
      </c>
      <c r="C6" s="15">
        <f>SUM(C7:C19)</f>
        <v>587531</v>
      </c>
      <c r="D6" s="15">
        <f>SUM(D7:D19)</f>
        <v>797426</v>
      </c>
    </row>
    <row r="7" spans="1:11" ht="25.5" x14ac:dyDescent="0.2">
      <c r="A7" s="4" t="s">
        <v>7</v>
      </c>
      <c r="B7" s="7" t="s">
        <v>162</v>
      </c>
      <c r="C7" s="23">
        <v>559053</v>
      </c>
      <c r="D7" s="6">
        <v>662396</v>
      </c>
      <c r="E7" t="s">
        <v>209</v>
      </c>
    </row>
    <row r="8" spans="1:11" ht="38.25" x14ac:dyDescent="0.2">
      <c r="A8" s="4" t="s">
        <v>8</v>
      </c>
      <c r="B8" s="7" t="s">
        <v>9</v>
      </c>
      <c r="C8" s="23">
        <v>18830</v>
      </c>
      <c r="D8" s="6">
        <v>34030</v>
      </c>
      <c r="E8" s="26" t="s">
        <v>174</v>
      </c>
      <c r="F8" s="27"/>
      <c r="G8" s="27"/>
      <c r="H8" s="27"/>
      <c r="I8" s="27"/>
      <c r="J8" s="27"/>
    </row>
    <row r="9" spans="1:11" x14ac:dyDescent="0.2">
      <c r="A9" s="4" t="s">
        <v>10</v>
      </c>
      <c r="B9" s="7" t="s">
        <v>11</v>
      </c>
      <c r="C9" s="6"/>
      <c r="D9" s="6"/>
    </row>
    <row r="10" spans="1:11" ht="28.5" customHeight="1" x14ac:dyDescent="0.2">
      <c r="A10" s="4" t="s">
        <v>12</v>
      </c>
      <c r="B10" s="7" t="s">
        <v>163</v>
      </c>
      <c r="C10" s="22"/>
      <c r="D10" s="6"/>
      <c r="E10" s="26" t="s">
        <v>175</v>
      </c>
      <c r="F10" s="27"/>
      <c r="G10" s="27"/>
      <c r="H10" s="27"/>
      <c r="I10" s="27"/>
      <c r="J10" s="27"/>
    </row>
    <row r="11" spans="1:11" ht="28.5" customHeight="1" x14ac:dyDescent="0.2">
      <c r="A11" s="4" t="s">
        <v>13</v>
      </c>
      <c r="B11" s="7" t="s">
        <v>14</v>
      </c>
      <c r="C11" s="23"/>
      <c r="D11" s="6"/>
      <c r="E11" s="26" t="s">
        <v>176</v>
      </c>
      <c r="F11" s="27"/>
      <c r="G11" s="27"/>
      <c r="H11" s="27"/>
      <c r="I11" s="27"/>
      <c r="J11" s="27"/>
    </row>
    <row r="12" spans="1:11" ht="55.5" customHeight="1" x14ac:dyDescent="0.2">
      <c r="A12" s="4" t="s">
        <v>15</v>
      </c>
      <c r="B12" s="7" t="s">
        <v>16</v>
      </c>
      <c r="C12" s="23">
        <f>28104-30331</f>
        <v>-2227</v>
      </c>
      <c r="D12" s="6">
        <f>29459-28104</f>
        <v>1355</v>
      </c>
      <c r="E12" s="26" t="s">
        <v>210</v>
      </c>
      <c r="F12" s="27"/>
      <c r="G12" s="27"/>
      <c r="H12" s="27"/>
      <c r="I12" s="27"/>
      <c r="J12" s="27"/>
      <c r="K12" s="29"/>
    </row>
    <row r="13" spans="1:11" x14ac:dyDescent="0.2">
      <c r="A13" s="4" t="s">
        <v>17</v>
      </c>
      <c r="B13" s="7" t="s">
        <v>18</v>
      </c>
      <c r="C13" s="6"/>
      <c r="D13" s="6"/>
      <c r="E13" t="s">
        <v>177</v>
      </c>
    </row>
    <row r="14" spans="1:11" x14ac:dyDescent="0.2">
      <c r="A14" s="4" t="s">
        <v>19</v>
      </c>
      <c r="B14" s="7" t="s">
        <v>20</v>
      </c>
      <c r="C14" s="23">
        <v>85713</v>
      </c>
      <c r="D14" s="6">
        <v>122390</v>
      </c>
      <c r="E14" t="s">
        <v>179</v>
      </c>
    </row>
    <row r="15" spans="1:11" x14ac:dyDescent="0.2">
      <c r="A15" s="4" t="s">
        <v>21</v>
      </c>
      <c r="B15" s="7" t="s">
        <v>22</v>
      </c>
      <c r="C15" s="23"/>
      <c r="D15" s="6"/>
      <c r="E15" t="s">
        <v>178</v>
      </c>
    </row>
    <row r="16" spans="1:11" ht="25.5" x14ac:dyDescent="0.2">
      <c r="A16" s="4" t="s">
        <v>23</v>
      </c>
      <c r="B16" s="7" t="s">
        <v>24</v>
      </c>
      <c r="C16" s="23"/>
      <c r="D16" s="6"/>
      <c r="E16" t="s">
        <v>180</v>
      </c>
    </row>
    <row r="17" spans="1:10" ht="25.5" x14ac:dyDescent="0.2">
      <c r="A17" s="4" t="s">
        <v>25</v>
      </c>
      <c r="B17" s="7" t="s">
        <v>26</v>
      </c>
      <c r="C17" s="23"/>
      <c r="D17" s="6"/>
      <c r="E17" t="s">
        <v>181</v>
      </c>
    </row>
    <row r="18" spans="1:10" ht="25.5" x14ac:dyDescent="0.2">
      <c r="A18" s="4" t="s">
        <v>27</v>
      </c>
      <c r="B18" s="7" t="s">
        <v>28</v>
      </c>
      <c r="C18" s="23">
        <v>-77670</v>
      </c>
      <c r="D18" s="6">
        <v>-26470</v>
      </c>
      <c r="E18" t="s">
        <v>182</v>
      </c>
    </row>
    <row r="19" spans="1:10" ht="38.25" x14ac:dyDescent="0.2">
      <c r="A19" s="4" t="s">
        <v>29</v>
      </c>
      <c r="B19" s="7" t="s">
        <v>30</v>
      </c>
      <c r="C19" s="23">
        <v>3832</v>
      </c>
      <c r="D19" s="6">
        <v>3725</v>
      </c>
      <c r="E19" s="28" t="s">
        <v>208</v>
      </c>
      <c r="F19" s="29"/>
      <c r="G19" s="29"/>
      <c r="H19" s="29"/>
      <c r="I19" s="29"/>
      <c r="J19" s="29"/>
    </row>
    <row r="20" spans="1:10" ht="76.5" x14ac:dyDescent="0.2">
      <c r="A20" s="13" t="s">
        <v>31</v>
      </c>
      <c r="B20" s="14" t="s">
        <v>171</v>
      </c>
      <c r="C20" s="15">
        <f>C25-C5-C6</f>
        <v>-293144.71999999997</v>
      </c>
      <c r="D20" s="15">
        <f>D25-D5-D6</f>
        <v>-1545204</v>
      </c>
    </row>
    <row r="21" spans="1:10" x14ac:dyDescent="0.2">
      <c r="A21" s="4" t="s">
        <v>32</v>
      </c>
      <c r="B21" s="7" t="s">
        <v>33</v>
      </c>
      <c r="C21" s="23">
        <f>2945421-1612322</f>
        <v>1333099</v>
      </c>
      <c r="D21" s="6">
        <f>383470-2945421</f>
        <v>-2561951</v>
      </c>
      <c r="E21" t="s">
        <v>183</v>
      </c>
    </row>
    <row r="22" spans="1:10" x14ac:dyDescent="0.2">
      <c r="A22" s="4" t="s">
        <v>34</v>
      </c>
      <c r="B22" s="7" t="s">
        <v>35</v>
      </c>
      <c r="C22" s="6">
        <f>C20-C21-C23</f>
        <v>-1585445.72</v>
      </c>
      <c r="D22" s="6">
        <f>D20-D21-D23</f>
        <v>966294</v>
      </c>
      <c r="E22" t="s">
        <v>184</v>
      </c>
    </row>
    <row r="23" spans="1:10" x14ac:dyDescent="0.2">
      <c r="A23" s="4" t="s">
        <v>36</v>
      </c>
      <c r="B23" s="7" t="s">
        <v>37</v>
      </c>
      <c r="C23" s="23">
        <v>-40798</v>
      </c>
      <c r="D23" s="6">
        <v>50453</v>
      </c>
      <c r="E23" t="s">
        <v>185</v>
      </c>
      <c r="F23">
        <f>3183682-4609165-517907+461379</f>
        <v>-1482011</v>
      </c>
    </row>
    <row r="24" spans="1:10" ht="38.25" x14ac:dyDescent="0.2">
      <c r="A24" s="4" t="s">
        <v>38</v>
      </c>
      <c r="B24" s="7" t="s">
        <v>168</v>
      </c>
      <c r="C24" s="6"/>
      <c r="D24" s="6"/>
      <c r="E24" t="s">
        <v>186</v>
      </c>
    </row>
    <row r="25" spans="1:10" ht="51" x14ac:dyDescent="0.2">
      <c r="A25" s="4"/>
      <c r="B25" s="8" t="s">
        <v>169</v>
      </c>
      <c r="C25" s="9">
        <f>C31</f>
        <v>316233.28000000003</v>
      </c>
      <c r="D25" s="9">
        <f>D31</f>
        <v>-423657</v>
      </c>
    </row>
    <row r="26" spans="1:10" ht="25.5" x14ac:dyDescent="0.2">
      <c r="A26" s="4" t="s">
        <v>39</v>
      </c>
      <c r="B26" s="7" t="s">
        <v>40</v>
      </c>
      <c r="C26" s="23"/>
      <c r="D26" s="6"/>
      <c r="E26" s="28" t="s">
        <v>187</v>
      </c>
      <c r="F26" s="29"/>
      <c r="G26" s="29"/>
      <c r="H26" s="29"/>
    </row>
    <row r="27" spans="1:10" ht="25.5" x14ac:dyDescent="0.2">
      <c r="A27" s="4" t="s">
        <v>41</v>
      </c>
      <c r="B27" s="7" t="s">
        <v>42</v>
      </c>
      <c r="C27" s="23">
        <v>-85713</v>
      </c>
      <c r="D27" s="6">
        <v>-1126</v>
      </c>
      <c r="E27" s="28" t="s">
        <v>188</v>
      </c>
      <c r="F27" s="29"/>
      <c r="G27" s="29"/>
      <c r="H27" s="29"/>
    </row>
    <row r="28" spans="1:10" ht="25.5" x14ac:dyDescent="0.2">
      <c r="A28" s="4" t="s">
        <v>43</v>
      </c>
      <c r="B28" s="7" t="s">
        <v>44</v>
      </c>
      <c r="C28" s="6"/>
      <c r="D28" s="6"/>
    </row>
    <row r="29" spans="1:10" ht="25.5" x14ac:dyDescent="0.2">
      <c r="A29" s="4" t="s">
        <v>45</v>
      </c>
      <c r="B29" s="7" t="s">
        <v>46</v>
      </c>
      <c r="C29" s="6"/>
      <c r="D29" s="6"/>
      <c r="E29" t="s">
        <v>214</v>
      </c>
    </row>
    <row r="30" spans="1:10" x14ac:dyDescent="0.2">
      <c r="A30" s="4"/>
      <c r="B30" s="7" t="s">
        <v>47</v>
      </c>
      <c r="C30" s="6"/>
      <c r="D30" s="6"/>
    </row>
    <row r="31" spans="1:10" x14ac:dyDescent="0.2">
      <c r="A31" s="4"/>
      <c r="B31" s="8" t="s">
        <v>48</v>
      </c>
      <c r="C31" s="9">
        <f>C36-C33</f>
        <v>316233.28000000003</v>
      </c>
      <c r="D31" s="9">
        <f>D36-D33</f>
        <v>-423657</v>
      </c>
    </row>
    <row r="32" spans="1:10" x14ac:dyDescent="0.2">
      <c r="A32" s="4"/>
      <c r="B32" s="8" t="s">
        <v>49</v>
      </c>
      <c r="C32" s="9"/>
      <c r="D32" s="9"/>
    </row>
    <row r="33" spans="1:10" ht="42" customHeight="1" x14ac:dyDescent="0.2">
      <c r="A33" s="4" t="s">
        <v>50</v>
      </c>
      <c r="B33" s="7" t="s">
        <v>51</v>
      </c>
      <c r="C33" s="23"/>
      <c r="D33" s="22"/>
      <c r="E33" s="26" t="s">
        <v>189</v>
      </c>
      <c r="F33" s="27"/>
      <c r="G33" s="27"/>
      <c r="H33" s="27"/>
      <c r="I33" s="27"/>
      <c r="J33" s="27"/>
    </row>
    <row r="34" spans="1:10" ht="25.5" x14ac:dyDescent="0.2">
      <c r="A34" s="4" t="s">
        <v>52</v>
      </c>
      <c r="B34" s="7" t="s">
        <v>53</v>
      </c>
      <c r="C34" s="6"/>
      <c r="D34" s="6"/>
    </row>
    <row r="35" spans="1:10" ht="25.5" x14ac:dyDescent="0.2">
      <c r="A35" s="4" t="s">
        <v>54</v>
      </c>
      <c r="B35" s="7" t="s">
        <v>55</v>
      </c>
      <c r="C35" s="6"/>
      <c r="D35" s="6"/>
    </row>
    <row r="36" spans="1:10" x14ac:dyDescent="0.2">
      <c r="A36" s="10" t="s">
        <v>56</v>
      </c>
      <c r="B36" s="8" t="s">
        <v>57</v>
      </c>
      <c r="C36" s="9">
        <f>C90-C88-C58</f>
        <v>316233.28000000003</v>
      </c>
      <c r="D36" s="9">
        <v>-423657</v>
      </c>
    </row>
    <row r="37" spans="1:10" x14ac:dyDescent="0.2">
      <c r="A37" s="10"/>
      <c r="B37" s="8" t="s">
        <v>58</v>
      </c>
      <c r="C37" s="9"/>
      <c r="D37" s="9"/>
    </row>
    <row r="38" spans="1:10" x14ac:dyDescent="0.2">
      <c r="A38" s="4"/>
      <c r="B38" s="5" t="s">
        <v>59</v>
      </c>
      <c r="C38" s="6"/>
      <c r="D38" s="6"/>
    </row>
    <row r="39" spans="1:10" ht="40.5" customHeight="1" x14ac:dyDescent="0.2">
      <c r="A39" s="4" t="s">
        <v>60</v>
      </c>
      <c r="B39" s="7" t="s">
        <v>61</v>
      </c>
      <c r="C39" s="23"/>
      <c r="D39" s="6"/>
      <c r="E39" s="26" t="s">
        <v>190</v>
      </c>
      <c r="F39" s="27"/>
      <c r="G39" s="27"/>
      <c r="H39" s="27"/>
      <c r="I39" s="27"/>
      <c r="J39" s="27"/>
    </row>
    <row r="40" spans="1:10" ht="66" customHeight="1" x14ac:dyDescent="0.2">
      <c r="A40" s="4" t="s">
        <v>62</v>
      </c>
      <c r="B40" s="7" t="s">
        <v>63</v>
      </c>
      <c r="C40" s="23"/>
      <c r="D40" s="6">
        <v>-141084</v>
      </c>
      <c r="E40" s="26" t="s">
        <v>215</v>
      </c>
      <c r="F40" s="27"/>
      <c r="G40" s="27"/>
      <c r="H40" s="27"/>
      <c r="I40" s="27"/>
      <c r="J40" s="27"/>
    </row>
    <row r="41" spans="1:10" ht="51" x14ac:dyDescent="0.2">
      <c r="A41" s="4" t="s">
        <v>64</v>
      </c>
      <c r="B41" s="7" t="s">
        <v>173</v>
      </c>
      <c r="C41" s="6"/>
      <c r="D41" s="6"/>
      <c r="E41" s="26" t="s">
        <v>191</v>
      </c>
      <c r="F41" s="27"/>
      <c r="G41" s="27"/>
      <c r="H41" s="27"/>
      <c r="I41" s="27"/>
      <c r="J41" s="27"/>
    </row>
    <row r="42" spans="1:10" x14ac:dyDescent="0.2">
      <c r="A42" s="4" t="s">
        <v>65</v>
      </c>
      <c r="B42" s="7" t="s">
        <v>66</v>
      </c>
      <c r="C42" s="6"/>
      <c r="D42" s="6"/>
      <c r="E42" t="s">
        <v>192</v>
      </c>
    </row>
    <row r="43" spans="1:10" x14ac:dyDescent="0.2">
      <c r="A43" s="4" t="s">
        <v>67</v>
      </c>
      <c r="B43" s="7" t="s">
        <v>68</v>
      </c>
      <c r="C43" s="23">
        <v>96500</v>
      </c>
      <c r="D43" s="6">
        <v>60500</v>
      </c>
      <c r="E43" t="s">
        <v>192</v>
      </c>
    </row>
    <row r="44" spans="1:10" ht="51" x14ac:dyDescent="0.2">
      <c r="A44" s="4" t="s">
        <v>69</v>
      </c>
      <c r="B44" s="7" t="s">
        <v>172</v>
      </c>
      <c r="C44" s="6"/>
      <c r="D44" s="6"/>
      <c r="E44" t="s">
        <v>192</v>
      </c>
    </row>
    <row r="45" spans="1:10" ht="25.5" x14ac:dyDescent="0.2">
      <c r="A45" s="4" t="s">
        <v>70</v>
      </c>
      <c r="B45" s="7" t="s">
        <v>71</v>
      </c>
      <c r="C45" s="23"/>
      <c r="D45" s="6"/>
      <c r="E45" s="28" t="s">
        <v>193</v>
      </c>
      <c r="F45" s="29"/>
      <c r="G45" s="29"/>
      <c r="H45" s="29"/>
      <c r="I45" s="29"/>
    </row>
    <row r="46" spans="1:10" ht="38.25" x14ac:dyDescent="0.2">
      <c r="A46" s="4" t="s">
        <v>72</v>
      </c>
      <c r="B46" s="7" t="s">
        <v>73</v>
      </c>
      <c r="C46" s="23"/>
      <c r="D46" s="6"/>
      <c r="E46" t="s">
        <v>192</v>
      </c>
    </row>
    <row r="47" spans="1:10" ht="38.25" x14ac:dyDescent="0.2">
      <c r="A47" s="4" t="s">
        <v>74</v>
      </c>
      <c r="B47" s="7" t="s">
        <v>75</v>
      </c>
      <c r="C47" s="23"/>
      <c r="D47" s="6"/>
      <c r="E47" s="28" t="s">
        <v>194</v>
      </c>
      <c r="F47" s="29"/>
      <c r="G47" s="29"/>
      <c r="H47" s="29"/>
      <c r="I47" s="29"/>
    </row>
    <row r="48" spans="1:10" ht="38.25" x14ac:dyDescent="0.2">
      <c r="A48" s="4" t="s">
        <v>76</v>
      </c>
      <c r="B48" s="7" t="s">
        <v>77</v>
      </c>
      <c r="C48" s="23"/>
      <c r="D48" s="6"/>
      <c r="E48" t="s">
        <v>192</v>
      </c>
    </row>
    <row r="49" spans="1:9" ht="25.5" x14ac:dyDescent="0.2">
      <c r="A49" s="4" t="s">
        <v>78</v>
      </c>
      <c r="B49" s="7" t="s">
        <v>79</v>
      </c>
      <c r="C49" s="23"/>
      <c r="D49" s="6"/>
      <c r="E49" s="28" t="s">
        <v>195</v>
      </c>
      <c r="F49" s="29"/>
      <c r="G49" s="29"/>
      <c r="H49" s="29"/>
      <c r="I49" s="29"/>
    </row>
    <row r="50" spans="1:9" ht="25.5" x14ac:dyDescent="0.2">
      <c r="A50" s="4" t="s">
        <v>80</v>
      </c>
      <c r="B50" s="7" t="s">
        <v>81</v>
      </c>
      <c r="C50" s="6"/>
      <c r="D50" s="6"/>
    </row>
    <row r="51" spans="1:9" ht="38.25" x14ac:dyDescent="0.2">
      <c r="A51" s="4" t="s">
        <v>82</v>
      </c>
      <c r="B51" s="7" t="s">
        <v>83</v>
      </c>
      <c r="C51" s="6"/>
      <c r="D51" s="6"/>
      <c r="E51" t="s">
        <v>196</v>
      </c>
    </row>
    <row r="52" spans="1:9" ht="38.25" x14ac:dyDescent="0.2">
      <c r="A52" s="4" t="s">
        <v>84</v>
      </c>
      <c r="B52" s="7" t="s">
        <v>85</v>
      </c>
      <c r="C52" s="6"/>
      <c r="D52" s="6"/>
      <c r="E52" t="s">
        <v>211</v>
      </c>
    </row>
    <row r="53" spans="1:9" ht="25.5" x14ac:dyDescent="0.2">
      <c r="A53" s="4" t="s">
        <v>86</v>
      </c>
      <c r="B53" s="7" t="s">
        <v>87</v>
      </c>
      <c r="C53" s="6"/>
      <c r="D53" s="6"/>
    </row>
    <row r="54" spans="1:9" ht="25.5" x14ac:dyDescent="0.2">
      <c r="A54" s="4" t="s">
        <v>88</v>
      </c>
      <c r="B54" s="7" t="s">
        <v>89</v>
      </c>
      <c r="C54" s="6"/>
      <c r="D54" s="6"/>
    </row>
    <row r="55" spans="1:9" ht="25.5" x14ac:dyDescent="0.2">
      <c r="A55" s="4" t="s">
        <v>90</v>
      </c>
      <c r="B55" s="7" t="s">
        <v>91</v>
      </c>
      <c r="C55" s="6"/>
      <c r="D55" s="6"/>
    </row>
    <row r="56" spans="1:9" x14ac:dyDescent="0.2">
      <c r="A56" s="4" t="s">
        <v>92</v>
      </c>
      <c r="B56" s="7" t="s">
        <v>93</v>
      </c>
      <c r="C56" s="6"/>
      <c r="D56" s="6"/>
    </row>
    <row r="57" spans="1:9" x14ac:dyDescent="0.2">
      <c r="A57" s="4" t="s">
        <v>94</v>
      </c>
      <c r="B57" s="7" t="s">
        <v>95</v>
      </c>
      <c r="C57" s="6"/>
      <c r="D57" s="6"/>
    </row>
    <row r="58" spans="1:9" x14ac:dyDescent="0.2">
      <c r="A58" s="11" t="s">
        <v>96</v>
      </c>
      <c r="B58" s="5" t="s">
        <v>97</v>
      </c>
      <c r="C58" s="12">
        <f>SUM(C39:C57)</f>
        <v>96500</v>
      </c>
      <c r="D58" s="12">
        <f>SUM(D39:D57)</f>
        <v>-80584</v>
      </c>
    </row>
    <row r="59" spans="1:9" x14ac:dyDescent="0.2">
      <c r="A59" s="4"/>
      <c r="B59" s="5" t="s">
        <v>98</v>
      </c>
      <c r="C59" s="6"/>
      <c r="D59" s="6"/>
    </row>
    <row r="60" spans="1:9" x14ac:dyDescent="0.2">
      <c r="A60" s="4"/>
      <c r="B60" s="5" t="s">
        <v>99</v>
      </c>
      <c r="C60" s="6"/>
      <c r="D60" s="6"/>
    </row>
    <row r="61" spans="1:9" s="3" customFormat="1" x14ac:dyDescent="0.2">
      <c r="A61" s="13" t="s">
        <v>100</v>
      </c>
      <c r="B61" s="14" t="s">
        <v>101</v>
      </c>
      <c r="C61" s="15">
        <f>SUM(C62:C69)</f>
        <v>0</v>
      </c>
      <c r="D61" s="15">
        <f>SUM(D62:D69)</f>
        <v>0</v>
      </c>
    </row>
    <row r="62" spans="1:9" x14ac:dyDescent="0.2">
      <c r="A62" s="4" t="s">
        <v>102</v>
      </c>
      <c r="B62" s="7" t="s">
        <v>103</v>
      </c>
      <c r="C62" s="6"/>
      <c r="D62" s="6"/>
      <c r="E62" s="28" t="s">
        <v>198</v>
      </c>
      <c r="F62" s="29"/>
      <c r="G62" s="29"/>
      <c r="H62" s="29"/>
    </row>
    <row r="63" spans="1:9" ht="25.5" x14ac:dyDescent="0.2">
      <c r="A63" s="4" t="s">
        <v>104</v>
      </c>
      <c r="B63" s="7" t="s">
        <v>105</v>
      </c>
      <c r="C63" s="6"/>
      <c r="D63" s="6"/>
      <c r="E63" t="s">
        <v>197</v>
      </c>
    </row>
    <row r="64" spans="1:9" x14ac:dyDescent="0.2">
      <c r="A64" s="4" t="s">
        <v>106</v>
      </c>
      <c r="B64" s="7" t="s">
        <v>107</v>
      </c>
      <c r="C64" s="6"/>
      <c r="D64" s="6"/>
      <c r="E64">
        <v>413</v>
      </c>
    </row>
    <row r="65" spans="1:10" x14ac:dyDescent="0.2">
      <c r="A65" s="4" t="s">
        <v>108</v>
      </c>
      <c r="B65" s="7" t="s">
        <v>109</v>
      </c>
      <c r="C65" s="6"/>
      <c r="D65" s="6"/>
      <c r="E65">
        <v>354</v>
      </c>
    </row>
    <row r="66" spans="1:10" ht="25.5" x14ac:dyDescent="0.2">
      <c r="A66" s="4" t="s">
        <v>110</v>
      </c>
      <c r="B66" s="7" t="s">
        <v>111</v>
      </c>
      <c r="C66" s="6"/>
      <c r="D66" s="6"/>
      <c r="E66">
        <v>252</v>
      </c>
    </row>
    <row r="67" spans="1:10" ht="25.5" x14ac:dyDescent="0.2">
      <c r="A67" s="4" t="s">
        <v>112</v>
      </c>
      <c r="B67" s="7" t="s">
        <v>113</v>
      </c>
      <c r="C67" s="6"/>
      <c r="D67" s="6"/>
    </row>
    <row r="68" spans="1:10" ht="25.5" x14ac:dyDescent="0.2">
      <c r="A68" s="4" t="s">
        <v>114</v>
      </c>
      <c r="B68" s="7" t="s">
        <v>115</v>
      </c>
      <c r="C68" s="22"/>
      <c r="D68" s="6"/>
    </row>
    <row r="69" spans="1:10" ht="25.5" x14ac:dyDescent="0.2">
      <c r="A69" s="4" t="s">
        <v>116</v>
      </c>
      <c r="B69" s="7" t="s">
        <v>117</v>
      </c>
      <c r="C69" s="6"/>
      <c r="D69" s="6"/>
    </row>
    <row r="70" spans="1:10" s="3" customFormat="1" ht="25.5" x14ac:dyDescent="0.2">
      <c r="A70" s="13" t="s">
        <v>118</v>
      </c>
      <c r="B70" s="14" t="s">
        <v>119</v>
      </c>
      <c r="C70" s="15">
        <f>SUM(C72:C80)</f>
        <v>-409068.28</v>
      </c>
      <c r="D70" s="15">
        <f>SUM(D72:D80)</f>
        <v>-825177</v>
      </c>
    </row>
    <row r="71" spans="1:10" x14ac:dyDescent="0.2">
      <c r="A71" s="4"/>
      <c r="B71" s="7" t="s">
        <v>120</v>
      </c>
      <c r="C71" s="6"/>
      <c r="D71" s="6"/>
    </row>
    <row r="72" spans="1:10" x14ac:dyDescent="0.2">
      <c r="A72" s="4" t="s">
        <v>121</v>
      </c>
      <c r="B72" s="7" t="s">
        <v>122</v>
      </c>
      <c r="C72" s="6"/>
      <c r="D72" s="6"/>
      <c r="E72" t="s">
        <v>200</v>
      </c>
    </row>
    <row r="73" spans="1:10" x14ac:dyDescent="0.2">
      <c r="A73" s="4" t="s">
        <v>123</v>
      </c>
      <c r="B73" s="7" t="s">
        <v>124</v>
      </c>
      <c r="C73" s="6"/>
      <c r="D73" s="6"/>
      <c r="E73" t="s">
        <v>199</v>
      </c>
    </row>
    <row r="74" spans="1:10" ht="38.25" x14ac:dyDescent="0.2">
      <c r="A74" s="4" t="s">
        <v>125</v>
      </c>
      <c r="B74" s="7" t="s">
        <v>166</v>
      </c>
      <c r="C74" s="23"/>
      <c r="D74" s="6"/>
      <c r="E74" t="s">
        <v>201</v>
      </c>
    </row>
    <row r="75" spans="1:10" ht="38.25" x14ac:dyDescent="0.2">
      <c r="A75" s="4" t="s">
        <v>126</v>
      </c>
      <c r="B75" s="7" t="s">
        <v>127</v>
      </c>
      <c r="C75" s="23"/>
      <c r="D75" s="6"/>
      <c r="E75" t="s">
        <v>201</v>
      </c>
    </row>
    <row r="76" spans="1:10" x14ac:dyDescent="0.2">
      <c r="A76" s="4" t="s">
        <v>128</v>
      </c>
      <c r="B76" s="7" t="s">
        <v>129</v>
      </c>
      <c r="C76" s="23"/>
      <c r="D76" s="6"/>
      <c r="E76" t="s">
        <v>202</v>
      </c>
    </row>
    <row r="77" spans="1:10" x14ac:dyDescent="0.2">
      <c r="A77" s="4" t="s">
        <v>130</v>
      </c>
      <c r="B77" s="7" t="s">
        <v>131</v>
      </c>
      <c r="C77" s="23"/>
      <c r="D77" s="6"/>
      <c r="E77" t="s">
        <v>203</v>
      </c>
    </row>
    <row r="78" spans="1:10" ht="42" customHeight="1" x14ac:dyDescent="0.2">
      <c r="A78" s="4" t="s">
        <v>132</v>
      </c>
      <c r="B78" s="7" t="s">
        <v>133</v>
      </c>
      <c r="C78" s="23">
        <v>-409068.28</v>
      </c>
      <c r="D78" s="6">
        <v>-825177</v>
      </c>
      <c r="E78" s="26" t="s">
        <v>212</v>
      </c>
      <c r="F78" s="27"/>
      <c r="G78" s="27"/>
      <c r="H78" s="27"/>
      <c r="I78" s="27"/>
      <c r="J78" s="27"/>
    </row>
    <row r="79" spans="1:10" ht="51" x14ac:dyDescent="0.2">
      <c r="A79" s="4" t="s">
        <v>134</v>
      </c>
      <c r="B79" s="7" t="s">
        <v>135</v>
      </c>
      <c r="C79" s="6"/>
      <c r="D79" s="6"/>
      <c r="E79" t="s">
        <v>204</v>
      </c>
    </row>
    <row r="80" spans="1:10" ht="51" x14ac:dyDescent="0.2">
      <c r="A80" s="4" t="s">
        <v>136</v>
      </c>
      <c r="B80" s="7" t="s">
        <v>137</v>
      </c>
      <c r="C80" s="6"/>
      <c r="D80" s="6"/>
      <c r="E80" t="s">
        <v>205</v>
      </c>
    </row>
    <row r="81" spans="1:10" ht="25.5" x14ac:dyDescent="0.2">
      <c r="A81" s="4" t="s">
        <v>138</v>
      </c>
      <c r="B81" s="7" t="s">
        <v>139</v>
      </c>
      <c r="C81" s="23"/>
      <c r="D81" s="6"/>
      <c r="E81" s="26" t="s">
        <v>206</v>
      </c>
      <c r="F81" s="27"/>
      <c r="G81" s="27"/>
      <c r="H81" s="27"/>
      <c r="I81" s="27"/>
      <c r="J81" s="27"/>
    </row>
    <row r="82" spans="1:10" ht="25.5" x14ac:dyDescent="0.2">
      <c r="A82" s="4" t="s">
        <v>140</v>
      </c>
      <c r="B82" s="7" t="s">
        <v>141</v>
      </c>
      <c r="C82" s="23"/>
      <c r="D82" s="6"/>
    </row>
    <row r="83" spans="1:10" ht="38.25" x14ac:dyDescent="0.2">
      <c r="A83" s="4" t="s">
        <v>142</v>
      </c>
      <c r="B83" s="7" t="s">
        <v>143</v>
      </c>
      <c r="C83" s="6"/>
      <c r="D83" s="6"/>
    </row>
    <row r="84" spans="1:10" ht="38.25" x14ac:dyDescent="0.2">
      <c r="A84" s="4" t="s">
        <v>144</v>
      </c>
      <c r="B84" s="7" t="s">
        <v>145</v>
      </c>
      <c r="C84" s="6"/>
      <c r="D84" s="6"/>
    </row>
    <row r="85" spans="1:10" ht="25.5" x14ac:dyDescent="0.2">
      <c r="A85" s="4" t="s">
        <v>146</v>
      </c>
      <c r="B85" s="7" t="s">
        <v>147</v>
      </c>
      <c r="C85" s="6"/>
      <c r="D85" s="6"/>
    </row>
    <row r="86" spans="1:10" ht="25.5" x14ac:dyDescent="0.2">
      <c r="A86" s="4" t="s">
        <v>148</v>
      </c>
      <c r="B86" s="7" t="s">
        <v>149</v>
      </c>
      <c r="C86" s="6"/>
      <c r="D86" s="6"/>
    </row>
    <row r="87" spans="1:10" ht="24" customHeight="1" x14ac:dyDescent="0.2">
      <c r="A87" s="4" t="s">
        <v>150</v>
      </c>
      <c r="B87" s="7" t="s">
        <v>151</v>
      </c>
      <c r="C87" s="6"/>
      <c r="D87" s="6"/>
    </row>
    <row r="88" spans="1:10" s="3" customFormat="1" x14ac:dyDescent="0.2">
      <c r="A88" s="10" t="s">
        <v>152</v>
      </c>
      <c r="B88" s="8" t="s">
        <v>167</v>
      </c>
      <c r="C88" s="9">
        <f>C61+C70+C81+C82+C83+C84+C85+C86+C87</f>
        <v>-409068.28</v>
      </c>
      <c r="D88" s="9">
        <f>D61+D70+D81+D82+D83+D84+D85+D86+D87</f>
        <v>-825177</v>
      </c>
    </row>
    <row r="89" spans="1:10" x14ac:dyDescent="0.2">
      <c r="A89" s="11"/>
      <c r="B89" s="5"/>
      <c r="C89" s="12"/>
      <c r="D89" s="12"/>
    </row>
    <row r="90" spans="1:10" ht="25.5" x14ac:dyDescent="0.2">
      <c r="A90" s="11" t="s">
        <v>153</v>
      </c>
      <c r="B90" s="5" t="s">
        <v>154</v>
      </c>
      <c r="C90" s="12">
        <f>C94-C91</f>
        <v>3665</v>
      </c>
      <c r="D90" s="12">
        <f>D94-D91</f>
        <v>366</v>
      </c>
    </row>
    <row r="91" spans="1:10" ht="25.5" x14ac:dyDescent="0.2">
      <c r="A91" s="11" t="s">
        <v>155</v>
      </c>
      <c r="B91" s="5" t="s">
        <v>164</v>
      </c>
      <c r="C91" s="24">
        <v>564</v>
      </c>
      <c r="D91" s="12">
        <v>198</v>
      </c>
    </row>
    <row r="92" spans="1:10" ht="51" x14ac:dyDescent="0.2">
      <c r="A92" s="11" t="s">
        <v>156</v>
      </c>
      <c r="B92" s="5" t="s">
        <v>165</v>
      </c>
      <c r="C92" s="24">
        <v>4229</v>
      </c>
      <c r="D92" s="12">
        <v>564</v>
      </c>
    </row>
    <row r="93" spans="1:10" ht="38.25" x14ac:dyDescent="0.2">
      <c r="A93" s="11" t="s">
        <v>157</v>
      </c>
      <c r="B93" s="5" t="s">
        <v>158</v>
      </c>
      <c r="C93" s="24"/>
      <c r="D93" s="12"/>
      <c r="E93" t="s">
        <v>207</v>
      </c>
    </row>
    <row r="94" spans="1:10" ht="51" x14ac:dyDescent="0.2">
      <c r="A94" s="11" t="s">
        <v>159</v>
      </c>
      <c r="B94" s="5" t="s">
        <v>160</v>
      </c>
      <c r="C94" s="12">
        <f>C92</f>
        <v>4229</v>
      </c>
      <c r="D94" s="12">
        <f>D92</f>
        <v>564</v>
      </c>
    </row>
  </sheetData>
  <mergeCells count="17">
    <mergeCell ref="E8:J8"/>
    <mergeCell ref="E10:J10"/>
    <mergeCell ref="E11:J11"/>
    <mergeCell ref="E12:K12"/>
    <mergeCell ref="E62:H62"/>
    <mergeCell ref="E78:J78"/>
    <mergeCell ref="E81:J81"/>
    <mergeCell ref="E19:J19"/>
    <mergeCell ref="E47:I47"/>
    <mergeCell ref="E49:I49"/>
    <mergeCell ref="E45:I45"/>
    <mergeCell ref="E26:H26"/>
    <mergeCell ref="E27:H27"/>
    <mergeCell ref="E33:J33"/>
    <mergeCell ref="E40:J40"/>
    <mergeCell ref="E39:J39"/>
    <mergeCell ref="E41:J41"/>
  </mergeCells>
  <phoneticPr fontId="1" type="noConversion"/>
  <pageMargins left="0.13" right="0.23" top="1" bottom="1" header="0.4921259845" footer="0.4921259845"/>
  <pageSetup paperSize="9" scale="89" fitToHeight="0" orientation="portrait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EconomyLines, s.r.o.</dc:creator>
  <cp:lastModifiedBy>economy</cp:lastModifiedBy>
  <cp:lastPrinted>2016-04-25T12:54:06Z</cp:lastPrinted>
  <dcterms:created xsi:type="dcterms:W3CDTF">2012-02-13T08:01:09Z</dcterms:created>
  <dcterms:modified xsi:type="dcterms:W3CDTF">2016-04-26T07:15:10Z</dcterms:modified>
</cp:coreProperties>
</file>