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22" i="1" l="1"/>
  <c r="H22" i="1" s="1"/>
  <c r="C22" i="1"/>
  <c r="B22" i="1"/>
  <c r="G22" i="1"/>
  <c r="D39" i="1"/>
  <c r="D37" i="1" l="1"/>
  <c r="D36" i="1"/>
  <c r="D35" i="1"/>
  <c r="D34" i="1"/>
  <c r="D33" i="1"/>
  <c r="D32" i="1"/>
  <c r="D31" i="1"/>
  <c r="D38" i="1"/>
  <c r="G20" i="1"/>
  <c r="G18" i="1"/>
  <c r="G17" i="1"/>
  <c r="G16" i="1"/>
  <c r="G15" i="1"/>
  <c r="G14" i="1"/>
  <c r="G12" i="1"/>
  <c r="J12" i="1" s="1"/>
  <c r="D20" i="1"/>
  <c r="D18" i="1"/>
  <c r="D17" i="1"/>
  <c r="D16" i="1"/>
  <c r="D15" i="1"/>
  <c r="D14" i="1"/>
  <c r="D12" i="1"/>
  <c r="J11" i="1"/>
  <c r="G11" i="1"/>
  <c r="D11" i="1"/>
  <c r="H20" i="1" l="1"/>
  <c r="H18" i="1"/>
  <c r="H17" i="1"/>
  <c r="H16" i="1"/>
  <c r="H15" i="1"/>
  <c r="H14" i="1"/>
</calcChain>
</file>

<file path=xl/sharedStrings.xml><?xml version="1.0" encoding="utf-8"?>
<sst xmlns="http://schemas.openxmlformats.org/spreadsheetml/2006/main" count="33" uniqueCount="27">
  <si>
    <r>
      <rPr>
        <b/>
        <sz val="11"/>
        <color theme="1"/>
        <rFont val="Calibri"/>
        <family val="2"/>
        <charset val="238"/>
        <scheme val="minor"/>
      </rPr>
      <t>HPH</t>
    </r>
    <r>
      <rPr>
        <sz val="11"/>
        <color theme="1"/>
        <rFont val="Calibri"/>
        <family val="2"/>
        <charset val="238"/>
        <scheme val="minor"/>
      </rPr>
      <t xml:space="preserve"> Hrubá pridaná hodnota</t>
    </r>
  </si>
  <si>
    <t>Indikátor výsledku</t>
  </si>
  <si>
    <t>Výkaz ziskov a strát</t>
  </si>
  <si>
    <t>HPH =</t>
  </si>
  <si>
    <t>(r.4-r.8)+ (r.1 - r.2)</t>
  </si>
  <si>
    <t>ROK</t>
  </si>
  <si>
    <t>riadok 4</t>
  </si>
  <si>
    <t>riadok 8</t>
  </si>
  <si>
    <t>riadok 1</t>
  </si>
  <si>
    <t>riadok 2</t>
  </si>
  <si>
    <t>Výpočet</t>
  </si>
  <si>
    <t>Kurz</t>
  </si>
  <si>
    <t>v tisicoch Sk</t>
  </si>
  <si>
    <t>v €</t>
  </si>
  <si>
    <r>
      <rPr>
        <b/>
        <sz val="11"/>
        <color theme="1"/>
        <rFont val="Calibri"/>
        <family val="2"/>
        <charset val="238"/>
        <scheme val="minor"/>
      </rPr>
      <t>PP</t>
    </r>
    <r>
      <rPr>
        <sz val="11"/>
        <color theme="1"/>
        <rFont val="Calibri"/>
        <family val="2"/>
        <charset val="238"/>
        <scheme val="minor"/>
      </rPr>
      <t xml:space="preserve"> produktivita práce</t>
    </r>
  </si>
  <si>
    <t>Indikátor dopadu</t>
  </si>
  <si>
    <t>PP =</t>
  </si>
  <si>
    <t>HPH/Ekvivalent pracovného miesta</t>
  </si>
  <si>
    <t>HPH</t>
  </si>
  <si>
    <t>Ekvivalent</t>
  </si>
  <si>
    <t>PP</t>
  </si>
  <si>
    <t>6. Indikátory</t>
  </si>
  <si>
    <t>Ekvivalent pracovného miesta bol čerpaný zo štvrťročných výkazov práce.</t>
  </si>
  <si>
    <t>riadok 3</t>
  </si>
  <si>
    <t>riadok 11</t>
  </si>
  <si>
    <t>r.4+5-6+7</t>
  </si>
  <si>
    <t>r.12+13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</si>
</sst>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4" fontId="1" fillId="0" borderId="1" xfId="0" applyNumberFormat="1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5" xfId="0" applyFont="1" applyBorder="1"/>
    <xf numFmtId="0" fontId="0" fillId="0" borderId="6" xfId="0" applyBorder="1"/>
    <xf numFmtId="4" fontId="1" fillId="0" borderId="7" xfId="0" applyNumberFormat="1" applyFont="1" applyBorder="1"/>
    <xf numFmtId="0" fontId="1" fillId="0" borderId="8" xfId="0" applyFont="1" applyBorder="1"/>
    <xf numFmtId="4" fontId="1" fillId="0" borderId="9" xfId="0" applyNumberFormat="1" applyFont="1" applyBorder="1"/>
    <xf numFmtId="4" fontId="1" fillId="0" borderId="6" xfId="0" applyNumberFormat="1" applyFont="1" applyBorder="1"/>
    <xf numFmtId="164" fontId="0" fillId="0" borderId="6" xfId="0" applyNumberFormat="1" applyBorder="1"/>
    <xf numFmtId="2" fontId="0" fillId="0" borderId="7" xfId="0" applyNumberFormat="1" applyBorder="1"/>
    <xf numFmtId="2" fontId="0" fillId="0" borderId="9" xfId="0" applyNumberFormat="1" applyBorder="1"/>
    <xf numFmtId="0" fontId="1" fillId="0" borderId="10" xfId="0" applyFont="1" applyBorder="1"/>
    <xf numFmtId="4" fontId="1" fillId="0" borderId="12" xfId="0" applyNumberFormat="1" applyFont="1" applyBorder="1"/>
    <xf numFmtId="4" fontId="1" fillId="0" borderId="11" xfId="0" applyNumberFormat="1" applyFont="1" applyBorder="1"/>
    <xf numFmtId="164" fontId="0" fillId="0" borderId="11" xfId="0" applyNumberFormat="1" applyBorder="1"/>
    <xf numFmtId="2" fontId="0" fillId="0" borderId="12" xfId="0" applyNumberFormat="1" applyBorder="1"/>
    <xf numFmtId="0" fontId="1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11" xfId="0" applyNumberFormat="1" applyBorder="1"/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C22" sqref="C22"/>
    </sheetView>
  </sheetViews>
  <sheetFormatPr defaultRowHeight="15" x14ac:dyDescent="0.25"/>
  <cols>
    <col min="1" max="1" width="5.140625" customWidth="1"/>
    <col min="2" max="2" width="11.42578125" customWidth="1"/>
    <col min="3" max="3" width="9.5703125" customWidth="1"/>
    <col min="4" max="4" width="11.7109375" customWidth="1"/>
    <col min="5" max="5" width="7.42578125" customWidth="1"/>
    <col min="6" max="6" width="8.85546875" customWidth="1"/>
    <col min="7" max="7" width="5.140625" customWidth="1"/>
    <col min="9" max="9" width="7.5703125" customWidth="1"/>
    <col min="10" max="10" width="11.140625" customWidth="1"/>
  </cols>
  <sheetData>
    <row r="1" spans="1:10" x14ac:dyDescent="0.25">
      <c r="A1" t="s">
        <v>21</v>
      </c>
    </row>
    <row r="3" spans="1:10" x14ac:dyDescent="0.25">
      <c r="A3" t="s">
        <v>0</v>
      </c>
    </row>
    <row r="5" spans="1:10" x14ac:dyDescent="0.25">
      <c r="A5" s="2" t="s">
        <v>1</v>
      </c>
      <c r="B5" s="2"/>
    </row>
    <row r="7" spans="1:10" x14ac:dyDescent="0.25">
      <c r="A7" t="s">
        <v>2</v>
      </c>
    </row>
    <row r="8" spans="1:10" x14ac:dyDescent="0.25">
      <c r="A8" t="s">
        <v>3</v>
      </c>
      <c r="B8" t="s">
        <v>4</v>
      </c>
    </row>
    <row r="9" spans="1:10" ht="15.75" thickBot="1" x14ac:dyDescent="0.3"/>
    <row r="10" spans="1:10" ht="15.75" thickBot="1" x14ac:dyDescent="0.3">
      <c r="A10" s="25" t="s">
        <v>5</v>
      </c>
      <c r="B10" s="23" t="s">
        <v>6</v>
      </c>
      <c r="C10" s="23" t="s">
        <v>7</v>
      </c>
      <c r="D10" s="23" t="s">
        <v>12</v>
      </c>
      <c r="E10" s="23" t="s">
        <v>8</v>
      </c>
      <c r="F10" s="23" t="s">
        <v>9</v>
      </c>
      <c r="G10" s="23"/>
      <c r="H10" s="23" t="s">
        <v>10</v>
      </c>
      <c r="I10" s="23" t="s">
        <v>11</v>
      </c>
      <c r="J10" s="24" t="s">
        <v>18</v>
      </c>
    </row>
    <row r="11" spans="1:10" x14ac:dyDescent="0.25">
      <c r="A11" s="7">
        <v>2007</v>
      </c>
      <c r="B11" s="8">
        <v>68295</v>
      </c>
      <c r="C11" s="8">
        <v>76465</v>
      </c>
      <c r="D11" s="8">
        <f>SUM(B11-C11)</f>
        <v>-8170</v>
      </c>
      <c r="E11" s="8">
        <v>0</v>
      </c>
      <c r="F11" s="8">
        <v>0</v>
      </c>
      <c r="G11" s="8">
        <f>SUM(E11-F11)</f>
        <v>0</v>
      </c>
      <c r="H11" s="8">
        <v>-8170000</v>
      </c>
      <c r="I11" s="8">
        <v>30.126000000000001</v>
      </c>
      <c r="J11" s="9">
        <f>SUM(H11/I11)</f>
        <v>-271194.31720108876</v>
      </c>
    </row>
    <row r="12" spans="1:10" x14ac:dyDescent="0.25">
      <c r="A12" s="10">
        <v>2008</v>
      </c>
      <c r="B12" s="3">
        <v>91200</v>
      </c>
      <c r="C12" s="3">
        <v>84747</v>
      </c>
      <c r="D12" s="3">
        <f>SUM(B12-C12)</f>
        <v>6453</v>
      </c>
      <c r="E12" s="3">
        <v>0</v>
      </c>
      <c r="F12" s="3">
        <v>0</v>
      </c>
      <c r="G12" s="3">
        <f>SUM(E12-F12)</f>
        <v>0</v>
      </c>
      <c r="H12" s="3">
        <v>6453000</v>
      </c>
      <c r="I12" s="3">
        <v>30.126000000000001</v>
      </c>
      <c r="J12" s="11">
        <f>SUM(H12/I12)</f>
        <v>214200.35849432382</v>
      </c>
    </row>
    <row r="13" spans="1:10" x14ac:dyDescent="0.25">
      <c r="A13" s="10"/>
      <c r="B13" s="3"/>
      <c r="C13" s="3"/>
      <c r="D13" s="5" t="s">
        <v>13</v>
      </c>
      <c r="E13" s="3"/>
      <c r="F13" s="3"/>
      <c r="G13" s="3"/>
      <c r="H13" s="3"/>
      <c r="I13" s="3"/>
      <c r="J13" s="11"/>
    </row>
    <row r="14" spans="1:10" x14ac:dyDescent="0.25">
      <c r="A14" s="10">
        <v>2009</v>
      </c>
      <c r="B14" s="27">
        <v>2686416</v>
      </c>
      <c r="C14" s="27">
        <v>1906080</v>
      </c>
      <c r="D14" s="27">
        <f t="shared" ref="D14:D22" si="0">SUM(B14-C14)</f>
        <v>780336</v>
      </c>
      <c r="E14" s="27">
        <v>0</v>
      </c>
      <c r="F14" s="27">
        <v>0</v>
      </c>
      <c r="G14" s="27">
        <f t="shared" ref="G14:G22" si="1">SUM(E14-F14)</f>
        <v>0</v>
      </c>
      <c r="H14" s="27">
        <f t="shared" ref="H14:H22" si="2">SUM(D14+G14)</f>
        <v>780336</v>
      </c>
      <c r="I14" s="27"/>
      <c r="J14" s="11">
        <v>780336</v>
      </c>
    </row>
    <row r="15" spans="1:10" x14ac:dyDescent="0.25">
      <c r="A15" s="10">
        <v>2010</v>
      </c>
      <c r="B15" s="27">
        <v>2029758</v>
      </c>
      <c r="C15" s="27">
        <v>1215735</v>
      </c>
      <c r="D15" s="27">
        <f t="shared" si="0"/>
        <v>814023</v>
      </c>
      <c r="E15" s="27">
        <v>301</v>
      </c>
      <c r="F15" s="27">
        <v>301</v>
      </c>
      <c r="G15" s="27">
        <f t="shared" si="1"/>
        <v>0</v>
      </c>
      <c r="H15" s="27">
        <f t="shared" si="2"/>
        <v>814023</v>
      </c>
      <c r="I15" s="27"/>
      <c r="J15" s="11">
        <v>814023</v>
      </c>
    </row>
    <row r="16" spans="1:10" x14ac:dyDescent="0.25">
      <c r="A16" s="10">
        <v>2011</v>
      </c>
      <c r="B16" s="27">
        <v>3250473</v>
      </c>
      <c r="C16" s="27">
        <v>2454635</v>
      </c>
      <c r="D16" s="27">
        <f t="shared" si="0"/>
        <v>795838</v>
      </c>
      <c r="E16" s="27">
        <v>1874</v>
      </c>
      <c r="F16" s="27">
        <v>1874</v>
      </c>
      <c r="G16" s="27">
        <f t="shared" si="1"/>
        <v>0</v>
      </c>
      <c r="H16" s="27">
        <f t="shared" si="2"/>
        <v>795838</v>
      </c>
      <c r="I16" s="27"/>
      <c r="J16" s="11">
        <v>795838</v>
      </c>
    </row>
    <row r="17" spans="1:10" x14ac:dyDescent="0.25">
      <c r="A17" s="10">
        <v>2012</v>
      </c>
      <c r="B17" s="27">
        <v>3756685</v>
      </c>
      <c r="C17" s="27">
        <v>2286242</v>
      </c>
      <c r="D17" s="27">
        <f t="shared" si="0"/>
        <v>1470443</v>
      </c>
      <c r="E17" s="27">
        <v>1969</v>
      </c>
      <c r="F17" s="27">
        <v>1969</v>
      </c>
      <c r="G17" s="27">
        <f t="shared" si="1"/>
        <v>0</v>
      </c>
      <c r="H17" s="27">
        <f t="shared" si="2"/>
        <v>1470443</v>
      </c>
      <c r="I17" s="27"/>
      <c r="J17" s="11">
        <v>1470443</v>
      </c>
    </row>
    <row r="18" spans="1:10" x14ac:dyDescent="0.25">
      <c r="A18" s="10">
        <v>2013</v>
      </c>
      <c r="B18" s="27">
        <v>3997276</v>
      </c>
      <c r="C18" s="27">
        <v>2595523</v>
      </c>
      <c r="D18" s="27">
        <f t="shared" si="0"/>
        <v>1401753</v>
      </c>
      <c r="E18" s="27">
        <v>2875</v>
      </c>
      <c r="F18" s="27">
        <v>2875</v>
      </c>
      <c r="G18" s="27">
        <f t="shared" si="1"/>
        <v>0</v>
      </c>
      <c r="H18" s="27">
        <f t="shared" si="2"/>
        <v>1401753</v>
      </c>
      <c r="I18" s="27"/>
      <c r="J18" s="11">
        <v>1401753</v>
      </c>
    </row>
    <row r="19" spans="1:10" x14ac:dyDescent="0.25">
      <c r="A19" s="16"/>
      <c r="B19" s="29" t="s">
        <v>25</v>
      </c>
      <c r="C19" s="29" t="s">
        <v>26</v>
      </c>
      <c r="D19" s="28"/>
      <c r="E19" s="28" t="s">
        <v>23</v>
      </c>
      <c r="F19" s="29" t="s">
        <v>24</v>
      </c>
      <c r="G19" s="28"/>
      <c r="H19" s="28"/>
      <c r="I19" s="28"/>
      <c r="J19" s="17"/>
    </row>
    <row r="20" spans="1:10" x14ac:dyDescent="0.25">
      <c r="A20" s="16">
        <v>2014</v>
      </c>
      <c r="B20" s="28">
        <v>4644551</v>
      </c>
      <c r="C20" s="28">
        <v>2912921</v>
      </c>
      <c r="D20" s="28">
        <f t="shared" si="0"/>
        <v>1731630</v>
      </c>
      <c r="E20" s="28">
        <v>8334</v>
      </c>
      <c r="F20" s="28">
        <v>6143</v>
      </c>
      <c r="G20" s="28">
        <f t="shared" si="1"/>
        <v>2191</v>
      </c>
      <c r="H20" s="28">
        <f t="shared" si="2"/>
        <v>1733821</v>
      </c>
      <c r="I20" s="28"/>
      <c r="J20" s="17">
        <v>1733821</v>
      </c>
    </row>
    <row r="21" spans="1:10" x14ac:dyDescent="0.25">
      <c r="A21" s="21"/>
      <c r="B21" s="30" t="s">
        <v>25</v>
      </c>
      <c r="C21" s="30" t="s">
        <v>26</v>
      </c>
      <c r="D21" s="27"/>
      <c r="E21" s="27" t="s">
        <v>23</v>
      </c>
      <c r="F21" s="30" t="s">
        <v>24</v>
      </c>
      <c r="G21" s="27"/>
      <c r="H21" s="27"/>
      <c r="I21" s="27"/>
      <c r="J21" s="4"/>
    </row>
    <row r="22" spans="1:10" x14ac:dyDescent="0.25">
      <c r="A22" s="21">
        <v>2015</v>
      </c>
      <c r="B22" s="27">
        <f>2961581+1121008-314565+267720</f>
        <v>4035744</v>
      </c>
      <c r="C22" s="27">
        <f>1925195+825283</f>
        <v>2750478</v>
      </c>
      <c r="D22" s="27">
        <f t="shared" si="0"/>
        <v>1285266</v>
      </c>
      <c r="E22" s="27">
        <v>10854</v>
      </c>
      <c r="F22" s="27">
        <v>10186</v>
      </c>
      <c r="G22" s="27">
        <f t="shared" si="1"/>
        <v>668</v>
      </c>
      <c r="H22" s="27">
        <f t="shared" si="2"/>
        <v>1285934</v>
      </c>
      <c r="I22" s="27"/>
      <c r="J22" s="4">
        <v>1285934</v>
      </c>
    </row>
    <row r="23" spans="1:10" x14ac:dyDescent="0.25">
      <c r="J23" s="1"/>
    </row>
    <row r="24" spans="1:10" x14ac:dyDescent="0.25">
      <c r="A24" t="s">
        <v>14</v>
      </c>
      <c r="J24" s="1"/>
    </row>
    <row r="26" spans="1:10" x14ac:dyDescent="0.25">
      <c r="A26" t="s">
        <v>15</v>
      </c>
    </row>
    <row r="28" spans="1:10" x14ac:dyDescent="0.25">
      <c r="A28" t="s">
        <v>16</v>
      </c>
      <c r="B28" t="s">
        <v>17</v>
      </c>
    </row>
    <row r="29" spans="1:10" ht="15.75" thickBot="1" x14ac:dyDescent="0.3"/>
    <row r="30" spans="1:10" ht="15.75" thickBot="1" x14ac:dyDescent="0.3">
      <c r="A30" s="22" t="s">
        <v>5</v>
      </c>
      <c r="B30" s="23" t="s">
        <v>18</v>
      </c>
      <c r="C30" s="23" t="s">
        <v>19</v>
      </c>
      <c r="D30" s="24" t="s">
        <v>20</v>
      </c>
    </row>
    <row r="31" spans="1:10" x14ac:dyDescent="0.25">
      <c r="A31" s="7">
        <v>2007</v>
      </c>
      <c r="B31" s="12">
        <v>-271194.32</v>
      </c>
      <c r="C31" s="13">
        <v>82.7</v>
      </c>
      <c r="D31" s="14">
        <f t="shared" ref="D31:D37" si="3">SUM(B31/C31)</f>
        <v>-3279.2541717049576</v>
      </c>
    </row>
    <row r="32" spans="1:10" x14ac:dyDescent="0.25">
      <c r="A32" s="10">
        <v>2008</v>
      </c>
      <c r="B32" s="4">
        <v>214200.36</v>
      </c>
      <c r="C32" s="6">
        <v>87.2</v>
      </c>
      <c r="D32" s="15">
        <f t="shared" si="3"/>
        <v>2456.4261467889905</v>
      </c>
    </row>
    <row r="33" spans="1:4" x14ac:dyDescent="0.25">
      <c r="A33" s="10">
        <v>2009</v>
      </c>
      <c r="B33" s="4">
        <v>780336</v>
      </c>
      <c r="C33" s="6">
        <v>90</v>
      </c>
      <c r="D33" s="15">
        <f t="shared" si="3"/>
        <v>8670.4</v>
      </c>
    </row>
    <row r="34" spans="1:4" x14ac:dyDescent="0.25">
      <c r="A34" s="10">
        <v>2010</v>
      </c>
      <c r="B34" s="4">
        <v>814023</v>
      </c>
      <c r="C34" s="6">
        <v>88</v>
      </c>
      <c r="D34" s="15">
        <f t="shared" si="3"/>
        <v>9250.261363636364</v>
      </c>
    </row>
    <row r="35" spans="1:4" x14ac:dyDescent="0.25">
      <c r="A35" s="10">
        <v>2011</v>
      </c>
      <c r="B35" s="4">
        <v>795838</v>
      </c>
      <c r="C35" s="6">
        <v>84.6</v>
      </c>
      <c r="D35" s="15">
        <f t="shared" si="3"/>
        <v>9407.0685579196215</v>
      </c>
    </row>
    <row r="36" spans="1:4" x14ac:dyDescent="0.25">
      <c r="A36" s="10">
        <v>2012</v>
      </c>
      <c r="B36" s="4">
        <v>1470443</v>
      </c>
      <c r="C36" s="6">
        <v>82.9</v>
      </c>
      <c r="D36" s="15">
        <f t="shared" si="3"/>
        <v>17737.551266586248</v>
      </c>
    </row>
    <row r="37" spans="1:4" x14ac:dyDescent="0.25">
      <c r="A37" s="10">
        <v>2013</v>
      </c>
      <c r="B37" s="4">
        <v>1401753</v>
      </c>
      <c r="C37" s="6">
        <v>85.8</v>
      </c>
      <c r="D37" s="15">
        <f t="shared" si="3"/>
        <v>16337.447552447553</v>
      </c>
    </row>
    <row r="38" spans="1:4" x14ac:dyDescent="0.25">
      <c r="A38" s="16">
        <v>2014</v>
      </c>
      <c r="B38" s="18">
        <v>1733813</v>
      </c>
      <c r="C38" s="19">
        <v>94.6</v>
      </c>
      <c r="D38" s="20">
        <f>SUM(B38/C38)</f>
        <v>18327.832980972518</v>
      </c>
    </row>
    <row r="39" spans="1:4" x14ac:dyDescent="0.25">
      <c r="A39" s="21">
        <v>2015</v>
      </c>
      <c r="B39" s="4">
        <v>1285934</v>
      </c>
      <c r="C39" s="3">
        <v>93.9</v>
      </c>
      <c r="D39" s="26">
        <f>SUM(B39/C39)</f>
        <v>13694.717784877528</v>
      </c>
    </row>
    <row r="40" spans="1:4" x14ac:dyDescent="0.25">
      <c r="A40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Nedasová</dc:creator>
  <cp:lastModifiedBy>Jana Nedasová</cp:lastModifiedBy>
  <cp:lastPrinted>2015-05-25T10:44:27Z</cp:lastPrinted>
  <dcterms:created xsi:type="dcterms:W3CDTF">2015-05-25T09:26:32Z</dcterms:created>
  <dcterms:modified xsi:type="dcterms:W3CDTF">2016-05-09T07:31:46Z</dcterms:modified>
</cp:coreProperties>
</file>