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ratislavap01\Users\MarusinovaM\My Documents\Dokumenty 2016\Rozne\"/>
    </mc:Choice>
  </mc:AlternateContent>
  <bookViews>
    <workbookView xWindow="45" yWindow="45" windowWidth="8235" windowHeight="7845" tabRatio="931"/>
  </bookViews>
  <sheets>
    <sheet name="1.ČASŤ. A.3" sheetId="1" r:id="rId1"/>
    <sheet name="2. ČASŤ.B" sheetId="2" r:id="rId2"/>
    <sheet name="2ČASŤ.B.3pism.b" sheetId="3" r:id="rId3"/>
    <sheet name="18.ČASŤ.F.písm.w." sheetId="23" r:id="rId4"/>
    <sheet name="24.ČASŤ.G.pism.a." sheetId="29" r:id="rId5"/>
    <sheet name="26.ČASŤ.G.pism. c. a d." sheetId="31" r:id="rId6"/>
    <sheet name="28.ČASŤ.G.pism.g" sheetId="32" r:id="rId7"/>
    <sheet name="30.ČASŤ.G.pism.i." sheetId="35" r:id="rId8"/>
    <sheet name="35.ČASŤ.H.pism.a." sheetId="40" r:id="rId9"/>
    <sheet name="38.ČASŤ.H.pism.g" sheetId="43" r:id="rId10"/>
    <sheet name="39.ČASŤ.I." sheetId="44" r:id="rId11"/>
    <sheet name="41.ČASŤ.J. písm. f. až g." sheetId="45" r:id="rId12"/>
    <sheet name="47.ČASŤ.P" sheetId="53" r:id="rId13"/>
    <sheet name="Sheet9" sheetId="54" r:id="rId14"/>
  </sheets>
  <calcPr calcId="152511"/>
</workbook>
</file>

<file path=xl/calcChain.xml><?xml version="1.0" encoding="utf-8"?>
<calcChain xmlns="http://schemas.openxmlformats.org/spreadsheetml/2006/main">
  <c r="B32" i="29" l="1"/>
  <c r="E59" i="53"/>
  <c r="D59" i="53"/>
  <c r="C59" i="53"/>
  <c r="B59" i="53"/>
  <c r="F58" i="53"/>
  <c r="F57" i="53"/>
  <c r="F56" i="53"/>
  <c r="F55" i="53"/>
  <c r="F54" i="53"/>
  <c r="F53" i="53"/>
  <c r="F52" i="53"/>
  <c r="F51" i="53"/>
  <c r="F50" i="53"/>
  <c r="F49" i="53"/>
  <c r="F48" i="53"/>
  <c r="F47" i="53"/>
  <c r="F44" i="53"/>
  <c r="F43" i="53"/>
  <c r="F42" i="53"/>
  <c r="E25" i="53"/>
  <c r="D25" i="53"/>
  <c r="C25" i="53"/>
  <c r="B25" i="53"/>
  <c r="F24" i="53"/>
  <c r="F23" i="53"/>
  <c r="F22" i="53"/>
  <c r="F21" i="53"/>
  <c r="F20" i="53"/>
  <c r="F19" i="53"/>
  <c r="F18" i="53"/>
  <c r="F17" i="53"/>
  <c r="F16" i="53"/>
  <c r="F15" i="53"/>
  <c r="F14" i="53"/>
  <c r="F13" i="53"/>
  <c r="F12" i="53"/>
  <c r="F11" i="53"/>
  <c r="F10" i="53"/>
  <c r="F9" i="53"/>
  <c r="F8" i="53"/>
  <c r="F7" i="53"/>
  <c r="F6" i="53"/>
  <c r="G15" i="45"/>
  <c r="D15" i="45"/>
  <c r="E12" i="45"/>
  <c r="B12" i="45"/>
  <c r="F11" i="45"/>
  <c r="G11" i="45" s="1"/>
  <c r="D11" i="45"/>
  <c r="F10" i="45"/>
  <c r="G10" i="45" s="1"/>
  <c r="D10" i="45"/>
  <c r="G9" i="45"/>
  <c r="D9" i="45"/>
  <c r="E32" i="44"/>
  <c r="D32" i="44"/>
  <c r="E25" i="44"/>
  <c r="C11" i="43"/>
  <c r="B11" i="43"/>
  <c r="G11" i="40"/>
  <c r="F11" i="40"/>
  <c r="E11" i="40"/>
  <c r="D11" i="40"/>
  <c r="C11" i="40"/>
  <c r="B11" i="40"/>
  <c r="I10" i="40"/>
  <c r="H10" i="40"/>
  <c r="I9" i="40"/>
  <c r="H9" i="40"/>
  <c r="I8" i="40"/>
  <c r="H8" i="40"/>
  <c r="I7" i="40"/>
  <c r="I11" i="40" s="1"/>
  <c r="H7" i="40"/>
  <c r="F28" i="35"/>
  <c r="E28" i="35"/>
  <c r="F25" i="35"/>
  <c r="E25" i="35"/>
  <c r="F22" i="35"/>
  <c r="E22" i="35"/>
  <c r="F12" i="35"/>
  <c r="F13" i="35" s="1"/>
  <c r="F9" i="35"/>
  <c r="E9" i="35"/>
  <c r="E13" i="35" s="1"/>
  <c r="C11" i="32"/>
  <c r="C13" i="32" s="1"/>
  <c r="B11" i="32"/>
  <c r="B13" i="32" s="1"/>
  <c r="C12" i="31"/>
  <c r="B12" i="31"/>
  <c r="C8" i="31"/>
  <c r="B8" i="31"/>
  <c r="B16" i="29"/>
  <c r="D9" i="23"/>
  <c r="C9" i="23"/>
  <c r="F18" i="3"/>
  <c r="E18" i="3"/>
  <c r="C18" i="3"/>
  <c r="E9" i="3"/>
  <c r="D9" i="3"/>
  <c r="B9" i="3"/>
  <c r="D17" i="3" s="1"/>
  <c r="F29" i="35" l="1"/>
  <c r="G12" i="45"/>
  <c r="G14" i="45" s="1"/>
  <c r="G16" i="45" s="1"/>
  <c r="E29" i="35"/>
  <c r="H11" i="40"/>
  <c r="F12" i="45"/>
  <c r="F16" i="45" s="1"/>
  <c r="F25" i="53"/>
  <c r="F59" i="53"/>
  <c r="D12" i="45"/>
  <c r="D14" i="45" s="1"/>
  <c r="D16" i="45" s="1"/>
  <c r="C7" i="3"/>
  <c r="D15" i="3"/>
  <c r="C8" i="3"/>
  <c r="D16" i="3"/>
  <c r="C16" i="45" l="1"/>
  <c r="C9" i="3"/>
  <c r="D18" i="3"/>
</calcChain>
</file>

<file path=xl/sharedStrings.xml><?xml version="1.0" encoding="utf-8"?>
<sst xmlns="http://schemas.openxmlformats.org/spreadsheetml/2006/main" count="317" uniqueCount="185">
  <si>
    <t>Názov položky</t>
  </si>
  <si>
    <t>Priemerný prepočítaný počet zamestnancov</t>
  </si>
  <si>
    <t>Stav zamestnancov ku dňu, ku ktorému sa zostavuje účtovná závierka, z toho:</t>
  </si>
  <si>
    <t>počet vedúcich zamestnancov</t>
  </si>
  <si>
    <t>1.  Informácie k časti A. písm. c) prílohy č. 3 o počte zamestnancov</t>
  </si>
  <si>
    <t>Konatelia:</t>
  </si>
  <si>
    <t>Meno a priezvisko</t>
  </si>
  <si>
    <t>od dátumu</t>
  </si>
  <si>
    <t>do dátumu</t>
  </si>
  <si>
    <t>Dozorná rada:</t>
  </si>
  <si>
    <t>Spoločník, akcionár</t>
  </si>
  <si>
    <t>Výška podielu na základnom imaní</t>
  </si>
  <si>
    <t>Podiel na hlasovacích právach</t>
  </si>
  <si>
    <t>Iný podiel na ostatných položkách VI         ako na ZI</t>
  </si>
  <si>
    <t>absolútne</t>
  </si>
  <si>
    <t>v %</t>
  </si>
  <si>
    <t>a</t>
  </si>
  <si>
    <t>b</t>
  </si>
  <si>
    <t>c</t>
  </si>
  <si>
    <t>d</t>
  </si>
  <si>
    <t>e</t>
  </si>
  <si>
    <t>Spolu</t>
  </si>
  <si>
    <t>2. Informácie k časti B. písm. b) prílohy č. 3 o štruktúre spoločníkov, akcionárov ku dňu, ku ktorému sa zostavuje účtovná závierka a o štruktúre spoločníkov, akcionárov do dňa jej zmeny vzniknutej v priebehu účtovného obdobia</t>
  </si>
  <si>
    <t>Dátum zmeny</t>
  </si>
  <si>
    <t>f</t>
  </si>
  <si>
    <t>Spoločník, akcionár do dňa zmeny v štruktúre spoločníkov, akcionárov</t>
  </si>
  <si>
    <t>Iný podiel na ostatných položkách VI ako na ZI</t>
  </si>
  <si>
    <t>Bežné účtovné obdobie</t>
  </si>
  <si>
    <t>g</t>
  </si>
  <si>
    <t>Prírastky</t>
  </si>
  <si>
    <t>Úbytky</t>
  </si>
  <si>
    <t>Presuny</t>
  </si>
  <si>
    <t>Tabuľka č. 1</t>
  </si>
  <si>
    <t>Tabuľka č. 2</t>
  </si>
  <si>
    <t>Dlhodobé pôžičky</t>
  </si>
  <si>
    <t>Dlhodobé pôžičky spolu</t>
  </si>
  <si>
    <t>x</t>
  </si>
  <si>
    <t>Finančné účty</t>
  </si>
  <si>
    <t>Pokladnica, ceniny</t>
  </si>
  <si>
    <t>Bežné bankové účty</t>
  </si>
  <si>
    <t>Bankové účty termínované</t>
  </si>
  <si>
    <t>Peniaze na ceste</t>
  </si>
  <si>
    <t>18. Informácie k časti F. písm. w)  prílohy č. 3 o krátkodobom finančnom majetku</t>
  </si>
  <si>
    <t xml:space="preserve">Tabuľka č. 1 </t>
  </si>
  <si>
    <t xml:space="preserve">24. Informácie k časti G. písm. a) tretiemu bodu prílohy č. 3 o rozdelení účtovného zisku alebo o vysporiadaní účtovnej straty </t>
  </si>
  <si>
    <t xml:space="preserve">Rozdelenie účtovného zisku </t>
  </si>
  <si>
    <t>Bezprostredne predchádzajúce obdobie</t>
  </si>
  <si>
    <t>Účtovný zisk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</si>
  <si>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</si>
  <si>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</si>
  <si>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</si>
  <si>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</si>
  <si>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</si>
  <si>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</si>
  <si>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</si>
  <si>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</si>
  <si>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</si>
  <si>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 xml:space="preserve">Rozdelenie účtovnej straty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</si>
  <si>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</si>
  <si>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</si>
  <si>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</si>
  <si>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</si>
  <si>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</si>
  <si>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</si>
  <si>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</si>
  <si>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>26. Informácie k časti G. písm. c) a d) prílohy č. 3 o záväzkoch</t>
  </si>
  <si>
    <t>Záväzky</t>
  </si>
  <si>
    <t>Záväzky po lehote splatnosti</t>
  </si>
  <si>
    <t>Záväzky so zostatkovou dobou splatnosti do jedného roka vrátane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</si>
  <si>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</si>
  <si>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</si>
  <si>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</si>
  <si>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spolu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</si>
  <si>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</si>
  <si>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</si>
  <si>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</si>
  <si>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</si>
  <si>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</si>
  <si>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</si>
  <si>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</si>
  <si>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28. Informácie k časti G. písm. g) prílohy č. 3 o záväzkoch zo sociálneho fondu</t>
  </si>
  <si>
    <t>30. Informácie k časti G. písm. i)  prílohy č. 3 o bankových úveroch, pôžičkách a krátkodobých finančných výpomociach</t>
  </si>
  <si>
    <t>Mena</t>
  </si>
  <si>
    <t>Dátum splatnosti</t>
  </si>
  <si>
    <t>Dlhodobé bankové úvery</t>
  </si>
  <si>
    <t>Dlhodobé úvery spolu</t>
  </si>
  <si>
    <t>Krátkodobé bankové úvery</t>
  </si>
  <si>
    <t>Krátkodobé úvery spolu</t>
  </si>
  <si>
    <t>Úrok p.a.v %</t>
  </si>
  <si>
    <t>Krátkodobé pôžičky</t>
  </si>
  <si>
    <t>Krátkodobé pôžičky spolu</t>
  </si>
  <si>
    <t>Krátkodobé finančné výpomoci</t>
  </si>
  <si>
    <t>Krátkodobé finančné výpomoci spolu</t>
  </si>
  <si>
    <t>35. Informácie k časti H. písm. a) prílohy č. 3 o tržbách</t>
  </si>
  <si>
    <t>Oblasť odbytu</t>
  </si>
  <si>
    <t>Typ výrobkov, tovarov, služieb napr. B - uveď sem konkrétny typ</t>
  </si>
  <si>
    <t>Typ výrobkov, tovarov, služieb napr. C - uveď sem konkrétny typ</t>
  </si>
  <si>
    <t>Manká a škody</t>
  </si>
  <si>
    <t>Dary</t>
  </si>
  <si>
    <t>Tržby za vlastné výrobky</t>
  </si>
  <si>
    <t>Tržby z predaja služieb</t>
  </si>
  <si>
    <t>Tržby za tovar</t>
  </si>
  <si>
    <t>Výnosy zo zákazky</t>
  </si>
  <si>
    <t>Výnosy z nehnuteľnosti na predaj</t>
  </si>
  <si>
    <t>Čistý obrat spolu</t>
  </si>
  <si>
    <t>38. Informácie k časti H. písm. g)  prílohy č. 3 o čistom obrate</t>
  </si>
  <si>
    <t>Náklady na poskytnuté služby, z toho:</t>
  </si>
  <si>
    <t>Náklady voči audítorovi, audítorskej spoločnosti, z toho:</t>
  </si>
  <si>
    <t xml:space="preserve">Náklady na overenie individuálnej účtovnej závierky </t>
  </si>
  <si>
    <t>Iné uisťovacie audítorské služby</t>
  </si>
  <si>
    <t>Súvisiace audítorské služby</t>
  </si>
  <si>
    <t>Daňové poradenstvo</t>
  </si>
  <si>
    <t>Ostatné neaudítorské služby</t>
  </si>
  <si>
    <t>Ostatné významné položky nákladov za poskytnuté služby, z toho:</t>
  </si>
  <si>
    <t>Ostatné významné položky nákladov z hospodárskej činnosti, z toho:</t>
  </si>
  <si>
    <t>Tvorba a zúčtovanie rezerv</t>
  </si>
  <si>
    <t>Finančné náklady, z toho:</t>
  </si>
  <si>
    <t>Kurzové straty, z toho:</t>
  </si>
  <si>
    <t>Kurzové straty ku dňu, ku ktorému sa zostavuje účtovná závierka</t>
  </si>
  <si>
    <t>39. Informácie k časti I. prílohy č. 3 o nákladoch</t>
  </si>
  <si>
    <t xml:space="preserve">Názov položky </t>
  </si>
  <si>
    <t>Základ dane</t>
  </si>
  <si>
    <t>Daň</t>
  </si>
  <si>
    <t>Daň v %</t>
  </si>
  <si>
    <t>Výsledok hospodárenia pred zdanením, z toho:</t>
  </si>
  <si>
    <t xml:space="preserve">teoretická daň                  </t>
  </si>
  <si>
    <t>Daňovo neuznané náklady</t>
  </si>
  <si>
    <t>Výnosy nepodliehajúce dani</t>
  </si>
  <si>
    <t>Umorenie daňovej straty</t>
  </si>
  <si>
    <t>Splatná daň z príjmov</t>
  </si>
  <si>
    <t>Odložená daň z príjmov</t>
  </si>
  <si>
    <t>Celková daň z príjmov</t>
  </si>
  <si>
    <t>40. Informácie k časti J. písm. f) až g) prílohy č. 3 o daniach z príjmov</t>
  </si>
  <si>
    <t>Položka vlastného imania</t>
  </si>
  <si>
    <t>Základné imanie</t>
  </si>
  <si>
    <t>Vlastné akcie a vlastné obchodné podiely</t>
  </si>
  <si>
    <t>Zmena základného imania</t>
  </si>
  <si>
    <t>Pohľadávky za upísané vlastné imanie</t>
  </si>
  <si>
    <t>Emisné ážio</t>
  </si>
  <si>
    <t>Ostatné kapitálové fondy</t>
  </si>
  <si>
    <t>Zákonný rezervný fond (nedeliteľný fond)     z kapitálových vkladov</t>
  </si>
  <si>
    <t>Oceňovacie rozdiely z precenenia majetku     a záväzkov</t>
  </si>
  <si>
    <t>Oceňovacie rozdiely z kapitálových účastín</t>
  </si>
  <si>
    <t>Oceňovacie rozdiely z precenenia pri zlúčení, splynutí a rozdelení</t>
  </si>
  <si>
    <t>Zákonný rezervný fond</t>
  </si>
  <si>
    <t>Nedeliteľný fond</t>
  </si>
  <si>
    <t>Štatutárne fondy a ostatné fondy</t>
  </si>
  <si>
    <t>Nerozdelený zisk minulých rokov</t>
  </si>
  <si>
    <t>Neuhradená strata minulých rokov</t>
  </si>
  <si>
    <t>Výsledok hospodárenia bežného účtovného obdobia</t>
  </si>
  <si>
    <t>Vyplatené dividendy</t>
  </si>
  <si>
    <t>Ostatné položky vlastného imania</t>
  </si>
  <si>
    <t>Účet 491 - Vlastné imanie fyzickej osoby - podnikateľa</t>
  </si>
  <si>
    <t>47. Informácie k časti P. prílohy č. 3 o zmenách vlastného imania</t>
  </si>
  <si>
    <t xml:space="preserve">Zostavené dňa: </t>
  </si>
  <si>
    <t>Podpisový záznam osoby zodpovednej za vedenie účtovníctva:</t>
  </si>
  <si>
    <t>Podpisový záznam osoby zodpovednej za zostavenie účtovnej závierky:</t>
  </si>
  <si>
    <t>Podpisový záznam  člena štatutárneho orgánu účtovnej jednotky alebo fyzickej osoby, ktorá je účtovnou jednotkou:</t>
  </si>
  <si>
    <t xml:space="preserve"> Schválené dňa:</t>
  </si>
  <si>
    <t>Slovensko</t>
  </si>
  <si>
    <t>Iné výnosy súvisiace s bežnou činnosťou účet 642</t>
  </si>
  <si>
    <t>Nájomné</t>
  </si>
  <si>
    <t>poistenie mot.voz. A poistenie pracujúcich celý účet 548</t>
  </si>
  <si>
    <t>Opravy</t>
  </si>
  <si>
    <t>Ján Šuster</t>
  </si>
  <si>
    <t>Iveta Marušinová</t>
  </si>
  <si>
    <t>Typ výrobkov, tovarov, služieb napr. A - tovar</t>
  </si>
  <si>
    <t>Repre</t>
  </si>
  <si>
    <t>Právne služby</t>
  </si>
  <si>
    <t>Parkovné</t>
  </si>
  <si>
    <t>Ostatné</t>
  </si>
  <si>
    <t>Bežné účtovné obdobie k (31.12.2014)</t>
  </si>
  <si>
    <t>Stav k 01.01.2014</t>
  </si>
  <si>
    <t>Stav k 31.12.2014</t>
  </si>
  <si>
    <t>Bezprostredne predchádzajúce účtovné obdobie k (31.12.2014)</t>
  </si>
  <si>
    <t>Bežné účtovné obdobie k (31.12.2015)</t>
  </si>
  <si>
    <t>Predchádzajúce obdobie k (31.12.2014)</t>
  </si>
  <si>
    <t>Bežné obdobie k (31.12.2015)</t>
  </si>
  <si>
    <t>Stav k 01.01.2015</t>
  </si>
  <si>
    <t>Predchádzajúce účtovné obdobie k (31.12.2014)</t>
  </si>
  <si>
    <t>Suma istiny      v príslušnej mene                k 31.12.2014</t>
  </si>
  <si>
    <t>Suma istiny     v príslušnej mene                 k 31.12.2015</t>
  </si>
  <si>
    <t>Stav k 31.12.2015</t>
  </si>
  <si>
    <t>Marušinová Iveta</t>
  </si>
  <si>
    <t>Marušinová Margita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</si>
</sst>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_ ;\-#,##0\ "/>
    <numFmt numFmtId="165" formatCode="d/\ m/\ yyyy"/>
    <numFmt numFmtId="166" formatCode="0.00\ %"/>
  </numFmts>
  <fonts count="19" x14ac:knownFonts="1">
    <font>
      <sz val="11"/>
      <color theme="1"/>
      <name val="Calibri"/>
      <family val="2"/>
      <charset val="238"/>
      <scheme val="minor"/>
    </font>
    <font>
      <sz val="9"/>
      <name val="Times New Roman"/>
      <family val="1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9"/>
      <name val="Times New Roman"/>
      <family val="1"/>
    </font>
    <font>
      <sz val="7.5"/>
      <name val="Arial"/>
      <family val="2"/>
    </font>
    <font>
      <sz val="9"/>
      <color indexed="8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  <charset val="238"/>
    </font>
    <font>
      <b/>
      <sz val="9"/>
      <color indexed="8"/>
      <name val="Times New Roman"/>
      <family val="1"/>
    </font>
    <font>
      <b/>
      <sz val="9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i/>
      <sz val="9"/>
      <color indexed="8"/>
      <name val="Times New Roman"/>
      <family val="1"/>
    </font>
    <font>
      <i/>
      <sz val="9"/>
      <name val="Times New Roman"/>
      <family val="1"/>
      <charset val="238"/>
    </font>
    <font>
      <b/>
      <i/>
      <sz val="9"/>
      <name val="Times New Roman"/>
      <family val="1"/>
    </font>
    <font>
      <i/>
      <sz val="9"/>
      <name val="Times New Roman"/>
      <family val="1"/>
    </font>
    <font>
      <i/>
      <sz val="9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24">
    <xf numFmtId="0" fontId="0" fillId="0" borderId="0" xfId="0"/>
    <xf numFmtId="0" fontId="1" fillId="2" borderId="1" xfId="0" applyFont="1" applyFill="1" applyBorder="1" applyAlignment="1">
      <alignment vertical="top"/>
    </xf>
    <xf numFmtId="3" fontId="1" fillId="2" borderId="1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3" borderId="0" xfId="0" applyFont="1" applyFill="1"/>
    <xf numFmtId="0" fontId="7" fillId="3" borderId="0" xfId="0" applyFont="1" applyFill="1"/>
    <xf numFmtId="0" fontId="1" fillId="3" borderId="2" xfId="0" applyFont="1" applyFill="1" applyBorder="1"/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/>
    <xf numFmtId="14" fontId="7" fillId="3" borderId="1" xfId="0" applyNumberFormat="1" applyFont="1" applyFill="1" applyBorder="1" applyAlignment="1">
      <alignment horizontal="right"/>
    </xf>
    <xf numFmtId="14" fontId="7" fillId="3" borderId="1" xfId="0" applyNumberFormat="1" applyFont="1" applyFill="1" applyBorder="1" applyAlignment="1">
      <alignment horizontal="right" indent="1"/>
    </xf>
    <xf numFmtId="0" fontId="6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/>
    <xf numFmtId="0" fontId="6" fillId="2" borderId="10" xfId="0" applyFont="1" applyFill="1" applyBorder="1"/>
    <xf numFmtId="3" fontId="6" fillId="2" borderId="10" xfId="0" applyNumberFormat="1" applyFont="1" applyFill="1" applyBorder="1" applyAlignment="1">
      <alignment horizontal="right"/>
    </xf>
    <xf numFmtId="0" fontId="6" fillId="2" borderId="10" xfId="0" applyFont="1" applyFill="1" applyBorder="1" applyAlignment="1">
      <alignment horizontal="right"/>
    </xf>
    <xf numFmtId="2" fontId="1" fillId="2" borderId="1" xfId="0" applyNumberFormat="1" applyFont="1" applyFill="1" applyBorder="1" applyAlignment="1"/>
    <xf numFmtId="1" fontId="1" fillId="2" borderId="1" xfId="0" applyNumberFormat="1" applyFont="1" applyFill="1" applyBorder="1" applyAlignment="1"/>
    <xf numFmtId="4" fontId="6" fillId="2" borderId="10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vertical="top" wrapText="1"/>
    </xf>
    <xf numFmtId="3" fontId="1" fillId="2" borderId="9" xfId="0" applyNumberFormat="1" applyFont="1" applyFill="1" applyBorder="1" applyAlignment="1">
      <alignment horizontal="right" vertical="top"/>
    </xf>
    <xf numFmtId="0" fontId="1" fillId="2" borderId="9" xfId="0" applyFont="1" applyFill="1" applyBorder="1" applyAlignment="1">
      <alignment vertical="top"/>
    </xf>
    <xf numFmtId="0" fontId="8" fillId="2" borderId="9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center" vertical="top"/>
    </xf>
    <xf numFmtId="0" fontId="6" fillId="2" borderId="18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top"/>
    </xf>
    <xf numFmtId="0" fontId="8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3" fontId="10" fillId="2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wrapText="1"/>
    </xf>
    <xf numFmtId="3" fontId="8" fillId="2" borderId="1" xfId="0" applyNumberFormat="1" applyFont="1" applyFill="1" applyBorder="1" applyAlignment="1">
      <alignment horizontal="right" wrapText="1"/>
    </xf>
    <xf numFmtId="3" fontId="1" fillId="2" borderId="1" xfId="0" applyNumberFormat="1" applyFont="1" applyFill="1" applyBorder="1" applyAlignment="1">
      <alignment horizontal="right" vertical="center"/>
    </xf>
    <xf numFmtId="3" fontId="6" fillId="2" borderId="2" xfId="0" applyNumberFormat="1" applyFont="1" applyFill="1" applyBorder="1" applyAlignment="1">
      <alignment horizontal="right" vertical="center"/>
    </xf>
    <xf numFmtId="0" fontId="1" fillId="2" borderId="0" xfId="0" applyFont="1" applyFill="1"/>
    <xf numFmtId="0" fontId="1" fillId="2" borderId="0" xfId="0" applyFont="1" applyFill="1" applyProtection="1">
      <protection locked="0"/>
    </xf>
    <xf numFmtId="0" fontId="1" fillId="2" borderId="9" xfId="0" applyFont="1" applyFill="1" applyBorder="1" applyAlignment="1">
      <alignment horizontal="center" vertical="top"/>
    </xf>
    <xf numFmtId="3" fontId="8" fillId="2" borderId="1" xfId="0" applyNumberFormat="1" applyFont="1" applyFill="1" applyBorder="1" applyAlignment="1">
      <alignment horizontal="right" vertical="top" wrapText="1"/>
    </xf>
    <xf numFmtId="3" fontId="6" fillId="2" borderId="2" xfId="0" applyNumberFormat="1" applyFont="1" applyFill="1" applyBorder="1" applyAlignment="1">
      <alignment horizontal="right" vertical="top"/>
    </xf>
    <xf numFmtId="0" fontId="10" fillId="2" borderId="9" xfId="0" applyFont="1" applyFill="1" applyBorder="1"/>
    <xf numFmtId="0" fontId="6" fillId="2" borderId="9" xfId="0" applyFont="1" applyFill="1" applyBorder="1" applyProtection="1">
      <protection locked="0"/>
    </xf>
    <xf numFmtId="3" fontId="10" fillId="2" borderId="9" xfId="0" applyNumberFormat="1" applyFont="1" applyFill="1" applyBorder="1" applyAlignment="1">
      <alignment horizontal="right"/>
    </xf>
    <xf numFmtId="3" fontId="8" fillId="2" borderId="9" xfId="0" applyNumberFormat="1" applyFont="1" applyFill="1" applyBorder="1" applyAlignment="1">
      <alignment horizontal="right" vertical="top" wrapText="1"/>
    </xf>
    <xf numFmtId="0" fontId="6" fillId="2" borderId="19" xfId="0" applyFont="1" applyFill="1" applyBorder="1" applyAlignment="1">
      <alignment horizontal="center" vertical="top"/>
    </xf>
    <xf numFmtId="0" fontId="6" fillId="2" borderId="20" xfId="0" applyFont="1" applyFill="1" applyBorder="1" applyAlignment="1">
      <alignment horizontal="center" vertical="top"/>
    </xf>
    <xf numFmtId="3" fontId="1" fillId="2" borderId="6" xfId="0" applyNumberFormat="1" applyFont="1" applyFill="1" applyBorder="1" applyAlignment="1">
      <alignment horizontal="right" vertical="center"/>
    </xf>
    <xf numFmtId="0" fontId="11" fillId="2" borderId="2" xfId="0" applyFont="1" applyFill="1" applyBorder="1" applyAlignment="1">
      <alignment vertical="top" wrapText="1"/>
    </xf>
    <xf numFmtId="0" fontId="12" fillId="2" borderId="21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0" fontId="6" fillId="2" borderId="2" xfId="0" applyFont="1" applyFill="1" applyBorder="1" applyAlignment="1">
      <alignment vertical="top"/>
    </xf>
    <xf numFmtId="0" fontId="1" fillId="2" borderId="13" xfId="0" applyFont="1" applyFill="1" applyBorder="1" applyAlignment="1">
      <alignment vertical="top"/>
    </xf>
    <xf numFmtId="0" fontId="1" fillId="2" borderId="14" xfId="0" applyFont="1" applyFill="1" applyBorder="1" applyAlignment="1">
      <alignment horizontal="right" vertical="top"/>
    </xf>
    <xf numFmtId="0" fontId="1" fillId="2" borderId="15" xfId="0" applyFont="1" applyFill="1" applyBorder="1" applyAlignment="1">
      <alignment horizontal="right" vertical="top"/>
    </xf>
    <xf numFmtId="3" fontId="12" fillId="2" borderId="1" xfId="0" applyNumberFormat="1" applyFont="1" applyFill="1" applyBorder="1" applyAlignment="1">
      <alignment horizontal="right" vertical="center"/>
    </xf>
    <xf numFmtId="0" fontId="14" fillId="2" borderId="1" xfId="0" applyFont="1" applyFill="1" applyBorder="1" applyAlignment="1">
      <alignment vertical="top" wrapText="1"/>
    </xf>
    <xf numFmtId="3" fontId="15" fillId="2" borderId="1" xfId="0" applyNumberFormat="1" applyFont="1" applyFill="1" applyBorder="1" applyAlignment="1">
      <alignment horizontal="right" vertical="center"/>
    </xf>
    <xf numFmtId="3" fontId="16" fillId="2" borderId="1" xfId="1" applyNumberFormat="1" applyFont="1" applyFill="1" applyBorder="1" applyAlignment="1">
      <alignment horizontal="right" vertical="center"/>
    </xf>
    <xf numFmtId="0" fontId="11" fillId="2" borderId="10" xfId="0" applyFont="1" applyFill="1" applyBorder="1" applyAlignment="1">
      <alignment vertical="top" wrapText="1"/>
    </xf>
    <xf numFmtId="3" fontId="6" fillId="2" borderId="10" xfId="0" applyNumberFormat="1" applyFont="1" applyFill="1" applyBorder="1" applyAlignment="1">
      <alignment horizontal="right" vertical="center"/>
    </xf>
    <xf numFmtId="0" fontId="13" fillId="2" borderId="9" xfId="0" applyFont="1" applyFill="1" applyBorder="1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3" fontId="6" fillId="2" borderId="1" xfId="0" applyNumberFormat="1" applyFont="1" applyFill="1" applyBorder="1" applyAlignment="1">
      <alignment horizontal="right" vertical="top"/>
    </xf>
    <xf numFmtId="0" fontId="8" fillId="2" borderId="9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vertical="top"/>
    </xf>
    <xf numFmtId="0" fontId="8" fillId="2" borderId="11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3" fontId="1" fillId="2" borderId="5" xfId="0" applyNumberFormat="1" applyFont="1" applyFill="1" applyBorder="1" applyAlignment="1">
      <alignment horizontal="right" vertical="top"/>
    </xf>
    <xf numFmtId="0" fontId="11" fillId="2" borderId="1" xfId="0" applyFont="1" applyFill="1" applyBorder="1" applyAlignment="1">
      <alignment horizontal="center" vertical="top" wrapText="1"/>
    </xf>
    <xf numFmtId="3" fontId="6" fillId="2" borderId="5" xfId="0" applyNumberFormat="1" applyFont="1" applyFill="1" applyBorder="1" applyAlignment="1">
      <alignment horizontal="right" vertical="top"/>
    </xf>
    <xf numFmtId="0" fontId="1" fillId="2" borderId="11" xfId="0" applyFont="1" applyFill="1" applyBorder="1" applyAlignment="1">
      <alignment horizontal="center" vertical="top"/>
    </xf>
    <xf numFmtId="0" fontId="1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3" fontId="6" fillId="2" borderId="17" xfId="0" applyNumberFormat="1" applyFont="1" applyFill="1" applyBorder="1" applyAlignment="1">
      <alignment horizontal="right" vertical="top"/>
    </xf>
    <xf numFmtId="0" fontId="11" fillId="2" borderId="18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top" wrapText="1"/>
    </xf>
    <xf numFmtId="165" fontId="11" fillId="2" borderId="27" xfId="0" applyNumberFormat="1" applyFont="1" applyFill="1" applyBorder="1" applyAlignment="1">
      <alignment horizontal="center" vertical="center" wrapText="1"/>
    </xf>
    <xf numFmtId="165" fontId="11" fillId="2" borderId="18" xfId="0" applyNumberFormat="1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top" wrapText="1"/>
    </xf>
    <xf numFmtId="0" fontId="11" fillId="2" borderId="32" xfId="0" applyFont="1" applyFill="1" applyBorder="1" applyAlignment="1">
      <alignment horizontal="center" vertical="top" wrapText="1"/>
    </xf>
    <xf numFmtId="3" fontId="1" fillId="2" borderId="15" xfId="0" applyNumberFormat="1" applyFont="1" applyFill="1" applyBorder="1" applyAlignment="1">
      <alignment horizontal="right" vertical="top"/>
    </xf>
    <xf numFmtId="0" fontId="12" fillId="2" borderId="22" xfId="0" applyFont="1" applyFill="1" applyBorder="1" applyAlignment="1">
      <alignment vertical="top"/>
    </xf>
    <xf numFmtId="0" fontId="8" fillId="2" borderId="23" xfId="0" applyFont="1" applyFill="1" applyBorder="1" applyAlignment="1">
      <alignment horizontal="center" vertical="top" wrapText="1"/>
    </xf>
    <xf numFmtId="0" fontId="8" fillId="2" borderId="24" xfId="0" applyFont="1" applyFill="1" applyBorder="1" applyAlignment="1">
      <alignment horizontal="center" vertical="top" wrapText="1"/>
    </xf>
    <xf numFmtId="0" fontId="11" fillId="2" borderId="3" xfId="0" applyFont="1" applyFill="1" applyBorder="1" applyAlignment="1">
      <alignment vertical="top" wrapText="1"/>
    </xf>
    <xf numFmtId="0" fontId="11" fillId="2" borderId="3" xfId="0" applyFont="1" applyFill="1" applyBorder="1" applyAlignment="1">
      <alignment horizontal="center" vertical="top" wrapText="1"/>
    </xf>
    <xf numFmtId="3" fontId="6" fillId="2" borderId="3" xfId="0" applyNumberFormat="1" applyFont="1" applyFill="1" applyBorder="1" applyAlignment="1">
      <alignment horizontal="right" vertical="top"/>
    </xf>
    <xf numFmtId="3" fontId="6" fillId="2" borderId="29" xfId="0" applyNumberFormat="1" applyFont="1" applyFill="1" applyBorder="1" applyAlignment="1">
      <alignment horizontal="right" vertical="top"/>
    </xf>
    <xf numFmtId="0" fontId="1" fillId="2" borderId="9" xfId="0" applyFont="1" applyFill="1" applyBorder="1" applyAlignment="1">
      <alignment horizontal="center" vertical="top" wrapText="1"/>
    </xf>
    <xf numFmtId="0" fontId="1" fillId="2" borderId="23" xfId="0" applyFont="1" applyFill="1" applyBorder="1" applyAlignment="1">
      <alignment horizontal="center" vertical="top"/>
    </xf>
    <xf numFmtId="3" fontId="1" fillId="2" borderId="23" xfId="0" applyNumberFormat="1" applyFont="1" applyFill="1" applyBorder="1" applyAlignment="1">
      <alignment horizontal="right" vertical="top"/>
    </xf>
    <xf numFmtId="3" fontId="1" fillId="2" borderId="24" xfId="0" applyNumberFormat="1" applyFont="1" applyFill="1" applyBorder="1" applyAlignment="1">
      <alignment horizontal="right" vertical="top"/>
    </xf>
    <xf numFmtId="3" fontId="11" fillId="2" borderId="1" xfId="0" applyNumberFormat="1" applyFont="1" applyFill="1" applyBorder="1" applyAlignment="1">
      <alignment horizontal="right" vertical="top" wrapText="1"/>
    </xf>
    <xf numFmtId="3" fontId="11" fillId="2" borderId="2" xfId="0" applyNumberFormat="1" applyFont="1" applyFill="1" applyBorder="1" applyAlignment="1">
      <alignment horizontal="right" vertical="top" wrapText="1"/>
    </xf>
    <xf numFmtId="0" fontId="11" fillId="2" borderId="18" xfId="0" applyFont="1" applyFill="1" applyBorder="1" applyAlignment="1">
      <alignment horizontal="center" vertical="top" wrapText="1"/>
    </xf>
    <xf numFmtId="3" fontId="11" fillId="2" borderId="9" xfId="0" applyNumberFormat="1" applyFont="1" applyFill="1" applyBorder="1" applyAlignment="1">
      <alignment horizontal="right" vertical="top" wrapText="1"/>
    </xf>
    <xf numFmtId="0" fontId="12" fillId="2" borderId="4" xfId="0" applyFont="1" applyFill="1" applyBorder="1" applyAlignment="1">
      <alignment horizontal="left" vertical="top"/>
    </xf>
    <xf numFmtId="0" fontId="12" fillId="2" borderId="11" xfId="0" applyFont="1" applyFill="1" applyBorder="1" applyAlignment="1">
      <alignment horizontal="left" vertical="top"/>
    </xf>
    <xf numFmtId="0" fontId="12" fillId="2" borderId="5" xfId="0" applyFont="1" applyFill="1" applyBorder="1" applyAlignment="1">
      <alignment horizontal="left" vertical="top"/>
    </xf>
    <xf numFmtId="3" fontId="12" fillId="2" borderId="1" xfId="0" applyNumberFormat="1" applyFont="1" applyFill="1" applyBorder="1" applyAlignment="1">
      <alignment horizontal="right" vertical="top"/>
    </xf>
    <xf numFmtId="3" fontId="12" fillId="2" borderId="9" xfId="0" applyNumberFormat="1" applyFont="1" applyFill="1" applyBorder="1" applyAlignment="1">
      <alignment horizontal="right" vertical="top"/>
    </xf>
    <xf numFmtId="0" fontId="10" fillId="2" borderId="1" xfId="0" applyFont="1" applyFill="1" applyBorder="1" applyAlignment="1" applyProtection="1">
      <alignment wrapText="1"/>
    </xf>
    <xf numFmtId="3" fontId="10" fillId="2" borderId="1" xfId="0" applyNumberFormat="1" applyFont="1" applyFill="1" applyBorder="1" applyAlignment="1" applyProtection="1">
      <alignment vertical="center"/>
      <protection locked="0"/>
    </xf>
    <xf numFmtId="3" fontId="10" fillId="2" borderId="1" xfId="0" applyNumberFormat="1" applyFont="1" applyFill="1" applyBorder="1" applyProtection="1"/>
    <xf numFmtId="0" fontId="12" fillId="2" borderId="2" xfId="0" applyFont="1" applyFill="1" applyBorder="1" applyAlignment="1" applyProtection="1">
      <alignment wrapText="1"/>
    </xf>
    <xf numFmtId="3" fontId="12" fillId="2" borderId="2" xfId="0" applyNumberFormat="1" applyFont="1" applyFill="1" applyBorder="1" applyProtection="1"/>
    <xf numFmtId="0" fontId="10" fillId="2" borderId="9" xfId="0" applyFont="1" applyFill="1" applyBorder="1" applyAlignment="1" applyProtection="1">
      <alignment wrapText="1"/>
    </xf>
    <xf numFmtId="3" fontId="10" fillId="2" borderId="9" xfId="0" applyNumberFormat="1" applyFont="1" applyFill="1" applyBorder="1" applyAlignment="1" applyProtection="1">
      <alignment vertical="center"/>
      <protection locked="0"/>
    </xf>
    <xf numFmtId="0" fontId="11" fillId="2" borderId="18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top"/>
    </xf>
    <xf numFmtId="0" fontId="15" fillId="2" borderId="11" xfId="0" applyFont="1" applyFill="1" applyBorder="1" applyAlignment="1">
      <alignment horizontal="left" vertical="top"/>
    </xf>
    <xf numFmtId="0" fontId="15" fillId="2" borderId="5" xfId="0" applyFont="1" applyFill="1" applyBorder="1" applyAlignment="1">
      <alignment horizontal="center" vertical="top"/>
    </xf>
    <xf numFmtId="3" fontId="15" fillId="2" borderId="1" xfId="0" applyNumberFormat="1" applyFont="1" applyFill="1" applyBorder="1" applyAlignment="1">
      <alignment horizontal="right" vertical="top"/>
    </xf>
    <xf numFmtId="0" fontId="1" fillId="2" borderId="4" xfId="0" applyFont="1" applyFill="1" applyBorder="1" applyAlignment="1">
      <alignment vertical="top"/>
    </xf>
    <xf numFmtId="0" fontId="1" fillId="2" borderId="11" xfId="0" applyFont="1" applyFill="1" applyBorder="1" applyAlignment="1">
      <alignment vertical="top"/>
    </xf>
    <xf numFmtId="0" fontId="8" fillId="2" borderId="5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/>
    </xf>
    <xf numFmtId="0" fontId="1" fillId="2" borderId="12" xfId="0" applyFont="1" applyFill="1" applyBorder="1" applyAlignment="1">
      <alignment vertical="top"/>
    </xf>
    <xf numFmtId="0" fontId="8" fillId="2" borderId="12" xfId="0" applyFont="1" applyFill="1" applyBorder="1" applyAlignment="1">
      <alignment vertical="top" wrapText="1"/>
    </xf>
    <xf numFmtId="3" fontId="1" fillId="2" borderId="11" xfId="0" applyNumberFormat="1" applyFont="1" applyFill="1" applyBorder="1" applyAlignment="1">
      <alignment horizontal="right" vertical="top"/>
    </xf>
    <xf numFmtId="3" fontId="12" fillId="2" borderId="5" xfId="0" applyNumberFormat="1" applyFont="1" applyFill="1" applyBorder="1" applyAlignment="1">
      <alignment horizontal="right" vertical="top"/>
    </xf>
    <xf numFmtId="0" fontId="1" fillId="2" borderId="5" xfId="0" applyFont="1" applyFill="1" applyBorder="1" applyAlignment="1">
      <alignment vertical="top"/>
    </xf>
    <xf numFmtId="0" fontId="17" fillId="2" borderId="4" xfId="0" applyFont="1" applyFill="1" applyBorder="1" applyAlignment="1">
      <alignment vertical="top"/>
    </xf>
    <xf numFmtId="0" fontId="17" fillId="2" borderId="11" xfId="0" applyFont="1" applyFill="1" applyBorder="1" applyAlignment="1">
      <alignment vertical="top"/>
    </xf>
    <xf numFmtId="0" fontId="18" fillId="2" borderId="5" xfId="0" applyFont="1" applyFill="1" applyBorder="1" applyAlignment="1">
      <alignment vertical="top" wrapText="1"/>
    </xf>
    <xf numFmtId="3" fontId="17" fillId="2" borderId="1" xfId="0" applyNumberFormat="1" applyFont="1" applyFill="1" applyBorder="1" applyAlignment="1">
      <alignment horizontal="right" vertical="top"/>
    </xf>
    <xf numFmtId="0" fontId="12" fillId="2" borderId="9" xfId="0" applyFont="1" applyFill="1" applyBorder="1" applyAlignment="1">
      <alignment horizontal="left" vertical="top"/>
    </xf>
    <xf numFmtId="3" fontId="1" fillId="2" borderId="1" xfId="0" applyNumberFormat="1" applyFont="1" applyFill="1" applyBorder="1" applyAlignment="1">
      <alignment horizontal="center" vertical="top"/>
    </xf>
    <xf numFmtId="166" fontId="1" fillId="2" borderId="1" xfId="1" applyNumberFormat="1" applyFont="1" applyFill="1" applyBorder="1" applyAlignment="1">
      <alignment horizontal="right" vertical="top"/>
    </xf>
    <xf numFmtId="166" fontId="6" fillId="2" borderId="1" xfId="1" applyNumberFormat="1" applyFont="1" applyFill="1" applyBorder="1" applyAlignment="1">
      <alignment horizontal="right" vertical="top"/>
    </xf>
    <xf numFmtId="10" fontId="1" fillId="2" borderId="1" xfId="1" applyNumberFormat="1" applyFont="1" applyFill="1" applyBorder="1" applyAlignment="1">
      <alignment horizontal="right" vertical="top"/>
    </xf>
    <xf numFmtId="166" fontId="1" fillId="2" borderId="9" xfId="1" applyNumberFormat="1" applyFont="1" applyFill="1" applyBorder="1" applyAlignment="1">
      <alignment horizontal="center" vertical="top"/>
    </xf>
    <xf numFmtId="3" fontId="1" fillId="2" borderId="9" xfId="0" applyNumberFormat="1" applyFont="1" applyFill="1" applyBorder="1" applyAlignment="1">
      <alignment horizontal="center" vertical="top"/>
    </xf>
    <xf numFmtId="0" fontId="1" fillId="2" borderId="18" xfId="0" applyFont="1" applyFill="1" applyBorder="1" applyAlignment="1">
      <alignment vertical="top"/>
    </xf>
    <xf numFmtId="0" fontId="6" fillId="2" borderId="19" xfId="0" applyFont="1" applyFill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center" vertical="top"/>
    </xf>
    <xf numFmtId="166" fontId="6" fillId="2" borderId="2" xfId="1" applyNumberFormat="1" applyFont="1" applyFill="1" applyBorder="1" applyAlignment="1">
      <alignment horizontal="right" vertical="top"/>
    </xf>
    <xf numFmtId="0" fontId="1" fillId="3" borderId="1" xfId="0" applyFont="1" applyFill="1" applyBorder="1" applyAlignment="1">
      <alignment vertical="top" wrapText="1"/>
    </xf>
    <xf numFmtId="1" fontId="1" fillId="3" borderId="1" xfId="0" applyNumberFormat="1" applyFont="1" applyFill="1" applyBorder="1" applyAlignment="1">
      <alignment horizontal="right" vertical="top" wrapText="1"/>
    </xf>
    <xf numFmtId="1" fontId="6" fillId="3" borderId="1" xfId="0" applyNumberFormat="1" applyFont="1" applyFill="1" applyBorder="1" applyAlignment="1">
      <alignment horizontal="right" vertical="top" wrapText="1"/>
    </xf>
    <xf numFmtId="3" fontId="1" fillId="3" borderId="1" xfId="0" applyNumberFormat="1" applyFont="1" applyFill="1" applyBorder="1" applyAlignment="1">
      <alignment horizontal="right" vertical="top" wrapText="1"/>
    </xf>
    <xf numFmtId="164" fontId="1" fillId="3" borderId="1" xfId="0" applyNumberFormat="1" applyFont="1" applyFill="1" applyBorder="1" applyAlignment="1">
      <alignment horizontal="right" vertical="top" wrapText="1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1" fillId="3" borderId="9" xfId="0" applyFont="1" applyFill="1" applyBorder="1" applyAlignment="1">
      <alignment vertical="top" wrapText="1"/>
    </xf>
    <xf numFmtId="0" fontId="6" fillId="3" borderId="18" xfId="0" applyFont="1" applyFill="1" applyBorder="1" applyAlignment="1">
      <alignment horizontal="center" vertical="top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top" wrapText="1"/>
    </xf>
    <xf numFmtId="1" fontId="1" fillId="3" borderId="9" xfId="0" applyNumberFormat="1" applyFont="1" applyFill="1" applyBorder="1" applyAlignment="1">
      <alignment horizontal="right" vertical="top" wrapText="1"/>
    </xf>
    <xf numFmtId="49" fontId="6" fillId="3" borderId="18" xfId="0" applyNumberFormat="1" applyFont="1" applyFill="1" applyBorder="1" applyAlignment="1">
      <alignment horizontal="center" vertical="center" wrapText="1"/>
    </xf>
    <xf numFmtId="49" fontId="6" fillId="3" borderId="19" xfId="0" applyNumberFormat="1" applyFont="1" applyFill="1" applyBorder="1" applyAlignment="1">
      <alignment horizontal="center" vertical="center" wrapText="1"/>
    </xf>
    <xf numFmtId="49" fontId="6" fillId="3" borderId="18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vertical="top" wrapText="1"/>
    </xf>
    <xf numFmtId="3" fontId="6" fillId="3" borderId="2" xfId="0" applyNumberFormat="1" applyFont="1" applyFill="1" applyBorder="1" applyAlignment="1">
      <alignment horizontal="right" vertical="top" wrapText="1"/>
    </xf>
    <xf numFmtId="0" fontId="9" fillId="0" borderId="0" xfId="0" applyFont="1" applyAlignment="1">
      <alignment horizontal="justify"/>
    </xf>
    <xf numFmtId="0" fontId="0" fillId="2" borderId="0" xfId="0" applyFill="1"/>
    <xf numFmtId="0" fontId="9" fillId="2" borderId="35" xfId="0" applyFont="1" applyFill="1" applyBorder="1" applyAlignment="1">
      <alignment vertical="top"/>
    </xf>
    <xf numFmtId="0" fontId="9" fillId="2" borderId="36" xfId="0" applyFont="1" applyFill="1" applyBorder="1" applyAlignment="1">
      <alignment vertical="top"/>
    </xf>
    <xf numFmtId="0" fontId="9" fillId="2" borderId="40" xfId="0" applyFont="1" applyFill="1" applyBorder="1" applyAlignment="1">
      <alignment vertical="top"/>
    </xf>
    <xf numFmtId="0" fontId="9" fillId="2" borderId="0" xfId="0" applyFont="1" applyFill="1" applyAlignment="1">
      <alignment horizontal="justify"/>
    </xf>
    <xf numFmtId="0" fontId="8" fillId="2" borderId="11" xfId="0" applyFont="1" applyFill="1" applyBorder="1" applyAlignment="1">
      <alignment vertical="top" wrapText="1"/>
    </xf>
    <xf numFmtId="14" fontId="1" fillId="2" borderId="1" xfId="0" applyNumberFormat="1" applyFont="1" applyFill="1" applyBorder="1" applyAlignment="1">
      <alignment horizontal="center" vertical="top" wrapText="1"/>
    </xf>
    <xf numFmtId="0" fontId="6" fillId="3" borderId="0" xfId="0" applyFont="1" applyFill="1" applyBorder="1" applyAlignment="1">
      <alignment vertical="top" wrapText="1"/>
    </xf>
    <xf numFmtId="3" fontId="6" fillId="3" borderId="0" xfId="0" applyNumberFormat="1" applyFont="1" applyFill="1" applyBorder="1" applyAlignment="1">
      <alignment horizontal="right" vertical="top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NumberFormat="1" applyAlignment="1">
      <alignment wrapText="1"/>
    </xf>
    <xf numFmtId="2" fontId="6" fillId="2" borderId="5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 applyProtection="1">
      <alignment horizontal="center" vertical="center" wrapText="1"/>
      <protection locked="0"/>
    </xf>
    <xf numFmtId="0" fontId="0" fillId="0" borderId="27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165" fontId="6" fillId="2" borderId="18" xfId="0" applyNumberFormat="1" applyFont="1" applyFill="1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11" fillId="2" borderId="16" xfId="0" applyFont="1" applyFill="1" applyBorder="1" applyAlignment="1" applyProtection="1">
      <alignment horizontal="left" vertical="top" wrapText="1"/>
      <protection locked="0"/>
    </xf>
    <xf numFmtId="0" fontId="0" fillId="0" borderId="17" xfId="0" applyBorder="1" applyAlignment="1">
      <alignment wrapText="1"/>
    </xf>
    <xf numFmtId="0" fontId="12" fillId="2" borderId="18" xfId="0" applyFont="1" applyFill="1" applyBorder="1" applyAlignment="1">
      <alignment horizontal="center" wrapText="1"/>
    </xf>
    <xf numFmtId="0" fontId="12" fillId="2" borderId="30" xfId="0" applyFont="1" applyFill="1" applyBorder="1" applyAlignment="1">
      <alignment horizontal="center" wrapText="1"/>
    </xf>
    <xf numFmtId="0" fontId="0" fillId="0" borderId="31" xfId="0" applyBorder="1" applyAlignment="1">
      <alignment wrapText="1"/>
    </xf>
    <xf numFmtId="0" fontId="6" fillId="2" borderId="18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165" fontId="6" fillId="2" borderId="18" xfId="0" applyNumberFormat="1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top" wrapText="1"/>
    </xf>
    <xf numFmtId="0" fontId="11" fillId="2" borderId="24" xfId="0" applyFont="1" applyFill="1" applyBorder="1" applyAlignment="1">
      <alignment horizontal="center" vertical="top" wrapText="1"/>
    </xf>
    <xf numFmtId="0" fontId="11" fillId="2" borderId="22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12" fillId="2" borderId="18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12" fillId="2" borderId="18" xfId="0" applyFont="1" applyFill="1" applyBorder="1" applyAlignment="1" applyProtection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top" wrapText="1"/>
    </xf>
    <xf numFmtId="0" fontId="6" fillId="2" borderId="23" xfId="0" applyFont="1" applyFill="1" applyBorder="1" applyAlignment="1">
      <alignment horizontal="center" vertical="top" wrapText="1"/>
    </xf>
    <xf numFmtId="0" fontId="6" fillId="2" borderId="24" xfId="0" applyFont="1" applyFill="1" applyBorder="1" applyAlignment="1">
      <alignment horizontal="center" vertical="top" wrapText="1"/>
    </xf>
    <xf numFmtId="0" fontId="6" fillId="3" borderId="22" xfId="0" applyFont="1" applyFill="1" applyBorder="1" applyAlignment="1">
      <alignment horizontal="center" vertical="top"/>
    </xf>
    <xf numFmtId="0" fontId="6" fillId="3" borderId="23" xfId="0" applyFont="1" applyFill="1" applyBorder="1" applyAlignment="1">
      <alignment horizontal="center" vertical="top"/>
    </xf>
    <xf numFmtId="0" fontId="6" fillId="3" borderId="24" xfId="0" applyFont="1" applyFill="1" applyBorder="1" applyAlignment="1">
      <alignment horizontal="center" vertical="top"/>
    </xf>
    <xf numFmtId="0" fontId="9" fillId="2" borderId="39" xfId="0" applyFont="1" applyFill="1" applyBorder="1" applyAlignment="1">
      <alignment vertical="top" wrapText="1"/>
    </xf>
    <xf numFmtId="0" fontId="9" fillId="2" borderId="38" xfId="0" applyFont="1" applyFill="1" applyBorder="1" applyAlignment="1">
      <alignment vertical="top" wrapText="1"/>
    </xf>
    <xf numFmtId="0" fontId="0" fillId="2" borderId="39" xfId="0" applyFill="1" applyBorder="1" applyAlignment="1">
      <alignment vertical="top" wrapText="1"/>
    </xf>
    <xf numFmtId="14" fontId="9" fillId="2" borderId="37" xfId="0" applyNumberFormat="1" applyFont="1" applyFill="1" applyBorder="1" applyAlignment="1">
      <alignment horizontal="center" vertical="top"/>
    </xf>
  </cellXfs>
  <cellStyles count="2">
    <cellStyle name="Normálne" xfId="0" builtinId="0"/>
    <cellStyle name="Percentá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C6"/>
  <sheetViews>
    <sheetView tabSelected="1" workbookViewId="0">
      <selection activeCell="B3" sqref="B3"/>
    </sheetView>
  </sheetViews>
  <sheetFormatPr defaultRowHeight="15" x14ac:dyDescent="0.25"/>
  <cols>
    <col min="1" max="1" width="47.140625" customWidth="1"/>
    <col min="2" max="2" width="17" customWidth="1"/>
    <col min="3" max="3" width="15.7109375" customWidth="1"/>
  </cols>
  <sheetData>
    <row r="1" spans="1:3" s="5" customFormat="1" x14ac:dyDescent="0.25">
      <c r="A1" s="5" t="s">
        <v>4</v>
      </c>
    </row>
    <row r="2" spans="1:3" ht="48" x14ac:dyDescent="0.25">
      <c r="A2" s="4" t="s">
        <v>0</v>
      </c>
      <c r="B2" s="4" t="s">
        <v>175</v>
      </c>
      <c r="C2" s="4" t="s">
        <v>174</v>
      </c>
    </row>
    <row r="3" spans="1:3" x14ac:dyDescent="0.25">
      <c r="A3" s="1" t="s">
        <v>1</v>
      </c>
      <c r="B3" s="1">
        <v>2</v>
      </c>
      <c r="C3" s="1">
        <v>2</v>
      </c>
    </row>
    <row r="4" spans="1:3" ht="40.5" customHeight="1" x14ac:dyDescent="0.25">
      <c r="A4" s="3" t="s">
        <v>2</v>
      </c>
      <c r="B4" s="2">
        <v>2</v>
      </c>
      <c r="C4" s="2">
        <v>2</v>
      </c>
    </row>
    <row r="5" spans="1:3" x14ac:dyDescent="0.25">
      <c r="A5" s="1" t="s">
        <v>3</v>
      </c>
      <c r="B5" s="2">
        <v>0</v>
      </c>
      <c r="C5" s="2">
        <v>0</v>
      </c>
    </row>
    <row r="6" spans="1:3" s="169" customFormat="1" x14ac:dyDescent="0.25"/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H16" sqref="H16"/>
    </sheetView>
  </sheetViews>
  <sheetFormatPr defaultRowHeight="15" x14ac:dyDescent="0.25"/>
  <cols>
    <col min="1" max="1" width="38.140625" customWidth="1"/>
    <col min="2" max="2" width="18.28515625" customWidth="1"/>
    <col min="3" max="3" width="17.42578125" customWidth="1"/>
  </cols>
  <sheetData>
    <row r="1" spans="1:3" x14ac:dyDescent="0.25">
      <c r="A1" t="s">
        <v>105</v>
      </c>
    </row>
    <row r="2" spans="1:3" ht="15.75" thickBot="1" x14ac:dyDescent="0.3"/>
    <row r="3" spans="1:3" ht="15" customHeight="1" x14ac:dyDescent="0.25">
      <c r="A3" s="205" t="s">
        <v>0</v>
      </c>
      <c r="B3" s="207" t="s">
        <v>175</v>
      </c>
      <c r="C3" s="207" t="s">
        <v>179</v>
      </c>
    </row>
    <row r="4" spans="1:3" ht="22.5" customHeight="1" thickBot="1" x14ac:dyDescent="0.3">
      <c r="A4" s="206"/>
      <c r="B4" s="196"/>
      <c r="C4" s="196"/>
    </row>
    <row r="5" spans="1:3" x14ac:dyDescent="0.25">
      <c r="A5" s="120" t="s">
        <v>99</v>
      </c>
      <c r="B5" s="121"/>
      <c r="C5" s="121"/>
    </row>
    <row r="6" spans="1:3" x14ac:dyDescent="0.25">
      <c r="A6" s="115" t="s">
        <v>100</v>
      </c>
      <c r="B6" s="116"/>
      <c r="C6" s="116"/>
    </row>
    <row r="7" spans="1:3" x14ac:dyDescent="0.25">
      <c r="A7" s="115" t="s">
        <v>101</v>
      </c>
      <c r="B7" s="116">
        <v>35115</v>
      </c>
      <c r="C7" s="116">
        <v>61132</v>
      </c>
    </row>
    <row r="8" spans="1:3" x14ac:dyDescent="0.25">
      <c r="A8" s="115" t="s">
        <v>102</v>
      </c>
      <c r="B8" s="116"/>
      <c r="C8" s="116">
        <v>0</v>
      </c>
    </row>
    <row r="9" spans="1:3" x14ac:dyDescent="0.25">
      <c r="A9" s="115" t="s">
        <v>103</v>
      </c>
      <c r="B9" s="116"/>
      <c r="C9" s="116">
        <v>0</v>
      </c>
    </row>
    <row r="10" spans="1:3" x14ac:dyDescent="0.25">
      <c r="A10" s="115" t="s">
        <v>160</v>
      </c>
      <c r="B10" s="117"/>
      <c r="C10" s="117"/>
    </row>
    <row r="11" spans="1:3" ht="15.75" thickBot="1" x14ac:dyDescent="0.3">
      <c r="A11" s="118" t="s">
        <v>104</v>
      </c>
      <c r="B11" s="119">
        <f>B10+SUM(B5:B9)</f>
        <v>35115</v>
      </c>
      <c r="C11" s="119">
        <f>C10+SUM(C5:C9)</f>
        <v>61132</v>
      </c>
    </row>
    <row r="12" spans="1:3" s="169" customFormat="1" ht="15.75" thickTop="1" x14ac:dyDescent="0.25"/>
    <row r="13" spans="1:3" s="169" customFormat="1" x14ac:dyDescent="0.25"/>
  </sheetData>
  <mergeCells count="3">
    <mergeCell ref="A3:A4"/>
    <mergeCell ref="B3:B4"/>
    <mergeCell ref="C3:C4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P30" sqref="P30"/>
    </sheetView>
  </sheetViews>
  <sheetFormatPr defaultRowHeight="15" x14ac:dyDescent="0.25"/>
  <cols>
    <col min="1" max="1" width="2.28515625" customWidth="1"/>
    <col min="2" max="2" width="1.42578125" customWidth="1"/>
    <col min="3" max="3" width="48.85546875" customWidth="1"/>
    <col min="4" max="4" width="13" customWidth="1"/>
    <col min="5" max="5" width="13.140625" customWidth="1"/>
  </cols>
  <sheetData>
    <row r="1" spans="1:5" x14ac:dyDescent="0.25">
      <c r="C1" t="s">
        <v>119</v>
      </c>
    </row>
    <row r="3" spans="1:5" ht="15.75" thickBot="1" x14ac:dyDescent="0.3"/>
    <row r="4" spans="1:5" ht="15" customHeight="1" x14ac:dyDescent="0.25">
      <c r="A4" s="208" t="s">
        <v>0</v>
      </c>
      <c r="B4" s="209"/>
      <c r="C4" s="210"/>
      <c r="D4" s="195" t="s">
        <v>175</v>
      </c>
      <c r="E4" s="195" t="s">
        <v>179</v>
      </c>
    </row>
    <row r="5" spans="1:5" ht="24" customHeight="1" thickBot="1" x14ac:dyDescent="0.3">
      <c r="A5" s="211"/>
      <c r="B5" s="212"/>
      <c r="C5" s="213"/>
      <c r="D5" s="196"/>
      <c r="E5" s="196"/>
    </row>
    <row r="6" spans="1:5" x14ac:dyDescent="0.25">
      <c r="A6" s="140" t="s">
        <v>106</v>
      </c>
      <c r="B6" s="140"/>
      <c r="C6" s="140"/>
      <c r="D6" s="114">
        <v>0</v>
      </c>
      <c r="E6" s="114">
        <v>0</v>
      </c>
    </row>
    <row r="7" spans="1:5" x14ac:dyDescent="0.25">
      <c r="A7" s="123"/>
      <c r="B7" s="124" t="s">
        <v>107</v>
      </c>
      <c r="C7" s="125"/>
      <c r="D7" s="126">
        <v>0</v>
      </c>
      <c r="E7" s="126">
        <v>0</v>
      </c>
    </row>
    <row r="8" spans="1:5" x14ac:dyDescent="0.25">
      <c r="A8" s="127"/>
      <c r="B8" s="128"/>
      <c r="C8" s="129" t="s">
        <v>108</v>
      </c>
      <c r="D8" s="2">
        <v>0</v>
      </c>
      <c r="E8" s="2">
        <v>0</v>
      </c>
    </row>
    <row r="9" spans="1:5" x14ac:dyDescent="0.25">
      <c r="A9" s="127"/>
      <c r="B9" s="128"/>
      <c r="C9" s="129" t="s">
        <v>109</v>
      </c>
      <c r="D9" s="2">
        <v>0</v>
      </c>
      <c r="E9" s="2">
        <v>0</v>
      </c>
    </row>
    <row r="10" spans="1:5" x14ac:dyDescent="0.25">
      <c r="A10" s="127"/>
      <c r="B10" s="128"/>
      <c r="C10" s="129" t="s">
        <v>110</v>
      </c>
      <c r="D10" s="2">
        <v>0</v>
      </c>
      <c r="E10" s="2">
        <v>0</v>
      </c>
    </row>
    <row r="11" spans="1:5" x14ac:dyDescent="0.25">
      <c r="A11" s="127"/>
      <c r="B11" s="128"/>
      <c r="C11" s="129" t="s">
        <v>111</v>
      </c>
      <c r="D11" s="2">
        <v>0</v>
      </c>
      <c r="E11" s="2">
        <v>0</v>
      </c>
    </row>
    <row r="12" spans="1:5" x14ac:dyDescent="0.25">
      <c r="A12" s="127"/>
      <c r="B12" s="128"/>
      <c r="C12" s="129" t="s">
        <v>112</v>
      </c>
      <c r="D12" s="2">
        <v>0</v>
      </c>
      <c r="E12" s="2">
        <v>0</v>
      </c>
    </row>
    <row r="13" spans="1:5" ht="9.75" customHeight="1" x14ac:dyDescent="0.25">
      <c r="A13" s="130"/>
      <c r="B13" s="131"/>
      <c r="C13" s="132"/>
      <c r="D13" s="133"/>
      <c r="E13" s="81"/>
    </row>
    <row r="14" spans="1:5" x14ac:dyDescent="0.25">
      <c r="A14" s="110"/>
      <c r="B14" s="111" t="s">
        <v>113</v>
      </c>
      <c r="C14" s="112"/>
      <c r="D14" s="134">
        <v>8441</v>
      </c>
      <c r="E14" s="113">
        <v>8954</v>
      </c>
    </row>
    <row r="15" spans="1:5" x14ac:dyDescent="0.25">
      <c r="A15" s="127"/>
      <c r="B15" s="128"/>
      <c r="C15" s="129" t="s">
        <v>161</v>
      </c>
      <c r="D15" s="2">
        <v>8000</v>
      </c>
      <c r="E15" s="2">
        <v>8627</v>
      </c>
    </row>
    <row r="16" spans="1:5" x14ac:dyDescent="0.25">
      <c r="A16" s="127"/>
      <c r="B16" s="128"/>
      <c r="C16" s="174" t="s">
        <v>169</v>
      </c>
      <c r="D16" s="2">
        <v>375</v>
      </c>
      <c r="E16" s="2">
        <v>233</v>
      </c>
    </row>
    <row r="17" spans="1:5" x14ac:dyDescent="0.25">
      <c r="A17" s="127"/>
      <c r="B17" s="128"/>
      <c r="C17" s="129" t="s">
        <v>163</v>
      </c>
      <c r="D17" s="2">
        <v>0</v>
      </c>
      <c r="E17" s="2">
        <v>94</v>
      </c>
    </row>
    <row r="18" spans="1:5" x14ac:dyDescent="0.25">
      <c r="A18" s="127"/>
      <c r="B18" s="128"/>
      <c r="C18" s="129" t="s">
        <v>168</v>
      </c>
      <c r="D18" s="2">
        <v>0</v>
      </c>
      <c r="E18" s="2">
        <v>0</v>
      </c>
    </row>
    <row r="19" spans="1:5" x14ac:dyDescent="0.25">
      <c r="A19" s="127"/>
      <c r="B19" s="128"/>
      <c r="C19" s="129" t="s">
        <v>167</v>
      </c>
      <c r="D19" s="2">
        <v>0</v>
      </c>
      <c r="E19" s="2">
        <v>0</v>
      </c>
    </row>
    <row r="20" spans="1:5" x14ac:dyDescent="0.25">
      <c r="A20" s="127"/>
      <c r="B20" s="128"/>
      <c r="C20" s="174" t="s">
        <v>170</v>
      </c>
      <c r="D20" s="2">
        <v>66</v>
      </c>
      <c r="E20" s="2">
        <v>0</v>
      </c>
    </row>
    <row r="21" spans="1:5" x14ac:dyDescent="0.25">
      <c r="A21" s="127"/>
      <c r="B21" s="128"/>
      <c r="C21" s="174"/>
      <c r="D21" s="2"/>
      <c r="E21" s="2"/>
    </row>
    <row r="22" spans="1:5" x14ac:dyDescent="0.25">
      <c r="A22" s="127"/>
      <c r="B22" s="128"/>
      <c r="C22" s="174"/>
      <c r="D22" s="2"/>
      <c r="E22" s="2"/>
    </row>
    <row r="23" spans="1:5" x14ac:dyDescent="0.25">
      <c r="A23" s="127"/>
      <c r="B23" s="128"/>
      <c r="C23" s="174"/>
      <c r="D23" s="2"/>
      <c r="E23" s="2"/>
    </row>
    <row r="24" spans="1:5" ht="11.25" customHeight="1" x14ac:dyDescent="0.25">
      <c r="A24" s="127"/>
      <c r="B24" s="128"/>
      <c r="C24" s="128"/>
      <c r="D24" s="128"/>
      <c r="E24" s="135"/>
    </row>
    <row r="25" spans="1:5" x14ac:dyDescent="0.25">
      <c r="A25" s="110" t="s">
        <v>114</v>
      </c>
      <c r="B25" s="111"/>
      <c r="C25" s="112"/>
      <c r="D25" s="134"/>
      <c r="E25" s="113">
        <f>SUM(E26:E30)</f>
        <v>0</v>
      </c>
    </row>
    <row r="26" spans="1:5" x14ac:dyDescent="0.25">
      <c r="A26" s="127"/>
      <c r="B26" s="128"/>
      <c r="C26" s="129" t="s">
        <v>162</v>
      </c>
      <c r="D26" s="2"/>
      <c r="E26" s="2"/>
    </row>
    <row r="27" spans="1:5" x14ac:dyDescent="0.25">
      <c r="A27" s="127"/>
      <c r="B27" s="128"/>
      <c r="C27" s="129" t="s">
        <v>97</v>
      </c>
      <c r="D27" s="2"/>
      <c r="E27" s="2"/>
    </row>
    <row r="28" spans="1:5" x14ac:dyDescent="0.25">
      <c r="A28" s="127"/>
      <c r="B28" s="128"/>
      <c r="C28" s="129" t="s">
        <v>98</v>
      </c>
      <c r="D28" s="2"/>
      <c r="E28" s="2"/>
    </row>
    <row r="29" spans="1:5" x14ac:dyDescent="0.25">
      <c r="A29" s="127"/>
      <c r="B29" s="128"/>
      <c r="C29" s="129" t="s">
        <v>115</v>
      </c>
      <c r="D29" s="2"/>
      <c r="E29" s="2"/>
    </row>
    <row r="30" spans="1:5" x14ac:dyDescent="0.25">
      <c r="A30" s="127"/>
      <c r="B30" s="128"/>
      <c r="C30" s="129"/>
      <c r="D30" s="2"/>
      <c r="E30" s="2"/>
    </row>
    <row r="31" spans="1:5" ht="9.75" customHeight="1" x14ac:dyDescent="0.25">
      <c r="A31" s="127"/>
      <c r="B31" s="128"/>
      <c r="C31" s="128"/>
      <c r="D31" s="128"/>
      <c r="E31" s="135"/>
    </row>
    <row r="32" spans="1:5" x14ac:dyDescent="0.25">
      <c r="A32" s="110" t="s">
        <v>116</v>
      </c>
      <c r="B32" s="111"/>
      <c r="C32" s="112"/>
      <c r="D32" s="134">
        <f>D33+D35</f>
        <v>0</v>
      </c>
      <c r="E32" s="113">
        <f>E33+E35</f>
        <v>0</v>
      </c>
    </row>
    <row r="33" spans="1:5" x14ac:dyDescent="0.25">
      <c r="A33" s="136"/>
      <c r="B33" s="137" t="s">
        <v>117</v>
      </c>
      <c r="C33" s="138"/>
      <c r="D33" s="139"/>
      <c r="E33" s="139"/>
    </row>
    <row r="34" spans="1:5" x14ac:dyDescent="0.25">
      <c r="A34" s="127"/>
      <c r="B34" s="128"/>
      <c r="C34" s="129" t="s">
        <v>118</v>
      </c>
      <c r="D34" s="2"/>
      <c r="E34" s="2"/>
    </row>
  </sheetData>
  <mergeCells count="3">
    <mergeCell ref="A4:C5"/>
    <mergeCell ref="D4:D5"/>
    <mergeCell ref="E4:E5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F27" sqref="F27"/>
    </sheetView>
  </sheetViews>
  <sheetFormatPr defaultRowHeight="15" x14ac:dyDescent="0.25"/>
  <cols>
    <col min="1" max="1" width="28.5703125" customWidth="1"/>
  </cols>
  <sheetData>
    <row r="1" spans="1:7" x14ac:dyDescent="0.25">
      <c r="A1" t="s">
        <v>132</v>
      </c>
    </row>
    <row r="3" spans="1:7" ht="15.75" thickBot="1" x14ac:dyDescent="0.3"/>
    <row r="4" spans="1:7" ht="27" customHeight="1" thickBot="1" x14ac:dyDescent="0.3">
      <c r="A4" s="147"/>
      <c r="B4" s="214" t="s">
        <v>175</v>
      </c>
      <c r="C4" s="215"/>
      <c r="D4" s="216"/>
      <c r="E4" s="214" t="s">
        <v>179</v>
      </c>
      <c r="F4" s="215"/>
      <c r="G4" s="216"/>
    </row>
    <row r="5" spans="1:7" ht="24" x14ac:dyDescent="0.25">
      <c r="A5" s="148" t="s">
        <v>120</v>
      </c>
      <c r="B5" s="122" t="s">
        <v>121</v>
      </c>
      <c r="C5" s="122" t="s">
        <v>122</v>
      </c>
      <c r="D5" s="122" t="s">
        <v>123</v>
      </c>
      <c r="E5" s="122" t="s">
        <v>121</v>
      </c>
      <c r="F5" s="122" t="s">
        <v>122</v>
      </c>
      <c r="G5" s="122" t="s">
        <v>123</v>
      </c>
    </row>
    <row r="6" spans="1:7" ht="15.75" thickBot="1" x14ac:dyDescent="0.3">
      <c r="A6" s="54" t="s">
        <v>16</v>
      </c>
      <c r="B6" s="89" t="s">
        <v>17</v>
      </c>
      <c r="C6" s="89" t="s">
        <v>18</v>
      </c>
      <c r="D6" s="89" t="s">
        <v>19</v>
      </c>
      <c r="E6" s="89" t="s">
        <v>20</v>
      </c>
      <c r="F6" s="89" t="s">
        <v>24</v>
      </c>
      <c r="G6" s="89" t="s">
        <v>28</v>
      </c>
    </row>
    <row r="7" spans="1:7" ht="24" x14ac:dyDescent="0.25">
      <c r="A7" s="33" t="s">
        <v>124</v>
      </c>
      <c r="B7" s="31">
        <v>-3202</v>
      </c>
      <c r="C7" s="146" t="s">
        <v>36</v>
      </c>
      <c r="D7" s="145" t="s">
        <v>36</v>
      </c>
      <c r="E7" s="31">
        <v>4093</v>
      </c>
      <c r="F7" s="146" t="s">
        <v>36</v>
      </c>
      <c r="G7" s="145" t="s">
        <v>36</v>
      </c>
    </row>
    <row r="8" spans="1:7" x14ac:dyDescent="0.25">
      <c r="A8" s="30" t="s">
        <v>125</v>
      </c>
      <c r="B8" s="141" t="s">
        <v>36</v>
      </c>
      <c r="C8" s="2">
        <v>0</v>
      </c>
      <c r="D8" s="142">
        <v>0.22</v>
      </c>
      <c r="E8" s="141" t="s">
        <v>36</v>
      </c>
      <c r="F8" s="2">
        <v>0</v>
      </c>
      <c r="G8" s="142">
        <v>0.22</v>
      </c>
    </row>
    <row r="9" spans="1:7" x14ac:dyDescent="0.25">
      <c r="A9" s="30" t="s">
        <v>126</v>
      </c>
      <c r="B9" s="2">
        <v>60</v>
      </c>
      <c r="C9" s="2">
        <v>0</v>
      </c>
      <c r="D9" s="142">
        <f>IFERROR(C9/$B$7,0)</f>
        <v>0</v>
      </c>
      <c r="E9" s="2">
        <v>430</v>
      </c>
      <c r="F9" s="2">
        <v>0</v>
      </c>
      <c r="G9" s="142">
        <f>IFERROR(F9/$E$7,0)</f>
        <v>0</v>
      </c>
    </row>
    <row r="10" spans="1:7" x14ac:dyDescent="0.25">
      <c r="A10" s="30" t="s">
        <v>127</v>
      </c>
      <c r="B10" s="2">
        <v>0</v>
      </c>
      <c r="C10" s="2">
        <v>0</v>
      </c>
      <c r="D10" s="142">
        <f>IFERROR(C10/$B$4,0)</f>
        <v>0</v>
      </c>
      <c r="E10" s="2">
        <v>0</v>
      </c>
      <c r="F10" s="2">
        <f>ROUND(E10*$G$8,0)</f>
        <v>0</v>
      </c>
      <c r="G10" s="142">
        <f>IFERROR(F10/$E$4,0)</f>
        <v>0</v>
      </c>
    </row>
    <row r="11" spans="1:7" x14ac:dyDescent="0.25">
      <c r="A11" s="30" t="s">
        <v>128</v>
      </c>
      <c r="B11" s="2">
        <v>0</v>
      </c>
      <c r="C11" s="2">
        <v>0</v>
      </c>
      <c r="D11" s="142">
        <f>IFERROR(C11/$B$4,0)</f>
        <v>0</v>
      </c>
      <c r="E11" s="2">
        <v>0</v>
      </c>
      <c r="F11" s="2">
        <f>ROUND(E11*$G$8,0)</f>
        <v>0</v>
      </c>
      <c r="G11" s="142">
        <f>IFERROR(F11/$E$4,0)</f>
        <v>0</v>
      </c>
    </row>
    <row r="12" spans="1:7" x14ac:dyDescent="0.25">
      <c r="A12" s="30" t="s">
        <v>21</v>
      </c>
      <c r="B12" s="2">
        <f>SUM(B9:B11)+B7</f>
        <v>-3142</v>
      </c>
      <c r="C12" s="2"/>
      <c r="D12" s="144">
        <f>SUM(D9:D11)+D8</f>
        <v>0.22</v>
      </c>
      <c r="E12" s="2">
        <f>SUM(E9:E11)+E7</f>
        <v>4523</v>
      </c>
      <c r="F12" s="2">
        <f>SUM(F9:F11)+F8</f>
        <v>0</v>
      </c>
      <c r="G12" s="142">
        <f>SUM(G9:G11)+G8</f>
        <v>0.22</v>
      </c>
    </row>
    <row r="13" spans="1:7" ht="8.25" customHeight="1" x14ac:dyDescent="0.25">
      <c r="A13" s="30"/>
      <c r="B13" s="2"/>
      <c r="C13" s="2"/>
      <c r="D13" s="142"/>
      <c r="E13" s="2"/>
      <c r="F13" s="2"/>
      <c r="G13" s="142"/>
    </row>
    <row r="14" spans="1:7" x14ac:dyDescent="0.25">
      <c r="A14" s="73" t="s">
        <v>129</v>
      </c>
      <c r="B14" s="141" t="s">
        <v>36</v>
      </c>
      <c r="C14" s="74">
        <v>960</v>
      </c>
      <c r="D14" s="143">
        <f>D12</f>
        <v>0.22</v>
      </c>
      <c r="E14" s="141" t="s">
        <v>36</v>
      </c>
      <c r="F14" s="74">
        <v>995</v>
      </c>
      <c r="G14" s="143">
        <f>G12</f>
        <v>0.22</v>
      </c>
    </row>
    <row r="15" spans="1:7" x14ac:dyDescent="0.25">
      <c r="A15" s="30" t="s">
        <v>130</v>
      </c>
      <c r="B15" s="141" t="s">
        <v>36</v>
      </c>
      <c r="C15" s="2">
        <v>0</v>
      </c>
      <c r="D15" s="142">
        <f>IFERROR(C15/$B$7,0)</f>
        <v>0</v>
      </c>
      <c r="E15" s="141" t="s">
        <v>36</v>
      </c>
      <c r="F15" s="2">
        <v>0</v>
      </c>
      <c r="G15" s="142">
        <f>IFERROR(F15/$E$7,0)</f>
        <v>0</v>
      </c>
    </row>
    <row r="16" spans="1:7" ht="15.75" thickBot="1" x14ac:dyDescent="0.3">
      <c r="A16" s="56" t="s">
        <v>131</v>
      </c>
      <c r="B16" s="149" t="s">
        <v>36</v>
      </c>
      <c r="C16" s="48">
        <f>C14+C15</f>
        <v>960</v>
      </c>
      <c r="D16" s="150">
        <f>D14+D15</f>
        <v>0.22</v>
      </c>
      <c r="E16" s="149" t="s">
        <v>36</v>
      </c>
      <c r="F16" s="48">
        <f>F14+F15</f>
        <v>995</v>
      </c>
      <c r="G16" s="150">
        <f>G14+G15</f>
        <v>0.22</v>
      </c>
    </row>
    <row r="17" s="169" customFormat="1" ht="15.75" thickTop="1" x14ac:dyDescent="0.25"/>
    <row r="18" s="169" customFormat="1" x14ac:dyDescent="0.25"/>
    <row r="19" s="169" customFormat="1" x14ac:dyDescent="0.25"/>
  </sheetData>
  <mergeCells count="2">
    <mergeCell ref="B4:D4"/>
    <mergeCell ref="E4:G4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T13" sqref="T13"/>
    </sheetView>
  </sheetViews>
  <sheetFormatPr defaultRowHeight="15" x14ac:dyDescent="0.25"/>
  <cols>
    <col min="1" max="1" width="18.28515625" customWidth="1"/>
    <col min="2" max="2" width="12" customWidth="1"/>
    <col min="3" max="3" width="11.7109375" customWidth="1"/>
    <col min="4" max="4" width="12.85546875" customWidth="1"/>
    <col min="5" max="5" width="12.42578125" customWidth="1"/>
    <col min="6" max="6" width="11.28515625" customWidth="1"/>
  </cols>
  <sheetData>
    <row r="1" spans="1:6" x14ac:dyDescent="0.25">
      <c r="A1" t="s">
        <v>153</v>
      </c>
    </row>
    <row r="2" spans="1:6" ht="15.75" thickBot="1" x14ac:dyDescent="0.3">
      <c r="A2" t="s">
        <v>32</v>
      </c>
    </row>
    <row r="3" spans="1:6" ht="15.75" thickBot="1" x14ac:dyDescent="0.3">
      <c r="A3" s="159"/>
      <c r="B3" s="217" t="s">
        <v>175</v>
      </c>
      <c r="C3" s="218"/>
      <c r="D3" s="218"/>
      <c r="E3" s="218"/>
      <c r="F3" s="219"/>
    </row>
    <row r="4" spans="1:6" ht="24" x14ac:dyDescent="0.25">
      <c r="A4" s="160" t="s">
        <v>133</v>
      </c>
      <c r="B4" s="164" t="s">
        <v>178</v>
      </c>
      <c r="C4" s="165" t="s">
        <v>29</v>
      </c>
      <c r="D4" s="165" t="s">
        <v>30</v>
      </c>
      <c r="E4" s="165" t="s">
        <v>31</v>
      </c>
      <c r="F4" s="163" t="s">
        <v>182</v>
      </c>
    </row>
    <row r="5" spans="1:6" ht="15.75" thickBot="1" x14ac:dyDescent="0.3">
      <c r="A5" s="161" t="s">
        <v>16</v>
      </c>
      <c r="B5" s="36" t="s">
        <v>17</v>
      </c>
      <c r="C5" s="36" t="s">
        <v>18</v>
      </c>
      <c r="D5" s="36" t="s">
        <v>19</v>
      </c>
      <c r="E5" s="36" t="s">
        <v>20</v>
      </c>
      <c r="F5" s="36" t="s">
        <v>24</v>
      </c>
    </row>
    <row r="6" spans="1:6" x14ac:dyDescent="0.25">
      <c r="A6" s="158" t="s">
        <v>134</v>
      </c>
      <c r="B6" s="162">
        <v>5000</v>
      </c>
      <c r="C6" s="162">
        <v>0</v>
      </c>
      <c r="D6" s="162">
        <v>0</v>
      </c>
      <c r="E6" s="162">
        <v>0</v>
      </c>
      <c r="F6" s="162">
        <f t="shared" ref="F6:F24" si="0">B6+C6-D6+E6</f>
        <v>5000</v>
      </c>
    </row>
    <row r="7" spans="1:6" ht="24" x14ac:dyDescent="0.25">
      <c r="A7" s="151" t="s">
        <v>135</v>
      </c>
      <c r="B7" s="152">
        <v>0</v>
      </c>
      <c r="C7" s="152">
        <v>0</v>
      </c>
      <c r="D7" s="152">
        <v>0</v>
      </c>
      <c r="E7" s="152">
        <v>0</v>
      </c>
      <c r="F7" s="152">
        <f t="shared" si="0"/>
        <v>0</v>
      </c>
    </row>
    <row r="8" spans="1:6" ht="24" x14ac:dyDescent="0.25">
      <c r="A8" s="151" t="s">
        <v>136</v>
      </c>
      <c r="B8" s="152">
        <v>0</v>
      </c>
      <c r="C8" s="152">
        <v>0</v>
      </c>
      <c r="D8" s="152">
        <v>0</v>
      </c>
      <c r="E8" s="152">
        <v>0</v>
      </c>
      <c r="F8" s="152">
        <f t="shared" si="0"/>
        <v>0</v>
      </c>
    </row>
    <row r="9" spans="1:6" ht="24" x14ac:dyDescent="0.25">
      <c r="A9" s="151" t="s">
        <v>137</v>
      </c>
      <c r="B9" s="152">
        <v>0</v>
      </c>
      <c r="C9" s="152">
        <v>0</v>
      </c>
      <c r="D9" s="152">
        <v>0</v>
      </c>
      <c r="E9" s="152">
        <v>0</v>
      </c>
      <c r="F9" s="152">
        <f t="shared" si="0"/>
        <v>0</v>
      </c>
    </row>
    <row r="10" spans="1:6" x14ac:dyDescent="0.25">
      <c r="A10" s="151" t="s">
        <v>138</v>
      </c>
      <c r="B10" s="152"/>
      <c r="C10" s="152">
        <v>0</v>
      </c>
      <c r="D10" s="152">
        <v>0</v>
      </c>
      <c r="E10" s="152">
        <v>0</v>
      </c>
      <c r="F10" s="152">
        <f t="shared" si="0"/>
        <v>0</v>
      </c>
    </row>
    <row r="11" spans="1:6" ht="24" x14ac:dyDescent="0.25">
      <c r="A11" s="151" t="s">
        <v>139</v>
      </c>
      <c r="B11" s="152"/>
      <c r="C11" s="152"/>
      <c r="D11" s="152">
        <v>0</v>
      </c>
      <c r="E11" s="152">
        <v>0</v>
      </c>
      <c r="F11" s="152">
        <f t="shared" si="0"/>
        <v>0</v>
      </c>
    </row>
    <row r="12" spans="1:6" ht="36" x14ac:dyDescent="0.25">
      <c r="A12" s="151" t="s">
        <v>140</v>
      </c>
      <c r="B12" s="152"/>
      <c r="C12" s="152">
        <v>0</v>
      </c>
      <c r="D12" s="152">
        <v>0</v>
      </c>
      <c r="E12" s="152">
        <v>0</v>
      </c>
      <c r="F12" s="152">
        <f t="shared" si="0"/>
        <v>0</v>
      </c>
    </row>
    <row r="13" spans="1:6" ht="36" x14ac:dyDescent="0.25">
      <c r="A13" s="151" t="s">
        <v>141</v>
      </c>
      <c r="B13" s="152"/>
      <c r="C13" s="152"/>
      <c r="D13" s="152"/>
      <c r="E13" s="152">
        <v>0</v>
      </c>
      <c r="F13" s="152">
        <f t="shared" si="0"/>
        <v>0</v>
      </c>
    </row>
    <row r="14" spans="1:6" ht="24" x14ac:dyDescent="0.25">
      <c r="A14" s="151" t="s">
        <v>142</v>
      </c>
      <c r="B14" s="152">
        <v>0</v>
      </c>
      <c r="C14" s="152">
        <v>0</v>
      </c>
      <c r="D14" s="152">
        <v>0</v>
      </c>
      <c r="E14" s="152">
        <v>0</v>
      </c>
      <c r="F14" s="152">
        <f t="shared" si="0"/>
        <v>0</v>
      </c>
    </row>
    <row r="15" spans="1:6" ht="36" x14ac:dyDescent="0.25">
      <c r="A15" s="151" t="s">
        <v>143</v>
      </c>
      <c r="B15" s="152">
        <v>0</v>
      </c>
      <c r="C15" s="152">
        <v>0</v>
      </c>
      <c r="D15" s="152">
        <v>0</v>
      </c>
      <c r="E15" s="152">
        <v>0</v>
      </c>
      <c r="F15" s="152">
        <f t="shared" si="0"/>
        <v>0</v>
      </c>
    </row>
    <row r="16" spans="1:6" x14ac:dyDescent="0.25">
      <c r="A16" s="151" t="s">
        <v>144</v>
      </c>
      <c r="B16" s="152">
        <v>0</v>
      </c>
      <c r="C16" s="152">
        <v>0</v>
      </c>
      <c r="D16" s="152">
        <v>0</v>
      </c>
      <c r="E16" s="152">
        <v>155</v>
      </c>
      <c r="F16" s="152">
        <f t="shared" si="0"/>
        <v>155</v>
      </c>
    </row>
    <row r="17" spans="1:6" x14ac:dyDescent="0.25">
      <c r="A17" s="151" t="s">
        <v>145</v>
      </c>
      <c r="B17" s="152">
        <v>0</v>
      </c>
      <c r="C17" s="152">
        <v>0</v>
      </c>
      <c r="D17" s="152">
        <v>0</v>
      </c>
      <c r="E17" s="152">
        <v>0</v>
      </c>
      <c r="F17" s="152">
        <f t="shared" si="0"/>
        <v>0</v>
      </c>
    </row>
    <row r="18" spans="1:6" ht="24" x14ac:dyDescent="0.25">
      <c r="A18" s="151" t="s">
        <v>146</v>
      </c>
      <c r="B18" s="153">
        <v>0</v>
      </c>
      <c r="C18" s="152">
        <v>0</v>
      </c>
      <c r="D18" s="152">
        <v>0</v>
      </c>
      <c r="E18" s="152">
        <v>0</v>
      </c>
      <c r="F18" s="152">
        <f t="shared" si="0"/>
        <v>0</v>
      </c>
    </row>
    <row r="19" spans="1:6" ht="24" x14ac:dyDescent="0.25">
      <c r="A19" s="151" t="s">
        <v>147</v>
      </c>
      <c r="B19" s="152">
        <v>0</v>
      </c>
      <c r="C19" s="152">
        <v>0</v>
      </c>
      <c r="D19" s="154">
        <v>0</v>
      </c>
      <c r="E19" s="152">
        <v>1557</v>
      </c>
      <c r="F19" s="152">
        <f t="shared" si="0"/>
        <v>1557</v>
      </c>
    </row>
    <row r="20" spans="1:6" ht="24" x14ac:dyDescent="0.25">
      <c r="A20" s="151" t="s">
        <v>148</v>
      </c>
      <c r="B20" s="152">
        <v>-1386</v>
      </c>
      <c r="C20" s="155">
        <v>0</v>
      </c>
      <c r="D20" s="152">
        <v>0</v>
      </c>
      <c r="E20" s="152">
        <v>1386</v>
      </c>
      <c r="F20" s="152">
        <f t="shared" si="0"/>
        <v>0</v>
      </c>
    </row>
    <row r="21" spans="1:6" ht="36" x14ac:dyDescent="0.25">
      <c r="A21" s="151" t="s">
        <v>149</v>
      </c>
      <c r="B21" s="152">
        <v>3098</v>
      </c>
      <c r="C21" s="152">
        <v>-3142</v>
      </c>
      <c r="D21" s="152">
        <v>0</v>
      </c>
      <c r="E21" s="152">
        <v>-3098</v>
      </c>
      <c r="F21" s="152">
        <f t="shared" si="0"/>
        <v>-3142</v>
      </c>
    </row>
    <row r="22" spans="1:6" x14ac:dyDescent="0.25">
      <c r="A22" s="151" t="s">
        <v>150</v>
      </c>
      <c r="B22" s="152">
        <v>0</v>
      </c>
      <c r="C22" s="152">
        <v>0</v>
      </c>
      <c r="D22" s="152">
        <v>0</v>
      </c>
      <c r="E22" s="152">
        <v>0</v>
      </c>
      <c r="F22" s="152">
        <f t="shared" si="0"/>
        <v>0</v>
      </c>
    </row>
    <row r="23" spans="1:6" ht="24" x14ac:dyDescent="0.25">
      <c r="A23" s="151" t="s">
        <v>151</v>
      </c>
      <c r="B23" s="152">
        <v>0</v>
      </c>
      <c r="C23" s="152">
        <v>0</v>
      </c>
      <c r="D23" s="152">
        <v>0</v>
      </c>
      <c r="E23" s="152">
        <v>0</v>
      </c>
      <c r="F23" s="152">
        <f t="shared" si="0"/>
        <v>0</v>
      </c>
    </row>
    <row r="24" spans="1:6" ht="36" x14ac:dyDescent="0.25">
      <c r="A24" s="151" t="s">
        <v>152</v>
      </c>
      <c r="B24" s="152">
        <v>0</v>
      </c>
      <c r="C24" s="152">
        <v>0</v>
      </c>
      <c r="D24" s="152">
        <v>0</v>
      </c>
      <c r="E24" s="152">
        <v>0</v>
      </c>
      <c r="F24" s="152">
        <f t="shared" si="0"/>
        <v>0</v>
      </c>
    </row>
    <row r="25" spans="1:6" ht="15.75" thickBot="1" x14ac:dyDescent="0.3">
      <c r="A25" s="166" t="s">
        <v>21</v>
      </c>
      <c r="B25" s="167">
        <f>SUM(B6:B24)</f>
        <v>6712</v>
      </c>
      <c r="C25" s="167">
        <f>SUM(C6:C24)</f>
        <v>-3142</v>
      </c>
      <c r="D25" s="167">
        <f>SUM(D6:D24)</f>
        <v>0</v>
      </c>
      <c r="E25" s="167">
        <f>SUM(E6:E24)</f>
        <v>0</v>
      </c>
      <c r="F25" s="167">
        <f>SUM(F6:F24)</f>
        <v>3570</v>
      </c>
    </row>
    <row r="26" spans="1:6" ht="15.75" thickTop="1" x14ac:dyDescent="0.25">
      <c r="A26" s="176"/>
      <c r="B26" s="177"/>
      <c r="C26" s="177"/>
      <c r="D26" s="177"/>
      <c r="E26" s="177"/>
      <c r="F26" s="177"/>
    </row>
    <row r="27" spans="1:6" x14ac:dyDescent="0.25">
      <c r="A27" s="176"/>
      <c r="B27" s="177"/>
      <c r="C27" s="177"/>
      <c r="D27" s="177"/>
      <c r="E27" s="177"/>
      <c r="F27" s="177"/>
    </row>
    <row r="28" spans="1:6" x14ac:dyDescent="0.25">
      <c r="A28" s="176"/>
      <c r="B28" s="177"/>
      <c r="C28" s="177"/>
      <c r="D28" s="177"/>
      <c r="E28" s="177"/>
      <c r="F28" s="177"/>
    </row>
    <row r="29" spans="1:6" x14ac:dyDescent="0.25">
      <c r="A29" s="176"/>
      <c r="B29" s="177"/>
      <c r="C29" s="177"/>
      <c r="D29" s="177"/>
      <c r="E29" s="177"/>
      <c r="F29" s="177"/>
    </row>
    <row r="30" spans="1:6" x14ac:dyDescent="0.25">
      <c r="A30" s="176"/>
      <c r="B30" s="177"/>
      <c r="C30" s="177"/>
      <c r="D30" s="177"/>
      <c r="E30" s="177"/>
      <c r="F30" s="177"/>
    </row>
    <row r="31" spans="1:6" x14ac:dyDescent="0.25">
      <c r="A31" s="176"/>
      <c r="B31" s="177"/>
      <c r="C31" s="177"/>
      <c r="D31" s="177"/>
      <c r="E31" s="177"/>
      <c r="F31" s="177"/>
    </row>
    <row r="32" spans="1:6" x14ac:dyDescent="0.25">
      <c r="A32" s="156"/>
      <c r="B32" s="157"/>
      <c r="C32" s="157"/>
      <c r="D32" s="157"/>
      <c r="E32" s="157"/>
      <c r="F32" s="157"/>
    </row>
    <row r="33" spans="1:6" x14ac:dyDescent="0.25">
      <c r="A33" s="156"/>
      <c r="B33" s="157"/>
      <c r="C33" s="157"/>
      <c r="D33" s="157"/>
      <c r="E33" s="157"/>
      <c r="F33" s="157"/>
    </row>
    <row r="34" spans="1:6" x14ac:dyDescent="0.25">
      <c r="A34" s="156"/>
      <c r="B34" s="157"/>
      <c r="C34" s="157"/>
      <c r="D34" s="157"/>
      <c r="E34" s="157"/>
      <c r="F34" s="157"/>
    </row>
    <row r="36" spans="1:6" ht="15.75" thickBot="1" x14ac:dyDescent="0.3">
      <c r="A36" t="s">
        <v>33</v>
      </c>
    </row>
    <row r="37" spans="1:6" ht="15.75" thickBot="1" x14ac:dyDescent="0.3">
      <c r="A37" s="159"/>
      <c r="B37" s="217" t="s">
        <v>179</v>
      </c>
      <c r="C37" s="218"/>
      <c r="D37" s="218"/>
      <c r="E37" s="218"/>
      <c r="F37" s="219"/>
    </row>
    <row r="38" spans="1:6" ht="24" x14ac:dyDescent="0.25">
      <c r="A38" s="160" t="s">
        <v>133</v>
      </c>
      <c r="B38" s="164" t="s">
        <v>172</v>
      </c>
      <c r="C38" s="165" t="s">
        <v>29</v>
      </c>
      <c r="D38" s="165" t="s">
        <v>30</v>
      </c>
      <c r="E38" s="165" t="s">
        <v>31</v>
      </c>
      <c r="F38" s="163" t="s">
        <v>173</v>
      </c>
    </row>
    <row r="39" spans="1:6" ht="15.75" thickBot="1" x14ac:dyDescent="0.3">
      <c r="A39" s="161" t="s">
        <v>16</v>
      </c>
      <c r="B39" s="36" t="s">
        <v>17</v>
      </c>
      <c r="C39" s="36" t="s">
        <v>18</v>
      </c>
      <c r="D39" s="36" t="s">
        <v>19</v>
      </c>
      <c r="E39" s="36" t="s">
        <v>20</v>
      </c>
      <c r="F39" s="36" t="s">
        <v>24</v>
      </c>
    </row>
    <row r="40" spans="1:6" x14ac:dyDescent="0.25">
      <c r="A40" s="158" t="s">
        <v>134</v>
      </c>
      <c r="B40" s="162">
        <v>5000</v>
      </c>
      <c r="C40" s="162">
        <v>0</v>
      </c>
      <c r="D40" s="162">
        <v>0</v>
      </c>
      <c r="E40" s="162">
        <v>0</v>
      </c>
      <c r="F40" s="162">
        <v>5000</v>
      </c>
    </row>
    <row r="41" spans="1:6" ht="24" x14ac:dyDescent="0.25">
      <c r="A41" s="151" t="s">
        <v>135</v>
      </c>
      <c r="B41" s="152"/>
      <c r="C41" s="152"/>
      <c r="D41" s="152"/>
      <c r="E41" s="152"/>
      <c r="F41" s="152"/>
    </row>
    <row r="42" spans="1:6" ht="24" x14ac:dyDescent="0.25">
      <c r="A42" s="151" t="s">
        <v>136</v>
      </c>
      <c r="B42" s="152">
        <v>0</v>
      </c>
      <c r="C42" s="152">
        <v>0</v>
      </c>
      <c r="D42" s="152">
        <v>0</v>
      </c>
      <c r="E42" s="152">
        <v>0</v>
      </c>
      <c r="F42" s="152">
        <f t="shared" ref="F42:F58" si="1">B42+C42-D42+E42</f>
        <v>0</v>
      </c>
    </row>
    <row r="43" spans="1:6" ht="24" x14ac:dyDescent="0.25">
      <c r="A43" s="151" t="s">
        <v>137</v>
      </c>
      <c r="B43" s="152"/>
      <c r="C43" s="152">
        <v>0</v>
      </c>
      <c r="D43" s="152">
        <v>0</v>
      </c>
      <c r="E43" s="152">
        <v>0</v>
      </c>
      <c r="F43" s="152">
        <f t="shared" si="1"/>
        <v>0</v>
      </c>
    </row>
    <row r="44" spans="1:6" x14ac:dyDescent="0.25">
      <c r="A44" s="151" t="s">
        <v>138</v>
      </c>
      <c r="B44" s="152">
        <v>0</v>
      </c>
      <c r="C44" s="152">
        <v>0</v>
      </c>
      <c r="D44" s="152">
        <v>0</v>
      </c>
      <c r="E44" s="152">
        <v>0</v>
      </c>
      <c r="F44" s="152">
        <f t="shared" si="1"/>
        <v>0</v>
      </c>
    </row>
    <row r="45" spans="1:6" ht="24" x14ac:dyDescent="0.25">
      <c r="A45" s="151" t="s">
        <v>139</v>
      </c>
      <c r="B45" s="152"/>
      <c r="C45" s="152"/>
      <c r="D45" s="152"/>
      <c r="E45" s="152"/>
      <c r="F45" s="152"/>
    </row>
    <row r="46" spans="1:6" ht="36" x14ac:dyDescent="0.25">
      <c r="A46" s="151" t="s">
        <v>140</v>
      </c>
      <c r="B46" s="152"/>
      <c r="C46" s="152"/>
      <c r="D46" s="152"/>
      <c r="E46" s="152"/>
      <c r="F46" s="152"/>
    </row>
    <row r="47" spans="1:6" ht="36" x14ac:dyDescent="0.25">
      <c r="A47" s="151" t="s">
        <v>141</v>
      </c>
      <c r="B47" s="152"/>
      <c r="C47" s="152">
        <v>0</v>
      </c>
      <c r="D47" s="152">
        <v>0</v>
      </c>
      <c r="E47" s="152">
        <v>0</v>
      </c>
      <c r="F47" s="152">
        <f t="shared" si="1"/>
        <v>0</v>
      </c>
    </row>
    <row r="48" spans="1:6" ht="24" x14ac:dyDescent="0.25">
      <c r="A48" s="151" t="s">
        <v>142</v>
      </c>
      <c r="B48" s="152">
        <v>0</v>
      </c>
      <c r="C48" s="152">
        <v>0</v>
      </c>
      <c r="D48" s="152">
        <v>0</v>
      </c>
      <c r="E48" s="152">
        <v>0</v>
      </c>
      <c r="F48" s="152">
        <f t="shared" si="1"/>
        <v>0</v>
      </c>
    </row>
    <row r="49" spans="1:6" ht="36" x14ac:dyDescent="0.25">
      <c r="A49" s="151" t="s">
        <v>143</v>
      </c>
      <c r="B49" s="152">
        <v>0</v>
      </c>
      <c r="C49" s="152">
        <v>0</v>
      </c>
      <c r="D49" s="152">
        <v>0</v>
      </c>
      <c r="E49" s="152">
        <v>0</v>
      </c>
      <c r="F49" s="152">
        <f t="shared" si="1"/>
        <v>0</v>
      </c>
    </row>
    <row r="50" spans="1:6" x14ac:dyDescent="0.25">
      <c r="A50" s="151" t="s">
        <v>144</v>
      </c>
      <c r="B50" s="152"/>
      <c r="C50" s="152">
        <v>0</v>
      </c>
      <c r="D50" s="152">
        <v>0</v>
      </c>
      <c r="E50" s="152">
        <v>0</v>
      </c>
      <c r="F50" s="152">
        <f t="shared" si="1"/>
        <v>0</v>
      </c>
    </row>
    <row r="51" spans="1:6" x14ac:dyDescent="0.25">
      <c r="A51" s="151" t="s">
        <v>145</v>
      </c>
      <c r="B51" s="152">
        <v>0</v>
      </c>
      <c r="C51" s="152">
        <v>0</v>
      </c>
      <c r="D51" s="152">
        <v>0</v>
      </c>
      <c r="E51" s="152">
        <v>0</v>
      </c>
      <c r="F51" s="152">
        <f t="shared" si="1"/>
        <v>0</v>
      </c>
    </row>
    <row r="52" spans="1:6" ht="24" x14ac:dyDescent="0.25">
      <c r="A52" s="151" t="s">
        <v>146</v>
      </c>
      <c r="B52" s="153">
        <v>0</v>
      </c>
      <c r="C52" s="152">
        <v>0</v>
      </c>
      <c r="D52" s="152">
        <v>0</v>
      </c>
      <c r="E52" s="152">
        <v>0</v>
      </c>
      <c r="F52" s="152">
        <f t="shared" si="1"/>
        <v>0</v>
      </c>
    </row>
    <row r="53" spans="1:6" ht="24" x14ac:dyDescent="0.25">
      <c r="A53" s="151" t="s">
        <v>147</v>
      </c>
      <c r="B53" s="152"/>
      <c r="C53" s="152">
        <v>0</v>
      </c>
      <c r="D53" s="154">
        <v>0</v>
      </c>
      <c r="E53" s="152">
        <v>0</v>
      </c>
      <c r="F53" s="152">
        <f t="shared" si="1"/>
        <v>0</v>
      </c>
    </row>
    <row r="54" spans="1:6" ht="24" x14ac:dyDescent="0.25">
      <c r="A54" s="151" t="s">
        <v>148</v>
      </c>
      <c r="B54" s="152">
        <v>0</v>
      </c>
      <c r="C54" s="155">
        <v>-1386</v>
      </c>
      <c r="D54" s="152">
        <v>0</v>
      </c>
      <c r="E54" s="152"/>
      <c r="F54" s="152">
        <f t="shared" si="1"/>
        <v>-1386</v>
      </c>
    </row>
    <row r="55" spans="1:6" ht="36" x14ac:dyDescent="0.25">
      <c r="A55" s="151" t="s">
        <v>149</v>
      </c>
      <c r="B55" s="152">
        <v>-1386</v>
      </c>
      <c r="C55" s="152">
        <v>4484</v>
      </c>
      <c r="D55" s="152">
        <v>0</v>
      </c>
      <c r="E55" s="152"/>
      <c r="F55" s="152">
        <f t="shared" si="1"/>
        <v>3098</v>
      </c>
    </row>
    <row r="56" spans="1:6" x14ac:dyDescent="0.25">
      <c r="A56" s="151" t="s">
        <v>150</v>
      </c>
      <c r="B56" s="152">
        <v>0</v>
      </c>
      <c r="C56" s="152">
        <v>0</v>
      </c>
      <c r="D56" s="152">
        <v>0</v>
      </c>
      <c r="E56" s="152">
        <v>0</v>
      </c>
      <c r="F56" s="152">
        <f t="shared" si="1"/>
        <v>0</v>
      </c>
    </row>
    <row r="57" spans="1:6" ht="24" x14ac:dyDescent="0.25">
      <c r="A57" s="151" t="s">
        <v>151</v>
      </c>
      <c r="B57" s="152">
        <v>0</v>
      </c>
      <c r="C57" s="152">
        <v>0</v>
      </c>
      <c r="D57" s="152">
        <v>0</v>
      </c>
      <c r="E57" s="152">
        <v>0</v>
      </c>
      <c r="F57" s="152">
        <f t="shared" si="1"/>
        <v>0</v>
      </c>
    </row>
    <row r="58" spans="1:6" ht="36" x14ac:dyDescent="0.25">
      <c r="A58" s="151" t="s">
        <v>152</v>
      </c>
      <c r="B58" s="152">
        <v>0</v>
      </c>
      <c r="C58" s="152">
        <v>0</v>
      </c>
      <c r="D58" s="152">
        <v>0</v>
      </c>
      <c r="E58" s="152">
        <v>0</v>
      </c>
      <c r="F58" s="152">
        <f t="shared" si="1"/>
        <v>0</v>
      </c>
    </row>
    <row r="59" spans="1:6" ht="15.75" thickBot="1" x14ac:dyDescent="0.3">
      <c r="A59" s="166" t="s">
        <v>21</v>
      </c>
      <c r="B59" s="167">
        <f>SUM(B40:B58)</f>
        <v>3614</v>
      </c>
      <c r="C59" s="167">
        <f>SUM(C40:C58)</f>
        <v>3098</v>
      </c>
      <c r="D59" s="167">
        <f>SUM(D40:D58)</f>
        <v>0</v>
      </c>
      <c r="E59" s="167">
        <f>SUM(E40:E58)</f>
        <v>0</v>
      </c>
      <c r="F59" s="167">
        <f>SUM(F40:F58)</f>
        <v>6712</v>
      </c>
    </row>
    <row r="60" spans="1:6" s="169" customFormat="1" ht="15.75" thickTop="1" x14ac:dyDescent="0.25"/>
    <row r="61" spans="1:6" s="169" customFormat="1" x14ac:dyDescent="0.25"/>
  </sheetData>
  <mergeCells count="2">
    <mergeCell ref="B3:F3"/>
    <mergeCell ref="B37:F37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1"/>
  <sheetViews>
    <sheetView workbookViewId="0">
      <selection activeCell="D18" sqref="D18"/>
    </sheetView>
  </sheetViews>
  <sheetFormatPr defaultRowHeight="15" x14ac:dyDescent="0.25"/>
  <cols>
    <col min="1" max="1" width="13.7109375" customWidth="1"/>
    <col min="2" max="2" width="21.5703125" customWidth="1"/>
    <col min="3" max="3" width="22.85546875" customWidth="1"/>
    <col min="4" max="4" width="23" customWidth="1"/>
  </cols>
  <sheetData>
    <row r="3" spans="1:4" ht="15.75" thickBot="1" x14ac:dyDescent="0.3">
      <c r="A3" s="168"/>
    </row>
    <row r="4" spans="1:4" ht="42.75" customHeight="1" x14ac:dyDescent="0.25">
      <c r="A4" s="170" t="s">
        <v>154</v>
      </c>
      <c r="B4" s="221" t="s">
        <v>155</v>
      </c>
      <c r="C4" s="221" t="s">
        <v>156</v>
      </c>
      <c r="D4" s="221" t="s">
        <v>157</v>
      </c>
    </row>
    <row r="5" spans="1:4" ht="15" hidden="1" customHeight="1" x14ac:dyDescent="0.25">
      <c r="A5" s="171"/>
      <c r="B5" s="222"/>
      <c r="C5" s="222"/>
      <c r="D5" s="222"/>
    </row>
    <row r="6" spans="1:4" ht="21" customHeight="1" thickBot="1" x14ac:dyDescent="0.3">
      <c r="A6" s="223">
        <v>42549</v>
      </c>
      <c r="B6" s="222"/>
      <c r="C6" s="222"/>
      <c r="D6" s="222"/>
    </row>
    <row r="7" spans="1:4" x14ac:dyDescent="0.25">
      <c r="A7" s="171" t="s">
        <v>158</v>
      </c>
      <c r="B7" s="220" t="s">
        <v>184</v>
      </c>
      <c r="C7" s="220" t="s">
        <v>184</v>
      </c>
      <c r="D7" s="220" t="s">
        <v>183</v>
      </c>
    </row>
    <row r="8" spans="1:4" ht="18.75" customHeight="1" x14ac:dyDescent="0.25">
      <c r="A8" s="171"/>
      <c r="B8" s="220"/>
      <c r="C8" s="220"/>
      <c r="D8" s="220"/>
    </row>
    <row r="9" spans="1:4" ht="15.75" thickBot="1" x14ac:dyDescent="0.3">
      <c r="A9" s="223">
        <v>42550</v>
      </c>
      <c r="B9" s="172"/>
      <c r="C9" s="172"/>
      <c r="D9" s="172"/>
    </row>
    <row r="10" spans="1:4" s="169" customFormat="1" x14ac:dyDescent="0.25"/>
    <row r="11" spans="1:4" s="169" customFormat="1" x14ac:dyDescent="0.25">
      <c r="A11" s="173"/>
    </row>
  </sheetData>
  <mergeCells count="6">
    <mergeCell ref="B7:B8"/>
    <mergeCell ref="B4:B6"/>
    <mergeCell ref="C4:C6"/>
    <mergeCell ref="C7:C8"/>
    <mergeCell ref="D4:D6"/>
    <mergeCell ref="D7:D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5"/>
  <sheetViews>
    <sheetView workbookViewId="0">
      <selection activeCell="A24" sqref="A24"/>
    </sheetView>
  </sheetViews>
  <sheetFormatPr defaultRowHeight="15" x14ac:dyDescent="0.25"/>
  <cols>
    <col min="1" max="1" width="50.7109375" customWidth="1"/>
    <col min="2" max="3" width="13.7109375" customWidth="1"/>
  </cols>
  <sheetData>
    <row r="3" spans="1:3" x14ac:dyDescent="0.25">
      <c r="A3" s="6" t="s">
        <v>5</v>
      </c>
      <c r="B3" s="7"/>
      <c r="C3" s="7"/>
    </row>
    <row r="4" spans="1:3" ht="15.75" thickBot="1" x14ac:dyDescent="0.3">
      <c r="A4" s="8" t="s">
        <v>6</v>
      </c>
      <c r="B4" s="9" t="s">
        <v>7</v>
      </c>
      <c r="C4" s="9" t="s">
        <v>8</v>
      </c>
    </row>
    <row r="5" spans="1:3" ht="15.75" thickTop="1" x14ac:dyDescent="0.25">
      <c r="A5" s="10" t="s">
        <v>164</v>
      </c>
      <c r="B5" s="11">
        <v>41464</v>
      </c>
      <c r="C5" s="12"/>
    </row>
    <row r="6" spans="1:3" x14ac:dyDescent="0.25">
      <c r="A6" s="10" t="s">
        <v>165</v>
      </c>
      <c r="B6" s="11">
        <v>41464</v>
      </c>
      <c r="C6" s="11"/>
    </row>
    <row r="7" spans="1:3" x14ac:dyDescent="0.25">
      <c r="A7" s="10"/>
      <c r="B7" s="11"/>
      <c r="C7" s="11"/>
    </row>
    <row r="8" spans="1:3" s="169" customFormat="1" x14ac:dyDescent="0.25"/>
    <row r="9" spans="1:3" x14ac:dyDescent="0.25">
      <c r="A9" s="6" t="s">
        <v>9</v>
      </c>
      <c r="B9" s="7"/>
      <c r="C9" s="7"/>
    </row>
    <row r="10" spans="1:3" ht="15.75" thickBot="1" x14ac:dyDescent="0.3">
      <c r="A10" s="8" t="s">
        <v>6</v>
      </c>
      <c r="B10" s="9" t="s">
        <v>7</v>
      </c>
      <c r="C10" s="9" t="s">
        <v>8</v>
      </c>
    </row>
    <row r="11" spans="1:3" ht="15.75" thickTop="1" x14ac:dyDescent="0.25">
      <c r="A11" s="10"/>
      <c r="B11" s="11"/>
      <c r="C11" s="12"/>
    </row>
    <row r="12" spans="1:3" x14ac:dyDescent="0.25">
      <c r="A12" s="10"/>
      <c r="B12" s="11"/>
      <c r="C12" s="11"/>
    </row>
    <row r="13" spans="1:3" x14ac:dyDescent="0.25">
      <c r="A13" s="10"/>
      <c r="B13" s="11"/>
      <c r="C13" s="11"/>
    </row>
    <row r="14" spans="1:3" s="169" customFormat="1" x14ac:dyDescent="0.25"/>
    <row r="15" spans="1:3" s="169" customFormat="1" x14ac:dyDescent="0.25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H26" sqref="H26"/>
    </sheetView>
  </sheetViews>
  <sheetFormatPr defaultRowHeight="15" x14ac:dyDescent="0.25"/>
  <cols>
    <col min="1" max="1" width="27.42578125" customWidth="1"/>
    <col min="2" max="2" width="9.42578125" customWidth="1"/>
    <col min="3" max="3" width="8.7109375" customWidth="1"/>
    <col min="4" max="4" width="10.85546875" customWidth="1"/>
    <col min="5" max="5" width="12.7109375" customWidth="1"/>
  </cols>
  <sheetData>
    <row r="1" spans="1:6" ht="48" customHeight="1" x14ac:dyDescent="0.25">
      <c r="A1" s="180" t="s">
        <v>22</v>
      </c>
      <c r="B1" s="180"/>
      <c r="C1" s="180"/>
      <c r="D1" s="180"/>
      <c r="E1" s="180"/>
    </row>
    <row r="3" spans="1:6" ht="72" customHeight="1" x14ac:dyDescent="0.25">
      <c r="A3" s="13" t="s">
        <v>10</v>
      </c>
      <c r="B3" s="178" t="s">
        <v>11</v>
      </c>
      <c r="C3" s="179"/>
      <c r="D3" s="13" t="s">
        <v>12</v>
      </c>
      <c r="E3" s="13" t="s">
        <v>13</v>
      </c>
    </row>
    <row r="4" spans="1:6" x14ac:dyDescent="0.25">
      <c r="A4" s="14"/>
      <c r="B4" s="15" t="s">
        <v>14</v>
      </c>
      <c r="C4" s="16" t="s">
        <v>15</v>
      </c>
      <c r="D4" s="17" t="s">
        <v>15</v>
      </c>
      <c r="E4" s="17" t="s">
        <v>15</v>
      </c>
    </row>
    <row r="5" spans="1:6" ht="11.25" customHeight="1" x14ac:dyDescent="0.25">
      <c r="A5" s="18" t="s">
        <v>16</v>
      </c>
      <c r="B5" s="19" t="s">
        <v>17</v>
      </c>
      <c r="C5" s="20" t="s">
        <v>18</v>
      </c>
      <c r="D5" s="18" t="s">
        <v>19</v>
      </c>
      <c r="E5" s="18" t="s">
        <v>20</v>
      </c>
    </row>
    <row r="6" spans="1:6" x14ac:dyDescent="0.25">
      <c r="A6" s="21" t="s">
        <v>165</v>
      </c>
      <c r="B6" s="27">
        <v>5000</v>
      </c>
      <c r="C6" s="26">
        <v>100</v>
      </c>
      <c r="D6" s="22">
        <v>0</v>
      </c>
      <c r="E6" s="22">
        <v>0</v>
      </c>
    </row>
    <row r="7" spans="1:6" x14ac:dyDescent="0.25">
      <c r="A7" s="21"/>
      <c r="B7" s="22"/>
      <c r="C7" s="26">
        <f>IFERROR((B7/$B$9)*100,0)</f>
        <v>0</v>
      </c>
      <c r="D7" s="22">
        <v>0</v>
      </c>
      <c r="E7" s="22">
        <v>0</v>
      </c>
    </row>
    <row r="8" spans="1:6" x14ac:dyDescent="0.25">
      <c r="A8" s="21"/>
      <c r="B8" s="22"/>
      <c r="C8" s="26">
        <f>IFERROR((B8/$B$9)*100,0)</f>
        <v>0</v>
      </c>
      <c r="D8" s="22">
        <v>0</v>
      </c>
      <c r="E8" s="22">
        <v>0</v>
      </c>
    </row>
    <row r="9" spans="1:6" ht="15.75" thickBot="1" x14ac:dyDescent="0.3">
      <c r="A9" s="23" t="s">
        <v>21</v>
      </c>
      <c r="B9" s="24">
        <f>SUM(B6:B8)</f>
        <v>5000</v>
      </c>
      <c r="C9" s="28">
        <f>SUM(C6:C8)</f>
        <v>100</v>
      </c>
      <c r="D9" s="25">
        <f>SUM(D6:D8)</f>
        <v>0</v>
      </c>
      <c r="E9" s="25">
        <f>SUM(E6:E8)</f>
        <v>0</v>
      </c>
    </row>
    <row r="10" spans="1:6" s="169" customFormat="1" ht="15.75" thickTop="1" x14ac:dyDescent="0.25"/>
    <row r="11" spans="1:6" s="169" customFormat="1" x14ac:dyDescent="0.25"/>
    <row r="12" spans="1:6" ht="62.25" customHeight="1" x14ac:dyDescent="0.25">
      <c r="A12" s="182" t="s">
        <v>25</v>
      </c>
      <c r="B12" s="183"/>
      <c r="C12" s="178" t="s">
        <v>11</v>
      </c>
      <c r="D12" s="181"/>
      <c r="E12" s="13" t="s">
        <v>12</v>
      </c>
      <c r="F12" s="13" t="s">
        <v>26</v>
      </c>
    </row>
    <row r="13" spans="1:6" ht="24.75" x14ac:dyDescent="0.25">
      <c r="A13" s="13" t="s">
        <v>10</v>
      </c>
      <c r="B13" s="29" t="s">
        <v>23</v>
      </c>
      <c r="C13" s="16" t="s">
        <v>14</v>
      </c>
      <c r="D13" s="16" t="s">
        <v>15</v>
      </c>
      <c r="E13" s="17" t="s">
        <v>15</v>
      </c>
      <c r="F13" s="17" t="s">
        <v>15</v>
      </c>
    </row>
    <row r="14" spans="1:6" x14ac:dyDescent="0.25">
      <c r="A14" s="20" t="s">
        <v>16</v>
      </c>
      <c r="B14" s="20" t="s">
        <v>17</v>
      </c>
      <c r="C14" s="20" t="s">
        <v>18</v>
      </c>
      <c r="D14" s="18" t="s">
        <v>19</v>
      </c>
      <c r="E14" s="18" t="s">
        <v>20</v>
      </c>
      <c r="F14" s="18" t="s">
        <v>24</v>
      </c>
    </row>
    <row r="15" spans="1:6" x14ac:dyDescent="0.25">
      <c r="A15" s="21"/>
      <c r="B15" s="21"/>
      <c r="C15" s="27"/>
      <c r="D15" s="26">
        <f>IFERROR((C15/$B$9)*100,0)</f>
        <v>0</v>
      </c>
      <c r="E15" s="22">
        <v>0</v>
      </c>
      <c r="F15" s="22">
        <v>0</v>
      </c>
    </row>
    <row r="16" spans="1:6" x14ac:dyDescent="0.25">
      <c r="A16" s="21"/>
      <c r="B16" s="21"/>
      <c r="C16" s="22"/>
      <c r="D16" s="26">
        <f>IFERROR((C16/$B$9)*100,0)</f>
        <v>0</v>
      </c>
      <c r="E16" s="22">
        <v>0</v>
      </c>
      <c r="F16" s="22">
        <v>0</v>
      </c>
    </row>
    <row r="17" spans="1:6" x14ac:dyDescent="0.25">
      <c r="A17" s="21"/>
      <c r="B17" s="21"/>
      <c r="C17" s="22"/>
      <c r="D17" s="26">
        <f>IFERROR((C17/$B$9)*100,0)</f>
        <v>0</v>
      </c>
      <c r="E17" s="22">
        <v>0</v>
      </c>
      <c r="F17" s="22">
        <v>0</v>
      </c>
    </row>
    <row r="18" spans="1:6" ht="15.75" thickBot="1" x14ac:dyDescent="0.3">
      <c r="A18" s="23" t="s">
        <v>21</v>
      </c>
      <c r="B18" s="23"/>
      <c r="C18" s="24">
        <f>SUM(C15:C17)</f>
        <v>0</v>
      </c>
      <c r="D18" s="28">
        <f>SUM(D15:D17)</f>
        <v>0</v>
      </c>
      <c r="E18" s="25">
        <f>SUM(E15:E17)</f>
        <v>0</v>
      </c>
      <c r="F18" s="25">
        <f>SUM(F15:F17)</f>
        <v>0</v>
      </c>
    </row>
    <row r="19" spans="1:6" s="169" customFormat="1" ht="15.75" thickTop="1" x14ac:dyDescent="0.25"/>
    <row r="20" spans="1:6" s="169" customFormat="1" x14ac:dyDescent="0.25"/>
    <row r="21" spans="1:6" s="169" customFormat="1" x14ac:dyDescent="0.25"/>
    <row r="22" spans="1:6" s="169" customFormat="1" x14ac:dyDescent="0.25"/>
    <row r="23" spans="1:6" s="169" customFormat="1" x14ac:dyDescent="0.25"/>
    <row r="24" spans="1:6" s="169" customFormat="1" x14ac:dyDescent="0.25"/>
    <row r="25" spans="1:6" s="169" customFormat="1" x14ac:dyDescent="0.25"/>
    <row r="26" spans="1:6" s="169" customFormat="1" x14ac:dyDescent="0.25"/>
  </sheetData>
  <mergeCells count="4">
    <mergeCell ref="B3:C3"/>
    <mergeCell ref="A1:E1"/>
    <mergeCell ref="C12:D12"/>
    <mergeCell ref="A12:B1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Q14" sqref="Q14"/>
    </sheetView>
  </sheetViews>
  <sheetFormatPr defaultRowHeight="15" x14ac:dyDescent="0.25"/>
  <cols>
    <col min="1" max="1" width="7.28515625" customWidth="1"/>
    <col min="2" max="2" width="20.140625" customWidth="1"/>
    <col min="3" max="3" width="15" customWidth="1"/>
    <col min="4" max="4" width="16.5703125" customWidth="1"/>
  </cols>
  <sheetData>
    <row r="1" spans="1:4" x14ac:dyDescent="0.25">
      <c r="A1" t="s">
        <v>42</v>
      </c>
    </row>
    <row r="2" spans="1:4" ht="15.75" thickBot="1" x14ac:dyDescent="0.3">
      <c r="A2" t="s">
        <v>43</v>
      </c>
    </row>
    <row r="3" spans="1:4" x14ac:dyDescent="0.25">
      <c r="A3" s="184" t="s">
        <v>37</v>
      </c>
      <c r="B3" s="185"/>
      <c r="C3" s="188" t="s">
        <v>177</v>
      </c>
      <c r="D3" s="188" t="s">
        <v>176</v>
      </c>
    </row>
    <row r="4" spans="1:4" ht="24" customHeight="1" thickBot="1" x14ac:dyDescent="0.3">
      <c r="A4" s="186"/>
      <c r="B4" s="187"/>
      <c r="C4" s="189"/>
      <c r="D4" s="189"/>
    </row>
    <row r="5" spans="1:4" x14ac:dyDescent="0.25">
      <c r="A5" s="49" t="s">
        <v>38</v>
      </c>
      <c r="B5" s="50"/>
      <c r="C5" s="51">
        <v>6309</v>
      </c>
      <c r="D5" s="51">
        <v>9120</v>
      </c>
    </row>
    <row r="6" spans="1:4" x14ac:dyDescent="0.25">
      <c r="A6" s="37" t="s">
        <v>39</v>
      </c>
      <c r="B6" s="38"/>
      <c r="C6" s="39">
        <v>202</v>
      </c>
      <c r="D6" s="39">
        <v>51</v>
      </c>
    </row>
    <row r="7" spans="1:4" x14ac:dyDescent="0.25">
      <c r="A7" s="37" t="s">
        <v>40</v>
      </c>
      <c r="B7" s="40"/>
      <c r="C7" s="41">
        <v>0</v>
      </c>
      <c r="D7" s="42">
        <v>0</v>
      </c>
    </row>
    <row r="8" spans="1:4" x14ac:dyDescent="0.25">
      <c r="A8" s="37" t="s">
        <v>41</v>
      </c>
      <c r="B8" s="40"/>
      <c r="C8" s="41">
        <v>0</v>
      </c>
      <c r="D8" s="42">
        <v>0</v>
      </c>
    </row>
    <row r="9" spans="1:4" ht="15.75" thickBot="1" x14ac:dyDescent="0.3">
      <c r="A9" s="190" t="s">
        <v>21</v>
      </c>
      <c r="B9" s="191"/>
      <c r="C9" s="43">
        <f>SUM(C5:C8)</f>
        <v>6511</v>
      </c>
      <c r="D9" s="43">
        <f>SUM(D5:D8)</f>
        <v>9171</v>
      </c>
    </row>
    <row r="10" spans="1:4" s="169" customFormat="1" ht="15.75" thickTop="1" x14ac:dyDescent="0.25">
      <c r="A10" s="44"/>
      <c r="B10" s="45"/>
      <c r="C10" s="44"/>
      <c r="D10" s="44"/>
    </row>
    <row r="11" spans="1:4" s="169" customFormat="1" x14ac:dyDescent="0.25"/>
    <row r="18" ht="28.5" customHeight="1" x14ac:dyDescent="0.25"/>
    <row r="20" ht="15" customHeight="1" x14ac:dyDescent="0.25"/>
    <row r="21" ht="19.5" customHeight="1" x14ac:dyDescent="0.25"/>
    <row r="22" s="169" customFormat="1" x14ac:dyDescent="0.25"/>
    <row r="23" s="169" customFormat="1" x14ac:dyDescent="0.25"/>
  </sheetData>
  <mergeCells count="4">
    <mergeCell ref="A3:B4"/>
    <mergeCell ref="C3:C4"/>
    <mergeCell ref="D3:D4"/>
    <mergeCell ref="A9:B9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workbookViewId="0">
      <selection activeCell="B14" sqref="B14"/>
    </sheetView>
  </sheetViews>
  <sheetFormatPr defaultRowHeight="15" x14ac:dyDescent="0.25"/>
  <cols>
    <col min="1" max="1" width="44.5703125" customWidth="1"/>
    <col min="2" max="2" width="21.85546875" customWidth="1"/>
  </cols>
  <sheetData>
    <row r="1" spans="1:2" x14ac:dyDescent="0.25">
      <c r="A1" t="s">
        <v>44</v>
      </c>
    </row>
    <row r="2" spans="1:2" x14ac:dyDescent="0.25">
      <c r="A2" t="s">
        <v>32</v>
      </c>
    </row>
    <row r="3" spans="1:2" ht="15.75" thickBot="1" x14ac:dyDescent="0.3"/>
    <row r="4" spans="1:2" ht="24.75" thickBot="1" x14ac:dyDescent="0.3">
      <c r="A4" s="57" t="s">
        <v>45</v>
      </c>
      <c r="B4" s="58" t="s">
        <v>46</v>
      </c>
    </row>
    <row r="5" spans="1:2" ht="15.75" thickBot="1" x14ac:dyDescent="0.3">
      <c r="A5" s="59" t="s">
        <v>47</v>
      </c>
      <c r="B5" s="55">
        <v>3098</v>
      </c>
    </row>
    <row r="6" spans="1:2" x14ac:dyDescent="0.25">
      <c r="A6" s="192" t="s">
        <v>48</v>
      </c>
      <c r="B6" s="193" t="s">
        <v>27</v>
      </c>
    </row>
    <row r="7" spans="1:2" ht="15.75" thickBot="1" x14ac:dyDescent="0.3">
      <c r="A7" s="189"/>
      <c r="B7" s="194"/>
    </row>
    <row r="8" spans="1:2" x14ac:dyDescent="0.25">
      <c r="A8" s="60" t="s">
        <v>49</v>
      </c>
      <c r="B8" s="61">
        <v>155</v>
      </c>
    </row>
    <row r="9" spans="1:2" x14ac:dyDescent="0.25">
      <c r="A9" s="30" t="s">
        <v>50</v>
      </c>
      <c r="B9" s="42">
        <v>0</v>
      </c>
    </row>
    <row r="10" spans="1:2" x14ac:dyDescent="0.25">
      <c r="A10" s="30" t="s">
        <v>51</v>
      </c>
      <c r="B10" s="42">
        <v>0</v>
      </c>
    </row>
    <row r="11" spans="1:2" x14ac:dyDescent="0.25">
      <c r="A11" s="30" t="s">
        <v>52</v>
      </c>
      <c r="B11" s="42">
        <v>0</v>
      </c>
    </row>
    <row r="12" spans="1:2" x14ac:dyDescent="0.25">
      <c r="A12" s="30" t="s">
        <v>53</v>
      </c>
      <c r="B12" s="42">
        <v>1386</v>
      </c>
    </row>
    <row r="13" spans="1:2" x14ac:dyDescent="0.25">
      <c r="A13" s="30" t="s">
        <v>54</v>
      </c>
      <c r="B13" s="42">
        <v>1557</v>
      </c>
    </row>
    <row r="14" spans="1:2" x14ac:dyDescent="0.25">
      <c r="A14" s="30" t="s">
        <v>55</v>
      </c>
      <c r="B14" s="42">
        <v>0</v>
      </c>
    </row>
    <row r="15" spans="1:2" x14ac:dyDescent="0.25">
      <c r="A15" s="30" t="s">
        <v>56</v>
      </c>
      <c r="B15" s="42">
        <v>0</v>
      </c>
    </row>
    <row r="16" spans="1:2" ht="15.75" thickBot="1" x14ac:dyDescent="0.3">
      <c r="A16" s="56" t="s">
        <v>21</v>
      </c>
      <c r="B16" s="43">
        <f>SUM(B8:B15)</f>
        <v>3098</v>
      </c>
    </row>
    <row r="17" spans="1:2" ht="15.75" thickTop="1" x14ac:dyDescent="0.25">
      <c r="A17" s="44"/>
      <c r="B17" s="44"/>
    </row>
    <row r="19" spans="1:2" x14ac:dyDescent="0.25">
      <c r="A19" t="s">
        <v>44</v>
      </c>
    </row>
    <row r="20" spans="1:2" x14ac:dyDescent="0.25">
      <c r="A20" t="s">
        <v>33</v>
      </c>
    </row>
    <row r="21" spans="1:2" ht="15.75" thickBot="1" x14ac:dyDescent="0.3"/>
    <row r="22" spans="1:2" ht="24.75" thickBot="1" x14ac:dyDescent="0.3">
      <c r="A22" s="57" t="s">
        <v>57</v>
      </c>
      <c r="B22" s="58" t="s">
        <v>46</v>
      </c>
    </row>
    <row r="23" spans="1:2" ht="15.75" thickBot="1" x14ac:dyDescent="0.3">
      <c r="A23" s="59" t="s">
        <v>58</v>
      </c>
      <c r="B23" s="55">
        <v>0</v>
      </c>
    </row>
    <row r="24" spans="1:2" x14ac:dyDescent="0.25">
      <c r="A24" s="192" t="s">
        <v>59</v>
      </c>
      <c r="B24" s="193" t="s">
        <v>27</v>
      </c>
    </row>
    <row r="25" spans="1:2" ht="15.75" thickBot="1" x14ac:dyDescent="0.3">
      <c r="A25" s="189"/>
      <c r="B25" s="194"/>
    </row>
    <row r="26" spans="1:2" x14ac:dyDescent="0.25">
      <c r="A26" s="60" t="s">
        <v>60</v>
      </c>
      <c r="B26" s="61">
        <v>0</v>
      </c>
    </row>
    <row r="27" spans="1:2" x14ac:dyDescent="0.25">
      <c r="A27" s="30" t="s">
        <v>61</v>
      </c>
      <c r="B27" s="42">
        <v>0</v>
      </c>
    </row>
    <row r="28" spans="1:2" x14ac:dyDescent="0.25">
      <c r="A28" s="30" t="s">
        <v>62</v>
      </c>
      <c r="B28" s="42">
        <v>0</v>
      </c>
    </row>
    <row r="29" spans="1:2" x14ac:dyDescent="0.25">
      <c r="A29" s="30" t="s">
        <v>63</v>
      </c>
      <c r="B29" s="42">
        <v>0</v>
      </c>
    </row>
    <row r="30" spans="1:2" x14ac:dyDescent="0.25">
      <c r="A30" s="30" t="s">
        <v>64</v>
      </c>
      <c r="B30" s="42">
        <v>0</v>
      </c>
    </row>
    <row r="31" spans="1:2" x14ac:dyDescent="0.25">
      <c r="A31" s="30" t="s">
        <v>56</v>
      </c>
      <c r="B31" s="42">
        <v>0</v>
      </c>
    </row>
    <row r="32" spans="1:2" ht="15.75" thickBot="1" x14ac:dyDescent="0.3">
      <c r="A32" s="56" t="s">
        <v>21</v>
      </c>
      <c r="B32" s="43">
        <f>SUM(B26:B31)</f>
        <v>0</v>
      </c>
    </row>
    <row r="33" s="169" customFormat="1" ht="15.75" thickTop="1" x14ac:dyDescent="0.25"/>
    <row r="34" s="169" customFormat="1" x14ac:dyDescent="0.25"/>
  </sheetData>
  <mergeCells count="4">
    <mergeCell ref="A6:A7"/>
    <mergeCell ref="B6:B7"/>
    <mergeCell ref="A24:A25"/>
    <mergeCell ref="B24:B25"/>
  </mergeCells>
  <pageMargins left="0.25" right="0.16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E29" sqref="E29"/>
    </sheetView>
  </sheetViews>
  <sheetFormatPr defaultRowHeight="15" x14ac:dyDescent="0.25"/>
  <cols>
    <col min="1" max="1" width="42.5703125" customWidth="1"/>
    <col min="2" max="2" width="14.85546875" customWidth="1"/>
    <col min="3" max="3" width="17.5703125" customWidth="1"/>
  </cols>
  <sheetData>
    <row r="1" spans="1:3" x14ac:dyDescent="0.25">
      <c r="A1" t="s">
        <v>65</v>
      </c>
    </row>
    <row r="3" spans="1:3" ht="15.75" thickBot="1" x14ac:dyDescent="0.3"/>
    <row r="4" spans="1:3" x14ac:dyDescent="0.25">
      <c r="A4" s="195" t="s">
        <v>66</v>
      </c>
      <c r="B4" s="197" t="s">
        <v>175</v>
      </c>
      <c r="C4" s="197" t="s">
        <v>179</v>
      </c>
    </row>
    <row r="5" spans="1:3" ht="24.75" customHeight="1" thickBot="1" x14ac:dyDescent="0.3">
      <c r="A5" s="196"/>
      <c r="B5" s="196"/>
      <c r="C5" s="196"/>
    </row>
    <row r="6" spans="1:3" x14ac:dyDescent="0.25">
      <c r="A6" s="32" t="s">
        <v>67</v>
      </c>
      <c r="B6" s="31">
        <v>0</v>
      </c>
      <c r="C6" s="2">
        <v>0</v>
      </c>
    </row>
    <row r="7" spans="1:3" ht="24" x14ac:dyDescent="0.25">
      <c r="A7" s="3" t="s">
        <v>68</v>
      </c>
      <c r="B7" s="2">
        <v>1676</v>
      </c>
      <c r="C7" s="2">
        <v>0</v>
      </c>
    </row>
    <row r="8" spans="1:3" ht="15.75" thickBot="1" x14ac:dyDescent="0.3">
      <c r="A8" s="62" t="s">
        <v>69</v>
      </c>
      <c r="B8" s="48">
        <f>SUM(B6:B7)</f>
        <v>1676</v>
      </c>
      <c r="C8" s="48">
        <f>SUM(C6:C7)</f>
        <v>0</v>
      </c>
    </row>
    <row r="9" spans="1:3" ht="15.75" thickTop="1" x14ac:dyDescent="0.25">
      <c r="A9" s="63"/>
      <c r="B9" s="64"/>
      <c r="C9" s="65"/>
    </row>
    <row r="10" spans="1:3" ht="24" x14ac:dyDescent="0.25">
      <c r="A10" s="3" t="s">
        <v>70</v>
      </c>
      <c r="B10" s="2">
        <v>0</v>
      </c>
      <c r="C10" s="2">
        <v>0</v>
      </c>
    </row>
    <row r="11" spans="1:3" x14ac:dyDescent="0.25">
      <c r="A11" s="1" t="s">
        <v>71</v>
      </c>
      <c r="B11" s="2">
        <v>0</v>
      </c>
      <c r="C11" s="2">
        <v>0</v>
      </c>
    </row>
    <row r="12" spans="1:3" ht="15.75" thickBot="1" x14ac:dyDescent="0.3">
      <c r="A12" s="62" t="s">
        <v>72</v>
      </c>
      <c r="B12" s="48">
        <f>SUM(B10:B11)</f>
        <v>0</v>
      </c>
      <c r="C12" s="48">
        <f>SUM(C10:C11)</f>
        <v>0</v>
      </c>
    </row>
    <row r="13" spans="1:3" s="169" customFormat="1" ht="15.75" thickTop="1" x14ac:dyDescent="0.25"/>
    <row r="14" spans="1:3" s="169" customFormat="1" x14ac:dyDescent="0.25"/>
  </sheetData>
  <mergeCells count="3">
    <mergeCell ref="A4:A5"/>
    <mergeCell ref="B4:B5"/>
    <mergeCell ref="C4:C5"/>
  </mergeCells>
  <pageMargins left="0.7" right="0.53" top="0.75" bottom="0.75" header="0.3" footer="0.3"/>
  <pageSetup orientation="portrait" r:id="rId1"/>
  <ignoredErrors>
    <ignoredError sqref="B8:C8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B10" sqref="B10"/>
    </sheetView>
  </sheetViews>
  <sheetFormatPr defaultRowHeight="15" x14ac:dyDescent="0.25"/>
  <cols>
    <col min="1" max="1" width="32.5703125" customWidth="1"/>
    <col min="2" max="2" width="17" customWidth="1"/>
    <col min="3" max="3" width="17.42578125" customWidth="1"/>
  </cols>
  <sheetData>
    <row r="1" spans="1:3" x14ac:dyDescent="0.25">
      <c r="A1" t="s">
        <v>80</v>
      </c>
    </row>
    <row r="4" spans="1:3" ht="15.75" thickBot="1" x14ac:dyDescent="0.3"/>
    <row r="5" spans="1:3" x14ac:dyDescent="0.25">
      <c r="A5" s="195" t="s">
        <v>0</v>
      </c>
      <c r="B5" s="197" t="s">
        <v>171</v>
      </c>
      <c r="C5" s="197" t="s">
        <v>179</v>
      </c>
    </row>
    <row r="6" spans="1:3" ht="22.5" customHeight="1" thickBot="1" x14ac:dyDescent="0.3">
      <c r="A6" s="198"/>
      <c r="B6" s="196"/>
      <c r="C6" s="196"/>
    </row>
    <row r="7" spans="1:3" x14ac:dyDescent="0.25">
      <c r="A7" s="72" t="s">
        <v>73</v>
      </c>
      <c r="B7" s="66">
        <v>45</v>
      </c>
      <c r="C7" s="66">
        <v>8</v>
      </c>
    </row>
    <row r="8" spans="1:3" x14ac:dyDescent="0.25">
      <c r="A8" s="30" t="s">
        <v>74</v>
      </c>
      <c r="B8" s="42">
        <v>41</v>
      </c>
      <c r="C8" s="42">
        <v>37</v>
      </c>
    </row>
    <row r="9" spans="1:3" x14ac:dyDescent="0.25">
      <c r="A9" s="30" t="s">
        <v>75</v>
      </c>
      <c r="B9" s="42">
        <v>0</v>
      </c>
      <c r="C9" s="42">
        <v>0</v>
      </c>
    </row>
    <row r="10" spans="1:3" x14ac:dyDescent="0.25">
      <c r="A10" s="30" t="s">
        <v>76</v>
      </c>
      <c r="B10" s="42">
        <v>0</v>
      </c>
      <c r="C10" s="42">
        <v>0</v>
      </c>
    </row>
    <row r="11" spans="1:3" x14ac:dyDescent="0.25">
      <c r="A11" s="67" t="s">
        <v>77</v>
      </c>
      <c r="B11" s="68">
        <f>B8+B9+B10</f>
        <v>41</v>
      </c>
      <c r="C11" s="68">
        <f>C8+C9+C10</f>
        <v>37</v>
      </c>
    </row>
    <row r="12" spans="1:3" x14ac:dyDescent="0.25">
      <c r="A12" s="67" t="s">
        <v>78</v>
      </c>
      <c r="B12" s="69">
        <v>0</v>
      </c>
      <c r="C12" s="69">
        <v>0</v>
      </c>
    </row>
    <row r="13" spans="1:3" ht="15.75" thickBot="1" x14ac:dyDescent="0.3">
      <c r="A13" s="70" t="s">
        <v>79</v>
      </c>
      <c r="B13" s="71">
        <f>B7+B11-B12</f>
        <v>86</v>
      </c>
      <c r="C13" s="71">
        <f>C7+C11-C12</f>
        <v>45</v>
      </c>
    </row>
    <row r="14" spans="1:3" s="169" customFormat="1" ht="15.75" thickTop="1" x14ac:dyDescent="0.25"/>
    <row r="15" spans="1:3" s="169" customFormat="1" x14ac:dyDescent="0.25"/>
  </sheetData>
  <mergeCells count="3">
    <mergeCell ref="A5:A6"/>
    <mergeCell ref="B5:B6"/>
    <mergeCell ref="C5:C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J27" sqref="J27"/>
    </sheetView>
  </sheetViews>
  <sheetFormatPr defaultRowHeight="15" x14ac:dyDescent="0.25"/>
  <cols>
    <col min="1" max="1" width="23.42578125" customWidth="1"/>
    <col min="3" max="3" width="10.85546875" customWidth="1"/>
    <col min="4" max="4" width="10.7109375" customWidth="1"/>
    <col min="5" max="6" width="11.28515625" customWidth="1"/>
  </cols>
  <sheetData>
    <row r="1" spans="1:6" x14ac:dyDescent="0.25">
      <c r="A1" t="s">
        <v>81</v>
      </c>
    </row>
    <row r="2" spans="1:6" x14ac:dyDescent="0.25">
      <c r="A2" t="s">
        <v>32</v>
      </c>
    </row>
    <row r="3" spans="1:6" ht="15.75" thickBot="1" x14ac:dyDescent="0.3"/>
    <row r="4" spans="1:6" ht="48" x14ac:dyDescent="0.25">
      <c r="A4" s="35" t="s">
        <v>0</v>
      </c>
      <c r="B4" s="88" t="s">
        <v>82</v>
      </c>
      <c r="C4" s="88" t="s">
        <v>88</v>
      </c>
      <c r="D4" s="88" t="s">
        <v>83</v>
      </c>
      <c r="E4" s="91" t="s">
        <v>181</v>
      </c>
      <c r="F4" s="90" t="s">
        <v>180</v>
      </c>
    </row>
    <row r="5" spans="1:6" ht="15.75" thickBot="1" x14ac:dyDescent="0.3">
      <c r="A5" s="53" t="s">
        <v>16</v>
      </c>
      <c r="B5" s="92" t="s">
        <v>17</v>
      </c>
      <c r="C5" s="92" t="s">
        <v>18</v>
      </c>
      <c r="D5" s="92" t="s">
        <v>19</v>
      </c>
      <c r="E5" s="92" t="s">
        <v>20</v>
      </c>
      <c r="F5" s="93" t="s">
        <v>24</v>
      </c>
    </row>
    <row r="6" spans="1:6" ht="15.75" thickBot="1" x14ac:dyDescent="0.3">
      <c r="A6" s="95" t="s">
        <v>84</v>
      </c>
      <c r="B6" s="96"/>
      <c r="C6" s="96"/>
      <c r="D6" s="96"/>
      <c r="E6" s="96"/>
      <c r="F6" s="97"/>
    </row>
    <row r="7" spans="1:6" x14ac:dyDescent="0.25">
      <c r="A7" s="33"/>
      <c r="B7" s="75"/>
      <c r="C7" s="46"/>
      <c r="D7" s="46"/>
      <c r="E7" s="31">
        <v>0</v>
      </c>
      <c r="F7" s="94">
        <v>0</v>
      </c>
    </row>
    <row r="8" spans="1:6" x14ac:dyDescent="0.25">
      <c r="A8" s="30"/>
      <c r="B8" s="79"/>
      <c r="C8" s="80"/>
      <c r="D8" s="80"/>
      <c r="E8" s="2">
        <v>0</v>
      </c>
      <c r="F8" s="81">
        <v>0</v>
      </c>
    </row>
    <row r="9" spans="1:6" ht="15.75" thickBot="1" x14ac:dyDescent="0.3">
      <c r="A9" s="98" t="s">
        <v>85</v>
      </c>
      <c r="B9" s="99"/>
      <c r="C9" s="34"/>
      <c r="D9" s="34"/>
      <c r="E9" s="100">
        <f>SUM(E7:E8)</f>
        <v>0</v>
      </c>
      <c r="F9" s="101">
        <f>SUM(F7:F8)</f>
        <v>0</v>
      </c>
    </row>
    <row r="10" spans="1:6" ht="15.75" thickBot="1" x14ac:dyDescent="0.3">
      <c r="A10" s="95" t="s">
        <v>86</v>
      </c>
      <c r="B10" s="103"/>
      <c r="C10" s="103"/>
      <c r="D10" s="103"/>
      <c r="E10" s="104"/>
      <c r="F10" s="105"/>
    </row>
    <row r="11" spans="1:6" x14ac:dyDescent="0.25">
      <c r="A11" s="33"/>
      <c r="B11" s="75"/>
      <c r="C11" s="46"/>
      <c r="D11" s="102"/>
      <c r="E11" s="31">
        <v>0</v>
      </c>
      <c r="F11" s="94">
        <v>0</v>
      </c>
    </row>
    <row r="12" spans="1:6" x14ac:dyDescent="0.25">
      <c r="A12" s="73" t="s">
        <v>87</v>
      </c>
      <c r="B12" s="82"/>
      <c r="C12" s="80"/>
      <c r="D12" s="80"/>
      <c r="E12" s="74">
        <v>0</v>
      </c>
      <c r="F12" s="83">
        <f>SUM(F11)</f>
        <v>0</v>
      </c>
    </row>
    <row r="13" spans="1:6" ht="15.75" thickBot="1" x14ac:dyDescent="0.3">
      <c r="A13" s="56" t="s">
        <v>21</v>
      </c>
      <c r="B13" s="85"/>
      <c r="C13" s="86"/>
      <c r="D13" s="86"/>
      <c r="E13" s="48">
        <f>E12+E9</f>
        <v>0</v>
      </c>
      <c r="F13" s="87">
        <f>F12+F9</f>
        <v>0</v>
      </c>
    </row>
    <row r="14" spans="1:6" s="169" customFormat="1" ht="15.75" thickTop="1" x14ac:dyDescent="0.25"/>
    <row r="15" spans="1:6" s="169" customFormat="1" x14ac:dyDescent="0.25"/>
    <row r="16" spans="1:6" ht="15.75" thickBot="1" x14ac:dyDescent="0.3">
      <c r="A16" t="s">
        <v>33</v>
      </c>
    </row>
    <row r="17" spans="1:6" ht="48" x14ac:dyDescent="0.25">
      <c r="A17" s="35" t="s">
        <v>0</v>
      </c>
      <c r="B17" s="88" t="s">
        <v>82</v>
      </c>
      <c r="C17" s="88" t="s">
        <v>88</v>
      </c>
      <c r="D17" s="88" t="s">
        <v>83</v>
      </c>
      <c r="E17" s="91" t="s">
        <v>181</v>
      </c>
      <c r="F17" s="90" t="s">
        <v>180</v>
      </c>
    </row>
    <row r="18" spans="1:6" x14ac:dyDescent="0.25">
      <c r="A18" s="53" t="s">
        <v>16</v>
      </c>
      <c r="B18" s="92" t="s">
        <v>17</v>
      </c>
      <c r="C18" s="92" t="s">
        <v>18</v>
      </c>
      <c r="D18" s="92" t="s">
        <v>19</v>
      </c>
      <c r="E18" s="92" t="s">
        <v>20</v>
      </c>
      <c r="F18" s="93" t="s">
        <v>24</v>
      </c>
    </row>
    <row r="19" spans="1:6" x14ac:dyDescent="0.25">
      <c r="A19" s="76" t="s">
        <v>34</v>
      </c>
      <c r="B19" s="77"/>
      <c r="C19" s="77"/>
      <c r="D19" s="77"/>
      <c r="E19" s="78"/>
      <c r="F19" s="78"/>
    </row>
    <row r="20" spans="1:6" x14ac:dyDescent="0.25">
      <c r="A20" s="30"/>
      <c r="B20" s="79"/>
      <c r="C20" s="80"/>
      <c r="D20" s="80"/>
      <c r="E20" s="2">
        <v>0</v>
      </c>
      <c r="F20" s="81">
        <v>0</v>
      </c>
    </row>
    <row r="21" spans="1:6" x14ac:dyDescent="0.25">
      <c r="A21" s="30"/>
      <c r="B21" s="79"/>
      <c r="C21" s="80"/>
      <c r="D21" s="80"/>
      <c r="E21" s="2">
        <v>0</v>
      </c>
      <c r="F21" s="81">
        <v>0</v>
      </c>
    </row>
    <row r="22" spans="1:6" x14ac:dyDescent="0.25">
      <c r="A22" s="73" t="s">
        <v>35</v>
      </c>
      <c r="B22" s="82"/>
      <c r="C22" s="80"/>
      <c r="D22" s="80"/>
      <c r="E22" s="74">
        <f>SUM(E20:E21)</f>
        <v>0</v>
      </c>
      <c r="F22" s="83">
        <f>SUM(F20:F21)</f>
        <v>0</v>
      </c>
    </row>
    <row r="23" spans="1:6" x14ac:dyDescent="0.25">
      <c r="A23" s="76" t="s">
        <v>89</v>
      </c>
      <c r="B23" s="84"/>
      <c r="C23" s="84"/>
      <c r="D23" s="84"/>
      <c r="E23" s="81"/>
      <c r="F23" s="81"/>
    </row>
    <row r="24" spans="1:6" x14ac:dyDescent="0.25">
      <c r="A24" s="30"/>
      <c r="B24" s="79"/>
      <c r="C24" s="80"/>
      <c r="D24" s="175"/>
      <c r="E24" s="2">
        <v>0</v>
      </c>
      <c r="F24" s="81">
        <v>0</v>
      </c>
    </row>
    <row r="25" spans="1:6" x14ac:dyDescent="0.25">
      <c r="A25" s="73" t="s">
        <v>90</v>
      </c>
      <c r="B25" s="82"/>
      <c r="C25" s="80"/>
      <c r="D25" s="80"/>
      <c r="E25" s="74">
        <f>SUM(E24)</f>
        <v>0</v>
      </c>
      <c r="F25" s="83">
        <f>SUM(F24)</f>
        <v>0</v>
      </c>
    </row>
    <row r="26" spans="1:6" x14ac:dyDescent="0.25">
      <c r="A26" s="76" t="s">
        <v>91</v>
      </c>
      <c r="B26" s="84"/>
      <c r="C26" s="84"/>
      <c r="D26" s="84"/>
      <c r="E26" s="81"/>
      <c r="F26" s="81"/>
    </row>
    <row r="27" spans="1:6" x14ac:dyDescent="0.25">
      <c r="A27" s="98"/>
      <c r="B27" s="99"/>
      <c r="C27" s="34"/>
      <c r="D27" s="34"/>
      <c r="E27" s="100"/>
      <c r="F27" s="101"/>
    </row>
    <row r="28" spans="1:6" ht="24" x14ac:dyDescent="0.25">
      <c r="A28" s="98" t="s">
        <v>92</v>
      </c>
      <c r="B28" s="99"/>
      <c r="C28" s="34"/>
      <c r="D28" s="34"/>
      <c r="E28" s="74">
        <f>SUM(E27)</f>
        <v>0</v>
      </c>
      <c r="F28" s="74">
        <f>SUM(F27)</f>
        <v>0</v>
      </c>
    </row>
    <row r="29" spans="1:6" ht="15.75" thickBot="1" x14ac:dyDescent="0.3">
      <c r="A29" s="56" t="s">
        <v>21</v>
      </c>
      <c r="B29" s="85"/>
      <c r="C29" s="86"/>
      <c r="D29" s="86"/>
      <c r="E29" s="48">
        <f>E25+E22+E28</f>
        <v>0</v>
      </c>
      <c r="F29" s="48">
        <f>F25+F22+F28</f>
        <v>0</v>
      </c>
    </row>
    <row r="30" spans="1:6" s="169" customFormat="1" ht="15.75" thickTop="1" x14ac:dyDescent="0.25"/>
    <row r="31" spans="1:6" s="169" customFormat="1" x14ac:dyDescent="0.25"/>
  </sheetData>
  <pageMargins left="0.2" right="0.16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K23" sqref="K23"/>
    </sheetView>
  </sheetViews>
  <sheetFormatPr defaultRowHeight="15" x14ac:dyDescent="0.25"/>
  <cols>
    <col min="1" max="1" width="14.140625" customWidth="1"/>
    <col min="2" max="2" width="8.7109375" bestFit="1" customWidth="1"/>
    <col min="3" max="3" width="8.7109375" customWidth="1"/>
    <col min="4" max="6" width="8.42578125" customWidth="1"/>
    <col min="7" max="7" width="8.5703125" customWidth="1"/>
    <col min="8" max="8" width="8.7109375" bestFit="1" customWidth="1"/>
    <col min="9" max="9" width="8.42578125" customWidth="1"/>
  </cols>
  <sheetData>
    <row r="1" spans="1:9" x14ac:dyDescent="0.25">
      <c r="A1" t="s">
        <v>93</v>
      </c>
    </row>
    <row r="3" spans="1:9" ht="15.75" thickBot="1" x14ac:dyDescent="0.3"/>
    <row r="4" spans="1:9" ht="52.5" customHeight="1" thickBot="1" x14ac:dyDescent="0.3">
      <c r="A4" s="199" t="s">
        <v>94</v>
      </c>
      <c r="B4" s="201" t="s">
        <v>166</v>
      </c>
      <c r="C4" s="202"/>
      <c r="D4" s="201" t="s">
        <v>95</v>
      </c>
      <c r="E4" s="202"/>
      <c r="F4" s="201" t="s">
        <v>96</v>
      </c>
      <c r="G4" s="202"/>
      <c r="H4" s="203" t="s">
        <v>21</v>
      </c>
      <c r="I4" s="204"/>
    </row>
    <row r="5" spans="1:9" x14ac:dyDescent="0.25">
      <c r="A5" s="200"/>
      <c r="B5" s="108">
        <v>2015</v>
      </c>
      <c r="C5" s="108">
        <v>2014</v>
      </c>
      <c r="D5" s="108">
        <v>2015</v>
      </c>
      <c r="E5" s="108">
        <v>2014</v>
      </c>
      <c r="F5" s="108">
        <v>2015</v>
      </c>
      <c r="G5" s="108">
        <v>2014</v>
      </c>
      <c r="H5" s="108">
        <v>2015</v>
      </c>
      <c r="I5" s="108">
        <v>2014</v>
      </c>
    </row>
    <row r="6" spans="1:9" ht="15.75" thickBot="1" x14ac:dyDescent="0.3">
      <c r="A6" s="89" t="s">
        <v>16</v>
      </c>
      <c r="B6" s="89" t="s">
        <v>17</v>
      </c>
      <c r="C6" s="89" t="s">
        <v>18</v>
      </c>
      <c r="D6" s="89" t="s">
        <v>19</v>
      </c>
      <c r="E6" s="89" t="s">
        <v>20</v>
      </c>
      <c r="F6" s="89" t="s">
        <v>24</v>
      </c>
      <c r="G6" s="89" t="s">
        <v>28</v>
      </c>
      <c r="H6" s="89"/>
      <c r="I6" s="89"/>
    </row>
    <row r="7" spans="1:9" x14ac:dyDescent="0.25">
      <c r="A7" s="33" t="s">
        <v>159</v>
      </c>
      <c r="B7" s="52">
        <v>35115</v>
      </c>
      <c r="C7" s="52">
        <v>61132</v>
      </c>
      <c r="D7" s="52">
        <v>0</v>
      </c>
      <c r="E7" s="52">
        <v>0</v>
      </c>
      <c r="F7" s="52">
        <v>0</v>
      </c>
      <c r="G7" s="52">
        <v>0</v>
      </c>
      <c r="H7" s="109">
        <f t="shared" ref="H7:I10" si="0">B7+D7+F7</f>
        <v>35115</v>
      </c>
      <c r="I7" s="109">
        <f t="shared" si="0"/>
        <v>61132</v>
      </c>
    </row>
    <row r="8" spans="1:9" x14ac:dyDescent="0.25">
      <c r="A8" s="30"/>
      <c r="B8" s="47">
        <v>0</v>
      </c>
      <c r="C8" s="47">
        <v>0</v>
      </c>
      <c r="D8" s="47">
        <v>0</v>
      </c>
      <c r="E8" s="47">
        <v>0</v>
      </c>
      <c r="F8" s="47">
        <v>0</v>
      </c>
      <c r="G8" s="47">
        <v>0</v>
      </c>
      <c r="H8" s="106">
        <f t="shared" si="0"/>
        <v>0</v>
      </c>
      <c r="I8" s="106">
        <f t="shared" si="0"/>
        <v>0</v>
      </c>
    </row>
    <row r="9" spans="1:9" x14ac:dyDescent="0.25">
      <c r="A9" s="30"/>
      <c r="B9" s="47">
        <v>0</v>
      </c>
      <c r="C9" s="47">
        <v>0</v>
      </c>
      <c r="D9" s="47">
        <v>0</v>
      </c>
      <c r="E9" s="47">
        <v>0</v>
      </c>
      <c r="F9" s="47">
        <v>0</v>
      </c>
      <c r="G9" s="47">
        <v>0</v>
      </c>
      <c r="H9" s="106">
        <f t="shared" si="0"/>
        <v>0</v>
      </c>
      <c r="I9" s="106">
        <f t="shared" si="0"/>
        <v>0</v>
      </c>
    </row>
    <row r="10" spans="1:9" x14ac:dyDescent="0.25">
      <c r="A10" s="30"/>
      <c r="B10" s="47">
        <v>0</v>
      </c>
      <c r="C10" s="47">
        <v>0</v>
      </c>
      <c r="D10" s="47">
        <v>0</v>
      </c>
      <c r="E10" s="47">
        <v>0</v>
      </c>
      <c r="F10" s="47">
        <v>0</v>
      </c>
      <c r="G10" s="47">
        <v>0</v>
      </c>
      <c r="H10" s="106">
        <f t="shared" si="0"/>
        <v>0</v>
      </c>
      <c r="I10" s="106">
        <f t="shared" si="0"/>
        <v>0</v>
      </c>
    </row>
    <row r="11" spans="1:9" ht="15.75" thickBot="1" x14ac:dyDescent="0.3">
      <c r="A11" s="56" t="s">
        <v>21</v>
      </c>
      <c r="B11" s="107">
        <f>SUM(B7:B10)</f>
        <v>35115</v>
      </c>
      <c r="C11" s="107">
        <f t="shared" ref="C11:I11" si="1">SUM(C7:C10)</f>
        <v>61132</v>
      </c>
      <c r="D11" s="107">
        <f t="shared" si="1"/>
        <v>0</v>
      </c>
      <c r="E11" s="107">
        <f t="shared" si="1"/>
        <v>0</v>
      </c>
      <c r="F11" s="107">
        <f t="shared" si="1"/>
        <v>0</v>
      </c>
      <c r="G11" s="107">
        <f t="shared" si="1"/>
        <v>0</v>
      </c>
      <c r="H11" s="107">
        <f t="shared" si="1"/>
        <v>35115</v>
      </c>
      <c r="I11" s="107">
        <f t="shared" si="1"/>
        <v>61132</v>
      </c>
    </row>
    <row r="12" spans="1:9" s="169" customFormat="1" ht="15.75" thickTop="1" x14ac:dyDescent="0.25"/>
    <row r="13" spans="1:9" s="169" customFormat="1" x14ac:dyDescent="0.25"/>
  </sheetData>
  <mergeCells count="5">
    <mergeCell ref="A4:A5"/>
    <mergeCell ref="B4:C4"/>
    <mergeCell ref="D4:E4"/>
    <mergeCell ref="F4:G4"/>
    <mergeCell ref="H4:I4"/>
  </mergeCells>
  <pageMargins left="0.7" right="0.46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14</vt:i4>
      </vt:variant>
    </vt:vector>
  </HeadingPairs>
  <TitlesOfParts>
    <vt:vector size="14" baseType="lpstr">
      <vt:lpstr>1.ČASŤ. A.3</vt:lpstr>
      <vt:lpstr>2. ČASŤ.B</vt:lpstr>
      <vt:lpstr>2ČASŤ.B.3pism.b</vt:lpstr>
      <vt:lpstr>18.ČASŤ.F.písm.w.</vt:lpstr>
      <vt:lpstr>24.ČASŤ.G.pism.a.</vt:lpstr>
      <vt:lpstr>26.ČASŤ.G.pism. c. a d.</vt:lpstr>
      <vt:lpstr>28.ČASŤ.G.pism.g</vt:lpstr>
      <vt:lpstr>30.ČASŤ.G.pism.i.</vt:lpstr>
      <vt:lpstr>35.ČASŤ.H.pism.a.</vt:lpstr>
      <vt:lpstr>38.ČASŤ.H.pism.g</vt:lpstr>
      <vt:lpstr>39.ČASŤ.I.</vt:lpstr>
      <vt:lpstr>41.ČASŤ.J. písm. f. až g.</vt:lpstr>
      <vt:lpstr>47.ČASŤ.P</vt:lpstr>
      <vt:lpstr>Sheet9</vt:lpstr>
    </vt:vector>
  </TitlesOfParts>
  <Company>Accace s.r.o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bgoncolova</dc:creator>
  <cp:lastModifiedBy>Marušinová Margita</cp:lastModifiedBy>
  <cp:lastPrinted>2016-06-29T07:42:28Z</cp:lastPrinted>
  <dcterms:created xsi:type="dcterms:W3CDTF">2012-01-25T08:26:25Z</dcterms:created>
  <dcterms:modified xsi:type="dcterms:W3CDTF">2016-06-29T07:42:31Z</dcterms:modified>
</cp:coreProperties>
</file>