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255" windowWidth="16110" windowHeight="11760" activeTab="3"/>
  </bookViews>
  <sheets>
    <sheet name="DNM_2014" sheetId="2" r:id="rId1"/>
    <sheet name="DNM_2015" sheetId="6" r:id="rId2"/>
    <sheet name="DHM_2014" sheetId="7" r:id="rId3"/>
    <sheet name="DHM_2015" sheetId="9" r:id="rId4"/>
    <sheet name="DFM_2014" sheetId="10" r:id="rId5"/>
    <sheet name="DFM_2015" sheetId="12" r:id="rId6"/>
  </sheets>
  <definedNames>
    <definedName name="_MailAutoSig" localSheetId="5">DFM_2015!$M$9</definedName>
    <definedName name="_xlnm.Print_Area" localSheetId="4">DFM_2014!$A$1:$Q$32</definedName>
    <definedName name="_xlnm.Print_Area" localSheetId="5">DFM_2015!$A$1:$Q$32</definedName>
    <definedName name="_xlnm.Print_Area" localSheetId="2">DHM_2014!$A$1:$Q$33</definedName>
    <definedName name="_xlnm.Print_Area" localSheetId="3">DHM_2015!$A$1:$Q$33</definedName>
    <definedName name="_xlnm.Print_Area" localSheetId="0">DNM_2014!$A$1:$Q$33</definedName>
    <definedName name="_xlnm.Print_Area" localSheetId="1">DNM_2015!$A$1:$Q$33</definedName>
  </definedNames>
  <calcPr calcId="145621"/>
</workbook>
</file>

<file path=xl/calcChain.xml><?xml version="1.0" encoding="utf-8"?>
<calcChain xmlns="http://schemas.openxmlformats.org/spreadsheetml/2006/main">
  <c r="B1" i="2" l="1"/>
  <c r="B1" i="6"/>
  <c r="B1" i="7"/>
  <c r="B1" i="9"/>
  <c r="B1" i="10"/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<sst xmlns="http://schemas.openxmlformats.org/spreadsheetml/2006/main" count="261" uniqueCount="56">
  <si>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</si>
  <si>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</si>
  <si>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</si>
  <si>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</si>
  <si>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</si>
  <si>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</si>
  <si>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</si>
  <si>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</si>
  <si>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</si>
  <si>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</si>
  <si>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</si>
  <si>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</si>
  <si>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</si>
  <si>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</si>
  <si>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</si>
  <si>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</si>
  <si>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</si>
  <si>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</si>
  <si>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</si>
  <si>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</si>
  <si>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</si>
  <si>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</si>
  <si>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</si>
  <si>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</si>
  <si>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</si>
  <si>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</si>
  <si>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</si>
  <si>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</si>
  <si>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</si>
  <si>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</si>
  <si>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</si>
  <si>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</si>
  <si>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</si>
  <si>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</si>
  <si>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</si>
  <si>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</si>
  <si>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</si>
  <si>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</si>
  <si>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</si>
  <si>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</si>
  <si>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</si>
  <si>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</si>
  <si>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</si>
  <si>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</si>
  <si>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</si>
  <si>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</si>
  <si>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</si>
  <si>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</si>
  <si>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</si>
  <si>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</si>
  <si>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</si>
  <si>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</si>
  <si>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</si>
  <si>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</si>
  <si>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</si>
  <si>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FENESTRA Sk,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</si>
</sst>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D31" sqref="D31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/>
      <c r="B1" s="83" t="str">
        <f>DFM_2015!B1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ht="15" customHeight="1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ht="15" customHeight="1" x14ac:dyDescent="0.25">
      <c r="A5" s="75"/>
      <c r="B5" s="81" t="s">
        <v>0</v>
      </c>
      <c r="C5" s="80" t="s">
        <v>1</v>
      </c>
      <c r="D5" s="80"/>
      <c r="E5" s="80"/>
      <c r="F5" s="80"/>
      <c r="G5" s="80"/>
      <c r="H5" s="80"/>
      <c r="I5" s="80"/>
      <c r="J5" s="80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5"/>
      <c r="B9" s="36" t="s">
        <v>13</v>
      </c>
      <c r="C9" s="19">
        <v>0</v>
      </c>
      <c r="D9" s="19">
        <v>657541</v>
      </c>
      <c r="E9" s="19">
        <v>0</v>
      </c>
      <c r="F9" s="19">
        <v>0</v>
      </c>
      <c r="G9" s="19">
        <v>0</v>
      </c>
      <c r="H9" s="19">
        <v>11416</v>
      </c>
      <c r="I9" s="19">
        <v>0</v>
      </c>
      <c r="J9" s="37">
        <f>SUM(C9:I9)</f>
        <v>668957</v>
      </c>
      <c r="K9" s="41"/>
      <c r="O9" s="61"/>
    </row>
    <row r="10" spans="1:15" ht="15" customHeight="1" x14ac:dyDescent="0.25">
      <c r="A10" s="75"/>
      <c r="B10" s="38" t="s">
        <v>6</v>
      </c>
      <c r="C10" s="19">
        <v>0</v>
      </c>
      <c r="D10" s="19">
        <v>12300</v>
      </c>
      <c r="E10" s="19">
        <v>0</v>
      </c>
      <c r="F10" s="19">
        <v>0</v>
      </c>
      <c r="G10" s="19">
        <v>0</v>
      </c>
      <c r="H10" s="19">
        <v>6445.5</v>
      </c>
      <c r="I10" s="19">
        <v>0</v>
      </c>
      <c r="J10" s="37">
        <f t="shared" ref="J10:J19" si="0">SUM(C10:I10)</f>
        <v>18745.5</v>
      </c>
      <c r="K10" s="41"/>
      <c r="O10" s="61"/>
    </row>
    <row r="11" spans="1:15" ht="15" customHeight="1" x14ac:dyDescent="0.25">
      <c r="A11" s="75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12300</v>
      </c>
      <c r="I11" s="19">
        <v>0</v>
      </c>
      <c r="J11" s="37">
        <f t="shared" si="0"/>
        <v>12300</v>
      </c>
      <c r="K11" s="41"/>
      <c r="O11" s="61"/>
    </row>
    <row r="12" spans="1:15" ht="15" customHeight="1" x14ac:dyDescent="0.25">
      <c r="A12" s="75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5"/>
      <c r="B13" s="39" t="s">
        <v>14</v>
      </c>
      <c r="C13" s="29">
        <f>SUM(C9,C10,-C11,C12)</f>
        <v>0</v>
      </c>
      <c r="D13" s="29">
        <f t="shared" ref="D13:I13" si="1">SUM(D9,D10,-D11,D12)</f>
        <v>669841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5561.5</v>
      </c>
      <c r="I13" s="29">
        <f t="shared" si="1"/>
        <v>0</v>
      </c>
      <c r="J13" s="40">
        <f t="shared" si="0"/>
        <v>675402.5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5"/>
      <c r="B15" s="36" t="s">
        <v>13</v>
      </c>
      <c r="C15" s="19">
        <v>0</v>
      </c>
      <c r="D15" s="19">
        <v>395066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395066</v>
      </c>
      <c r="K15" s="41"/>
      <c r="O15" s="61"/>
    </row>
    <row r="16" spans="1:15" ht="15" customHeight="1" x14ac:dyDescent="0.25">
      <c r="A16" s="75"/>
      <c r="B16" s="38" t="s">
        <v>6</v>
      </c>
      <c r="C16" s="19">
        <v>0</v>
      </c>
      <c r="D16" s="19">
        <v>88987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88987</v>
      </c>
      <c r="K16" s="41"/>
      <c r="O16" s="61"/>
    </row>
    <row r="17" spans="1:15" ht="15" customHeight="1" x14ac:dyDescent="0.25">
      <c r="A17" s="75"/>
      <c r="B17" s="38" t="s">
        <v>7</v>
      </c>
      <c r="C17" s="19">
        <v>0</v>
      </c>
      <c r="D17" s="19">
        <v>312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312</v>
      </c>
      <c r="K17" s="41"/>
      <c r="O17" s="61"/>
    </row>
    <row r="18" spans="1:15" ht="15" customHeight="1" x14ac:dyDescent="0.25">
      <c r="A18" s="75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5"/>
      <c r="B19" s="39" t="s">
        <v>14</v>
      </c>
      <c r="C19" s="29">
        <f t="shared" ref="C19:I19" si="2">SUM(C15,C16,-C17,C18)</f>
        <v>0</v>
      </c>
      <c r="D19" s="29">
        <f t="shared" si="2"/>
        <v>483741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483741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7"/>
      <c r="N21" s="58"/>
      <c r="O21" s="76"/>
    </row>
    <row r="22" spans="1:15" ht="15" customHeight="1" x14ac:dyDescent="0.25">
      <c r="A22" s="75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5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5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1</v>
      </c>
      <c r="N26" s="58"/>
      <c r="O26" s="66">
        <v>5</v>
      </c>
    </row>
    <row r="27" spans="1:15" ht="15" customHeight="1" x14ac:dyDescent="0.25">
      <c r="A27" s="75"/>
      <c r="B27" s="36" t="s">
        <v>13</v>
      </c>
      <c r="C27" s="28">
        <f t="shared" ref="C27:I27" si="5">SUM(C9,-C15,-C21)</f>
        <v>0</v>
      </c>
      <c r="D27" s="28">
        <f t="shared" si="5"/>
        <v>262475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11416</v>
      </c>
      <c r="I27" s="28">
        <f t="shared" si="5"/>
        <v>0</v>
      </c>
      <c r="J27" s="37">
        <f>SUM(C27:I27)</f>
        <v>273891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29">
        <f t="shared" ref="C28:I28" si="6">SUM(C13,-C19,-C25)</f>
        <v>0</v>
      </c>
      <c r="D28" s="29">
        <f t="shared" si="6"/>
        <v>186100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5561.5</v>
      </c>
      <c r="I28" s="29">
        <f t="shared" si="6"/>
        <v>0</v>
      </c>
      <c r="J28" s="40">
        <f>SUM(C28:I28)</f>
        <v>191661.5</v>
      </c>
      <c r="K28" s="41"/>
      <c r="M28" s="66">
        <v>5</v>
      </c>
      <c r="N28" s="58"/>
      <c r="O28" s="66">
        <v>1</v>
      </c>
    </row>
    <row r="29" spans="1:15" ht="15" customHeight="1" x14ac:dyDescent="0.25">
      <c r="A29" s="75"/>
      <c r="K29" s="41"/>
      <c r="M29" s="66">
        <v>9</v>
      </c>
      <c r="N29" s="58"/>
      <c r="O29" s="66">
        <v>4</v>
      </c>
    </row>
    <row r="30" spans="1:15" ht="15" customHeight="1" x14ac:dyDescent="0.25">
      <c r="A30" s="75"/>
      <c r="B30" s="50"/>
      <c r="K30" s="41"/>
      <c r="M30" s="66">
        <v>6</v>
      </c>
      <c r="N30" s="58"/>
      <c r="O30" s="66">
        <v>5</v>
      </c>
    </row>
    <row r="31" spans="1:15" ht="15" customHeight="1" x14ac:dyDescent="0.25">
      <c r="A31" s="75"/>
      <c r="M31" s="66">
        <v>3</v>
      </c>
      <c r="N31" s="58"/>
      <c r="O31" s="66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2:J12 B18:J24 B17:C17 F17:J17 B16 B15:C15 H15:J15 B14:J14 B13 D13:J13 B26:J28 B25:E25 F25:J25 B9 E9:G9 F16 B10:C10 F10 I10:J10 H16:J16 E15:F15 I9:J9 B11:G11 I11:J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H12" sqref="H12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/>
      <c r="B1" s="83" t="str">
        <f>DFM_2015!B1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x14ac:dyDescent="0.25">
      <c r="A3" s="75"/>
      <c r="B3" s="85">
        <v>42369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x14ac:dyDescent="0.25">
      <c r="A5" s="75"/>
      <c r="B5" s="81" t="s">
        <v>0</v>
      </c>
      <c r="C5" s="87" t="s">
        <v>16</v>
      </c>
      <c r="D5" s="87"/>
      <c r="E5" s="87"/>
      <c r="F5" s="87"/>
      <c r="G5" s="87"/>
      <c r="H5" s="87"/>
      <c r="I5" s="87"/>
      <c r="J5" s="87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5"/>
      <c r="B9" s="36" t="s">
        <v>13</v>
      </c>
      <c r="C9" s="20">
        <v>0</v>
      </c>
      <c r="D9" s="20">
        <v>669841</v>
      </c>
      <c r="E9" s="20">
        <v>0</v>
      </c>
      <c r="F9" s="20">
        <v>0</v>
      </c>
      <c r="G9" s="20">
        <v>0</v>
      </c>
      <c r="H9" s="20">
        <v>5562</v>
      </c>
      <c r="I9" s="20">
        <v>0</v>
      </c>
      <c r="J9" s="52">
        <f>SUM(C9:I9)</f>
        <v>675403</v>
      </c>
      <c r="K9" s="41"/>
      <c r="O9" s="61"/>
    </row>
    <row r="10" spans="1:15" ht="15" customHeight="1" x14ac:dyDescent="0.25">
      <c r="A10" s="75"/>
      <c r="B10" s="38" t="s">
        <v>6</v>
      </c>
      <c r="C10" s="20">
        <v>0</v>
      </c>
      <c r="D10" s="20">
        <v>12061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12061</v>
      </c>
      <c r="K10" s="41"/>
      <c r="O10" s="61"/>
    </row>
    <row r="11" spans="1:15" ht="15" customHeight="1" x14ac:dyDescent="0.25">
      <c r="A11" s="75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5562</v>
      </c>
      <c r="I11" s="20">
        <v>0</v>
      </c>
      <c r="J11" s="52">
        <f>SUM(C11:I11)</f>
        <v>5562</v>
      </c>
      <c r="K11" s="41"/>
      <c r="O11" s="61"/>
    </row>
    <row r="12" spans="1:15" ht="15" customHeight="1" x14ac:dyDescent="0.25">
      <c r="A12" s="75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5"/>
      <c r="B13" s="39" t="s">
        <v>14</v>
      </c>
      <c r="C13" s="53">
        <f>SUM(C9,C10,-C11,C12)</f>
        <v>0</v>
      </c>
      <c r="D13" s="74">
        <f>SUM(D9,D10,-D11,D12)</f>
        <v>681902</v>
      </c>
      <c r="E13" s="74">
        <f t="shared" ref="E13:I13" si="0">SUM(E9,E10,-E11,E12)</f>
        <v>0</v>
      </c>
      <c r="F13" s="74">
        <f t="shared" si="0"/>
        <v>0</v>
      </c>
      <c r="G13" s="74">
        <f>SUM(G9,G10,-G11,G12)</f>
        <v>0</v>
      </c>
      <c r="H13" s="74">
        <f t="shared" si="0"/>
        <v>0</v>
      </c>
      <c r="I13" s="74">
        <f t="shared" si="0"/>
        <v>0</v>
      </c>
      <c r="J13" s="52">
        <f>SUM(C13:I13)</f>
        <v>681902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5"/>
      <c r="B15" s="36" t="s">
        <v>13</v>
      </c>
      <c r="C15" s="20">
        <v>0</v>
      </c>
      <c r="D15" s="20">
        <v>483741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483741</v>
      </c>
      <c r="K15" s="41"/>
      <c r="O15" s="61"/>
    </row>
    <row r="16" spans="1:15" ht="15" customHeight="1" x14ac:dyDescent="0.25">
      <c r="A16" s="75"/>
      <c r="B16" s="38" t="s">
        <v>6</v>
      </c>
      <c r="C16" s="20">
        <v>0</v>
      </c>
      <c r="D16" s="20">
        <v>93884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93884</v>
      </c>
      <c r="K16" s="41"/>
      <c r="O16" s="61"/>
    </row>
    <row r="17" spans="1:15" ht="15" customHeight="1" x14ac:dyDescent="0.25">
      <c r="A17" s="75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5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5"/>
      <c r="B19" s="39" t="s">
        <v>14</v>
      </c>
      <c r="C19" s="53">
        <f t="shared" ref="C19:I19" si="1">SUM(C15:C16,-C17,C18)</f>
        <v>0</v>
      </c>
      <c r="D19" s="53">
        <f t="shared" si="1"/>
        <v>577625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577625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6"/>
      <c r="N21" s="58"/>
      <c r="O21" s="76"/>
    </row>
    <row r="22" spans="1:15" ht="15" customHeight="1" x14ac:dyDescent="0.25">
      <c r="A22" s="75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75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5"/>
      <c r="B25" s="39" t="s">
        <v>14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52">
        <f>SUM(C25:I25)</f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1</v>
      </c>
      <c r="N26" s="58"/>
      <c r="O26" s="65">
        <v>5</v>
      </c>
    </row>
    <row r="27" spans="1:15" ht="15" customHeight="1" x14ac:dyDescent="0.25">
      <c r="A27" s="75"/>
      <c r="B27" s="36" t="s">
        <v>13</v>
      </c>
      <c r="C27" s="51">
        <f>SUM(C9,-C15,-C21)</f>
        <v>0</v>
      </c>
      <c r="D27" s="51">
        <f>SUM(D9,-D15,-D21)</f>
        <v>186100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5562</v>
      </c>
      <c r="I27" s="51">
        <f t="shared" si="3"/>
        <v>0</v>
      </c>
      <c r="J27" s="52">
        <f>SUM(C27:I27)</f>
        <v>191662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53">
        <f>SUM(C13,-C19,-C25)</f>
        <v>0</v>
      </c>
      <c r="D28" s="53">
        <f t="shared" ref="D28:I28" si="4">SUM(D13,-D19,-D25)</f>
        <v>104277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104277</v>
      </c>
      <c r="K28" s="41"/>
      <c r="M28" s="65">
        <v>5</v>
      </c>
      <c r="N28" s="58"/>
      <c r="O28" s="65">
        <v>1</v>
      </c>
    </row>
    <row r="29" spans="1:15" x14ac:dyDescent="0.25">
      <c r="A29" s="75"/>
      <c r="K29" s="41"/>
      <c r="M29" s="66">
        <v>9</v>
      </c>
      <c r="N29" s="58"/>
      <c r="O29" s="66">
        <v>4</v>
      </c>
    </row>
    <row r="30" spans="1:15" x14ac:dyDescent="0.25">
      <c r="A30" s="75"/>
      <c r="K30" s="41"/>
      <c r="M30" s="66">
        <v>6</v>
      </c>
      <c r="N30" s="58"/>
      <c r="O30" s="66">
        <v>5</v>
      </c>
    </row>
    <row r="31" spans="1:15" x14ac:dyDescent="0.25">
      <c r="A31" s="75"/>
      <c r="M31" s="67">
        <v>3</v>
      </c>
      <c r="N31" s="58"/>
      <c r="O31" s="67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12:J14 C27:J28 B9 E9:G9 B10 E10:G10 B11:C11 E11:G11 B18:J26 B15:C15 E15:J15 B16:C16 E16:J16 B17:C17 E17:J17 I9:J9 I10:J10 I11:J1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3" zoomScaleNormal="100" zoomScaleSheetLayoutView="80" workbookViewId="0">
      <selection activeCell="E19" sqref="E19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DFM_2015!B1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4542141</v>
      </c>
      <c r="E9" s="20">
        <v>4923162</v>
      </c>
      <c r="F9" s="20">
        <v>0</v>
      </c>
      <c r="G9" s="20">
        <v>0</v>
      </c>
      <c r="H9" s="20">
        <v>33</v>
      </c>
      <c r="I9" s="20">
        <v>16055</v>
      </c>
      <c r="J9" s="26">
        <v>0</v>
      </c>
      <c r="K9" s="21">
        <f>SUM(C9:J9)</f>
        <v>9636749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12934</v>
      </c>
      <c r="F10" s="20">
        <v>0</v>
      </c>
      <c r="G10" s="20">
        <v>0</v>
      </c>
      <c r="H10" s="20">
        <v>0</v>
      </c>
      <c r="I10" s="20">
        <v>5602</v>
      </c>
      <c r="J10" s="26">
        <v>0</v>
      </c>
      <c r="K10" s="21">
        <f>SUM(C10:J10)</f>
        <v>18536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48362</v>
      </c>
      <c r="F11" s="20">
        <v>0</v>
      </c>
      <c r="G11" s="20">
        <v>0</v>
      </c>
      <c r="H11" s="20">
        <v>0</v>
      </c>
      <c r="I11" s="20">
        <v>12934</v>
      </c>
      <c r="J11" s="26">
        <v>0</v>
      </c>
      <c r="K11" s="21">
        <f>SUM(C11:J11)</f>
        <v>61296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-5522</v>
      </c>
      <c r="J12" s="26">
        <v>0</v>
      </c>
      <c r="K12" s="21">
        <f>SUM(C12:J12)</f>
        <v>-5522</v>
      </c>
    </row>
    <row r="13" spans="1:15" ht="15" customHeight="1" x14ac:dyDescent="0.25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4542141</v>
      </c>
      <c r="E13" s="22">
        <f>SUM(E9,E10,-E11,E12)</f>
        <v>4887734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3201</v>
      </c>
      <c r="J13" s="22">
        <f>SUM(J9,J10,-J11,J12)</f>
        <v>0</v>
      </c>
      <c r="K13" s="21">
        <f>SUM(C13:J13)</f>
        <v>9588467</v>
      </c>
    </row>
    <row r="14" spans="1:15" s="3" customFormat="1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5"/>
      <c r="B15" s="8" t="s">
        <v>13</v>
      </c>
      <c r="C15" s="20">
        <v>0</v>
      </c>
      <c r="D15" s="20">
        <v>1068983</v>
      </c>
      <c r="E15" s="20">
        <v>3700527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4769543</v>
      </c>
    </row>
    <row r="16" spans="1:15" ht="15" customHeight="1" x14ac:dyDescent="0.25">
      <c r="A16" s="75"/>
      <c r="B16" s="9" t="s">
        <v>6</v>
      </c>
      <c r="C16" s="20">
        <v>0</v>
      </c>
      <c r="D16" s="20">
        <v>21524</v>
      </c>
      <c r="E16" s="20">
        <v>110893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132417</v>
      </c>
      <c r="M16" s="70"/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48362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48362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5"/>
      <c r="B19" s="10" t="s">
        <v>14</v>
      </c>
      <c r="C19" s="22">
        <f t="shared" ref="C19:J19" si="1">SUM(C15,C16,-C17,C18)</f>
        <v>0</v>
      </c>
      <c r="D19" s="22">
        <f t="shared" si="1"/>
        <v>1090507</v>
      </c>
      <c r="E19" s="22">
        <f t="shared" si="1"/>
        <v>3763058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4853598</v>
      </c>
    </row>
    <row r="20" spans="1:15" s="3" customFormat="1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s="3" customFormat="1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>SUM(C9,-C15,-C21)</f>
        <v>155358</v>
      </c>
      <c r="D27" s="24">
        <f t="shared" ref="D27:J27" si="3">SUM(D9,-D15,-D21)</f>
        <v>3473158</v>
      </c>
      <c r="E27" s="24">
        <f t="shared" si="3"/>
        <v>1222635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16055</v>
      </c>
      <c r="J27" s="24">
        <f t="shared" si="3"/>
        <v>0</v>
      </c>
      <c r="K27" s="21">
        <f>SUM(C27:J27)</f>
        <v>4867206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>SUM(C13,-C19,-C25)</f>
        <v>155358</v>
      </c>
      <c r="D28" s="22">
        <f t="shared" ref="D28:J28" si="4">SUM(D13,-D19,-D25)</f>
        <v>3451634</v>
      </c>
      <c r="E28" s="22">
        <f t="shared" si="4"/>
        <v>1124676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3201</v>
      </c>
      <c r="J28" s="22">
        <f t="shared" si="4"/>
        <v>0</v>
      </c>
      <c r="K28" s="25">
        <f>SUM(C28:J28)</f>
        <v>4734869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zoomScaleSheetLayoutView="80" workbookViewId="0">
      <selection activeCell="J20" sqref="J20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DFM_2015!B1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42369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4542141</v>
      </c>
      <c r="E9" s="20">
        <v>4887734</v>
      </c>
      <c r="F9" s="20">
        <v>0</v>
      </c>
      <c r="G9" s="20">
        <v>0</v>
      </c>
      <c r="H9" s="20">
        <v>33</v>
      </c>
      <c r="I9" s="20">
        <v>3201</v>
      </c>
      <c r="J9" s="26">
        <v>0</v>
      </c>
      <c r="K9" s="21">
        <f>SUM(C9:J9)</f>
        <v>9588467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13955</v>
      </c>
      <c r="F10" s="20">
        <v>0</v>
      </c>
      <c r="G10" s="20">
        <v>0</v>
      </c>
      <c r="H10" s="20">
        <v>0</v>
      </c>
      <c r="I10" s="20">
        <v>10755</v>
      </c>
      <c r="J10" s="26">
        <v>0</v>
      </c>
      <c r="K10" s="21">
        <f>SUM(C10:J10)</f>
        <v>24710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37174</v>
      </c>
      <c r="F11" s="20">
        <v>0</v>
      </c>
      <c r="G11" s="20">
        <v>0</v>
      </c>
      <c r="H11" s="20">
        <v>0</v>
      </c>
      <c r="I11" s="20">
        <v>13956</v>
      </c>
      <c r="J11" s="26">
        <v>0</v>
      </c>
      <c r="K11" s="21">
        <f>SUM(C11:J11)</f>
        <v>51130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4542141</v>
      </c>
      <c r="E13" s="22">
        <f t="shared" si="0"/>
        <v>4864515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0</v>
      </c>
      <c r="J13" s="22">
        <f>SUM(J9,J10,-J11,J12)</f>
        <v>0</v>
      </c>
      <c r="K13" s="21">
        <f>SUM(C13:J13)</f>
        <v>9562047</v>
      </c>
      <c r="M13" s="69"/>
      <c r="O13" s="69"/>
    </row>
    <row r="14" spans="1:15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1090507</v>
      </c>
      <c r="E15" s="20">
        <v>3763058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4853598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21879</v>
      </c>
      <c r="E16" s="20">
        <v>110220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132099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39412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39412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5"/>
      <c r="B19" s="10" t="s">
        <v>14</v>
      </c>
      <c r="C19" s="22">
        <f t="shared" ref="C19:J19" si="1">SUM(C15,C16,-C17,C18)</f>
        <v>0</v>
      </c>
      <c r="D19" s="22">
        <f t="shared" si="1"/>
        <v>1112386</v>
      </c>
      <c r="E19" s="22">
        <f t="shared" si="1"/>
        <v>3833866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4946285</v>
      </c>
      <c r="M19" s="69"/>
      <c r="O19" s="69"/>
    </row>
    <row r="20" spans="1:15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 t="shared" ref="C27:J27" si="3">SUM(C9,-C15,-C21)</f>
        <v>155358</v>
      </c>
      <c r="D27" s="24">
        <f t="shared" si="3"/>
        <v>3451634</v>
      </c>
      <c r="E27" s="24">
        <f>SUM(E9,-E15,-E21)</f>
        <v>1124676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3201</v>
      </c>
      <c r="J27" s="24">
        <f t="shared" si="3"/>
        <v>0</v>
      </c>
      <c r="K27" s="21">
        <f>SUM(C27:J27)</f>
        <v>4734869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 t="shared" ref="C28:H28" si="4">SUM(C13,-C19,-C25)</f>
        <v>155358</v>
      </c>
      <c r="D28" s="22">
        <f>SUM(D13,-D19,-D25)</f>
        <v>3429755</v>
      </c>
      <c r="E28" s="22">
        <f t="shared" si="4"/>
        <v>1030649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4615762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sqref="A1:A32"/>
    </sheetView>
  </sheetViews>
  <sheetFormatPr defaultRowHeight="15" x14ac:dyDescent="0.25"/>
  <cols>
    <col min="1" max="1" width="3.4257812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DFM_2015!B1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29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5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5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0</v>
      </c>
      <c r="M22" s="66">
        <v>2</v>
      </c>
      <c r="N22" s="59"/>
      <c r="O22" s="71"/>
    </row>
    <row r="23" spans="1:15" ht="15" customHeight="1" x14ac:dyDescent="0.25">
      <c r="A23" s="75"/>
      <c r="M23" s="66">
        <v>0</v>
      </c>
      <c r="N23" s="59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2">
        <v>3</v>
      </c>
    </row>
    <row r="25" spans="1:15" s="3" customFormat="1" ht="15" customHeight="1" x14ac:dyDescent="0.25">
      <c r="A25" s="75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0</v>
      </c>
      <c r="N25" s="59"/>
      <c r="O25" s="72">
        <v>6</v>
      </c>
    </row>
    <row r="26" spans="1:15" ht="15" customHeight="1" x14ac:dyDescent="0.25">
      <c r="A26" s="75"/>
      <c r="M26" s="65">
        <v>1</v>
      </c>
      <c r="N26" s="59"/>
      <c r="O26" s="72">
        <v>5</v>
      </c>
    </row>
    <row r="27" spans="1:15" ht="15" customHeight="1" x14ac:dyDescent="0.25">
      <c r="A27" s="75"/>
      <c r="M27" s="66">
        <v>4</v>
      </c>
      <c r="N27" s="59"/>
      <c r="O27" s="72">
        <v>2</v>
      </c>
    </row>
    <row r="28" spans="1:15" ht="15" customHeight="1" x14ac:dyDescent="0.25">
      <c r="A28" s="75"/>
      <c r="M28" s="65">
        <v>5</v>
      </c>
      <c r="N28" s="59"/>
      <c r="O28" s="72">
        <v>1</v>
      </c>
    </row>
    <row r="29" spans="1:15" ht="15" customHeight="1" x14ac:dyDescent="0.25">
      <c r="A29" s="75"/>
      <c r="M29" s="66">
        <v>9</v>
      </c>
      <c r="N29" s="59"/>
      <c r="O29" s="72">
        <v>4</v>
      </c>
    </row>
    <row r="30" spans="1:15" ht="18" customHeight="1" x14ac:dyDescent="0.25">
      <c r="A30" s="75"/>
      <c r="M30" s="66">
        <v>6</v>
      </c>
      <c r="N30" s="59"/>
      <c r="O30" s="72">
        <v>5</v>
      </c>
    </row>
    <row r="31" spans="1:15" ht="15" customHeight="1" x14ac:dyDescent="0.25">
      <c r="A31" s="75"/>
      <c r="M31" s="67">
        <v>3</v>
      </c>
      <c r="N31" s="57"/>
      <c r="O31" s="72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D10" sqref="D10:E10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M1" s="90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M2" s="91"/>
      <c r="O2" s="90"/>
    </row>
    <row r="3" spans="1:15" x14ac:dyDescent="0.25">
      <c r="A3" s="75"/>
      <c r="B3" s="85">
        <v>42369</v>
      </c>
      <c r="C3" s="85"/>
      <c r="D3" s="85"/>
      <c r="E3" s="85"/>
      <c r="F3" s="85"/>
      <c r="G3" s="85"/>
      <c r="H3" s="85"/>
      <c r="I3" s="85"/>
      <c r="J3" s="85"/>
      <c r="K3" s="85"/>
      <c r="M3" s="91"/>
      <c r="O3" s="90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M4" s="91"/>
      <c r="O4" s="90"/>
    </row>
    <row r="5" spans="1:15" ht="15" customHeight="1" x14ac:dyDescent="0.25">
      <c r="A5" s="75"/>
      <c r="B5" s="92" t="s">
        <v>29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M5" s="91"/>
      <c r="O5" s="90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1"/>
      <c r="O6" s="90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5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5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51">
        <f>SUM(C9,-C15)</f>
        <v>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M23" s="66">
        <v>0</v>
      </c>
      <c r="N23" s="59"/>
      <c r="O23" s="73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5"/>
      <c r="M25" s="66">
        <v>0</v>
      </c>
      <c r="N25" s="59"/>
      <c r="O25" s="66">
        <v>6</v>
      </c>
    </row>
    <row r="26" spans="1:15" ht="15" customHeight="1" x14ac:dyDescent="0.25">
      <c r="A26" s="75"/>
      <c r="M26" s="65">
        <v>1</v>
      </c>
      <c r="N26" s="59"/>
      <c r="O26" s="65">
        <v>5</v>
      </c>
    </row>
    <row r="27" spans="1:15" ht="15" customHeight="1" x14ac:dyDescent="0.25">
      <c r="A27" s="75"/>
      <c r="M27" s="66">
        <v>4</v>
      </c>
      <c r="N27" s="59"/>
      <c r="O27" s="66">
        <v>2</v>
      </c>
    </row>
    <row r="28" spans="1:15" ht="15" customHeight="1" x14ac:dyDescent="0.25">
      <c r="A28" s="75"/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8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sharepoint/v3/fields"/>
    <ds:schemaRef ds:uri="http://schemas.microsoft.com/sharepoint/v3"/>
    <ds:schemaRef ds:uri="b00f20d5-ceb3-4adf-8632-db85932f34e5"/>
    <ds:schemaRef ds:uri="http://purl.org/dc/dcmitype/"/>
    <ds:schemaRef ds:uri="http://purl.org/dc/elements/1.1/"/>
    <ds:schemaRef ds:uri="cf981484-ed93-4090-baf6-fe2481f804a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7</vt:i4>
      </vt:variant>
    </vt:vector>
  </HeadingPairs>
  <TitlesOfParts>
    <vt:vector size="13" baseType="lpstr">
      <vt:lpstr>DNM_2014</vt:lpstr>
      <vt:lpstr>DNM_2015</vt:lpstr>
      <vt:lpstr>DHM_2014</vt:lpstr>
      <vt:lpstr>DHM_2015</vt:lpstr>
      <vt:lpstr>DFM_2014</vt:lpstr>
      <vt:lpstr>DFM_2015</vt:lpstr>
      <vt:lpstr>DFM_2015!_MailAutoSig</vt:lpstr>
      <vt:lpstr>DFM_2014!Oblasť_tlače</vt:lpstr>
      <vt:lpstr>DFM_2015!Oblasť_tlače</vt:lpstr>
      <vt:lpstr>DHM_2014!Oblasť_tlače</vt:lpstr>
      <vt:lpstr>DHM_2015!Oblasť_tlače</vt:lpstr>
      <vt:lpstr>DNM_2014!Oblasť_tlače</vt:lpstr>
      <vt:lpstr>DNM_2015!Oblasť_tlače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LevickaIng</cp:lastModifiedBy>
  <cp:lastPrinted>2015-11-09T08:58:52Z</cp:lastPrinted>
  <dcterms:created xsi:type="dcterms:W3CDTF">2011-11-04T12:05:36Z</dcterms:created>
  <dcterms:modified xsi:type="dcterms:W3CDTF">2016-06-30T07:08:39Z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