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DA691"/>
  <c r="CB691" s="1"/>
  <c r="CW690"/>
  <c r="DA690" s="1"/>
  <c r="CB690" s="1"/>
  <c r="CW689"/>
  <c r="CW688"/>
  <c r="CW687"/>
  <c r="DA687"/>
  <c r="CB687" s="1"/>
  <c r="CW686"/>
  <c r="CW685"/>
  <c r="CW684"/>
  <c r="DA684" s="1"/>
  <c r="CB684" s="1"/>
  <c r="CW683"/>
  <c r="DA683"/>
  <c r="CB683" s="1"/>
  <c r="CW682"/>
  <c r="CW681"/>
  <c r="DA681" s="1"/>
  <c r="CB681" s="1"/>
  <c r="CW680"/>
  <c r="DA680" s="1"/>
  <c r="CB680" s="1"/>
  <c r="CW679"/>
  <c r="DA679"/>
  <c r="CB679" s="1"/>
  <c r="CW678"/>
  <c r="DA678" s="1"/>
  <c r="CB678" s="1"/>
  <c r="CW677"/>
  <c r="CW676"/>
  <c r="DA676" s="1"/>
  <c r="CB676" s="1"/>
  <c r="CW675"/>
  <c r="DA675" s="1"/>
  <c r="CB675" s="1"/>
  <c r="CW674"/>
  <c r="DA674" s="1"/>
  <c r="CB674" s="1"/>
  <c r="CW673"/>
  <c r="DA673"/>
  <c r="CB673" s="1"/>
  <c r="CW672"/>
  <c r="DA672" s="1"/>
  <c r="CB672" s="1"/>
  <c r="CW671"/>
  <c r="CW670"/>
  <c r="DA670" s="1"/>
  <c r="CB670" s="1"/>
  <c r="CW669"/>
  <c r="CW668"/>
  <c r="CW667"/>
  <c r="CW666"/>
  <c r="DA666" s="1"/>
  <c r="CB666" s="1"/>
  <c r="CW665"/>
  <c r="CW664"/>
  <c r="DA664" s="1"/>
  <c r="CB664" s="1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B617" s="1"/>
  <c r="CW618"/>
  <c r="DA618" s="1"/>
  <c r="CB618" s="1"/>
  <c r="CW594"/>
  <c r="DA594" s="1"/>
  <c r="CB594" s="1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DA568" s="1"/>
  <c r="CB568" s="1"/>
  <c r="CX567"/>
  <c r="CX566"/>
  <c r="DA566" s="1"/>
  <c r="CB566" s="1"/>
  <c r="CX565"/>
  <c r="CX564"/>
  <c r="CX563"/>
  <c r="CX562"/>
  <c r="CX561"/>
  <c r="DA561" s="1"/>
  <c r="CX560"/>
  <c r="DA560" s="1"/>
  <c r="CB560" s="1"/>
  <c r="CX559"/>
  <c r="CX558"/>
  <c r="CX557"/>
  <c r="CX556"/>
  <c r="CX548"/>
  <c r="CX547"/>
  <c r="CX546"/>
  <c r="CX545"/>
  <c r="CX544"/>
  <c r="CX543"/>
  <c r="DA543" s="1"/>
  <c r="CB543" s="1"/>
  <c r="CX542"/>
  <c r="CX541"/>
  <c r="CX540"/>
  <c r="CX549"/>
  <c r="CW512"/>
  <c r="DA512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DA435" s="1"/>
  <c r="CB435" s="1"/>
  <c r="CW434"/>
  <c r="DA434"/>
  <c r="CB434" s="1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X378"/>
  <c r="CW393"/>
  <c r="DA393"/>
  <c r="CB393" s="1"/>
  <c r="CW392"/>
  <c r="CW391"/>
  <c r="CW390"/>
  <c r="DA390" s="1"/>
  <c r="CB390" s="1"/>
  <c r="CW389"/>
  <c r="CW388"/>
  <c r="CW387"/>
  <c r="CW386"/>
  <c r="DA386" s="1"/>
  <c r="CB386" s="1"/>
  <c r="CW385"/>
  <c r="DA385" s="1"/>
  <c r="CB385" s="1"/>
  <c r="CW384"/>
  <c r="DA384" s="1"/>
  <c r="CB384" s="1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 s="1"/>
  <c r="CB58" s="1"/>
  <c r="CW57"/>
  <c r="DA57" s="1"/>
  <c r="CB57" s="1"/>
  <c r="CW56"/>
  <c r="DA56"/>
  <c r="CB56" s="1"/>
  <c r="CW55"/>
  <c r="DA55" s="1"/>
  <c r="CB55" s="1"/>
  <c r="CW54"/>
  <c r="DA54" s="1"/>
  <c r="CB54" s="1"/>
  <c r="CW53"/>
  <c r="DA53" s="1"/>
  <c r="CB53" s="1"/>
  <c r="CW52"/>
  <c r="DA52"/>
  <c r="CB52" s="1"/>
  <c r="CW51"/>
  <c r="DA51" s="1"/>
  <c r="CB51" s="1"/>
  <c r="CW50"/>
  <c r="DA50" s="1"/>
  <c r="CB50" s="1"/>
  <c r="CW49"/>
  <c r="DA49" s="1"/>
  <c r="CB49" s="1"/>
  <c r="CW48"/>
  <c r="DA48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/>
  <c r="CB42" s="1"/>
  <c r="CZ40"/>
  <c r="CZ39"/>
  <c r="CW39"/>
  <c r="CZ38"/>
  <c r="CW38"/>
  <c r="CZ37"/>
  <c r="CW37"/>
  <c r="CW36"/>
  <c r="CZ36"/>
  <c r="CZ35"/>
  <c r="CW12"/>
  <c r="DA12"/>
  <c r="CB12" s="1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DA661" s="1"/>
  <c r="CB661" s="1"/>
  <c r="CZ660"/>
  <c r="CW660"/>
  <c r="DA660" s="1"/>
  <c r="CB660" s="1"/>
  <c r="CZ659"/>
  <c r="CW659"/>
  <c r="CZ658"/>
  <c r="CW658"/>
  <c r="CZ657"/>
  <c r="CW657"/>
  <c r="DA657" s="1"/>
  <c r="CB657" s="1"/>
  <c r="CZ656"/>
  <c r="CW656"/>
  <c r="DA656" s="1"/>
  <c r="CB656" s="1"/>
  <c r="CZ655"/>
  <c r="CW655"/>
  <c r="CZ654"/>
  <c r="CW654"/>
  <c r="CZ653"/>
  <c r="CW653"/>
  <c r="DA653" s="1"/>
  <c r="CB653" s="1"/>
  <c r="CZ652"/>
  <c r="CW652"/>
  <c r="DA652" s="1"/>
  <c r="CB652" s="1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X620" s="1"/>
  <c r="DA620" s="1"/>
  <c r="CB620" s="1"/>
  <c r="CW640"/>
  <c r="CW639"/>
  <c r="DA639" s="1"/>
  <c r="CB639" s="1"/>
  <c r="CW638"/>
  <c r="CW637"/>
  <c r="DA637"/>
  <c r="CB637" s="1"/>
  <c r="CW636"/>
  <c r="CW635"/>
  <c r="CW634"/>
  <c r="CW633"/>
  <c r="CW632"/>
  <c r="CW631"/>
  <c r="CW630"/>
  <c r="CW629"/>
  <c r="DA629" s="1"/>
  <c r="CB629" s="1"/>
  <c r="CW628"/>
  <c r="CW627"/>
  <c r="CW626"/>
  <c r="CW625"/>
  <c r="DA625"/>
  <c r="CB625" s="1"/>
  <c r="CW624"/>
  <c r="CW623"/>
  <c r="DA623" s="1"/>
  <c r="CB623" s="1"/>
  <c r="CW622"/>
  <c r="CW621"/>
  <c r="DA621"/>
  <c r="CB621" s="1"/>
  <c r="CW619"/>
  <c r="DA619" s="1"/>
  <c r="CB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DA532" s="1"/>
  <c r="CB532" s="1"/>
  <c r="CX531"/>
  <c r="CX530"/>
  <c r="DA530"/>
  <c r="CB530" s="1"/>
  <c r="CX529"/>
  <c r="CX528"/>
  <c r="DA528" s="1"/>
  <c r="CB528" s="1"/>
  <c r="CX527"/>
  <c r="CX526"/>
  <c r="DA526"/>
  <c r="CB526" s="1"/>
  <c r="CX525"/>
  <c r="DA525" s="1"/>
  <c r="CX524"/>
  <c r="CX523"/>
  <c r="DA523"/>
  <c r="CB523" s="1"/>
  <c r="CX522"/>
  <c r="CX521"/>
  <c r="DA521" s="1"/>
  <c r="CB521" s="1"/>
  <c r="CX520"/>
  <c r="CX519"/>
  <c r="CX518"/>
  <c r="CX517"/>
  <c r="CX516"/>
  <c r="CX515"/>
  <c r="DA515"/>
  <c r="CB515" s="1"/>
  <c r="CX514"/>
  <c r="CW514"/>
  <c r="CW508"/>
  <c r="CW507"/>
  <c r="DA507" s="1"/>
  <c r="CB507" s="1"/>
  <c r="CW506"/>
  <c r="DA506" s="1"/>
  <c r="CB506" s="1"/>
  <c r="CW505"/>
  <c r="DA505"/>
  <c r="CB505" s="1"/>
  <c r="CW504"/>
  <c r="CW503"/>
  <c r="DA503" s="1"/>
  <c r="CB503" s="1"/>
  <c r="CW502"/>
  <c r="DA502" s="1"/>
  <c r="CB502" s="1"/>
  <c r="CW501"/>
  <c r="CW500"/>
  <c r="DA500" s="1"/>
  <c r="CB500" s="1"/>
  <c r="CW499"/>
  <c r="DA499"/>
  <c r="CB499" s="1"/>
  <c r="CW498"/>
  <c r="CW497"/>
  <c r="CW496"/>
  <c r="CW495"/>
  <c r="DA495" s="1"/>
  <c r="CB495" s="1"/>
  <c r="CW494"/>
  <c r="DA494" s="1"/>
  <c r="CB494" s="1"/>
  <c r="CW493"/>
  <c r="CW492"/>
  <c r="DA492" s="1"/>
  <c r="CB492" s="1"/>
  <c r="CW491"/>
  <c r="DA491"/>
  <c r="CB491" s="1"/>
  <c r="CW490"/>
  <c r="DA490" s="1"/>
  <c r="CB490" s="1"/>
  <c r="CW489"/>
  <c r="DA489" s="1"/>
  <c r="CB489" s="1"/>
  <c r="CW488"/>
  <c r="CW487"/>
  <c r="CW486"/>
  <c r="CW485"/>
  <c r="CW484"/>
  <c r="CW483"/>
  <c r="DA483"/>
  <c r="CB483" s="1"/>
  <c r="CW482"/>
  <c r="CW481"/>
  <c r="CW480"/>
  <c r="CW479"/>
  <c r="CW478"/>
  <c r="CW477"/>
  <c r="CW476"/>
  <c r="DA476" s="1"/>
  <c r="CB476" s="1"/>
  <c r="CW475"/>
  <c r="CW474"/>
  <c r="CW473"/>
  <c r="CW472"/>
  <c r="CW471"/>
  <c r="DA471" s="1"/>
  <c r="CB471" s="1"/>
  <c r="CW470"/>
  <c r="DA470" s="1"/>
  <c r="CB470" s="1"/>
  <c r="CW469"/>
  <c r="DA469"/>
  <c r="CB469" s="1"/>
  <c r="CW468"/>
  <c r="DA468" s="1"/>
  <c r="CB468" s="1"/>
  <c r="CW467"/>
  <c r="CW466"/>
  <c r="CW465"/>
  <c r="CW464"/>
  <c r="CW463"/>
  <c r="DA463" s="1"/>
  <c r="CB463" s="1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DA394"/>
  <c r="CB394" s="1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DA346"/>
  <c r="CB346" s="1"/>
  <c r="CW345"/>
  <c r="CW344"/>
  <c r="DA344" s="1"/>
  <c r="CB344" s="1"/>
  <c r="CW343"/>
  <c r="DA343" s="1"/>
  <c r="CB343" s="1"/>
  <c r="CW342"/>
  <c r="CW341"/>
  <c r="DA341" s="1"/>
  <c r="CB341" s="1"/>
  <c r="CW340"/>
  <c r="DA340"/>
  <c r="CB340" s="1"/>
  <c r="CW339"/>
  <c r="DA339" s="1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DA33"/>
  <c r="CB33" s="1"/>
  <c r="CW32"/>
  <c r="CW31"/>
  <c r="DA31" s="1"/>
  <c r="CB31" s="1"/>
  <c r="CW30"/>
  <c r="CW29"/>
  <c r="DA29"/>
  <c r="CB29" s="1"/>
  <c r="CW28"/>
  <c r="CW27"/>
  <c r="DA27" s="1"/>
  <c r="CB27" s="1"/>
  <c r="CW26"/>
  <c r="CW25"/>
  <c r="DA25"/>
  <c r="CB25" s="1"/>
  <c r="CW24"/>
  <c r="DA24" s="1"/>
  <c r="CB24" s="1"/>
  <c r="CW23"/>
  <c r="CW22"/>
  <c r="DA22" s="1"/>
  <c r="CB22" s="1"/>
  <c r="BH14"/>
  <c r="CW21"/>
  <c r="CW20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DA425" s="1"/>
  <c r="CB425" s="1"/>
  <c r="CX424"/>
  <c r="CW157"/>
  <c r="CW156"/>
  <c r="DA156"/>
  <c r="CB156" s="1"/>
  <c r="CW155"/>
  <c r="DA155" s="1"/>
  <c r="CB155" s="1"/>
  <c r="CW154"/>
  <c r="DA154" s="1"/>
  <c r="CB154" s="1"/>
  <c r="CW153"/>
  <c r="DA153" s="1"/>
  <c r="CB153" s="1"/>
  <c r="CW152"/>
  <c r="DA152"/>
  <c r="CB152" s="1"/>
  <c r="CW151"/>
  <c r="DA151" s="1"/>
  <c r="CB151" s="1"/>
  <c r="CW150"/>
  <c r="DA150" s="1"/>
  <c r="CB150" s="1"/>
  <c r="CW149"/>
  <c r="CW148"/>
  <c r="CW120"/>
  <c r="DA120" s="1"/>
  <c r="CB120" s="1"/>
  <c r="CW119"/>
  <c r="DA119"/>
  <c r="CB119" s="1"/>
  <c r="CW118"/>
  <c r="DA118" s="1"/>
  <c r="CB118" s="1"/>
  <c r="CW117"/>
  <c r="DA117" s="1"/>
  <c r="CB117" s="1"/>
  <c r="CW116"/>
  <c r="DA116" s="1"/>
  <c r="CB116" s="1"/>
  <c r="CW115"/>
  <c r="DA115"/>
  <c r="CB115" s="1"/>
  <c r="CW114"/>
  <c r="DA114" s="1"/>
  <c r="CB114" s="1"/>
  <c r="CW113"/>
  <c r="CW112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DA396" s="1"/>
  <c r="CB396" s="1"/>
  <c r="CZ395"/>
  <c r="DA395"/>
  <c r="CB395" s="1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DA355" s="1"/>
  <c r="CB355" s="1"/>
  <c r="CZ354"/>
  <c r="DA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 s="1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DA450" s="1"/>
  <c r="CB450" s="1"/>
  <c r="CX449"/>
  <c r="DA449" s="1"/>
  <c r="CB449" s="1"/>
  <c r="CX448"/>
  <c r="CX447"/>
  <c r="DA447" s="1"/>
  <c r="CX446"/>
  <c r="CX445"/>
  <c r="CX444"/>
  <c r="CX443"/>
  <c r="DA443" s="1"/>
  <c r="CB443" s="1"/>
  <c r="CX442"/>
  <c r="CX441"/>
  <c r="CX440"/>
  <c r="CX439"/>
  <c r="CX438"/>
  <c r="DA438" s="1"/>
  <c r="CB438" s="1"/>
  <c r="CX418"/>
  <c r="CX417"/>
  <c r="CX416"/>
  <c r="DA416"/>
  <c r="CB416" s="1"/>
  <c r="CX415"/>
  <c r="DA415" s="1"/>
  <c r="CB415" s="1"/>
  <c r="CX414"/>
  <c r="DA414" s="1"/>
  <c r="CB414" s="1"/>
  <c r="CX413"/>
  <c r="CX412"/>
  <c r="DA412"/>
  <c r="CB412" s="1"/>
  <c r="CX411"/>
  <c r="CX410"/>
  <c r="CX409"/>
  <c r="CX408"/>
  <c r="DA408" s="1"/>
  <c r="CB408" s="1"/>
  <c r="CX407"/>
  <c r="DA407" s="1"/>
  <c r="CB407" s="1"/>
  <c r="CX406"/>
  <c r="CX405"/>
  <c r="CX404"/>
  <c r="CX403"/>
  <c r="DA403" s="1"/>
  <c r="CB403" s="1"/>
  <c r="CX402"/>
  <c r="DA402"/>
  <c r="CB402" s="1"/>
  <c r="CX401"/>
  <c r="CX400"/>
  <c r="DA400" s="1"/>
  <c r="CB400" s="1"/>
  <c r="CX399"/>
  <c r="CW383"/>
  <c r="CW382"/>
  <c r="CW381"/>
  <c r="CW380"/>
  <c r="CW379"/>
  <c r="CW378"/>
  <c r="CW377"/>
  <c r="DA377"/>
  <c r="CB377" s="1"/>
  <c r="CW376"/>
  <c r="CW375"/>
  <c r="CW374"/>
  <c r="CW373"/>
  <c r="CW372"/>
  <c r="CW371"/>
  <c r="CW370"/>
  <c r="CW369"/>
  <c r="DA369" s="1"/>
  <c r="CB369" s="1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DA363"/>
  <c r="CB363" s="1"/>
  <c r="CX362"/>
  <c r="CX361"/>
  <c r="DA361" s="1"/>
  <c r="CB361" s="1"/>
  <c r="CX360"/>
  <c r="CX359"/>
  <c r="CW328"/>
  <c r="DA328" s="1"/>
  <c r="CB328" s="1"/>
  <c r="CW327"/>
  <c r="DA327" s="1"/>
  <c r="CB327" s="1"/>
  <c r="CW326"/>
  <c r="DA326" s="1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 s="1"/>
  <c r="CW320"/>
  <c r="DA320" s="1"/>
  <c r="CB320" s="1"/>
  <c r="CW319"/>
  <c r="DA319" s="1"/>
  <c r="CB319" s="1"/>
  <c r="CW318"/>
  <c r="CW317"/>
  <c r="DA317"/>
  <c r="CB317" s="1"/>
  <c r="CW306"/>
  <c r="DA306" s="1"/>
  <c r="CB306" s="1"/>
  <c r="CW305"/>
  <c r="DA305" s="1"/>
  <c r="CB305" s="1"/>
  <c r="CW304"/>
  <c r="DA304" s="1"/>
  <c r="CB304" s="1"/>
  <c r="CW303"/>
  <c r="DA303"/>
  <c r="CB303" s="1"/>
  <c r="CW302"/>
  <c r="DA302" s="1"/>
  <c r="CB302" s="1"/>
  <c r="CW301"/>
  <c r="DA301" s="1"/>
  <c r="CB301" s="1"/>
  <c r="CW300"/>
  <c r="DA300" s="1"/>
  <c r="CB300" s="1"/>
  <c r="CW299"/>
  <c r="DA299"/>
  <c r="CB299" s="1"/>
  <c r="CW298"/>
  <c r="DA298" s="1"/>
  <c r="CB298" s="1"/>
  <c r="CW297"/>
  <c r="DA297" s="1"/>
  <c r="CB297" s="1"/>
  <c r="CW296"/>
  <c r="DA296" s="1"/>
  <c r="CB296" s="1"/>
  <c r="CW295"/>
  <c r="DA295"/>
  <c r="CB295" s="1"/>
  <c r="CW285"/>
  <c r="DA285" s="1"/>
  <c r="CB285" s="1"/>
  <c r="CW284"/>
  <c r="DA284" s="1"/>
  <c r="CB284" s="1"/>
  <c r="CW283"/>
  <c r="DA283" s="1"/>
  <c r="CB283" s="1"/>
  <c r="CW282"/>
  <c r="DA282"/>
  <c r="CB282" s="1"/>
  <c r="CW281"/>
  <c r="DA281" s="1"/>
  <c r="CB281" s="1"/>
  <c r="CW280"/>
  <c r="DA280" s="1"/>
  <c r="CB280" s="1"/>
  <c r="CW279"/>
  <c r="DA279" s="1"/>
  <c r="CB279" s="1"/>
  <c r="CW278"/>
  <c r="DA278"/>
  <c r="CB278" s="1"/>
  <c r="CW277"/>
  <c r="DA277" s="1"/>
  <c r="CB277" s="1"/>
  <c r="CW276"/>
  <c r="DA276" s="1"/>
  <c r="CB276" s="1"/>
  <c r="CW275"/>
  <c r="DA275" s="1"/>
  <c r="CB275" s="1"/>
  <c r="CW263"/>
  <c r="DA263"/>
  <c r="CB263" s="1"/>
  <c r="CW262"/>
  <c r="DA262" s="1"/>
  <c r="CB262" s="1"/>
  <c r="CW261"/>
  <c r="DA261" s="1"/>
  <c r="CB261" s="1"/>
  <c r="CW260"/>
  <c r="DA260" s="1"/>
  <c r="CB260" s="1"/>
  <c r="CW259"/>
  <c r="DA259"/>
  <c r="CB259" s="1"/>
  <c r="CW258"/>
  <c r="DA258" s="1"/>
  <c r="CB258" s="1"/>
  <c r="CW257"/>
  <c r="DA257" s="1"/>
  <c r="CB257" s="1"/>
  <c r="CW256"/>
  <c r="DA256" s="1"/>
  <c r="CB256" s="1"/>
  <c r="CW255"/>
  <c r="DA255"/>
  <c r="CB255" s="1"/>
  <c r="CW254"/>
  <c r="DA254" s="1"/>
  <c r="CB254" s="1"/>
  <c r="CW253"/>
  <c r="DA253" s="1"/>
  <c r="CB253" s="1"/>
  <c r="CW252"/>
  <c r="CW251"/>
  <c r="DA251"/>
  <c r="CB251" s="1"/>
  <c r="CW240"/>
  <c r="DA240" s="1"/>
  <c r="CB240"/>
  <c r="CW239"/>
  <c r="DA239"/>
  <c r="CB239" s="1"/>
  <c r="CW238"/>
  <c r="DA238" s="1"/>
  <c r="CB238"/>
  <c r="CW237"/>
  <c r="DA237"/>
  <c r="CB237" s="1"/>
  <c r="CW236"/>
  <c r="DA236" s="1"/>
  <c r="CB236"/>
  <c r="CW235"/>
  <c r="DA235"/>
  <c r="CB235" s="1"/>
  <c r="CW234"/>
  <c r="DA234" s="1"/>
  <c r="CB234"/>
  <c r="CW233"/>
  <c r="DA233"/>
  <c r="CB233" s="1"/>
  <c r="CW232"/>
  <c r="CW231"/>
  <c r="DA231" s="1"/>
  <c r="CB231" s="1"/>
  <c r="CW230"/>
  <c r="DA230" s="1"/>
  <c r="CB230" s="1"/>
  <c r="CW217"/>
  <c r="DA217"/>
  <c r="CB217" s="1"/>
  <c r="CW216"/>
  <c r="DA216" s="1"/>
  <c r="CB216" s="1"/>
  <c r="CW215"/>
  <c r="DA215" s="1"/>
  <c r="CB215" s="1"/>
  <c r="CW214"/>
  <c r="DA214" s="1"/>
  <c r="CB214" s="1"/>
  <c r="CW213"/>
  <c r="DA213"/>
  <c r="CB213" s="1"/>
  <c r="CW212"/>
  <c r="DA212" s="1"/>
  <c r="CB212" s="1"/>
  <c r="CW211"/>
  <c r="DA211" s="1"/>
  <c r="CB211" s="1"/>
  <c r="CW210"/>
  <c r="DA210" s="1"/>
  <c r="CB210" s="1"/>
  <c r="CW209"/>
  <c r="DA209"/>
  <c r="CB209" s="1"/>
  <c r="CW208"/>
  <c r="DA208" s="1"/>
  <c r="CB208" s="1"/>
  <c r="CW207"/>
  <c r="CW196"/>
  <c r="DA196" s="1"/>
  <c r="CB196"/>
  <c r="CW195"/>
  <c r="DA195"/>
  <c r="CB195" s="1"/>
  <c r="CW194"/>
  <c r="DA194" s="1"/>
  <c r="CB194"/>
  <c r="CW193"/>
  <c r="DA193"/>
  <c r="CB193" s="1"/>
  <c r="CW192"/>
  <c r="DA192" s="1"/>
  <c r="CB192"/>
  <c r="CW191"/>
  <c r="DA191"/>
  <c r="CB191" s="1"/>
  <c r="CW190"/>
  <c r="DA190"/>
  <c r="CB190" s="1"/>
  <c r="CW189"/>
  <c r="DA189" s="1"/>
  <c r="CB189" s="1"/>
  <c r="CW188"/>
  <c r="DA188" s="1"/>
  <c r="CB188" s="1"/>
  <c r="CW187"/>
  <c r="DA187" s="1"/>
  <c r="CB187" s="1"/>
  <c r="CW173"/>
  <c r="DA173"/>
  <c r="CB173" s="1"/>
  <c r="CW172"/>
  <c r="DA172" s="1"/>
  <c r="CB172" s="1"/>
  <c r="CW171"/>
  <c r="DA171" s="1"/>
  <c r="CB171" s="1"/>
  <c r="CW170"/>
  <c r="DA170" s="1"/>
  <c r="CB170" s="1"/>
  <c r="CW169"/>
  <c r="DA169"/>
  <c r="CB169" s="1"/>
  <c r="CW168"/>
  <c r="DA168" s="1"/>
  <c r="CB168" s="1"/>
  <c r="CW167"/>
  <c r="DA167" s="1"/>
  <c r="CB167" s="1"/>
  <c r="CW166"/>
  <c r="DA166" s="1"/>
  <c r="CB166" s="1"/>
  <c r="CW165"/>
  <c r="DA165"/>
  <c r="CB165" s="1"/>
  <c r="CW164"/>
  <c r="DA164" s="1"/>
  <c r="CB164" s="1"/>
  <c r="CW139"/>
  <c r="DA139" s="1"/>
  <c r="CB139" s="1"/>
  <c r="CW138"/>
  <c r="DA138" s="1"/>
  <c r="CB138" s="1"/>
  <c r="CW137"/>
  <c r="DA137"/>
  <c r="CB137" s="1"/>
  <c r="CW136"/>
  <c r="DA136" s="1"/>
  <c r="CB136" s="1"/>
  <c r="CW135"/>
  <c r="DA135" s="1"/>
  <c r="CB135" s="1"/>
  <c r="CW134"/>
  <c r="DA134" s="1"/>
  <c r="CB134" s="1"/>
  <c r="CW133"/>
  <c r="DA133"/>
  <c r="CB133" s="1"/>
  <c r="CW132"/>
  <c r="DA132" s="1"/>
  <c r="CB132" s="1"/>
  <c r="CW131"/>
  <c r="DA131" s="1"/>
  <c r="CB131" s="1"/>
  <c r="CW130"/>
  <c r="DA130" s="1"/>
  <c r="CB130" s="1"/>
  <c r="CW129"/>
  <c r="DA129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 s="1"/>
  <c r="CB100" s="1"/>
  <c r="CW99"/>
  <c r="DA99"/>
  <c r="CB99" s="1"/>
  <c r="CW98"/>
  <c r="DA98" s="1"/>
  <c r="CB98" s="1"/>
  <c r="CW97"/>
  <c r="DA97" s="1"/>
  <c r="CB97" s="1"/>
  <c r="CW96"/>
  <c r="DA96" s="1"/>
  <c r="CB96" s="1"/>
  <c r="CW332"/>
  <c r="DA332"/>
  <c r="CB332" s="1"/>
  <c r="CW331"/>
  <c r="DA331" s="1"/>
  <c r="CB331" s="1"/>
  <c r="CW330"/>
  <c r="DA330" s="1"/>
  <c r="CB330" s="1"/>
  <c r="CW329"/>
  <c r="DA329" s="1"/>
  <c r="CB329" s="1"/>
  <c r="CW310"/>
  <c r="DA310"/>
  <c r="CB310" s="1"/>
  <c r="CW309"/>
  <c r="DA309" s="1"/>
  <c r="CB309" s="1"/>
  <c r="CW308"/>
  <c r="DA308" s="1"/>
  <c r="CB308" s="1"/>
  <c r="CW307"/>
  <c r="DA307" s="1"/>
  <c r="CB307" s="1"/>
  <c r="CW294"/>
  <c r="DA294"/>
  <c r="CB294" s="1"/>
  <c r="CW293"/>
  <c r="DA293" s="1"/>
  <c r="CB293" s="1"/>
  <c r="CW288"/>
  <c r="DA288" s="1"/>
  <c r="CB288" s="1"/>
  <c r="CW287"/>
  <c r="DA287" s="1"/>
  <c r="CB287" s="1"/>
  <c r="CW286"/>
  <c r="DA286"/>
  <c r="CB286" s="1"/>
  <c r="CW274"/>
  <c r="DA274" s="1"/>
  <c r="CB274" s="1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/>
  <c r="CB243" s="1"/>
  <c r="CW242"/>
  <c r="DA242" s="1"/>
  <c r="CB242" s="1"/>
  <c r="CW241"/>
  <c r="DA241" s="1"/>
  <c r="CB241" s="1"/>
  <c r="CW229"/>
  <c r="DA229" s="1"/>
  <c r="CB229" s="1"/>
  <c r="CW222"/>
  <c r="DA222"/>
  <c r="CB222" s="1"/>
  <c r="CW221"/>
  <c r="DA221" s="1"/>
  <c r="CB221" s="1"/>
  <c r="CW220"/>
  <c r="DA220" s="1"/>
  <c r="CB220" s="1"/>
  <c r="CW219"/>
  <c r="DA219" s="1"/>
  <c r="CB219" s="1"/>
  <c r="CW218"/>
  <c r="DA218"/>
  <c r="CB218" s="1"/>
  <c r="CW206"/>
  <c r="DA206" s="1"/>
  <c r="CB206" s="1"/>
  <c r="CW205"/>
  <c r="CW185"/>
  <c r="DA185" s="1"/>
  <c r="CB185" s="1"/>
  <c r="CW200"/>
  <c r="DA200" s="1"/>
  <c r="CB200" s="1"/>
  <c r="CW199"/>
  <c r="DA199" s="1"/>
  <c r="CB199" s="1"/>
  <c r="CW198"/>
  <c r="DA198"/>
  <c r="CB198" s="1"/>
  <c r="CW197"/>
  <c r="DA197" s="1"/>
  <c r="CB197" s="1"/>
  <c r="CW186"/>
  <c r="DA186" s="1"/>
  <c r="CB186" s="1"/>
  <c r="CW140"/>
  <c r="DA140" s="1"/>
  <c r="CB140" s="1"/>
  <c r="CW121"/>
  <c r="DA121" s="1"/>
  <c r="CB121" s="1"/>
  <c r="CW69"/>
  <c r="DA69" s="1"/>
  <c r="CB69" s="1"/>
  <c r="CW73"/>
  <c r="DA73"/>
  <c r="CB73" s="1"/>
  <c r="CW74"/>
  <c r="DA74" s="1"/>
  <c r="CB74" s="1"/>
  <c r="CW75"/>
  <c r="DA75" s="1"/>
  <c r="CB75" s="1"/>
  <c r="CW76"/>
  <c r="DA76" s="1"/>
  <c r="CB76" s="1"/>
  <c r="CW77"/>
  <c r="CW78"/>
  <c r="CW79"/>
  <c r="CW80"/>
  <c r="CW81"/>
  <c r="DA81" s="1"/>
  <c r="CB81" s="1"/>
  <c r="CW82"/>
  <c r="CW83"/>
  <c r="CW84"/>
  <c r="DA84" s="1"/>
  <c r="CB84" s="1"/>
  <c r="CW85"/>
  <c r="DA85"/>
  <c r="CB85" s="1"/>
  <c r="CX80"/>
  <c r="CX79"/>
  <c r="DA79" s="1"/>
  <c r="CB79" s="1"/>
  <c r="CX78"/>
  <c r="CX77"/>
  <c r="CX76"/>
  <c r="CX81"/>
  <c r="CW333"/>
  <c r="DA333" s="1"/>
  <c r="CB333" s="1"/>
  <c r="CW316"/>
  <c r="DA316" s="1"/>
  <c r="CB316" s="1"/>
  <c r="CW315"/>
  <c r="DA315" s="1"/>
  <c r="CB315" s="1"/>
  <c r="CW314"/>
  <c r="DA314"/>
  <c r="CB314" s="1"/>
  <c r="CW311"/>
  <c r="DA311" s="1"/>
  <c r="CB311" s="1"/>
  <c r="CW292"/>
  <c r="DA292" s="1"/>
  <c r="CB292" s="1"/>
  <c r="CW289"/>
  <c r="DA289" s="1"/>
  <c r="CB289" s="1"/>
  <c r="CW272"/>
  <c r="CW271"/>
  <c r="DA271" s="1"/>
  <c r="CB271" s="1"/>
  <c r="CW270"/>
  <c r="CW267"/>
  <c r="DA267" s="1"/>
  <c r="CB267" s="1"/>
  <c r="CW249"/>
  <c r="CW248"/>
  <c r="DA248" s="1"/>
  <c r="CB248" s="1"/>
  <c r="CW245"/>
  <c r="DA245"/>
  <c r="CB245" s="1"/>
  <c r="CW228"/>
  <c r="DA228" s="1"/>
  <c r="CB228" s="1"/>
  <c r="CW227"/>
  <c r="CW226"/>
  <c r="DA226" s="1"/>
  <c r="CB226" s="1"/>
  <c r="CW223"/>
  <c r="DA223" s="1"/>
  <c r="CB223" s="1"/>
  <c r="CW204"/>
  <c r="DA204" s="1"/>
  <c r="CB204" s="1"/>
  <c r="CW201"/>
  <c r="DA201"/>
  <c r="CB201" s="1"/>
  <c r="CW184"/>
  <c r="DA184" s="1"/>
  <c r="CB184" s="1"/>
  <c r="CW183"/>
  <c r="DA183" s="1"/>
  <c r="CB183" s="1"/>
  <c r="CW182"/>
  <c r="DA182" s="1"/>
  <c r="CB182" s="1"/>
  <c r="CW179"/>
  <c r="DA179"/>
  <c r="CB179" s="1"/>
  <c r="CW178"/>
  <c r="DA178" s="1"/>
  <c r="CB178" s="1"/>
  <c r="CW177"/>
  <c r="DA177" s="1"/>
  <c r="CB177" s="1"/>
  <c r="CW176"/>
  <c r="DA176" s="1"/>
  <c r="CB176" s="1"/>
  <c r="CW175"/>
  <c r="DA175"/>
  <c r="CB175" s="1"/>
  <c r="CW174"/>
  <c r="DA174" s="1"/>
  <c r="CB174" s="1"/>
  <c r="CW163"/>
  <c r="DA163" s="1"/>
  <c r="CB163" s="1"/>
  <c r="CW162"/>
  <c r="CW161"/>
  <c r="DA161"/>
  <c r="CB161" s="1"/>
  <c r="CW160"/>
  <c r="DA160" s="1"/>
  <c r="CB160" s="1"/>
  <c r="CW126"/>
  <c r="DA126" s="1"/>
  <c r="CB126" s="1"/>
  <c r="CW125"/>
  <c r="DA125" s="1"/>
  <c r="CB125" s="1"/>
  <c r="CW124"/>
  <c r="DA124"/>
  <c r="CB124" s="1"/>
  <c r="CW123"/>
  <c r="DA123" s="1"/>
  <c r="CB123" s="1"/>
  <c r="CW95"/>
  <c r="DA95" s="1"/>
  <c r="CB95" s="1"/>
  <c r="CW94"/>
  <c r="DA94" s="1"/>
  <c r="CB94" s="1"/>
  <c r="CW93"/>
  <c r="DA93"/>
  <c r="CB93" s="1"/>
  <c r="CW92"/>
  <c r="DA92" s="1"/>
  <c r="CB92" s="1"/>
  <c r="CW91"/>
  <c r="DA91" s="1"/>
  <c r="CB91" s="1"/>
  <c r="CW90"/>
  <c r="DA90" s="1"/>
  <c r="CB90" s="1"/>
  <c r="CW89"/>
  <c r="DA89"/>
  <c r="CB89" s="1"/>
  <c r="CW88"/>
  <c r="CW87"/>
  <c r="DA87" s="1"/>
  <c r="CB87" s="1"/>
  <c r="CX83"/>
  <c r="CX82"/>
  <c r="B72"/>
  <c r="B69"/>
  <c r="B552"/>
  <c r="DA207"/>
  <c r="CB207"/>
  <c r="DA336"/>
  <c r="CB336"/>
  <c r="AB382"/>
  <c r="DA370"/>
  <c r="CB370" s="1"/>
  <c r="DA480"/>
  <c r="CB480" s="1"/>
  <c r="DA366"/>
  <c r="CB366" s="1"/>
  <c r="DA374"/>
  <c r="CB374" s="1"/>
  <c r="DA429"/>
  <c r="CB429" s="1"/>
  <c r="DA35"/>
  <c r="CB35" s="1"/>
  <c r="CX383"/>
  <c r="DA383" s="1"/>
  <c r="CB383" s="1"/>
  <c r="DA23"/>
  <c r="CB23" s="1"/>
  <c r="DA634"/>
  <c r="CB634" s="1"/>
  <c r="DA488"/>
  <c r="CB488" s="1"/>
  <c r="AC390"/>
  <c r="CX380"/>
  <c r="AK646"/>
  <c r="DA665"/>
  <c r="CB665" s="1"/>
  <c r="DA686"/>
  <c r="CB686" s="1"/>
  <c r="DA44"/>
  <c r="CB44" s="1"/>
  <c r="DA622"/>
  <c r="CB622" s="1"/>
  <c r="DA431"/>
  <c r="CB431" s="1"/>
  <c r="DA413"/>
  <c r="CB413" s="1"/>
  <c r="DA417"/>
  <c r="CB417" s="1"/>
  <c r="DA345"/>
  <c r="CB345" s="1"/>
  <c r="DA477"/>
  <c r="CB477" s="1"/>
  <c r="DA481"/>
  <c r="CB481" s="1"/>
  <c r="DA493"/>
  <c r="CB493" s="1"/>
  <c r="CB525"/>
  <c r="DA527"/>
  <c r="CB527"/>
  <c r="DA531"/>
  <c r="CB531"/>
  <c r="DA627"/>
  <c r="CB627"/>
  <c r="DA428"/>
  <c r="CB428"/>
  <c r="DA569"/>
  <c r="CB569"/>
  <c r="DA688"/>
  <c r="CB688"/>
  <c r="CX677"/>
  <c r="CX685"/>
  <c r="DA685" s="1"/>
  <c r="CB685" s="1"/>
  <c r="DA547"/>
  <c r="CB547"/>
  <c r="DA606"/>
  <c r="CB606"/>
  <c r="DA466"/>
  <c r="CB466"/>
  <c r="CB354"/>
  <c r="DA387"/>
  <c r="CB387" s="1"/>
  <c r="CX484"/>
  <c r="DA484" s="1"/>
  <c r="CB484" s="1"/>
  <c r="CX472"/>
  <c r="DA472" s="1"/>
  <c r="CB472" s="1"/>
  <c r="DA598"/>
  <c r="CB598" s="1"/>
  <c r="DA671"/>
  <c r="CB671" s="1"/>
  <c r="DA542"/>
  <c r="CB542" s="1"/>
  <c r="DA232"/>
  <c r="CB232" s="1"/>
  <c r="CX382"/>
  <c r="DA382" s="1"/>
  <c r="CB382" s="1"/>
  <c r="CX379"/>
  <c r="CX381"/>
  <c r="DA381" s="1"/>
  <c r="CB381" s="1"/>
  <c r="CW581"/>
  <c r="DA581"/>
  <c r="CB581" s="1"/>
  <c r="DA599"/>
  <c r="CB599" s="1"/>
  <c r="DA603"/>
  <c r="CB603" s="1"/>
  <c r="DA607"/>
  <c r="CB607" s="1"/>
  <c r="DA478"/>
  <c r="CB478" s="1"/>
  <c r="DA482"/>
  <c r="CB482" s="1"/>
  <c r="DA388"/>
  <c r="CB388" s="1"/>
  <c r="DA597"/>
  <c r="CB597" s="1"/>
  <c r="DA605"/>
  <c r="CB605" s="1"/>
  <c r="DA609"/>
  <c r="CB609" s="1"/>
  <c r="DA613"/>
  <c r="CB613" s="1"/>
  <c r="DA347"/>
  <c r="CB347" s="1"/>
  <c r="DA440"/>
  <c r="CB440" s="1"/>
  <c r="DA464"/>
  <c r="CB464" s="1"/>
  <c r="DA504"/>
  <c r="CB504" s="1"/>
  <c r="DA541"/>
  <c r="CB541" s="1"/>
  <c r="DA545"/>
  <c r="CB545" s="1"/>
  <c r="CB561"/>
  <c r="DA565"/>
  <c r="CB565"/>
  <c r="DA342"/>
  <c r="CB342"/>
  <c r="CB447"/>
  <c r="DA467"/>
  <c r="CB467" s="1"/>
  <c r="DA631"/>
  <c r="CB631" s="1"/>
  <c r="DA635"/>
  <c r="CB635" s="1"/>
  <c r="DA658"/>
  <c r="CB658" s="1"/>
  <c r="CW573"/>
  <c r="DA573" s="1"/>
  <c r="CB573" s="1"/>
  <c r="DA689"/>
  <c r="CB689"/>
  <c r="DA544"/>
  <c r="CB544"/>
  <c r="CW574"/>
  <c r="DA574"/>
  <c r="CB574" s="1"/>
  <c r="CW591"/>
  <c r="DA591" s="1"/>
  <c r="CB591" s="1"/>
  <c r="CW583"/>
  <c r="DA583" s="1"/>
  <c r="CB583" s="1"/>
  <c r="CW578"/>
  <c r="DA578" s="1"/>
  <c r="CB578" s="1"/>
  <c r="CW587"/>
  <c r="DA587"/>
  <c r="CB587" s="1"/>
  <c r="CW592"/>
  <c r="DA592" s="1"/>
  <c r="CB592" s="1"/>
  <c r="CW584"/>
  <c r="DA584" s="1"/>
  <c r="CB584" s="1"/>
  <c r="CW580"/>
  <c r="DA580" s="1"/>
  <c r="CB580" s="1"/>
  <c r="CW586"/>
  <c r="DA586"/>
  <c r="CB586" s="1"/>
  <c r="CW576"/>
  <c r="DA576" s="1"/>
  <c r="CB576" s="1"/>
  <c r="DA567"/>
  <c r="CB567" s="1"/>
  <c r="CW590"/>
  <c r="DA590" s="1"/>
  <c r="CB590" s="1"/>
  <c r="DA249"/>
  <c r="CB249" s="1"/>
  <c r="DA404"/>
  <c r="CB404" s="1"/>
  <c r="DA628"/>
  <c r="CB628" s="1"/>
  <c r="DA40"/>
  <c r="CB40" s="1"/>
  <c r="DA659"/>
  <c r="CB659" s="1"/>
  <c r="CW575"/>
  <c r="DA575" s="1"/>
  <c r="CB575" s="1"/>
  <c r="CW589"/>
  <c r="DA589" s="1"/>
  <c r="CB589" s="1"/>
  <c r="DA551"/>
  <c r="CB551"/>
  <c r="DA611"/>
  <c r="CB611"/>
  <c r="DA615"/>
  <c r="CB615"/>
  <c r="DA441"/>
  <c r="CB441"/>
  <c r="DA445"/>
  <c r="CB445"/>
  <c r="DA451"/>
  <c r="CB451"/>
  <c r="DA455"/>
  <c r="CB455"/>
  <c r="DA692"/>
  <c r="CB692"/>
  <c r="DA546"/>
  <c r="CB546"/>
  <c r="CX572"/>
  <c r="DA557"/>
  <c r="CB557" s="1"/>
  <c r="DA563"/>
  <c r="CB563" s="1"/>
  <c r="CW588"/>
  <c r="DA588" s="1"/>
  <c r="CB588" s="1"/>
  <c r="DA82"/>
  <c r="CB82"/>
  <c r="CW147"/>
  <c r="DA147" s="1"/>
  <c r="CB147" s="1"/>
  <c r="DA411"/>
  <c r="CB411" s="1"/>
  <c r="DA446"/>
  <c r="CB446" s="1"/>
  <c r="DA624"/>
  <c r="CB624" s="1"/>
  <c r="CW582"/>
  <c r="DA582" s="1"/>
  <c r="CB582" s="1"/>
  <c r="CW577"/>
  <c r="DA577" s="1"/>
  <c r="CB577" s="1"/>
  <c r="CW579"/>
  <c r="DA579" s="1"/>
  <c r="CB579" s="1"/>
  <c r="CW144"/>
  <c r="DA144" s="1"/>
  <c r="CB144" s="1"/>
  <c r="CW145"/>
  <c r="DA145" s="1"/>
  <c r="CB145" s="1"/>
  <c r="DA78"/>
  <c r="CB78" s="1"/>
  <c r="DA77"/>
  <c r="CB77" s="1"/>
  <c r="DA273"/>
  <c r="CB273" s="1"/>
  <c r="DA602"/>
  <c r="CB602" s="1"/>
  <c r="DA610"/>
  <c r="CB610" s="1"/>
  <c r="DA614"/>
  <c r="CB614" s="1"/>
  <c r="DA26"/>
  <c r="CB26" s="1"/>
  <c r="DA30"/>
  <c r="CB30" s="1"/>
  <c r="DA640"/>
  <c r="CB640" s="1"/>
  <c r="DA427"/>
  <c r="CB427" s="1"/>
  <c r="CX473"/>
  <c r="DA473" s="1"/>
  <c r="CB473" s="1"/>
  <c r="DA479"/>
  <c r="CB479" s="1"/>
  <c r="CX642"/>
  <c r="DA642" s="1"/>
  <c r="CB642" s="1"/>
  <c r="DA682"/>
  <c r="CB682" s="1"/>
  <c r="DA205"/>
  <c r="CB205" s="1"/>
  <c r="DA375"/>
  <c r="CB375" s="1"/>
  <c r="DA88"/>
  <c r="CB88" s="1"/>
  <c r="DA83"/>
  <c r="CB83" s="1"/>
  <c r="DA362"/>
  <c r="CB362" s="1"/>
  <c r="DA379"/>
  <c r="CB379" s="1"/>
  <c r="DA348"/>
  <c r="CB348" s="1"/>
  <c r="DA399"/>
  <c r="CB399" s="1"/>
  <c r="DA465"/>
  <c r="CB465" s="1"/>
  <c r="DA389"/>
  <c r="CB389" s="1"/>
  <c r="DA556"/>
  <c r="CB556" s="1"/>
  <c r="CX655"/>
  <c r="DA655" s="1"/>
  <c r="CB655" s="1"/>
  <c r="DA272"/>
  <c r="CB272"/>
  <c r="DA365"/>
  <c r="CB365"/>
  <c r="DA373"/>
  <c r="CB373"/>
  <c r="DA600"/>
  <c r="CB600"/>
  <c r="DA18"/>
  <c r="CB18"/>
  <c r="DA20"/>
  <c r="CB20"/>
  <c r="DA410"/>
  <c r="CB410"/>
  <c r="DA517"/>
  <c r="CB517"/>
  <c r="DA392"/>
  <c r="CB392"/>
  <c r="DA424"/>
  <c r="CB424"/>
  <c r="DA540"/>
  <c r="CB540"/>
  <c r="CX570"/>
  <c r="CX554"/>
  <c r="DA554" s="1"/>
  <c r="CB554" s="1"/>
  <c r="DA564"/>
  <c r="CB564" s="1"/>
  <c r="DA39"/>
  <c r="CB39" s="1"/>
  <c r="DA250"/>
  <c r="CB250" s="1"/>
  <c r="DA439"/>
  <c r="CB439" s="1"/>
  <c r="CX437"/>
  <c r="DA437" s="1"/>
  <c r="CB437" s="1"/>
  <c r="CX651"/>
  <c r="DA651" s="1"/>
  <c r="CB651" s="1"/>
  <c r="CX641"/>
  <c r="DA641" s="1"/>
  <c r="CB641" s="1"/>
  <c r="CX644"/>
  <c r="DA644"/>
  <c r="CB644" s="1"/>
  <c r="CX646"/>
  <c r="DA646" s="1"/>
  <c r="CB646" s="1"/>
  <c r="DA654"/>
  <c r="CB654" s="1"/>
  <c r="CW180"/>
  <c r="DA180" s="1"/>
  <c r="CB180" s="1"/>
  <c r="CX432"/>
  <c r="DA432" s="1"/>
  <c r="CB432" s="1"/>
  <c r="DA423"/>
  <c r="CB423"/>
  <c r="CX496"/>
  <c r="CX485" s="1"/>
  <c r="CX508"/>
  <c r="DA113"/>
  <c r="CB113" s="1"/>
  <c r="DA148"/>
  <c r="CB148" s="1"/>
  <c r="CW146"/>
  <c r="DA146" s="1"/>
  <c r="CB146" s="1"/>
  <c r="CX643"/>
  <c r="DA643"/>
  <c r="CB643" s="1"/>
  <c r="CW269"/>
  <c r="DA269" s="1"/>
  <c r="CB269" s="1"/>
  <c r="CX649"/>
  <c r="DA649" s="1"/>
  <c r="CB649" s="1"/>
  <c r="DA162"/>
  <c r="CB162" s="1"/>
  <c r="DA227"/>
  <c r="CB227" s="1"/>
  <c r="DA409"/>
  <c r="CB409" s="1"/>
  <c r="CX474"/>
  <c r="DA474" s="1"/>
  <c r="CB474"/>
  <c r="DA475"/>
  <c r="CB475"/>
  <c r="CX650"/>
  <c r="DA650"/>
  <c r="CB650" s="1"/>
  <c r="CW312"/>
  <c r="DA312" s="1"/>
  <c r="CB312"/>
  <c r="CW41"/>
  <c r="DA41"/>
  <c r="CB41" s="1"/>
  <c r="DA270"/>
  <c r="CB270" s="1"/>
  <c r="CW291"/>
  <c r="DA291" s="1"/>
  <c r="CB291" s="1"/>
  <c r="DA367"/>
  <c r="CB367"/>
  <c r="CX595"/>
  <c r="DA595"/>
  <c r="CB595" s="1"/>
  <c r="DA444"/>
  <c r="CB444" s="1"/>
  <c r="DA454"/>
  <c r="CB454" s="1"/>
  <c r="DA677"/>
  <c r="CB677" s="1"/>
  <c r="DA406"/>
  <c r="CB406" s="1"/>
  <c r="DA514"/>
  <c r="CB514" s="1"/>
  <c r="DA356"/>
  <c r="CB356" s="1"/>
  <c r="CW159"/>
  <c r="DA159" s="1"/>
  <c r="CB159" s="1"/>
  <c r="DA252"/>
  <c r="CB252" s="1"/>
  <c r="DA318"/>
  <c r="CB318" s="1"/>
  <c r="DA418"/>
  <c r="CB418" s="1"/>
  <c r="DA453"/>
  <c r="CB453" s="1"/>
  <c r="DA487"/>
  <c r="CB487" s="1"/>
  <c r="DA519"/>
  <c r="CB519" s="1"/>
  <c r="DA391"/>
  <c r="CB391" s="1"/>
  <c r="CX669"/>
  <c r="DA669" s="1"/>
  <c r="CB669" s="1"/>
  <c r="DA562"/>
  <c r="CB562" s="1"/>
  <c r="CX571"/>
  <c r="DA571" s="1"/>
  <c r="CB571" s="1"/>
  <c r="CX648"/>
  <c r="DA648" s="1"/>
  <c r="CB648" s="1"/>
  <c r="CX645"/>
  <c r="DA645" s="1"/>
  <c r="CB645" s="1"/>
  <c r="DA647"/>
  <c r="CB647"/>
  <c r="CW585"/>
  <c r="DA585"/>
  <c r="CB585" s="1"/>
  <c r="CW572"/>
  <c r="CW509" s="1"/>
  <c r="DA509" s="1"/>
  <c r="CB509" s="1"/>
  <c r="DA380"/>
  <c r="CB380" s="1"/>
  <c r="DA501"/>
  <c r="CB501" s="1"/>
  <c r="DA570"/>
  <c r="CB570" s="1"/>
  <c r="CX552"/>
  <c r="DA552" s="1"/>
  <c r="CB552" s="1"/>
  <c r="CX419"/>
  <c r="DA419" s="1"/>
  <c r="CB419" s="1"/>
  <c r="DA508"/>
  <c r="CB508"/>
  <c r="CX497"/>
  <c r="DA497"/>
  <c r="CB497" s="1"/>
  <c r="CW511"/>
  <c r="DA511" s="1"/>
  <c r="CB511" s="1"/>
  <c r="CW510"/>
  <c r="DA510" s="1"/>
  <c r="CB510" s="1"/>
  <c r="CX420"/>
  <c r="DA420" s="1"/>
  <c r="CB420" s="1"/>
  <c r="CX667"/>
  <c r="DA667" s="1"/>
  <c r="CB667" s="1"/>
  <c r="CW143"/>
  <c r="DA143" s="1"/>
  <c r="CB143" s="1"/>
  <c r="CX498"/>
  <c r="DA498"/>
  <c r="CB498" s="1"/>
  <c r="CX398"/>
  <c r="DA398" s="1"/>
  <c r="CB398" s="1"/>
  <c r="DA485"/>
  <c r="CB485" s="1"/>
  <c r="DA496"/>
  <c r="CB496" s="1"/>
  <c r="CX553"/>
  <c r="DA553" s="1"/>
  <c r="CB553" s="1"/>
  <c r="CW246"/>
  <c r="DA246" s="1"/>
  <c r="CB246" s="1"/>
  <c r="DA371"/>
  <c r="CB371" s="1"/>
  <c r="DA372"/>
  <c r="CB372" s="1"/>
  <c r="DA376"/>
  <c r="CB376" s="1"/>
  <c r="DA601"/>
  <c r="CB601" s="1"/>
  <c r="DA32"/>
  <c r="CB32" s="1"/>
  <c r="DA349"/>
  <c r="CB349" s="1"/>
  <c r="DA626"/>
  <c r="CB626" s="1"/>
  <c r="DA633"/>
  <c r="CB633" s="1"/>
  <c r="DA638"/>
  <c r="CB638" s="1"/>
  <c r="DA38"/>
  <c r="CB38" s="1"/>
  <c r="DA378"/>
  <c r="CB378" s="1"/>
  <c r="DA112"/>
  <c r="CB112" s="1"/>
  <c r="DA149"/>
  <c r="CB149" s="1"/>
  <c r="DA157"/>
  <c r="CB157" s="1"/>
  <c r="DA17"/>
  <c r="CB17" s="1"/>
  <c r="DA516"/>
  <c r="CB516" s="1"/>
  <c r="DA518"/>
  <c r="CB518" s="1"/>
  <c r="DA359"/>
  <c r="CB359" s="1"/>
  <c r="CX534"/>
  <c r="DA534" s="1"/>
  <c r="CB534" s="1"/>
  <c r="CX536"/>
  <c r="DA536"/>
  <c r="CB536" s="1"/>
  <c r="CX537"/>
  <c r="DA537" s="1"/>
  <c r="CB537" s="1"/>
  <c r="DA549"/>
  <c r="CB549" s="1"/>
  <c r="CX538"/>
  <c r="DA538" s="1"/>
  <c r="CB538" s="1"/>
  <c r="CX539"/>
  <c r="DA539" s="1"/>
  <c r="CB539" s="1"/>
  <c r="CX535"/>
  <c r="DA535"/>
  <c r="CB535" s="1"/>
  <c r="DA80"/>
  <c r="CB80" s="1"/>
  <c r="DA520"/>
  <c r="CB520" s="1"/>
  <c r="DA524"/>
  <c r="CB524" s="1"/>
  <c r="DA529"/>
  <c r="CB529" s="1"/>
  <c r="DA533"/>
  <c r="CB533" s="1"/>
  <c r="DA37"/>
  <c r="CB37" s="1"/>
  <c r="DA397"/>
  <c r="CB397" s="1"/>
  <c r="DA559"/>
  <c r="CB559" s="1"/>
  <c r="CX421"/>
  <c r="DA421" s="1"/>
  <c r="CB421" s="1"/>
  <c r="CX422"/>
  <c r="DA422" s="1"/>
  <c r="CB422" s="1"/>
  <c r="CW202"/>
  <c r="DA202" s="1"/>
  <c r="CB202" s="1"/>
  <c r="DA572"/>
  <c r="CB572" s="1"/>
  <c r="CW158"/>
  <c r="DA158" s="1"/>
  <c r="CB158" s="1"/>
  <c r="DA360"/>
  <c r="CB360" s="1"/>
  <c r="DA364"/>
  <c r="CB364"/>
  <c r="DA368"/>
  <c r="CB368"/>
  <c r="DA604"/>
  <c r="CB604"/>
  <c r="DA608"/>
  <c r="CB608"/>
  <c r="DA612"/>
  <c r="CB612"/>
  <c r="DA28"/>
  <c r="CB28"/>
  <c r="DA401"/>
  <c r="CB401"/>
  <c r="DA405"/>
  <c r="CB405"/>
  <c r="DA442"/>
  <c r="CB442"/>
  <c r="DA448"/>
  <c r="CB448"/>
  <c r="DA452"/>
  <c r="CB452"/>
  <c r="DA456"/>
  <c r="CB456"/>
  <c r="CX513"/>
  <c r="DA513"/>
  <c r="CB513" s="1"/>
  <c r="DA426"/>
  <c r="CB426" s="1"/>
  <c r="DA430"/>
  <c r="CB430" s="1"/>
  <c r="DA548"/>
  <c r="CB548" s="1"/>
  <c r="DA558"/>
  <c r="CB558" s="1"/>
  <c r="CW313"/>
  <c r="DA313" s="1"/>
  <c r="CB313" s="1"/>
  <c r="CW181"/>
  <c r="DA181" s="1"/>
  <c r="CB181" s="1"/>
  <c r="CW224"/>
  <c r="DA224"/>
  <c r="CB224" s="1"/>
  <c r="CW268"/>
  <c r="DA268" s="1"/>
  <c r="CB268" s="1"/>
  <c r="CW247"/>
  <c r="DA247" s="1"/>
  <c r="CB247" s="1"/>
  <c r="CX462"/>
  <c r="DA462" s="1"/>
  <c r="CB462" s="1"/>
  <c r="CX555"/>
  <c r="DA555"/>
  <c r="CB555" s="1"/>
  <c r="CW290"/>
  <c r="DA290" s="1"/>
  <c r="CB290" s="1"/>
  <c r="CW203"/>
  <c r="DA203" s="1"/>
  <c r="CB203" s="1"/>
  <c r="CW86"/>
  <c r="DA86" s="1"/>
  <c r="CB86" s="1"/>
  <c r="CW225"/>
  <c r="DA225"/>
  <c r="CB225" s="1"/>
  <c r="CX357" l="1"/>
  <c r="DA357" s="1"/>
  <c r="CB357" s="1"/>
  <c r="CX668"/>
  <c r="DA668" s="1"/>
  <c r="CB668" s="1"/>
  <c r="CX486"/>
  <c r="DA486" s="1"/>
  <c r="CB486" s="1"/>
  <c r="CX461"/>
  <c r="DA19"/>
  <c r="CB19" s="1"/>
  <c r="DA21"/>
  <c r="CB21" s="1"/>
  <c r="DA522"/>
  <c r="CB522" s="1"/>
  <c r="DA630"/>
  <c r="CB630" s="1"/>
  <c r="DA632"/>
  <c r="CB632" s="1"/>
  <c r="DA636"/>
  <c r="CB636" s="1"/>
  <c r="DA36"/>
  <c r="CB36" s="1"/>
  <c r="CW111"/>
  <c r="DA111" s="1"/>
  <c r="CB111" s="1"/>
  <c r="CW109"/>
  <c r="CW110"/>
  <c r="DA110" s="1"/>
  <c r="CB110" s="1"/>
  <c r="CW122"/>
  <c r="DA122" s="1"/>
  <c r="CB122" s="1"/>
  <c r="CX459" l="1"/>
  <c r="DA459" s="1"/>
  <c r="CB459" s="1"/>
  <c r="CX458"/>
  <c r="DA458" s="1"/>
  <c r="CB458" s="1"/>
  <c r="CX460"/>
  <c r="DA460" s="1"/>
  <c r="CB460" s="1"/>
  <c r="DA461"/>
  <c r="CB461" s="1"/>
  <c r="DA109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<sst xmlns="http://schemas.openxmlformats.org/spreadsheetml/2006/main" count="986" uniqueCount="218">
  <si>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</si>
  <si>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</si>
  <si>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</si>
  <si>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</si>
  <si>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</si>
  <si>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</si>
  <si>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</si>
  <si>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</si>
  <si>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</si>
  <si>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</si>
  <si>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</si>
  <si>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</si>
  <si>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</si>
  <si>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</si>
  <si>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</si>
  <si>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</si>
  <si>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</si>
  <si>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</si>
  <si>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</si>
  <si>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</si>
  <si>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</si>
  <si>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</si>
  <si>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</si>
  <si>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</si>
  <si>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</si>
  <si>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</si>
  <si>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</si>
  <si>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</si>
  <si>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</si>
  <si>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</si>
  <si>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</si>
  <si>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</si>
  <si>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</si>
  <si>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</si>
  <si>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</si>
  <si>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</si>
  <si>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</si>
  <si>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</si>
  <si>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</si>
  <si>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</si>
  <si>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</si>
  <si>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</si>
  <si>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</si>
  <si>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</si>
  <si>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</si>
  <si>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</si>
  <si>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</si>
  <si>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</si>
  <si>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</si>
  <si>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</si>
  <si>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</si>
  <si>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</si>
  <si>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</si>
  <si>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</si>
  <si>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</si>
  <si>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</si>
  <si>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</si>
  <si>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</si>
  <si>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</si>
  <si>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</si>
  <si>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</si>
  <si>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</si>
  <si>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</si>
  <si>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</si>
  <si>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</si>
  <si>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</si>
  <si>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</si>
  <si>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</si>
  <si>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</si>
  <si>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</si>
  <si>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</si>
  <si>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</si>
  <si>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</si>
  <si>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</si>
  <si>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</si>
  <si>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</si>
  <si>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</si>
  <si>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</si>
  <si>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</si>
  <si>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</si>
  <si>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</si>
  <si>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</si>
  <si>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</si>
  <si>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</si>
  <si>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</si>
  <si>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</si>
  <si>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</si>
  <si>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</si>
  <si>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</si>
  <si>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</si>
  <si>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</si>
  <si>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</si>
  <si>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</si>
  <si>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</si>
  <si>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</si>
  <si>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</si>
  <si>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</si>
  <si>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</si>
  <si>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</si>
  <si>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</si>
  <si>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</si>
  <si>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</si>
  <si>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</si>
  <si>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</si>
  <si>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</si>
  <si>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</si>
  <si>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</si>
  <si>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</si>
  <si>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</si>
  <si>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</si>
  <si>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</si>
  <si>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</si>
  <si>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</si>
  <si>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</si>
  <si>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</si>
  <si>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</si>
  <si>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</si>
  <si>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</si>
  <si>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</si>
  <si>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</si>
  <si>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</si>
  <si>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</si>
  <si>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</si>
  <si>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</si>
  <si>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</si>
  <si>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</si>
  <si>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</si>
  <si>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</si>
  <si>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</si>
  <si>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</si>
  <si>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</si>
  <si>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</si>
  <si>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</si>
  <si>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</si>
  <si>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</si>
  <si>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</si>
  <si>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</si>
  <si>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</si>
  <si>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</si>
  <si>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</si>
  <si>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</si>
  <si>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</si>
  <si>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</si>
  <si>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</si>
  <si>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</si>
  <si>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</si>
  <si>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</si>
  <si>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</si>
  <si>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</si>
  <si>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</si>
  <si>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</si>
  <si>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</si>
  <si>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</si>
  <si>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</si>
  <si>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</si>
  <si>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</si>
  <si>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</si>
  <si>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</si>
  <si>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</si>
  <si>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</si>
  <si>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</si>
  <si>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</si>
  <si>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</si>
  <si>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</si>
  <si>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</si>
  <si>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</si>
  <si>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</si>
  <si>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</si>
  <si>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</si>
  <si>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</si>
  <si>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</si>
  <si>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</si>
  <si>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</si>
  <si>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</si>
  <si>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</si>
  <si>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</si>
  <si>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</si>
  <si>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</si>
  <si>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</si>
  <si>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</si>
  <si>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</si>
  <si>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</si>
  <si>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</si>
  <si>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</si>
  <si>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</si>
  <si>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</si>
  <si>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</si>
  <si>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</si>
  <si>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</si>
  <si>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</si>
  <si>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</si>
  <si>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</si>
  <si>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</si>
  <si>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</si>
  <si>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</si>
  <si>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</si>
  <si>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</si>
  <si>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</si>
  <si>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nie</t>
  </si>
  <si>
    <t>neposkytla</t>
  </si>
  <si>
    <t>MB-Solutions, s.r.o.</t>
  </si>
  <si>
    <t>Marka Čulena 87/47, 919 43 Cífer</t>
  </si>
  <si>
    <t>Automobil Opel Astra</t>
  </si>
  <si>
    <t>Tržby z predaja dd. Majetku</t>
  </si>
  <si>
    <t>Spotreba materiálu</t>
  </si>
  <si>
    <t>Spotreba PHM</t>
  </si>
  <si>
    <t>Zostatková hodnota pred. Hm. A nehm. Majetku</t>
  </si>
  <si>
    <t>Odpisy</t>
  </si>
  <si>
    <t>Tržby z predaja služieb</t>
  </si>
  <si>
    <t>náklad</t>
  </si>
  <si>
    <t>výnos</t>
  </si>
  <si>
    <t>normálna</t>
  </si>
  <si>
    <t>1600</t>
  </si>
  <si>
    <t>Záväzky voči zamestnancom = 493,69 EUR</t>
  </si>
  <si>
    <t>Záväzky voči spoločníkom = 24000 EUR</t>
  </si>
  <si>
    <t>Záväzky voči dodávateľom = 27,31 EUR</t>
  </si>
  <si>
    <t>Ostatné dane a poplatky = 308,91 EUR</t>
  </si>
  <si>
    <t>Tržby z predaja tovaru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</si>
</sst>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6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84" sqref="B184:BZ18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77">
        <v>4</v>
      </c>
      <c r="AC2" s="78"/>
      <c r="AD2" s="77">
        <v>7</v>
      </c>
      <c r="AE2" s="78"/>
      <c r="AF2" s="77">
        <v>4</v>
      </c>
      <c r="AG2" s="113"/>
      <c r="AH2" s="78"/>
      <c r="AI2" s="77">
        <v>9</v>
      </c>
      <c r="AJ2" s="78"/>
      <c r="AK2" s="77">
        <v>2</v>
      </c>
      <c r="AL2" s="78"/>
      <c r="AM2" s="77">
        <v>0</v>
      </c>
      <c r="AN2" s="78"/>
      <c r="AO2" s="77">
        <v>1</v>
      </c>
      <c r="AP2" s="78"/>
      <c r="AQ2" s="77">
        <v>5</v>
      </c>
      <c r="AR2" s="78"/>
      <c r="AW2" s="30"/>
      <c r="AX2" s="2" t="s">
        <v>93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3</v>
      </c>
      <c r="BJ2" s="78"/>
      <c r="BK2" s="77">
        <v>9</v>
      </c>
      <c r="BL2" s="78"/>
      <c r="BM2" s="77">
        <v>1</v>
      </c>
      <c r="BN2" s="78"/>
      <c r="BO2" s="77">
        <v>7</v>
      </c>
      <c r="BP2" s="78"/>
      <c r="BQ2" s="77">
        <v>6</v>
      </c>
      <c r="BR2" s="78"/>
      <c r="BS2" s="77">
        <v>3</v>
      </c>
      <c r="BT2" s="78"/>
      <c r="BU2" s="77">
        <v>2</v>
      </c>
      <c r="BV2" s="7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201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84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0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8" t="s">
        <v>198</v>
      </c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31" t="str">
        <f>+IF(B23="nie","","Spoločnosť uvádza nasledujúce informácie:")</f>
        <v/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02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203"/>
      <c r="BU25" s="203"/>
      <c r="BV25" s="203"/>
      <c r="BW25" s="203"/>
      <c r="BX25" s="203"/>
      <c r="BY25" s="203"/>
      <c r="BZ25" s="204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02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203"/>
      <c r="AB26" s="203"/>
      <c r="AC26" s="203"/>
      <c r="AD26" s="203"/>
      <c r="AE26" s="203"/>
      <c r="AF26" s="203"/>
      <c r="AG26" s="203"/>
      <c r="AH26" s="203"/>
      <c r="AI26" s="203"/>
      <c r="AJ26" s="203"/>
      <c r="AK26" s="203"/>
      <c r="AL26" s="203"/>
      <c r="AM26" s="203"/>
      <c r="AN26" s="203"/>
      <c r="AO26" s="203"/>
      <c r="AP26" s="203"/>
      <c r="AQ26" s="203"/>
      <c r="AR26" s="203"/>
      <c r="AS26" s="203"/>
      <c r="AT26" s="203"/>
      <c r="AU26" s="203"/>
      <c r="AV26" s="203"/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4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02"/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  <c r="AC27" s="203"/>
      <c r="AD27" s="203"/>
      <c r="AE27" s="203"/>
      <c r="AF27" s="203"/>
      <c r="AG27" s="203"/>
      <c r="AH27" s="203"/>
      <c r="AI27" s="203"/>
      <c r="AJ27" s="203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4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02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03"/>
      <c r="AB28" s="203"/>
      <c r="AC28" s="203"/>
      <c r="AD28" s="203"/>
      <c r="AE28" s="203"/>
      <c r="AF28" s="203"/>
      <c r="AG28" s="203"/>
      <c r="AH28" s="203"/>
      <c r="AI28" s="203"/>
      <c r="AJ28" s="203"/>
      <c r="AK28" s="203"/>
      <c r="AL28" s="203"/>
      <c r="AM28" s="203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203"/>
      <c r="BS28" s="203"/>
      <c r="BT28" s="203"/>
      <c r="BU28" s="203"/>
      <c r="BV28" s="203"/>
      <c r="BW28" s="203"/>
      <c r="BX28" s="203"/>
      <c r="BY28" s="203"/>
      <c r="BZ28" s="204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02"/>
      <c r="C29" s="203"/>
      <c r="D29" s="203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3"/>
      <c r="AB29" s="203"/>
      <c r="AC29" s="203"/>
      <c r="AD29" s="203"/>
      <c r="AE29" s="203"/>
      <c r="AF29" s="203"/>
      <c r="AG29" s="203"/>
      <c r="AH29" s="203"/>
      <c r="AI29" s="203"/>
      <c r="AJ29" s="203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3"/>
      <c r="BI29" s="203"/>
      <c r="BJ29" s="203"/>
      <c r="BK29" s="203"/>
      <c r="BL29" s="203"/>
      <c r="BM29" s="203"/>
      <c r="BN29" s="203"/>
      <c r="BO29" s="203"/>
      <c r="BP29" s="203"/>
      <c r="BQ29" s="203"/>
      <c r="BR29" s="203"/>
      <c r="BS29" s="203"/>
      <c r="BT29" s="203"/>
      <c r="BU29" s="203"/>
      <c r="BV29" s="203"/>
      <c r="BW29" s="203"/>
      <c r="BX29" s="203"/>
      <c r="BY29" s="203"/>
      <c r="BZ29" s="204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02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203"/>
      <c r="BS30" s="203"/>
      <c r="BT30" s="203"/>
      <c r="BU30" s="203"/>
      <c r="BV30" s="203"/>
      <c r="BW30" s="203"/>
      <c r="BX30" s="203"/>
      <c r="BY30" s="203"/>
      <c r="BZ30" s="204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02"/>
      <c r="C31" s="203"/>
      <c r="D31" s="203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3"/>
      <c r="AB31" s="203"/>
      <c r="AC31" s="203"/>
      <c r="AD31" s="203"/>
      <c r="AE31" s="203"/>
      <c r="AF31" s="203"/>
      <c r="AG31" s="203"/>
      <c r="AH31" s="203"/>
      <c r="AI31" s="203"/>
      <c r="AJ31" s="203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  <c r="BM31" s="203"/>
      <c r="BN31" s="203"/>
      <c r="BO31" s="203"/>
      <c r="BP31" s="203"/>
      <c r="BQ31" s="203"/>
      <c r="BR31" s="203"/>
      <c r="BS31" s="203"/>
      <c r="BT31" s="203"/>
      <c r="BU31" s="203"/>
      <c r="BV31" s="203"/>
      <c r="BW31" s="203"/>
      <c r="BX31" s="203"/>
      <c r="BY31" s="203"/>
      <c r="BZ31" s="204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02"/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  <c r="BM32" s="203"/>
      <c r="BN32" s="203"/>
      <c r="BO32" s="203"/>
      <c r="BP32" s="203"/>
      <c r="BQ32" s="203"/>
      <c r="BR32" s="203"/>
      <c r="BS32" s="203"/>
      <c r="BT32" s="203"/>
      <c r="BU32" s="203"/>
      <c r="BV32" s="203"/>
      <c r="BW32" s="203"/>
      <c r="BX32" s="203"/>
      <c r="BY32" s="203"/>
      <c r="BZ32" s="204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02"/>
      <c r="C33" s="203"/>
      <c r="D33" s="203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  <c r="BR33" s="203"/>
      <c r="BS33" s="203"/>
      <c r="BT33" s="203"/>
      <c r="BU33" s="203"/>
      <c r="BV33" s="203"/>
      <c r="BW33" s="203"/>
      <c r="BX33" s="203"/>
      <c r="BY33" s="203"/>
      <c r="BZ33" s="204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0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1"/>
      <c r="BT34" s="251"/>
      <c r="BU34" s="251"/>
      <c r="BV34" s="251"/>
      <c r="BW34" s="251"/>
      <c r="BX34" s="251"/>
      <c r="BY34" s="251"/>
      <c r="BZ34" s="25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403">
        <v>2014</v>
      </c>
      <c r="AK38" s="404"/>
      <c r="AL38" s="404"/>
      <c r="AM38" s="404"/>
      <c r="AN38" s="404"/>
      <c r="AO38" s="404"/>
      <c r="AP38" s="404"/>
      <c r="AQ38" s="404"/>
      <c r="AR38" s="404"/>
      <c r="AS38" s="404"/>
      <c r="AT38" s="404"/>
      <c r="AU38" s="404"/>
      <c r="AV38" s="404"/>
      <c r="AW38" s="404"/>
      <c r="AX38" s="404"/>
      <c r="AY38" s="404"/>
      <c r="AZ38" s="404"/>
      <c r="BA38" s="404"/>
      <c r="BB38" s="404"/>
      <c r="BC38" s="404"/>
      <c r="BD38" s="404"/>
      <c r="BE38" s="404"/>
      <c r="BF38" s="404"/>
      <c r="BG38" s="404"/>
      <c r="BH38" s="404"/>
      <c r="BI38" s="404"/>
      <c r="BJ38" s="404"/>
      <c r="BK38" s="404"/>
      <c r="BL38" s="404"/>
      <c r="BM38" s="404"/>
      <c r="BN38" s="404"/>
      <c r="BO38" s="404"/>
      <c r="BP38" s="404"/>
      <c r="BQ38" s="404"/>
      <c r="BR38" s="404"/>
      <c r="BS38" s="404"/>
      <c r="BT38" s="404"/>
      <c r="BU38" s="404"/>
      <c r="BV38" s="404"/>
      <c r="BW38" s="404"/>
      <c r="BX38" s="404"/>
      <c r="BY38" s="404"/>
      <c r="BZ38" s="40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3" t="s">
        <v>157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406">
        <v>1</v>
      </c>
      <c r="AK39" s="407"/>
      <c r="AL39" s="407"/>
      <c r="AM39" s="407"/>
      <c r="AN39" s="407"/>
      <c r="AO39" s="407"/>
      <c r="AP39" s="407"/>
      <c r="AQ39" s="407"/>
      <c r="AR39" s="407"/>
      <c r="AS39" s="407"/>
      <c r="AT39" s="407"/>
      <c r="AU39" s="407"/>
      <c r="AV39" s="407"/>
      <c r="AW39" s="407"/>
      <c r="AX39" s="407"/>
      <c r="AY39" s="407"/>
      <c r="AZ39" s="407"/>
      <c r="BA39" s="407"/>
      <c r="BB39" s="407"/>
      <c r="BC39" s="407"/>
      <c r="BD39" s="407"/>
      <c r="BE39" s="407"/>
      <c r="BF39" s="407"/>
      <c r="BG39" s="407"/>
      <c r="BH39" s="407"/>
      <c r="BI39" s="407"/>
      <c r="BJ39" s="407"/>
      <c r="BK39" s="407"/>
      <c r="BL39" s="407"/>
      <c r="BM39" s="407"/>
      <c r="BN39" s="407"/>
      <c r="BO39" s="407"/>
      <c r="BP39" s="407"/>
      <c r="BQ39" s="407"/>
      <c r="BR39" s="407"/>
      <c r="BS39" s="407"/>
      <c r="BT39" s="407"/>
      <c r="BU39" s="407"/>
      <c r="BV39" s="407"/>
      <c r="BW39" s="407"/>
      <c r="BX39" s="407"/>
      <c r="BY39" s="407"/>
      <c r="BZ39" s="40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83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4" t="s">
        <v>2</v>
      </c>
      <c r="P68" s="244"/>
      <c r="Q68" s="244"/>
      <c r="R68" s="244"/>
      <c r="S68" s="244"/>
      <c r="T68" s="244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50"/>
      <c r="AE69" s="350"/>
      <c r="AF69" s="350"/>
      <c r="AG69" s="350"/>
      <c r="AH69" s="350"/>
      <c r="AI69" s="350"/>
      <c r="AJ69" s="350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0"/>
      <c r="BA69" s="350"/>
      <c r="BB69" s="350"/>
      <c r="BC69" s="350"/>
      <c r="BD69" s="350"/>
      <c r="BE69" s="350"/>
      <c r="BF69" s="350"/>
      <c r="BG69" s="350"/>
      <c r="BH69" s="350"/>
      <c r="BI69" s="350"/>
      <c r="BJ69" s="350"/>
      <c r="BK69" s="350"/>
      <c r="BL69" s="350"/>
      <c r="BM69" s="350"/>
      <c r="BN69" s="350"/>
      <c r="BO69" s="350"/>
      <c r="BP69" s="350"/>
      <c r="BQ69" s="350"/>
      <c r="BR69" s="350"/>
      <c r="BS69" s="350"/>
      <c r="BT69" s="350"/>
      <c r="BU69" s="350"/>
      <c r="BV69" s="350"/>
      <c r="BW69" s="350"/>
      <c r="BX69" s="350"/>
      <c r="BY69" s="350"/>
      <c r="BZ69" s="35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3" t="s">
        <v>193</v>
      </c>
      <c r="AJ71" s="253"/>
      <c r="AK71" s="253"/>
      <c r="AL71" s="253"/>
      <c r="AM71" s="253"/>
      <c r="AN71" s="25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41" t="s">
        <v>122</v>
      </c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Z74" s="242"/>
      <c r="AA74" s="243"/>
      <c r="AB74" s="241" t="s">
        <v>70</v>
      </c>
      <c r="AC74" s="242"/>
      <c r="AD74" s="242"/>
      <c r="AE74" s="242"/>
      <c r="AF74" s="242"/>
      <c r="AG74" s="242"/>
      <c r="AH74" s="242"/>
      <c r="AI74" s="242"/>
      <c r="AJ74" s="242"/>
      <c r="AK74" s="242"/>
      <c r="AL74" s="242"/>
      <c r="AM74" s="242"/>
      <c r="AN74" s="242"/>
      <c r="AO74" s="242"/>
      <c r="AP74" s="242"/>
      <c r="AQ74" s="242"/>
      <c r="AR74" s="242"/>
      <c r="AS74" s="242"/>
      <c r="AT74" s="242"/>
      <c r="AU74" s="242"/>
      <c r="AV74" s="242"/>
      <c r="AW74" s="242"/>
      <c r="AX74" s="242"/>
      <c r="AY74" s="242"/>
      <c r="AZ74" s="242"/>
      <c r="BA74" s="242"/>
      <c r="BB74" s="242"/>
      <c r="BC74" s="243"/>
      <c r="BD74" s="238" t="s">
        <v>75</v>
      </c>
      <c r="BE74" s="239"/>
      <c r="BF74" s="239"/>
      <c r="BG74" s="239"/>
      <c r="BH74" s="239"/>
      <c r="BI74" s="239"/>
      <c r="BJ74" s="239"/>
      <c r="BK74" s="239"/>
      <c r="BL74" s="239"/>
      <c r="BM74" s="239"/>
      <c r="BN74" s="239"/>
      <c r="BO74" s="239"/>
      <c r="BP74" s="239"/>
      <c r="BQ74" s="239"/>
      <c r="BR74" s="239"/>
      <c r="BS74" s="239"/>
      <c r="BT74" s="239"/>
      <c r="BU74" s="239"/>
      <c r="BV74" s="239"/>
      <c r="BW74" s="239"/>
      <c r="BX74" s="239"/>
      <c r="BY74" s="239"/>
      <c r="BZ74" s="24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57" t="s">
        <v>71</v>
      </c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9"/>
      <c r="AB75" s="245" t="s">
        <v>72</v>
      </c>
      <c r="AC75" s="246"/>
      <c r="AD75" s="246"/>
      <c r="AE75" s="246"/>
      <c r="AF75" s="246"/>
      <c r="AG75" s="246"/>
      <c r="AH75" s="246"/>
      <c r="AI75" s="246"/>
      <c r="AJ75" s="246"/>
      <c r="AK75" s="246"/>
      <c r="AL75" s="246"/>
      <c r="AM75" s="246"/>
      <c r="AN75" s="246"/>
      <c r="AO75" s="246"/>
      <c r="AP75" s="246"/>
      <c r="AQ75" s="246"/>
      <c r="AR75" s="246"/>
      <c r="AS75" s="246"/>
      <c r="AT75" s="246"/>
      <c r="AU75" s="246"/>
      <c r="AV75" s="246"/>
      <c r="AW75" s="246"/>
      <c r="AX75" s="246"/>
      <c r="AY75" s="246"/>
      <c r="AZ75" s="246"/>
      <c r="BA75" s="246"/>
      <c r="BB75" s="246"/>
      <c r="BC75" s="247"/>
      <c r="BD75" s="245" t="s">
        <v>73</v>
      </c>
      <c r="BE75" s="246"/>
      <c r="BF75" s="246"/>
      <c r="BG75" s="246"/>
      <c r="BH75" s="246"/>
      <c r="BI75" s="246"/>
      <c r="BJ75" s="246"/>
      <c r="BK75" s="246"/>
      <c r="BL75" s="246"/>
      <c r="BM75" s="246"/>
      <c r="BN75" s="246"/>
      <c r="BO75" s="246"/>
      <c r="BP75" s="246"/>
      <c r="BQ75" s="246"/>
      <c r="BR75" s="246"/>
      <c r="BS75" s="246"/>
      <c r="BT75" s="246"/>
      <c r="BU75" s="246"/>
      <c r="BV75" s="246"/>
      <c r="BW75" s="246"/>
      <c r="BX75" s="246"/>
      <c r="BY75" s="246"/>
      <c r="BZ75" s="24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202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203"/>
      <c r="N76" s="203"/>
      <c r="O76" s="203"/>
      <c r="P76" s="203"/>
      <c r="Q76" s="203"/>
      <c r="R76" s="203"/>
      <c r="S76" s="203"/>
      <c r="T76" s="203"/>
      <c r="U76" s="203"/>
      <c r="V76" s="203"/>
      <c r="W76" s="203"/>
      <c r="X76" s="203"/>
      <c r="Y76" s="203"/>
      <c r="Z76" s="203"/>
      <c r="AA76" s="204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02"/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3"/>
      <c r="O77" s="203"/>
      <c r="P77" s="203"/>
      <c r="Q77" s="203"/>
      <c r="R77" s="203"/>
      <c r="S77" s="203"/>
      <c r="T77" s="203"/>
      <c r="U77" s="203"/>
      <c r="V77" s="203"/>
      <c r="W77" s="203"/>
      <c r="X77" s="203"/>
      <c r="Y77" s="203"/>
      <c r="Z77" s="203"/>
      <c r="AA77" s="204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02"/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203"/>
      <c r="N78" s="203"/>
      <c r="O78" s="203"/>
      <c r="P78" s="203"/>
      <c r="Q78" s="203"/>
      <c r="R78" s="203"/>
      <c r="S78" s="203"/>
      <c r="T78" s="203"/>
      <c r="U78" s="203"/>
      <c r="V78" s="203"/>
      <c r="W78" s="203"/>
      <c r="X78" s="203"/>
      <c r="Y78" s="203"/>
      <c r="Z78" s="203"/>
      <c r="AA78" s="204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02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203"/>
      <c r="N79" s="203"/>
      <c r="O79" s="203"/>
      <c r="P79" s="203"/>
      <c r="Q79" s="203"/>
      <c r="R79" s="203"/>
      <c r="S79" s="203"/>
      <c r="T79" s="203"/>
      <c r="U79" s="203"/>
      <c r="V79" s="203"/>
      <c r="W79" s="203"/>
      <c r="X79" s="203"/>
      <c r="Y79" s="203"/>
      <c r="Z79" s="203"/>
      <c r="AA79" s="204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02"/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3"/>
      <c r="O80" s="203"/>
      <c r="P80" s="203"/>
      <c r="Q80" s="203"/>
      <c r="R80" s="203"/>
      <c r="S80" s="203"/>
      <c r="T80" s="203"/>
      <c r="U80" s="203"/>
      <c r="V80" s="203"/>
      <c r="W80" s="203"/>
      <c r="X80" s="203"/>
      <c r="Y80" s="203"/>
      <c r="Z80" s="203"/>
      <c r="AA80" s="204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02"/>
      <c r="C81" s="203"/>
      <c r="D81" s="203"/>
      <c r="E81" s="203"/>
      <c r="F81" s="203"/>
      <c r="G81" s="203"/>
      <c r="H81" s="203"/>
      <c r="I81" s="203"/>
      <c r="J81" s="203"/>
      <c r="K81" s="203"/>
      <c r="L81" s="203"/>
      <c r="M81" s="203"/>
      <c r="N81" s="203"/>
      <c r="O81" s="203"/>
      <c r="P81" s="203"/>
      <c r="Q81" s="203"/>
      <c r="R81" s="203"/>
      <c r="S81" s="203"/>
      <c r="T81" s="203"/>
      <c r="U81" s="203"/>
      <c r="V81" s="203"/>
      <c r="W81" s="203"/>
      <c r="X81" s="203"/>
      <c r="Y81" s="203"/>
      <c r="Z81" s="203"/>
      <c r="AA81" s="204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67"/>
      <c r="C82" s="268"/>
      <c r="D82" s="268"/>
      <c r="E82" s="268"/>
      <c r="F82" s="268"/>
      <c r="G82" s="268"/>
      <c r="H82" s="268"/>
      <c r="I82" s="268"/>
      <c r="J82" s="268"/>
      <c r="K82" s="268"/>
      <c r="L82" s="268"/>
      <c r="M82" s="268"/>
      <c r="N82" s="268"/>
      <c r="O82" s="268"/>
      <c r="P82" s="268"/>
      <c r="Q82" s="268"/>
      <c r="R82" s="268"/>
      <c r="S82" s="268"/>
      <c r="T82" s="268"/>
      <c r="U82" s="268"/>
      <c r="V82" s="268"/>
      <c r="W82" s="268"/>
      <c r="X82" s="268"/>
      <c r="Y82" s="268"/>
      <c r="Z82" s="268"/>
      <c r="AA82" s="269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02"/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203"/>
      <c r="N83" s="203"/>
      <c r="O83" s="203"/>
      <c r="P83" s="203"/>
      <c r="Q83" s="203"/>
      <c r="R83" s="203"/>
      <c r="S83" s="203"/>
      <c r="T83" s="203"/>
      <c r="U83" s="203"/>
      <c r="V83" s="203"/>
      <c r="W83" s="203"/>
      <c r="X83" s="203"/>
      <c r="Y83" s="203"/>
      <c r="Z83" s="203"/>
      <c r="AA83" s="204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4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6"/>
      <c r="BD84" s="254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55"/>
      <c r="BZ84" s="25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77"/>
      <c r="C85" s="277"/>
      <c r="D85" s="277"/>
      <c r="E85" s="277"/>
      <c r="F85" s="277"/>
      <c r="G85" s="277"/>
      <c r="H85" s="277"/>
      <c r="I85" s="277"/>
      <c r="J85" s="277"/>
      <c r="K85" s="277"/>
      <c r="L85" s="277"/>
      <c r="M85" s="277"/>
      <c r="N85" s="277"/>
      <c r="O85" s="277"/>
      <c r="P85" s="277"/>
      <c r="Q85" s="277"/>
      <c r="R85" s="277"/>
      <c r="S85" s="277"/>
      <c r="T85" s="277"/>
      <c r="U85" s="277"/>
      <c r="V85" s="277"/>
      <c r="W85" s="277"/>
      <c r="X85" s="277"/>
      <c r="Y85" s="277"/>
      <c r="Z85" s="277"/>
      <c r="AA85" s="277"/>
      <c r="AB85" s="277"/>
      <c r="AC85" s="277"/>
      <c r="AD85" s="277"/>
      <c r="AE85" s="277"/>
      <c r="AF85" s="277"/>
      <c r="AG85" s="277"/>
      <c r="AH85" s="277"/>
      <c r="AI85" s="277"/>
      <c r="AJ85" s="277"/>
      <c r="AK85" s="277"/>
      <c r="AL85" s="277"/>
      <c r="AM85" s="277"/>
      <c r="AN85" s="277"/>
      <c r="AO85" s="277"/>
      <c r="AP85" s="277"/>
      <c r="AQ85" s="277"/>
      <c r="AR85" s="277"/>
      <c r="AS85" s="277"/>
      <c r="AT85" s="277"/>
      <c r="AU85" s="277"/>
      <c r="AV85" s="277"/>
      <c r="AW85" s="277"/>
      <c r="AX85" s="277"/>
      <c r="AY85" s="277"/>
      <c r="AZ85" s="277"/>
      <c r="BA85" s="277"/>
      <c r="BB85" s="277"/>
      <c r="BC85" s="277"/>
      <c r="BD85" s="277"/>
      <c r="BE85" s="277"/>
      <c r="BF85" s="277"/>
      <c r="BG85" s="277"/>
      <c r="BH85" s="277"/>
      <c r="BI85" s="277"/>
      <c r="BJ85" s="277"/>
      <c r="BK85" s="277"/>
      <c r="BL85" s="277"/>
      <c r="BM85" s="277"/>
      <c r="BN85" s="277"/>
      <c r="BO85" s="277"/>
      <c r="BP85" s="277"/>
      <c r="BQ85" s="277"/>
      <c r="BR85" s="277"/>
      <c r="BS85" s="277"/>
      <c r="BT85" s="277"/>
      <c r="BU85" s="277"/>
      <c r="BV85" s="277"/>
      <c r="BW85" s="277"/>
      <c r="BX85" s="277"/>
      <c r="BY85" s="277"/>
      <c r="BZ85" s="27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83</v>
      </c>
      <c r="C86" s="343" t="s">
        <v>171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63" t="s">
        <v>56</v>
      </c>
      <c r="C94" s="263"/>
      <c r="D94" s="263"/>
      <c r="E94" s="263"/>
      <c r="F94" s="263"/>
      <c r="G94" s="263"/>
      <c r="H94" s="263"/>
      <c r="I94" s="263"/>
      <c r="J94" s="263"/>
      <c r="K94" s="263"/>
      <c r="L94" s="263"/>
      <c r="M94" s="263"/>
      <c r="N94" s="263"/>
      <c r="O94" s="263"/>
      <c r="P94" s="263"/>
      <c r="Q94" s="263"/>
      <c r="R94" s="263"/>
      <c r="S94" s="263"/>
      <c r="T94" s="263"/>
      <c r="U94" s="263"/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  <c r="AF94" s="263"/>
      <c r="AG94" s="263"/>
      <c r="AH94" s="263"/>
      <c r="AI94" s="263"/>
      <c r="AJ94" s="263"/>
      <c r="AK94" s="263"/>
      <c r="AL94" s="263"/>
      <c r="AM94" s="263"/>
      <c r="AN94" s="263"/>
      <c r="AO94" s="263"/>
      <c r="AP94" s="263"/>
      <c r="AQ94" s="263"/>
      <c r="AR94" s="263"/>
      <c r="AS94" s="263"/>
      <c r="AT94" s="263"/>
      <c r="AU94" s="263"/>
      <c r="AV94" s="263"/>
      <c r="AW94" s="263"/>
      <c r="AX94" s="263"/>
      <c r="AY94" s="263"/>
      <c r="AZ94" s="263"/>
      <c r="BA94" s="263"/>
      <c r="BB94" s="263"/>
      <c r="BC94" s="263"/>
      <c r="BD94" s="263"/>
      <c r="BE94" s="263"/>
      <c r="BF94" s="263"/>
      <c r="BG94" s="263"/>
      <c r="BH94" s="263"/>
      <c r="BI94" s="263"/>
      <c r="BJ94" s="263"/>
      <c r="BK94" s="263"/>
      <c r="BL94" s="263"/>
      <c r="BM94" s="263"/>
      <c r="BN94" s="263"/>
      <c r="BO94" s="263"/>
      <c r="BP94" s="263"/>
      <c r="BQ94" s="263"/>
      <c r="BR94" s="263"/>
      <c r="BS94" s="263"/>
      <c r="BT94" s="263"/>
      <c r="BU94" s="263"/>
      <c r="BV94" s="263"/>
      <c r="BW94" s="263"/>
      <c r="BX94" s="263"/>
      <c r="BY94" s="263"/>
      <c r="BZ94" s="263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0" t="s">
        <v>89</v>
      </c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7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77"/>
      <c r="C107" s="277"/>
      <c r="D107" s="277"/>
      <c r="E107" s="277"/>
      <c r="F107" s="277"/>
      <c r="G107" s="277"/>
      <c r="H107" s="277"/>
      <c r="I107" s="277"/>
      <c r="J107" s="277"/>
      <c r="K107" s="277"/>
      <c r="L107" s="277"/>
      <c r="M107" s="277"/>
      <c r="N107" s="277"/>
      <c r="O107" s="277"/>
      <c r="P107" s="277"/>
      <c r="Q107" s="277"/>
      <c r="R107" s="277"/>
      <c r="S107" s="277"/>
      <c r="T107" s="277"/>
      <c r="U107" s="277"/>
      <c r="V107" s="277"/>
      <c r="W107" s="277"/>
      <c r="X107" s="277"/>
      <c r="Y107" s="277"/>
      <c r="Z107" s="277"/>
      <c r="AA107" s="277"/>
      <c r="AB107" s="277"/>
      <c r="AC107" s="277"/>
      <c r="AD107" s="277"/>
      <c r="AE107" s="277"/>
      <c r="AF107" s="277"/>
      <c r="AG107" s="277"/>
      <c r="AH107" s="277"/>
      <c r="AI107" s="277"/>
      <c r="AJ107" s="277"/>
      <c r="AK107" s="277"/>
      <c r="AL107" s="277"/>
      <c r="AM107" s="277"/>
      <c r="AN107" s="277"/>
      <c r="AO107" s="277"/>
      <c r="AP107" s="277"/>
      <c r="AQ107" s="277"/>
      <c r="AR107" s="277"/>
      <c r="AS107" s="277"/>
      <c r="AT107" s="277"/>
      <c r="AU107" s="277"/>
      <c r="AV107" s="277"/>
      <c r="AW107" s="277"/>
      <c r="AX107" s="277"/>
      <c r="AY107" s="277"/>
      <c r="AZ107" s="277"/>
      <c r="BA107" s="277"/>
      <c r="BB107" s="277"/>
      <c r="BC107" s="277"/>
      <c r="BD107" s="277"/>
      <c r="BE107" s="277"/>
      <c r="BF107" s="277"/>
      <c r="BG107" s="277"/>
      <c r="BH107" s="277"/>
      <c r="BI107" s="277"/>
      <c r="BJ107" s="277"/>
      <c r="BK107" s="277"/>
      <c r="BL107" s="277"/>
      <c r="BM107" s="277"/>
      <c r="BN107" s="277"/>
      <c r="BO107" s="277"/>
      <c r="BP107" s="277"/>
      <c r="BQ107" s="277"/>
      <c r="BR107" s="277"/>
      <c r="BS107" s="277"/>
      <c r="BT107" s="277"/>
      <c r="BU107" s="277"/>
      <c r="BV107" s="277"/>
      <c r="BW107" s="277"/>
      <c r="BX107" s="277"/>
      <c r="BY107" s="277"/>
      <c r="BZ107" s="277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77"/>
      <c r="C109" s="277"/>
      <c r="D109" s="277"/>
      <c r="E109" s="277"/>
      <c r="F109" s="277"/>
      <c r="G109" s="277"/>
      <c r="H109" s="277"/>
      <c r="I109" s="277"/>
      <c r="J109" s="277"/>
      <c r="K109" s="277"/>
      <c r="L109" s="277"/>
      <c r="M109" s="277"/>
      <c r="N109" s="277"/>
      <c r="O109" s="277"/>
      <c r="P109" s="277"/>
      <c r="Q109" s="277"/>
      <c r="R109" s="277"/>
      <c r="S109" s="277"/>
      <c r="T109" s="277"/>
      <c r="U109" s="277"/>
      <c r="V109" s="277"/>
      <c r="W109" s="277"/>
      <c r="X109" s="277"/>
      <c r="Y109" s="277"/>
      <c r="Z109" s="277"/>
      <c r="AA109" s="277"/>
      <c r="AB109" s="277"/>
      <c r="AC109" s="277"/>
      <c r="AD109" s="277"/>
      <c r="AE109" s="277"/>
      <c r="AF109" s="277"/>
      <c r="AG109" s="277"/>
      <c r="AH109" s="277"/>
      <c r="AI109" s="277"/>
      <c r="AJ109" s="277"/>
      <c r="AK109" s="277"/>
      <c r="AL109" s="277"/>
      <c r="AM109" s="277"/>
      <c r="AN109" s="277"/>
      <c r="AO109" s="277"/>
      <c r="AP109" s="277"/>
      <c r="AQ109" s="277"/>
      <c r="AR109" s="277"/>
      <c r="AS109" s="277"/>
      <c r="AT109" s="277"/>
      <c r="AU109" s="277"/>
      <c r="AV109" s="277"/>
      <c r="AW109" s="277"/>
      <c r="AX109" s="277"/>
      <c r="AY109" s="277"/>
      <c r="AZ109" s="277"/>
      <c r="BA109" s="277"/>
      <c r="BB109" s="277"/>
      <c r="BC109" s="277"/>
      <c r="BD109" s="277"/>
      <c r="BE109" s="277"/>
      <c r="BF109" s="277"/>
      <c r="BG109" s="277"/>
      <c r="BH109" s="277"/>
      <c r="BI109" s="277"/>
      <c r="BJ109" s="277"/>
      <c r="BK109" s="277"/>
      <c r="BL109" s="277"/>
      <c r="BM109" s="277"/>
      <c r="BN109" s="277"/>
      <c r="BO109" s="277"/>
      <c r="BP109" s="277"/>
      <c r="BQ109" s="277"/>
      <c r="BR109" s="277"/>
      <c r="BS109" s="277"/>
      <c r="BT109" s="277"/>
      <c r="BU109" s="277"/>
      <c r="BV109" s="277"/>
      <c r="BW109" s="277"/>
      <c r="BX109" s="277"/>
      <c r="BY109" s="277"/>
      <c r="BZ109" s="277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331" t="s">
        <v>74</v>
      </c>
      <c r="C110" s="332"/>
      <c r="D110" s="332"/>
      <c r="E110" s="332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2"/>
      <c r="AH110" s="332"/>
      <c r="AI110" s="332"/>
      <c r="AJ110" s="332"/>
      <c r="AK110" s="332"/>
      <c r="AL110" s="332"/>
      <c r="AM110" s="332"/>
      <c r="AN110" s="332"/>
      <c r="AO110" s="332"/>
      <c r="AP110" s="332"/>
      <c r="AQ110" s="332"/>
      <c r="AR110" s="332"/>
      <c r="AS110" s="332"/>
      <c r="AT110" s="333"/>
      <c r="AU110" s="325" t="s">
        <v>11</v>
      </c>
      <c r="AV110" s="326"/>
      <c r="AW110" s="326"/>
      <c r="AX110" s="326"/>
      <c r="AY110" s="326"/>
      <c r="AZ110" s="326"/>
      <c r="BA110" s="326"/>
      <c r="BB110" s="326"/>
      <c r="BC110" s="326"/>
      <c r="BD110" s="326"/>
      <c r="BE110" s="327"/>
      <c r="BF110" s="325" t="s">
        <v>12</v>
      </c>
      <c r="BG110" s="326"/>
      <c r="BH110" s="326"/>
      <c r="BI110" s="326"/>
      <c r="BJ110" s="326"/>
      <c r="BK110" s="326"/>
      <c r="BL110" s="326"/>
      <c r="BM110" s="326"/>
      <c r="BN110" s="326"/>
      <c r="BO110" s="326"/>
      <c r="BP110" s="327"/>
      <c r="BQ110" s="325" t="s">
        <v>55</v>
      </c>
      <c r="BR110" s="326"/>
      <c r="BS110" s="326"/>
      <c r="BT110" s="326"/>
      <c r="BU110" s="326"/>
      <c r="BV110" s="326"/>
      <c r="BW110" s="326"/>
      <c r="BX110" s="326"/>
      <c r="BY110" s="326"/>
      <c r="BZ110" s="327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334"/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P111" s="335"/>
      <c r="Q111" s="335"/>
      <c r="R111" s="335"/>
      <c r="S111" s="335"/>
      <c r="T111" s="335"/>
      <c r="U111" s="335"/>
      <c r="V111" s="335"/>
      <c r="W111" s="335"/>
      <c r="X111" s="335"/>
      <c r="Y111" s="335"/>
      <c r="Z111" s="335"/>
      <c r="AA111" s="335"/>
      <c r="AB111" s="335"/>
      <c r="AC111" s="335"/>
      <c r="AD111" s="335"/>
      <c r="AE111" s="335"/>
      <c r="AF111" s="335"/>
      <c r="AG111" s="335"/>
      <c r="AH111" s="335"/>
      <c r="AI111" s="335"/>
      <c r="AJ111" s="335"/>
      <c r="AK111" s="335"/>
      <c r="AL111" s="335"/>
      <c r="AM111" s="335"/>
      <c r="AN111" s="335"/>
      <c r="AO111" s="335"/>
      <c r="AP111" s="335"/>
      <c r="AQ111" s="335"/>
      <c r="AR111" s="335"/>
      <c r="AS111" s="335"/>
      <c r="AT111" s="336"/>
      <c r="AU111" s="328"/>
      <c r="AV111" s="329"/>
      <c r="AW111" s="329"/>
      <c r="AX111" s="329"/>
      <c r="AY111" s="329"/>
      <c r="AZ111" s="329"/>
      <c r="BA111" s="329"/>
      <c r="BB111" s="329"/>
      <c r="BC111" s="329"/>
      <c r="BD111" s="329"/>
      <c r="BE111" s="330"/>
      <c r="BF111" s="328"/>
      <c r="BG111" s="329"/>
      <c r="BH111" s="329"/>
      <c r="BI111" s="329"/>
      <c r="BJ111" s="329"/>
      <c r="BK111" s="329"/>
      <c r="BL111" s="329"/>
      <c r="BM111" s="329"/>
      <c r="BN111" s="329"/>
      <c r="BO111" s="329"/>
      <c r="BP111" s="330"/>
      <c r="BQ111" s="328"/>
      <c r="BR111" s="329"/>
      <c r="BS111" s="329"/>
      <c r="BT111" s="329"/>
      <c r="BU111" s="329"/>
      <c r="BV111" s="329"/>
      <c r="BW111" s="329"/>
      <c r="BX111" s="329"/>
      <c r="BY111" s="329"/>
      <c r="BZ111" s="330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57" t="s">
        <v>202</v>
      </c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258"/>
      <c r="AF112" s="258"/>
      <c r="AG112" s="258"/>
      <c r="AH112" s="258"/>
      <c r="AI112" s="258"/>
      <c r="AJ112" s="258"/>
      <c r="AK112" s="258"/>
      <c r="AL112" s="258"/>
      <c r="AM112" s="258"/>
      <c r="AN112" s="258"/>
      <c r="AO112" s="258"/>
      <c r="AP112" s="258"/>
      <c r="AQ112" s="258"/>
      <c r="AR112" s="258"/>
      <c r="AS112" s="258"/>
      <c r="AT112" s="259"/>
      <c r="AU112" s="260">
        <v>4</v>
      </c>
      <c r="AV112" s="261"/>
      <c r="AW112" s="261"/>
      <c r="AX112" s="261"/>
      <c r="AY112" s="261"/>
      <c r="AZ112" s="261"/>
      <c r="BA112" s="261"/>
      <c r="BB112" s="261"/>
      <c r="BC112" s="261"/>
      <c r="BD112" s="261"/>
      <c r="BE112" s="262"/>
      <c r="BF112" s="260" t="s">
        <v>211</v>
      </c>
      <c r="BG112" s="261"/>
      <c r="BH112" s="261"/>
      <c r="BI112" s="261"/>
      <c r="BJ112" s="261"/>
      <c r="BK112" s="261"/>
      <c r="BL112" s="261"/>
      <c r="BM112" s="261"/>
      <c r="BN112" s="261"/>
      <c r="BO112" s="261"/>
      <c r="BP112" s="262"/>
      <c r="BQ112" s="274">
        <v>1600</v>
      </c>
      <c r="BR112" s="275"/>
      <c r="BS112" s="275"/>
      <c r="BT112" s="275"/>
      <c r="BU112" s="275"/>
      <c r="BV112" s="275"/>
      <c r="BW112" s="275"/>
      <c r="BX112" s="275"/>
      <c r="BY112" s="275"/>
      <c r="BZ112" s="276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86"/>
      <c r="AV113" s="287"/>
      <c r="AW113" s="287"/>
      <c r="AX113" s="287"/>
      <c r="AY113" s="287"/>
      <c r="AZ113" s="287"/>
      <c r="BA113" s="287"/>
      <c r="BB113" s="287"/>
      <c r="BC113" s="287"/>
      <c r="BD113" s="287"/>
      <c r="BE113" s="288"/>
      <c r="BF113" s="271"/>
      <c r="BG113" s="272"/>
      <c r="BH113" s="272"/>
      <c r="BI113" s="272"/>
      <c r="BJ113" s="272"/>
      <c r="BK113" s="272"/>
      <c r="BL113" s="272"/>
      <c r="BM113" s="272"/>
      <c r="BN113" s="272"/>
      <c r="BO113" s="272"/>
      <c r="BP113" s="273"/>
      <c r="BQ113" s="264"/>
      <c r="BR113" s="265"/>
      <c r="BS113" s="265"/>
      <c r="BT113" s="265"/>
      <c r="BU113" s="265"/>
      <c r="BV113" s="265"/>
      <c r="BW113" s="265"/>
      <c r="BX113" s="265"/>
      <c r="BY113" s="265"/>
      <c r="BZ113" s="26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86"/>
      <c r="AV114" s="287"/>
      <c r="AW114" s="287"/>
      <c r="AX114" s="287"/>
      <c r="AY114" s="287"/>
      <c r="AZ114" s="287"/>
      <c r="BA114" s="287"/>
      <c r="BB114" s="287"/>
      <c r="BC114" s="287"/>
      <c r="BD114" s="287"/>
      <c r="BE114" s="288"/>
      <c r="BF114" s="271"/>
      <c r="BG114" s="272"/>
      <c r="BH114" s="272"/>
      <c r="BI114" s="272"/>
      <c r="BJ114" s="272"/>
      <c r="BK114" s="272"/>
      <c r="BL114" s="272"/>
      <c r="BM114" s="272"/>
      <c r="BN114" s="272"/>
      <c r="BO114" s="272"/>
      <c r="BP114" s="273"/>
      <c r="BQ114" s="264"/>
      <c r="BR114" s="265"/>
      <c r="BS114" s="265"/>
      <c r="BT114" s="265"/>
      <c r="BU114" s="265"/>
      <c r="BV114" s="265"/>
      <c r="BW114" s="265"/>
      <c r="BX114" s="265"/>
      <c r="BY114" s="265"/>
      <c r="BZ114" s="26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86"/>
      <c r="AV115" s="287"/>
      <c r="AW115" s="287"/>
      <c r="AX115" s="287"/>
      <c r="AY115" s="287"/>
      <c r="AZ115" s="287"/>
      <c r="BA115" s="287"/>
      <c r="BB115" s="287"/>
      <c r="BC115" s="287"/>
      <c r="BD115" s="287"/>
      <c r="BE115" s="288"/>
      <c r="BF115" s="271"/>
      <c r="BG115" s="272"/>
      <c r="BH115" s="272"/>
      <c r="BI115" s="272"/>
      <c r="BJ115" s="272"/>
      <c r="BK115" s="272"/>
      <c r="BL115" s="272"/>
      <c r="BM115" s="272"/>
      <c r="BN115" s="272"/>
      <c r="BO115" s="272"/>
      <c r="BP115" s="273"/>
      <c r="BQ115" s="264"/>
      <c r="BR115" s="265"/>
      <c r="BS115" s="265"/>
      <c r="BT115" s="265"/>
      <c r="BU115" s="265"/>
      <c r="BV115" s="265"/>
      <c r="BW115" s="265"/>
      <c r="BX115" s="265"/>
      <c r="BY115" s="265"/>
      <c r="BZ115" s="26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86"/>
      <c r="AV116" s="287"/>
      <c r="AW116" s="287"/>
      <c r="AX116" s="287"/>
      <c r="AY116" s="287"/>
      <c r="AZ116" s="287"/>
      <c r="BA116" s="287"/>
      <c r="BB116" s="287"/>
      <c r="BC116" s="287"/>
      <c r="BD116" s="287"/>
      <c r="BE116" s="288"/>
      <c r="BF116" s="271"/>
      <c r="BG116" s="272"/>
      <c r="BH116" s="272"/>
      <c r="BI116" s="272"/>
      <c r="BJ116" s="272"/>
      <c r="BK116" s="272"/>
      <c r="BL116" s="272"/>
      <c r="BM116" s="272"/>
      <c r="BN116" s="272"/>
      <c r="BO116" s="272"/>
      <c r="BP116" s="273"/>
      <c r="BQ116" s="264"/>
      <c r="BR116" s="265"/>
      <c r="BS116" s="265"/>
      <c r="BT116" s="265"/>
      <c r="BU116" s="265"/>
      <c r="BV116" s="265"/>
      <c r="BW116" s="265"/>
      <c r="BX116" s="265"/>
      <c r="BY116" s="265"/>
      <c r="BZ116" s="26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86"/>
      <c r="AV117" s="287"/>
      <c r="AW117" s="287"/>
      <c r="AX117" s="287"/>
      <c r="AY117" s="287"/>
      <c r="AZ117" s="287"/>
      <c r="BA117" s="287"/>
      <c r="BB117" s="287"/>
      <c r="BC117" s="287"/>
      <c r="BD117" s="287"/>
      <c r="BE117" s="288"/>
      <c r="BF117" s="271"/>
      <c r="BG117" s="272"/>
      <c r="BH117" s="272"/>
      <c r="BI117" s="272"/>
      <c r="BJ117" s="272"/>
      <c r="BK117" s="272"/>
      <c r="BL117" s="272"/>
      <c r="BM117" s="272"/>
      <c r="BN117" s="272"/>
      <c r="BO117" s="272"/>
      <c r="BP117" s="273"/>
      <c r="BQ117" s="264"/>
      <c r="BR117" s="265"/>
      <c r="BS117" s="265"/>
      <c r="BT117" s="265"/>
      <c r="BU117" s="265"/>
      <c r="BV117" s="265"/>
      <c r="BW117" s="265"/>
      <c r="BX117" s="265"/>
      <c r="BY117" s="265"/>
      <c r="BZ117" s="26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86"/>
      <c r="AV118" s="287"/>
      <c r="AW118" s="287"/>
      <c r="AX118" s="287"/>
      <c r="AY118" s="287"/>
      <c r="AZ118" s="287"/>
      <c r="BA118" s="287"/>
      <c r="BB118" s="287"/>
      <c r="BC118" s="287"/>
      <c r="BD118" s="287"/>
      <c r="BE118" s="288"/>
      <c r="BF118" s="271"/>
      <c r="BG118" s="272"/>
      <c r="BH118" s="272"/>
      <c r="BI118" s="272"/>
      <c r="BJ118" s="272"/>
      <c r="BK118" s="272"/>
      <c r="BL118" s="272"/>
      <c r="BM118" s="272"/>
      <c r="BN118" s="272"/>
      <c r="BO118" s="272"/>
      <c r="BP118" s="273"/>
      <c r="BQ118" s="264"/>
      <c r="BR118" s="265"/>
      <c r="BS118" s="265"/>
      <c r="BT118" s="265"/>
      <c r="BU118" s="265"/>
      <c r="BV118" s="265"/>
      <c r="BW118" s="265"/>
      <c r="BX118" s="265"/>
      <c r="BY118" s="265"/>
      <c r="BZ118" s="26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86"/>
      <c r="AV119" s="287"/>
      <c r="AW119" s="287"/>
      <c r="AX119" s="287"/>
      <c r="AY119" s="287"/>
      <c r="AZ119" s="287"/>
      <c r="BA119" s="287"/>
      <c r="BB119" s="287"/>
      <c r="BC119" s="287"/>
      <c r="BD119" s="287"/>
      <c r="BE119" s="288"/>
      <c r="BF119" s="271"/>
      <c r="BG119" s="272"/>
      <c r="BH119" s="272"/>
      <c r="BI119" s="272"/>
      <c r="BJ119" s="272"/>
      <c r="BK119" s="272"/>
      <c r="BL119" s="272"/>
      <c r="BM119" s="272"/>
      <c r="BN119" s="272"/>
      <c r="BO119" s="272"/>
      <c r="BP119" s="273"/>
      <c r="BQ119" s="264"/>
      <c r="BR119" s="265"/>
      <c r="BS119" s="265"/>
      <c r="BT119" s="265"/>
      <c r="BU119" s="265"/>
      <c r="BV119" s="265"/>
      <c r="BW119" s="265"/>
      <c r="BX119" s="265"/>
      <c r="BY119" s="265"/>
      <c r="BZ119" s="26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86"/>
      <c r="AV120" s="287"/>
      <c r="AW120" s="287"/>
      <c r="AX120" s="287"/>
      <c r="AY120" s="287"/>
      <c r="AZ120" s="287"/>
      <c r="BA120" s="287"/>
      <c r="BB120" s="287"/>
      <c r="BC120" s="287"/>
      <c r="BD120" s="287"/>
      <c r="BE120" s="288"/>
      <c r="BF120" s="271"/>
      <c r="BG120" s="272"/>
      <c r="BH120" s="272"/>
      <c r="BI120" s="272"/>
      <c r="BJ120" s="272"/>
      <c r="BK120" s="272"/>
      <c r="BL120" s="272"/>
      <c r="BM120" s="272"/>
      <c r="BN120" s="272"/>
      <c r="BO120" s="272"/>
      <c r="BP120" s="273"/>
      <c r="BQ120" s="264"/>
      <c r="BR120" s="265"/>
      <c r="BS120" s="265"/>
      <c r="BT120" s="265"/>
      <c r="BU120" s="265"/>
      <c r="BV120" s="265"/>
      <c r="BW120" s="265"/>
      <c r="BX120" s="265"/>
      <c r="BY120" s="265"/>
      <c r="BZ120" s="26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205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7"/>
      <c r="BF121" s="337"/>
      <c r="BG121" s="338"/>
      <c r="BH121" s="338"/>
      <c r="BI121" s="338"/>
      <c r="BJ121" s="338"/>
      <c r="BK121" s="338"/>
      <c r="BL121" s="338"/>
      <c r="BM121" s="338"/>
      <c r="BN121" s="338"/>
      <c r="BO121" s="338"/>
      <c r="BP121" s="339"/>
      <c r="BQ121" s="340"/>
      <c r="BR121" s="341"/>
      <c r="BS121" s="341"/>
      <c r="BT121" s="341"/>
      <c r="BU121" s="341"/>
      <c r="BV121" s="341"/>
      <c r="BW121" s="341"/>
      <c r="BX121" s="341"/>
      <c r="BY121" s="341"/>
      <c r="BZ121" s="342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77"/>
      <c r="C122" s="277"/>
      <c r="D122" s="277"/>
      <c r="E122" s="277"/>
      <c r="F122" s="277"/>
      <c r="G122" s="277"/>
      <c r="H122" s="277"/>
      <c r="I122" s="277"/>
      <c r="J122" s="277"/>
      <c r="K122" s="277"/>
      <c r="L122" s="277"/>
      <c r="M122" s="277"/>
      <c r="N122" s="277"/>
      <c r="O122" s="277"/>
      <c r="P122" s="277"/>
      <c r="Q122" s="277"/>
      <c r="R122" s="277"/>
      <c r="S122" s="277"/>
      <c r="T122" s="277"/>
      <c r="U122" s="277"/>
      <c r="V122" s="277"/>
      <c r="W122" s="277"/>
      <c r="X122" s="277"/>
      <c r="Y122" s="277"/>
      <c r="Z122" s="277"/>
      <c r="AA122" s="277"/>
      <c r="AB122" s="277"/>
      <c r="AC122" s="277"/>
      <c r="AD122" s="277"/>
      <c r="AE122" s="277"/>
      <c r="AF122" s="277"/>
      <c r="AG122" s="277"/>
      <c r="AH122" s="277"/>
      <c r="AI122" s="277"/>
      <c r="AJ122" s="277"/>
      <c r="AK122" s="277"/>
      <c r="AL122" s="277"/>
      <c r="AM122" s="277"/>
      <c r="AN122" s="277"/>
      <c r="AO122" s="277"/>
      <c r="AP122" s="277"/>
      <c r="AQ122" s="277"/>
      <c r="AR122" s="277"/>
      <c r="AS122" s="277"/>
      <c r="AT122" s="277"/>
      <c r="AU122" s="277"/>
      <c r="AV122" s="277"/>
      <c r="AW122" s="277"/>
      <c r="AX122" s="277"/>
      <c r="AY122" s="277"/>
      <c r="AZ122" s="277"/>
      <c r="BA122" s="277"/>
      <c r="BB122" s="277"/>
      <c r="BC122" s="277"/>
      <c r="BD122" s="277"/>
      <c r="BE122" s="277"/>
      <c r="BF122" s="277"/>
      <c r="BG122" s="277"/>
      <c r="BH122" s="277"/>
      <c r="BI122" s="277"/>
      <c r="BJ122" s="277"/>
      <c r="BK122" s="277"/>
      <c r="BL122" s="277"/>
      <c r="BM122" s="277"/>
      <c r="BN122" s="277"/>
      <c r="BO122" s="277"/>
      <c r="BP122" s="277"/>
      <c r="BQ122" s="277"/>
      <c r="BR122" s="277"/>
      <c r="BS122" s="277"/>
      <c r="BT122" s="277"/>
      <c r="BU122" s="277"/>
      <c r="BV122" s="277"/>
      <c r="BW122" s="277"/>
      <c r="BX122" s="277"/>
      <c r="BY122" s="277"/>
      <c r="BZ122" s="277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0" t="s">
        <v>90</v>
      </c>
      <c r="C126" s="270"/>
      <c r="D126" s="270"/>
      <c r="E126" s="270"/>
      <c r="F126" s="270"/>
      <c r="G126" s="270"/>
      <c r="H126" s="270"/>
      <c r="I126" s="270"/>
      <c r="J126" s="270"/>
      <c r="K126" s="270"/>
      <c r="L126" s="270"/>
      <c r="M126" s="270"/>
      <c r="N126" s="270"/>
      <c r="O126" s="270"/>
      <c r="P126" s="270"/>
      <c r="Q126" s="270"/>
      <c r="R126" s="270"/>
      <c r="S126" s="270"/>
      <c r="T126" s="270"/>
      <c r="U126" s="270"/>
      <c r="V126" s="270"/>
      <c r="W126" s="270"/>
      <c r="X126" s="270"/>
      <c r="Y126" s="270"/>
      <c r="Z126" s="270"/>
      <c r="AA126" s="270"/>
      <c r="AB126" s="270"/>
      <c r="AC126" s="270"/>
      <c r="AD126" s="270"/>
      <c r="AE126" s="270"/>
      <c r="AF126" s="270"/>
      <c r="AG126" s="270"/>
      <c r="AH126" s="270"/>
      <c r="AI126" s="270"/>
      <c r="AJ126" s="270"/>
      <c r="AK126" s="270"/>
      <c r="AL126" s="270"/>
      <c r="AM126" s="270"/>
      <c r="AN126" s="270"/>
      <c r="AO126" s="270"/>
      <c r="AP126" s="270"/>
      <c r="AQ126" s="270"/>
      <c r="AR126" s="270"/>
      <c r="AS126" s="270"/>
      <c r="AT126" s="270"/>
      <c r="AU126" s="270"/>
      <c r="AV126" s="270"/>
      <c r="AW126" s="270"/>
      <c r="AX126" s="270"/>
      <c r="AY126" s="270"/>
      <c r="AZ126" s="270"/>
      <c r="BA126" s="270"/>
      <c r="BB126" s="270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N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77"/>
      <c r="C143" s="277"/>
      <c r="D143" s="277"/>
      <c r="E143" s="277"/>
      <c r="F143" s="277"/>
      <c r="G143" s="277"/>
      <c r="H143" s="277"/>
      <c r="I143" s="277"/>
      <c r="J143" s="277"/>
      <c r="K143" s="277"/>
      <c r="L143" s="277"/>
      <c r="M143" s="277"/>
      <c r="N143" s="277"/>
      <c r="O143" s="277"/>
      <c r="P143" s="277"/>
      <c r="Q143" s="277"/>
      <c r="R143" s="277"/>
      <c r="S143" s="277"/>
      <c r="T143" s="277"/>
      <c r="U143" s="277"/>
      <c r="V143" s="277"/>
      <c r="W143" s="277"/>
      <c r="X143" s="277"/>
      <c r="Y143" s="277"/>
      <c r="Z143" s="277"/>
      <c r="AA143" s="277"/>
      <c r="AB143" s="277"/>
      <c r="AC143" s="277"/>
      <c r="AD143" s="277"/>
      <c r="AE143" s="277"/>
      <c r="AF143" s="277"/>
      <c r="AG143" s="277"/>
      <c r="AH143" s="277"/>
      <c r="AI143" s="277"/>
      <c r="AJ143" s="277"/>
      <c r="AK143" s="277"/>
      <c r="AL143" s="277"/>
      <c r="AM143" s="277"/>
      <c r="AN143" s="277"/>
      <c r="AO143" s="277"/>
      <c r="AP143" s="277"/>
      <c r="AQ143" s="277"/>
      <c r="AR143" s="277"/>
      <c r="AS143" s="277"/>
      <c r="AT143" s="277"/>
      <c r="AU143" s="277"/>
      <c r="AV143" s="277"/>
      <c r="AW143" s="277"/>
      <c r="AX143" s="277"/>
      <c r="AY143" s="277"/>
      <c r="AZ143" s="277"/>
      <c r="BA143" s="277"/>
      <c r="BB143" s="277"/>
      <c r="BC143" s="277"/>
      <c r="BD143" s="277"/>
      <c r="BE143" s="277"/>
      <c r="BF143" s="277"/>
      <c r="BG143" s="277"/>
      <c r="BH143" s="277"/>
      <c r="BI143" s="277"/>
      <c r="BJ143" s="277"/>
      <c r="BK143" s="277"/>
      <c r="BL143" s="277"/>
      <c r="BM143" s="277"/>
      <c r="BN143" s="277"/>
      <c r="BO143" s="277"/>
      <c r="BP143" s="277"/>
      <c r="BQ143" s="277"/>
      <c r="BR143" s="277"/>
      <c r="BS143" s="277"/>
      <c r="BT143" s="277"/>
      <c r="BU143" s="277"/>
      <c r="BV143" s="277"/>
      <c r="BW143" s="277"/>
      <c r="BX143" s="277"/>
      <c r="BY143" s="277"/>
      <c r="BZ143" s="277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77"/>
      <c r="C145" s="277"/>
      <c r="D145" s="277"/>
      <c r="E145" s="277"/>
      <c r="F145" s="277"/>
      <c r="G145" s="277"/>
      <c r="H145" s="277"/>
      <c r="I145" s="277"/>
      <c r="J145" s="277"/>
      <c r="K145" s="277"/>
      <c r="L145" s="277"/>
      <c r="M145" s="277"/>
      <c r="N145" s="277"/>
      <c r="O145" s="277"/>
      <c r="P145" s="277"/>
      <c r="Q145" s="277"/>
      <c r="R145" s="277"/>
      <c r="S145" s="277"/>
      <c r="T145" s="277"/>
      <c r="U145" s="277"/>
      <c r="V145" s="277"/>
      <c r="W145" s="277"/>
      <c r="X145" s="277"/>
      <c r="Y145" s="277"/>
      <c r="Z145" s="277"/>
      <c r="AA145" s="277"/>
      <c r="AB145" s="277"/>
      <c r="AC145" s="277"/>
      <c r="AD145" s="277"/>
      <c r="AE145" s="277"/>
      <c r="AF145" s="277"/>
      <c r="AG145" s="277"/>
      <c r="AH145" s="277"/>
      <c r="AI145" s="277"/>
      <c r="AJ145" s="277"/>
      <c r="AK145" s="277"/>
      <c r="AL145" s="277"/>
      <c r="AM145" s="277"/>
      <c r="AN145" s="277"/>
      <c r="AO145" s="277"/>
      <c r="AP145" s="277"/>
      <c r="AQ145" s="277"/>
      <c r="AR145" s="277"/>
      <c r="AS145" s="277"/>
      <c r="AT145" s="277"/>
      <c r="AU145" s="277"/>
      <c r="AV145" s="277"/>
      <c r="AW145" s="277"/>
      <c r="AX145" s="277"/>
      <c r="AY145" s="277"/>
      <c r="AZ145" s="277"/>
      <c r="BA145" s="277"/>
      <c r="BB145" s="277"/>
      <c r="BC145" s="277"/>
      <c r="BD145" s="277"/>
      <c r="BE145" s="277"/>
      <c r="BF145" s="277"/>
      <c r="BG145" s="277"/>
      <c r="BH145" s="277"/>
      <c r="BI145" s="277"/>
      <c r="BJ145" s="277"/>
      <c r="BK145" s="277"/>
      <c r="BL145" s="277"/>
      <c r="BM145" s="277"/>
      <c r="BN145" s="277"/>
      <c r="BO145" s="277"/>
      <c r="BP145" s="277"/>
      <c r="BQ145" s="277"/>
      <c r="BR145" s="277"/>
      <c r="BS145" s="277"/>
      <c r="BT145" s="277"/>
      <c r="BU145" s="277"/>
      <c r="BV145" s="277"/>
      <c r="BW145" s="277"/>
      <c r="BX145" s="277"/>
      <c r="BY145" s="277"/>
      <c r="BZ145" s="277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331" t="s">
        <v>74</v>
      </c>
      <c r="C146" s="332"/>
      <c r="D146" s="332"/>
      <c r="E146" s="332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2"/>
      <c r="AH146" s="332"/>
      <c r="AI146" s="332"/>
      <c r="AJ146" s="332"/>
      <c r="AK146" s="332"/>
      <c r="AL146" s="332"/>
      <c r="AM146" s="332"/>
      <c r="AN146" s="332"/>
      <c r="AO146" s="332"/>
      <c r="AP146" s="332"/>
      <c r="AQ146" s="332"/>
      <c r="AR146" s="332"/>
      <c r="AS146" s="332"/>
      <c r="AT146" s="333"/>
      <c r="AU146" s="325" t="s">
        <v>11</v>
      </c>
      <c r="AV146" s="326"/>
      <c r="AW146" s="326"/>
      <c r="AX146" s="326"/>
      <c r="AY146" s="326"/>
      <c r="AZ146" s="326"/>
      <c r="BA146" s="326"/>
      <c r="BB146" s="326"/>
      <c r="BC146" s="326"/>
      <c r="BD146" s="326"/>
      <c r="BE146" s="327"/>
      <c r="BF146" s="325" t="s">
        <v>12</v>
      </c>
      <c r="BG146" s="326"/>
      <c r="BH146" s="326"/>
      <c r="BI146" s="326"/>
      <c r="BJ146" s="326"/>
      <c r="BK146" s="326"/>
      <c r="BL146" s="326"/>
      <c r="BM146" s="326"/>
      <c r="BN146" s="326"/>
      <c r="BO146" s="326"/>
      <c r="BP146" s="327"/>
      <c r="BQ146" s="325" t="s">
        <v>55</v>
      </c>
      <c r="BR146" s="326"/>
      <c r="BS146" s="326"/>
      <c r="BT146" s="326"/>
      <c r="BU146" s="326"/>
      <c r="BV146" s="326"/>
      <c r="BW146" s="326"/>
      <c r="BX146" s="326"/>
      <c r="BY146" s="326"/>
      <c r="BZ146" s="327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334"/>
      <c r="C147" s="335"/>
      <c r="D147" s="335"/>
      <c r="E147" s="335"/>
      <c r="F147" s="335"/>
      <c r="G147" s="335"/>
      <c r="H147" s="335"/>
      <c r="I147" s="335"/>
      <c r="J147" s="335"/>
      <c r="K147" s="335"/>
      <c r="L147" s="335"/>
      <c r="M147" s="335"/>
      <c r="N147" s="335"/>
      <c r="O147" s="335"/>
      <c r="P147" s="335"/>
      <c r="Q147" s="335"/>
      <c r="R147" s="335"/>
      <c r="S147" s="335"/>
      <c r="T147" s="335"/>
      <c r="U147" s="335"/>
      <c r="V147" s="335"/>
      <c r="W147" s="335"/>
      <c r="X147" s="335"/>
      <c r="Y147" s="335"/>
      <c r="Z147" s="335"/>
      <c r="AA147" s="335"/>
      <c r="AB147" s="335"/>
      <c r="AC147" s="335"/>
      <c r="AD147" s="335"/>
      <c r="AE147" s="335"/>
      <c r="AF147" s="335"/>
      <c r="AG147" s="335"/>
      <c r="AH147" s="335"/>
      <c r="AI147" s="335"/>
      <c r="AJ147" s="335"/>
      <c r="AK147" s="335"/>
      <c r="AL147" s="335"/>
      <c r="AM147" s="335"/>
      <c r="AN147" s="335"/>
      <c r="AO147" s="335"/>
      <c r="AP147" s="335"/>
      <c r="AQ147" s="335"/>
      <c r="AR147" s="335"/>
      <c r="AS147" s="335"/>
      <c r="AT147" s="336"/>
      <c r="AU147" s="328"/>
      <c r="AV147" s="329"/>
      <c r="AW147" s="329"/>
      <c r="AX147" s="329"/>
      <c r="AY147" s="329"/>
      <c r="AZ147" s="329"/>
      <c r="BA147" s="329"/>
      <c r="BB147" s="329"/>
      <c r="BC147" s="329"/>
      <c r="BD147" s="329"/>
      <c r="BE147" s="330"/>
      <c r="BF147" s="328"/>
      <c r="BG147" s="329"/>
      <c r="BH147" s="329"/>
      <c r="BI147" s="329"/>
      <c r="BJ147" s="329"/>
      <c r="BK147" s="329"/>
      <c r="BL147" s="329"/>
      <c r="BM147" s="329"/>
      <c r="BN147" s="329"/>
      <c r="BO147" s="329"/>
      <c r="BP147" s="330"/>
      <c r="BQ147" s="328"/>
      <c r="BR147" s="329"/>
      <c r="BS147" s="329"/>
      <c r="BT147" s="329"/>
      <c r="BU147" s="329"/>
      <c r="BV147" s="329"/>
      <c r="BW147" s="329"/>
      <c r="BX147" s="329"/>
      <c r="BY147" s="329"/>
      <c r="BZ147" s="330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57" t="s">
        <v>202</v>
      </c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8"/>
      <c r="R148" s="258"/>
      <c r="S148" s="258"/>
      <c r="T148" s="258"/>
      <c r="U148" s="258"/>
      <c r="V148" s="258"/>
      <c r="W148" s="258"/>
      <c r="X148" s="258"/>
      <c r="Y148" s="258"/>
      <c r="Z148" s="258"/>
      <c r="AA148" s="258"/>
      <c r="AB148" s="258"/>
      <c r="AC148" s="258"/>
      <c r="AD148" s="258"/>
      <c r="AE148" s="258"/>
      <c r="AF148" s="258"/>
      <c r="AG148" s="258"/>
      <c r="AH148" s="258"/>
      <c r="AI148" s="258"/>
      <c r="AJ148" s="258"/>
      <c r="AK148" s="258"/>
      <c r="AL148" s="258"/>
      <c r="AM148" s="258"/>
      <c r="AN148" s="258"/>
      <c r="AO148" s="258"/>
      <c r="AP148" s="258"/>
      <c r="AQ148" s="258"/>
      <c r="AR148" s="258"/>
      <c r="AS148" s="258"/>
      <c r="AT148" s="259"/>
      <c r="AU148" s="260">
        <v>4</v>
      </c>
      <c r="AV148" s="261"/>
      <c r="AW148" s="261"/>
      <c r="AX148" s="261"/>
      <c r="AY148" s="261"/>
      <c r="AZ148" s="261"/>
      <c r="BA148" s="261"/>
      <c r="BB148" s="261"/>
      <c r="BC148" s="261"/>
      <c r="BD148" s="261"/>
      <c r="BE148" s="262"/>
      <c r="BF148" s="260" t="s">
        <v>211</v>
      </c>
      <c r="BG148" s="261"/>
      <c r="BH148" s="261"/>
      <c r="BI148" s="261"/>
      <c r="BJ148" s="261"/>
      <c r="BK148" s="261"/>
      <c r="BL148" s="261"/>
      <c r="BM148" s="261"/>
      <c r="BN148" s="261"/>
      <c r="BO148" s="261"/>
      <c r="BP148" s="262"/>
      <c r="BQ148" s="274" t="s">
        <v>212</v>
      </c>
      <c r="BR148" s="275"/>
      <c r="BS148" s="275"/>
      <c r="BT148" s="275"/>
      <c r="BU148" s="275"/>
      <c r="BV148" s="275"/>
      <c r="BW148" s="275"/>
      <c r="BX148" s="275"/>
      <c r="BY148" s="275"/>
      <c r="BZ148" s="276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86"/>
      <c r="AV149" s="287"/>
      <c r="AW149" s="287"/>
      <c r="AX149" s="287"/>
      <c r="AY149" s="287"/>
      <c r="AZ149" s="287"/>
      <c r="BA149" s="287"/>
      <c r="BB149" s="287"/>
      <c r="BC149" s="287"/>
      <c r="BD149" s="287"/>
      <c r="BE149" s="288"/>
      <c r="BF149" s="271"/>
      <c r="BG149" s="272"/>
      <c r="BH149" s="272"/>
      <c r="BI149" s="272"/>
      <c r="BJ149" s="272"/>
      <c r="BK149" s="272"/>
      <c r="BL149" s="272"/>
      <c r="BM149" s="272"/>
      <c r="BN149" s="272"/>
      <c r="BO149" s="272"/>
      <c r="BP149" s="273"/>
      <c r="BQ149" s="264"/>
      <c r="BR149" s="265"/>
      <c r="BS149" s="265"/>
      <c r="BT149" s="265"/>
      <c r="BU149" s="265"/>
      <c r="BV149" s="265"/>
      <c r="BW149" s="265"/>
      <c r="BX149" s="265"/>
      <c r="BY149" s="265"/>
      <c r="BZ149" s="26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86"/>
      <c r="AV150" s="287"/>
      <c r="AW150" s="287"/>
      <c r="AX150" s="287"/>
      <c r="AY150" s="287"/>
      <c r="AZ150" s="287"/>
      <c r="BA150" s="287"/>
      <c r="BB150" s="287"/>
      <c r="BC150" s="287"/>
      <c r="BD150" s="287"/>
      <c r="BE150" s="288"/>
      <c r="BF150" s="271"/>
      <c r="BG150" s="272"/>
      <c r="BH150" s="272"/>
      <c r="BI150" s="272"/>
      <c r="BJ150" s="272"/>
      <c r="BK150" s="272"/>
      <c r="BL150" s="272"/>
      <c r="BM150" s="272"/>
      <c r="BN150" s="272"/>
      <c r="BO150" s="272"/>
      <c r="BP150" s="273"/>
      <c r="BQ150" s="264"/>
      <c r="BR150" s="265"/>
      <c r="BS150" s="265"/>
      <c r="BT150" s="265"/>
      <c r="BU150" s="265"/>
      <c r="BV150" s="265"/>
      <c r="BW150" s="265"/>
      <c r="BX150" s="265"/>
      <c r="BY150" s="265"/>
      <c r="BZ150" s="26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86"/>
      <c r="AV151" s="287"/>
      <c r="AW151" s="287"/>
      <c r="AX151" s="287"/>
      <c r="AY151" s="287"/>
      <c r="AZ151" s="287"/>
      <c r="BA151" s="287"/>
      <c r="BB151" s="287"/>
      <c r="BC151" s="287"/>
      <c r="BD151" s="287"/>
      <c r="BE151" s="288"/>
      <c r="BF151" s="271"/>
      <c r="BG151" s="272"/>
      <c r="BH151" s="272"/>
      <c r="BI151" s="272"/>
      <c r="BJ151" s="272"/>
      <c r="BK151" s="272"/>
      <c r="BL151" s="272"/>
      <c r="BM151" s="272"/>
      <c r="BN151" s="272"/>
      <c r="BO151" s="272"/>
      <c r="BP151" s="273"/>
      <c r="BQ151" s="264"/>
      <c r="BR151" s="265"/>
      <c r="BS151" s="265"/>
      <c r="BT151" s="265"/>
      <c r="BU151" s="265"/>
      <c r="BV151" s="265"/>
      <c r="BW151" s="265"/>
      <c r="BX151" s="265"/>
      <c r="BY151" s="265"/>
      <c r="BZ151" s="26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86"/>
      <c r="AV152" s="287"/>
      <c r="AW152" s="287"/>
      <c r="AX152" s="287"/>
      <c r="AY152" s="287"/>
      <c r="AZ152" s="287"/>
      <c r="BA152" s="287"/>
      <c r="BB152" s="287"/>
      <c r="BC152" s="287"/>
      <c r="BD152" s="287"/>
      <c r="BE152" s="288"/>
      <c r="BF152" s="271"/>
      <c r="BG152" s="272"/>
      <c r="BH152" s="272"/>
      <c r="BI152" s="272"/>
      <c r="BJ152" s="272"/>
      <c r="BK152" s="272"/>
      <c r="BL152" s="272"/>
      <c r="BM152" s="272"/>
      <c r="BN152" s="272"/>
      <c r="BO152" s="272"/>
      <c r="BP152" s="273"/>
      <c r="BQ152" s="264"/>
      <c r="BR152" s="265"/>
      <c r="BS152" s="265"/>
      <c r="BT152" s="265"/>
      <c r="BU152" s="265"/>
      <c r="BV152" s="265"/>
      <c r="BW152" s="265"/>
      <c r="BX152" s="265"/>
      <c r="BY152" s="265"/>
      <c r="BZ152" s="26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86"/>
      <c r="AV153" s="287"/>
      <c r="AW153" s="287"/>
      <c r="AX153" s="287"/>
      <c r="AY153" s="287"/>
      <c r="AZ153" s="287"/>
      <c r="BA153" s="287"/>
      <c r="BB153" s="287"/>
      <c r="BC153" s="287"/>
      <c r="BD153" s="287"/>
      <c r="BE153" s="288"/>
      <c r="BF153" s="271"/>
      <c r="BG153" s="272"/>
      <c r="BH153" s="272"/>
      <c r="BI153" s="272"/>
      <c r="BJ153" s="272"/>
      <c r="BK153" s="272"/>
      <c r="BL153" s="272"/>
      <c r="BM153" s="272"/>
      <c r="BN153" s="272"/>
      <c r="BO153" s="272"/>
      <c r="BP153" s="273"/>
      <c r="BQ153" s="264"/>
      <c r="BR153" s="265"/>
      <c r="BS153" s="265"/>
      <c r="BT153" s="265"/>
      <c r="BU153" s="265"/>
      <c r="BV153" s="265"/>
      <c r="BW153" s="265"/>
      <c r="BX153" s="265"/>
      <c r="BY153" s="265"/>
      <c r="BZ153" s="26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86"/>
      <c r="AV154" s="287"/>
      <c r="AW154" s="287"/>
      <c r="AX154" s="287"/>
      <c r="AY154" s="287"/>
      <c r="AZ154" s="287"/>
      <c r="BA154" s="287"/>
      <c r="BB154" s="287"/>
      <c r="BC154" s="287"/>
      <c r="BD154" s="287"/>
      <c r="BE154" s="288"/>
      <c r="BF154" s="271"/>
      <c r="BG154" s="272"/>
      <c r="BH154" s="272"/>
      <c r="BI154" s="272"/>
      <c r="BJ154" s="272"/>
      <c r="BK154" s="272"/>
      <c r="BL154" s="272"/>
      <c r="BM154" s="272"/>
      <c r="BN154" s="272"/>
      <c r="BO154" s="272"/>
      <c r="BP154" s="273"/>
      <c r="BQ154" s="264"/>
      <c r="BR154" s="265"/>
      <c r="BS154" s="265"/>
      <c r="BT154" s="265"/>
      <c r="BU154" s="265"/>
      <c r="BV154" s="265"/>
      <c r="BW154" s="265"/>
      <c r="BX154" s="265"/>
      <c r="BY154" s="265"/>
      <c r="BZ154" s="26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86"/>
      <c r="AV155" s="287"/>
      <c r="AW155" s="287"/>
      <c r="AX155" s="287"/>
      <c r="AY155" s="287"/>
      <c r="AZ155" s="287"/>
      <c r="BA155" s="287"/>
      <c r="BB155" s="287"/>
      <c r="BC155" s="287"/>
      <c r="BD155" s="287"/>
      <c r="BE155" s="288"/>
      <c r="BF155" s="271"/>
      <c r="BG155" s="272"/>
      <c r="BH155" s="272"/>
      <c r="BI155" s="272"/>
      <c r="BJ155" s="272"/>
      <c r="BK155" s="272"/>
      <c r="BL155" s="272"/>
      <c r="BM155" s="272"/>
      <c r="BN155" s="272"/>
      <c r="BO155" s="272"/>
      <c r="BP155" s="273"/>
      <c r="BQ155" s="264"/>
      <c r="BR155" s="265"/>
      <c r="BS155" s="265"/>
      <c r="BT155" s="265"/>
      <c r="BU155" s="265"/>
      <c r="BV155" s="265"/>
      <c r="BW155" s="265"/>
      <c r="BX155" s="265"/>
      <c r="BY155" s="265"/>
      <c r="BZ155" s="26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86"/>
      <c r="AV156" s="287"/>
      <c r="AW156" s="287"/>
      <c r="AX156" s="287"/>
      <c r="AY156" s="287"/>
      <c r="AZ156" s="287"/>
      <c r="BA156" s="287"/>
      <c r="BB156" s="287"/>
      <c r="BC156" s="287"/>
      <c r="BD156" s="287"/>
      <c r="BE156" s="288"/>
      <c r="BF156" s="271"/>
      <c r="BG156" s="272"/>
      <c r="BH156" s="272"/>
      <c r="BI156" s="272"/>
      <c r="BJ156" s="272"/>
      <c r="BK156" s="272"/>
      <c r="BL156" s="272"/>
      <c r="BM156" s="272"/>
      <c r="BN156" s="272"/>
      <c r="BO156" s="272"/>
      <c r="BP156" s="273"/>
      <c r="BQ156" s="264"/>
      <c r="BR156" s="265"/>
      <c r="BS156" s="265"/>
      <c r="BT156" s="265"/>
      <c r="BU156" s="265"/>
      <c r="BV156" s="265"/>
      <c r="BW156" s="265"/>
      <c r="BX156" s="265"/>
      <c r="BY156" s="265"/>
      <c r="BZ156" s="26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205"/>
      <c r="AV157" s="206"/>
      <c r="AW157" s="206"/>
      <c r="AX157" s="206"/>
      <c r="AY157" s="206"/>
      <c r="AZ157" s="206"/>
      <c r="BA157" s="206"/>
      <c r="BB157" s="206"/>
      <c r="BC157" s="206"/>
      <c r="BD157" s="206"/>
      <c r="BE157" s="207"/>
      <c r="BF157" s="337"/>
      <c r="BG157" s="338"/>
      <c r="BH157" s="338"/>
      <c r="BI157" s="338"/>
      <c r="BJ157" s="338"/>
      <c r="BK157" s="338"/>
      <c r="BL157" s="338"/>
      <c r="BM157" s="338"/>
      <c r="BN157" s="338"/>
      <c r="BO157" s="338"/>
      <c r="BP157" s="339"/>
      <c r="BQ157" s="340"/>
      <c r="BR157" s="341"/>
      <c r="BS157" s="341"/>
      <c r="BT157" s="341"/>
      <c r="BU157" s="341"/>
      <c r="BV157" s="341"/>
      <c r="BW157" s="341"/>
      <c r="BX157" s="341"/>
      <c r="BY157" s="341"/>
      <c r="BZ157" s="342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83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83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0" t="s">
        <v>17</v>
      </c>
      <c r="C204" s="270"/>
      <c r="D204" s="270"/>
      <c r="E204" s="270"/>
      <c r="F204" s="270"/>
      <c r="G204" s="270"/>
      <c r="H204" s="270"/>
      <c r="I204" s="270"/>
      <c r="J204" s="270"/>
      <c r="K204" s="270"/>
      <c r="L204" s="270"/>
      <c r="M204" s="270"/>
      <c r="N204" s="270"/>
      <c r="O204" s="270"/>
      <c r="P204" s="270"/>
      <c r="Q204" s="270"/>
      <c r="R204" s="270"/>
      <c r="S204" s="270"/>
      <c r="T204" s="270"/>
      <c r="U204" s="270"/>
      <c r="V204" s="270"/>
      <c r="W204" s="270"/>
      <c r="X204" s="270"/>
      <c r="Y204" s="270"/>
      <c r="Z204" s="270"/>
      <c r="AA204" s="270"/>
      <c r="AB204" s="270"/>
      <c r="AC204" s="270"/>
      <c r="AD204" s="270"/>
      <c r="AE204" s="270"/>
      <c r="AF204" s="270"/>
      <c r="AG204" s="270"/>
      <c r="AH204" s="270"/>
      <c r="AI204" s="270"/>
      <c r="AJ204" s="270"/>
      <c r="AK204" s="270"/>
      <c r="AL204" s="270"/>
      <c r="AM204" s="270"/>
      <c r="AN204" s="270"/>
      <c r="AO204" s="270"/>
      <c r="AP204" s="270"/>
      <c r="AQ204" s="270"/>
      <c r="AR204" s="270"/>
      <c r="AS204" s="270"/>
      <c r="AT204" s="270"/>
      <c r="AU204" s="270"/>
      <c r="AV204" s="270"/>
      <c r="AW204" s="270"/>
      <c r="AX204" s="270"/>
      <c r="AY204" s="270"/>
      <c r="AZ204" s="270"/>
      <c r="BA204" s="270"/>
      <c r="BB204" s="270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N204" s="270"/>
      <c r="BO204" s="270"/>
      <c r="BP204" s="270"/>
      <c r="BQ204" s="270"/>
      <c r="BR204" s="270"/>
      <c r="BS204" s="270"/>
      <c r="BT204" s="270"/>
      <c r="BU204" s="270"/>
      <c r="BV204" s="270"/>
      <c r="BW204" s="270"/>
      <c r="BX204" s="270"/>
      <c r="BY204" s="270"/>
      <c r="BZ204" s="27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0" t="s">
        <v>18</v>
      </c>
      <c r="C205" s="270"/>
      <c r="D205" s="270"/>
      <c r="E205" s="270"/>
      <c r="F205" s="270"/>
      <c r="G205" s="270"/>
      <c r="H205" s="270"/>
      <c r="I205" s="270"/>
      <c r="J205" s="270"/>
      <c r="K205" s="270"/>
      <c r="L205" s="270"/>
      <c r="M205" s="270"/>
      <c r="N205" s="270"/>
      <c r="O205" s="270"/>
      <c r="P205" s="270"/>
      <c r="Q205" s="270"/>
      <c r="R205" s="270"/>
      <c r="S205" s="270"/>
      <c r="T205" s="270"/>
      <c r="U205" s="270"/>
      <c r="V205" s="270"/>
      <c r="W205" s="270"/>
      <c r="X205" s="270"/>
      <c r="Y205" s="270"/>
      <c r="Z205" s="270"/>
      <c r="AA205" s="270"/>
      <c r="AB205" s="270"/>
      <c r="AC205" s="270"/>
      <c r="AD205" s="270"/>
      <c r="AE205" s="270"/>
      <c r="AF205" s="270"/>
      <c r="AG205" s="270"/>
      <c r="AH205" s="270"/>
      <c r="AI205" s="270"/>
      <c r="AJ205" s="270"/>
      <c r="AK205" s="270"/>
      <c r="AL205" s="270"/>
      <c r="AM205" s="270"/>
      <c r="AN205" s="270"/>
      <c r="AO205" s="270"/>
      <c r="AP205" s="270"/>
      <c r="AQ205" s="270"/>
      <c r="AR205" s="270"/>
      <c r="AS205" s="270"/>
      <c r="AT205" s="270"/>
      <c r="AU205" s="270"/>
      <c r="AV205" s="270"/>
      <c r="AW205" s="270"/>
      <c r="AX205" s="270"/>
      <c r="AY205" s="270"/>
      <c r="AZ205" s="270"/>
      <c r="BA205" s="270"/>
      <c r="BB205" s="270"/>
      <c r="BC205" s="270"/>
      <c r="BD205" s="270"/>
      <c r="BE205" s="270"/>
      <c r="BF205" s="270"/>
      <c r="BG205" s="270"/>
      <c r="BH205" s="270"/>
      <c r="BI205" s="270"/>
      <c r="BJ205" s="270"/>
      <c r="BK205" s="270"/>
      <c r="BL205" s="270"/>
      <c r="BM205" s="270"/>
      <c r="BN205" s="270"/>
      <c r="BO205" s="270"/>
      <c r="BP205" s="270"/>
      <c r="BQ205" s="270"/>
      <c r="BR205" s="270"/>
      <c r="BS205" s="270"/>
      <c r="BT205" s="270"/>
      <c r="BU205" s="270"/>
      <c r="BV205" s="270"/>
      <c r="BW205" s="270"/>
      <c r="BX205" s="270"/>
      <c r="BY205" s="270"/>
      <c r="BZ205" s="27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0" t="s">
        <v>19</v>
      </c>
      <c r="C206" s="270"/>
      <c r="D206" s="270"/>
      <c r="E206" s="270"/>
      <c r="F206" s="270"/>
      <c r="G206" s="270"/>
      <c r="H206" s="270"/>
      <c r="I206" s="270"/>
      <c r="J206" s="270"/>
      <c r="K206" s="270"/>
      <c r="L206" s="270"/>
      <c r="M206" s="270"/>
      <c r="N206" s="270"/>
      <c r="O206" s="270"/>
      <c r="P206" s="270"/>
      <c r="Q206" s="270"/>
      <c r="R206" s="270"/>
      <c r="S206" s="270"/>
      <c r="T206" s="270"/>
      <c r="U206" s="270"/>
      <c r="V206" s="270"/>
      <c r="W206" s="270"/>
      <c r="X206" s="270"/>
      <c r="Y206" s="270"/>
      <c r="Z206" s="270"/>
      <c r="AA206" s="270"/>
      <c r="AB206" s="270"/>
      <c r="AC206" s="270"/>
      <c r="AD206" s="270"/>
      <c r="AE206" s="270"/>
      <c r="AF206" s="270"/>
      <c r="AG206" s="270"/>
      <c r="AH206" s="270"/>
      <c r="AI206" s="270"/>
      <c r="AJ206" s="270"/>
      <c r="AK206" s="270"/>
      <c r="AL206" s="270"/>
      <c r="AM206" s="270"/>
      <c r="AN206" s="270"/>
      <c r="AO206" s="270"/>
      <c r="AP206" s="270"/>
      <c r="AQ206" s="270"/>
      <c r="AR206" s="270"/>
      <c r="AS206" s="270"/>
      <c r="AT206" s="270"/>
      <c r="AU206" s="270"/>
      <c r="AV206" s="270"/>
      <c r="AW206" s="270"/>
      <c r="AX206" s="270"/>
      <c r="AY206" s="270"/>
      <c r="AZ206" s="270"/>
      <c r="BA206" s="270"/>
      <c r="BB206" s="270"/>
      <c r="BC206" s="270"/>
      <c r="BD206" s="270"/>
      <c r="BE206" s="270"/>
      <c r="BF206" s="270"/>
      <c r="BG206" s="270"/>
      <c r="BH206" s="270"/>
      <c r="BI206" s="270"/>
      <c r="BJ206" s="270"/>
      <c r="BK206" s="270"/>
      <c r="BL206" s="270"/>
      <c r="BM206" s="270"/>
      <c r="BN206" s="270"/>
      <c r="BO206" s="270"/>
      <c r="BP206" s="270"/>
      <c r="BQ206" s="270"/>
      <c r="BR206" s="270"/>
      <c r="BS206" s="270"/>
      <c r="BT206" s="270"/>
      <c r="BU206" s="270"/>
      <c r="BV206" s="270"/>
      <c r="BW206" s="270"/>
      <c r="BX206" s="270"/>
      <c r="BY206" s="270"/>
      <c r="BZ206" s="27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270"/>
      <c r="C207" s="270"/>
      <c r="D207" s="270"/>
      <c r="E207" s="270"/>
      <c r="F207" s="270"/>
      <c r="G207" s="270"/>
      <c r="H207" s="270"/>
      <c r="I207" s="270"/>
      <c r="J207" s="270"/>
      <c r="K207" s="270"/>
      <c r="L207" s="270"/>
      <c r="M207" s="270"/>
      <c r="N207" s="270"/>
      <c r="O207" s="270"/>
      <c r="P207" s="270"/>
      <c r="Q207" s="270"/>
      <c r="R207" s="270"/>
      <c r="S207" s="270"/>
      <c r="T207" s="270"/>
      <c r="U207" s="270"/>
      <c r="V207" s="270"/>
      <c r="W207" s="270"/>
      <c r="X207" s="270"/>
      <c r="Y207" s="270"/>
      <c r="Z207" s="270"/>
      <c r="AA207" s="270"/>
      <c r="AB207" s="270"/>
      <c r="AC207" s="270"/>
      <c r="AD207" s="270"/>
      <c r="AE207" s="270"/>
      <c r="AF207" s="270"/>
      <c r="AG207" s="270"/>
      <c r="AH207" s="270"/>
      <c r="AI207" s="270"/>
      <c r="AJ207" s="270"/>
      <c r="AK207" s="270"/>
      <c r="AL207" s="270"/>
      <c r="AM207" s="270"/>
      <c r="AN207" s="270"/>
      <c r="AO207" s="270"/>
      <c r="AP207" s="270"/>
      <c r="AQ207" s="270"/>
      <c r="AR207" s="270"/>
      <c r="AS207" s="270"/>
      <c r="AT207" s="270"/>
      <c r="AU207" s="270"/>
      <c r="AV207" s="270"/>
      <c r="AW207" s="270"/>
      <c r="AX207" s="270"/>
      <c r="AY207" s="270"/>
      <c r="AZ207" s="270"/>
      <c r="BA207" s="270"/>
      <c r="BB207" s="270"/>
      <c r="BC207" s="270"/>
      <c r="BD207" s="270"/>
      <c r="BE207" s="270"/>
      <c r="BF207" s="270"/>
      <c r="BG207" s="270"/>
      <c r="BH207" s="270"/>
      <c r="BI207" s="270"/>
      <c r="BJ207" s="270"/>
      <c r="BK207" s="270"/>
      <c r="BL207" s="270"/>
      <c r="BM207" s="270"/>
      <c r="BN207" s="270"/>
      <c r="BO207" s="270"/>
      <c r="BP207" s="270"/>
      <c r="BQ207" s="270"/>
      <c r="BR207" s="270"/>
      <c r="BS207" s="270"/>
      <c r="BT207" s="270"/>
      <c r="BU207" s="270"/>
      <c r="BV207" s="270"/>
      <c r="BW207" s="270"/>
      <c r="BX207" s="270"/>
      <c r="BY207" s="270"/>
      <c r="BZ207" s="27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270"/>
      <c r="C208" s="270"/>
      <c r="D208" s="270"/>
      <c r="E208" s="270"/>
      <c r="F208" s="270"/>
      <c r="G208" s="270"/>
      <c r="H208" s="270"/>
      <c r="I208" s="270"/>
      <c r="J208" s="270"/>
      <c r="K208" s="270"/>
      <c r="L208" s="270"/>
      <c r="M208" s="270"/>
      <c r="N208" s="270"/>
      <c r="O208" s="270"/>
      <c r="P208" s="270"/>
      <c r="Q208" s="270"/>
      <c r="R208" s="270"/>
      <c r="S208" s="270"/>
      <c r="T208" s="270"/>
      <c r="U208" s="270"/>
      <c r="V208" s="270"/>
      <c r="W208" s="270"/>
      <c r="X208" s="270"/>
      <c r="Y208" s="270"/>
      <c r="Z208" s="270"/>
      <c r="AA208" s="270"/>
      <c r="AB208" s="270"/>
      <c r="AC208" s="270"/>
      <c r="AD208" s="270"/>
      <c r="AE208" s="270"/>
      <c r="AF208" s="270"/>
      <c r="AG208" s="270"/>
      <c r="AH208" s="270"/>
      <c r="AI208" s="270"/>
      <c r="AJ208" s="270"/>
      <c r="AK208" s="270"/>
      <c r="AL208" s="270"/>
      <c r="AM208" s="270"/>
      <c r="AN208" s="270"/>
      <c r="AO208" s="270"/>
      <c r="AP208" s="270"/>
      <c r="AQ208" s="270"/>
      <c r="AR208" s="270"/>
      <c r="AS208" s="270"/>
      <c r="AT208" s="270"/>
      <c r="AU208" s="270"/>
      <c r="AV208" s="270"/>
      <c r="AW208" s="270"/>
      <c r="AX208" s="270"/>
      <c r="AY208" s="270"/>
      <c r="AZ208" s="270"/>
      <c r="BA208" s="270"/>
      <c r="BB208" s="270"/>
      <c r="BC208" s="270"/>
      <c r="BD208" s="270"/>
      <c r="BE208" s="270"/>
      <c r="BF208" s="270"/>
      <c r="BG208" s="270"/>
      <c r="BH208" s="270"/>
      <c r="BI208" s="270"/>
      <c r="BJ208" s="270"/>
      <c r="BK208" s="270"/>
      <c r="BL208" s="270"/>
      <c r="BM208" s="270"/>
      <c r="BN208" s="270"/>
      <c r="BO208" s="270"/>
      <c r="BP208" s="270"/>
      <c r="BQ208" s="270"/>
      <c r="BR208" s="270"/>
      <c r="BS208" s="270"/>
      <c r="BT208" s="270"/>
      <c r="BU208" s="270"/>
      <c r="BV208" s="270"/>
      <c r="BW208" s="270"/>
      <c r="BX208" s="270"/>
      <c r="BY208" s="270"/>
      <c r="BZ208" s="27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270"/>
      <c r="C209" s="270"/>
      <c r="D209" s="270"/>
      <c r="E209" s="270"/>
      <c r="F209" s="270"/>
      <c r="G209" s="270"/>
      <c r="H209" s="270"/>
      <c r="I209" s="270"/>
      <c r="J209" s="270"/>
      <c r="K209" s="270"/>
      <c r="L209" s="270"/>
      <c r="M209" s="270"/>
      <c r="N209" s="270"/>
      <c r="O209" s="270"/>
      <c r="P209" s="270"/>
      <c r="Q209" s="270"/>
      <c r="R209" s="270"/>
      <c r="S209" s="270"/>
      <c r="T209" s="270"/>
      <c r="U209" s="270"/>
      <c r="V209" s="270"/>
      <c r="W209" s="270"/>
      <c r="X209" s="270"/>
      <c r="Y209" s="270"/>
      <c r="Z209" s="270"/>
      <c r="AA209" s="270"/>
      <c r="AB209" s="270"/>
      <c r="AC209" s="270"/>
      <c r="AD209" s="270"/>
      <c r="AE209" s="270"/>
      <c r="AF209" s="270"/>
      <c r="AG209" s="270"/>
      <c r="AH209" s="270"/>
      <c r="AI209" s="270"/>
      <c r="AJ209" s="270"/>
      <c r="AK209" s="270"/>
      <c r="AL209" s="270"/>
      <c r="AM209" s="270"/>
      <c r="AN209" s="270"/>
      <c r="AO209" s="270"/>
      <c r="AP209" s="270"/>
      <c r="AQ209" s="270"/>
      <c r="AR209" s="270"/>
      <c r="AS209" s="270"/>
      <c r="AT209" s="270"/>
      <c r="AU209" s="270"/>
      <c r="AV209" s="270"/>
      <c r="AW209" s="270"/>
      <c r="AX209" s="270"/>
      <c r="AY209" s="270"/>
      <c r="AZ209" s="270"/>
      <c r="BA209" s="270"/>
      <c r="BB209" s="270"/>
      <c r="BC209" s="270"/>
      <c r="BD209" s="270"/>
      <c r="BE209" s="270"/>
      <c r="BF209" s="270"/>
      <c r="BG209" s="270"/>
      <c r="BH209" s="270"/>
      <c r="BI209" s="270"/>
      <c r="BJ209" s="270"/>
      <c r="BK209" s="270"/>
      <c r="BL209" s="270"/>
      <c r="BM209" s="270"/>
      <c r="BN209" s="270"/>
      <c r="BO209" s="270"/>
      <c r="BP209" s="270"/>
      <c r="BQ209" s="270"/>
      <c r="BR209" s="270"/>
      <c r="BS209" s="270"/>
      <c r="BT209" s="270"/>
      <c r="BU209" s="270"/>
      <c r="BV209" s="270"/>
      <c r="BW209" s="270"/>
      <c r="BX209" s="270"/>
      <c r="BY209" s="270"/>
      <c r="BZ209" s="27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70"/>
      <c r="C210" s="270"/>
      <c r="D210" s="270"/>
      <c r="E210" s="270"/>
      <c r="F210" s="270"/>
      <c r="G210" s="270"/>
      <c r="H210" s="270"/>
      <c r="I210" s="270"/>
      <c r="J210" s="270"/>
      <c r="K210" s="270"/>
      <c r="L210" s="270"/>
      <c r="M210" s="270"/>
      <c r="N210" s="270"/>
      <c r="O210" s="270"/>
      <c r="P210" s="270"/>
      <c r="Q210" s="270"/>
      <c r="R210" s="270"/>
      <c r="S210" s="270"/>
      <c r="T210" s="270"/>
      <c r="U210" s="270"/>
      <c r="V210" s="270"/>
      <c r="W210" s="270"/>
      <c r="X210" s="270"/>
      <c r="Y210" s="270"/>
      <c r="Z210" s="270"/>
      <c r="AA210" s="270"/>
      <c r="AB210" s="270"/>
      <c r="AC210" s="270"/>
      <c r="AD210" s="270"/>
      <c r="AE210" s="270"/>
      <c r="AF210" s="270"/>
      <c r="AG210" s="270"/>
      <c r="AH210" s="270"/>
      <c r="AI210" s="270"/>
      <c r="AJ210" s="270"/>
      <c r="AK210" s="270"/>
      <c r="AL210" s="270"/>
      <c r="AM210" s="270"/>
      <c r="AN210" s="270"/>
      <c r="AO210" s="270"/>
      <c r="AP210" s="270"/>
      <c r="AQ210" s="270"/>
      <c r="AR210" s="270"/>
      <c r="AS210" s="270"/>
      <c r="AT210" s="270"/>
      <c r="AU210" s="270"/>
      <c r="AV210" s="270"/>
      <c r="AW210" s="270"/>
      <c r="AX210" s="270"/>
      <c r="AY210" s="270"/>
      <c r="AZ210" s="270"/>
      <c r="BA210" s="270"/>
      <c r="BB210" s="270"/>
      <c r="BC210" s="270"/>
      <c r="BD210" s="270"/>
      <c r="BE210" s="270"/>
      <c r="BF210" s="270"/>
      <c r="BG210" s="270"/>
      <c r="BH210" s="270"/>
      <c r="BI210" s="270"/>
      <c r="BJ210" s="270"/>
      <c r="BK210" s="270"/>
      <c r="BL210" s="270"/>
      <c r="BM210" s="270"/>
      <c r="BN210" s="270"/>
      <c r="BO210" s="270"/>
      <c r="BP210" s="270"/>
      <c r="BQ210" s="270"/>
      <c r="BR210" s="270"/>
      <c r="BS210" s="270"/>
      <c r="BT210" s="270"/>
      <c r="BU210" s="270"/>
      <c r="BV210" s="270"/>
      <c r="BW210" s="270"/>
      <c r="BX210" s="270"/>
      <c r="BY210" s="270"/>
      <c r="BZ210" s="27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70"/>
      <c r="C211" s="270"/>
      <c r="D211" s="270"/>
      <c r="E211" s="270"/>
      <c r="F211" s="270"/>
      <c r="G211" s="270"/>
      <c r="H211" s="270"/>
      <c r="I211" s="270"/>
      <c r="J211" s="270"/>
      <c r="K211" s="270"/>
      <c r="L211" s="270"/>
      <c r="M211" s="270"/>
      <c r="N211" s="270"/>
      <c r="O211" s="270"/>
      <c r="P211" s="270"/>
      <c r="Q211" s="270"/>
      <c r="R211" s="270"/>
      <c r="S211" s="270"/>
      <c r="T211" s="270"/>
      <c r="U211" s="270"/>
      <c r="V211" s="270"/>
      <c r="W211" s="270"/>
      <c r="X211" s="270"/>
      <c r="Y211" s="270"/>
      <c r="Z211" s="270"/>
      <c r="AA211" s="270"/>
      <c r="AB211" s="270"/>
      <c r="AC211" s="270"/>
      <c r="AD211" s="270"/>
      <c r="AE211" s="270"/>
      <c r="AF211" s="270"/>
      <c r="AG211" s="270"/>
      <c r="AH211" s="270"/>
      <c r="AI211" s="270"/>
      <c r="AJ211" s="270"/>
      <c r="AK211" s="270"/>
      <c r="AL211" s="270"/>
      <c r="AM211" s="270"/>
      <c r="AN211" s="270"/>
      <c r="AO211" s="270"/>
      <c r="AP211" s="270"/>
      <c r="AQ211" s="270"/>
      <c r="AR211" s="270"/>
      <c r="AS211" s="270"/>
      <c r="AT211" s="270"/>
      <c r="AU211" s="270"/>
      <c r="AV211" s="270"/>
      <c r="AW211" s="270"/>
      <c r="AX211" s="270"/>
      <c r="AY211" s="270"/>
      <c r="AZ211" s="270"/>
      <c r="BA211" s="270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N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70"/>
      <c r="C212" s="270"/>
      <c r="D212" s="270"/>
      <c r="E212" s="270"/>
      <c r="F212" s="270"/>
      <c r="G212" s="270"/>
      <c r="H212" s="270"/>
      <c r="I212" s="270"/>
      <c r="J212" s="270"/>
      <c r="K212" s="270"/>
      <c r="L212" s="270"/>
      <c r="M212" s="270"/>
      <c r="N212" s="270"/>
      <c r="O212" s="270"/>
      <c r="P212" s="270"/>
      <c r="Q212" s="270"/>
      <c r="R212" s="270"/>
      <c r="S212" s="270"/>
      <c r="T212" s="270"/>
      <c r="U212" s="270"/>
      <c r="V212" s="270"/>
      <c r="W212" s="270"/>
      <c r="X212" s="270"/>
      <c r="Y212" s="270"/>
      <c r="Z212" s="270"/>
      <c r="AA212" s="270"/>
      <c r="AB212" s="270"/>
      <c r="AC212" s="270"/>
      <c r="AD212" s="270"/>
      <c r="AE212" s="270"/>
      <c r="AF212" s="270"/>
      <c r="AG212" s="270"/>
      <c r="AH212" s="270"/>
      <c r="AI212" s="270"/>
      <c r="AJ212" s="270"/>
      <c r="AK212" s="270"/>
      <c r="AL212" s="270"/>
      <c r="AM212" s="270"/>
      <c r="AN212" s="270"/>
      <c r="AO212" s="270"/>
      <c r="AP212" s="270"/>
      <c r="AQ212" s="270"/>
      <c r="AR212" s="270"/>
      <c r="AS212" s="270"/>
      <c r="AT212" s="270"/>
      <c r="AU212" s="270"/>
      <c r="AV212" s="270"/>
      <c r="AW212" s="270"/>
      <c r="AX212" s="270"/>
      <c r="AY212" s="270"/>
      <c r="AZ212" s="270"/>
      <c r="BA212" s="270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N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70"/>
      <c r="C213" s="270"/>
      <c r="D213" s="270"/>
      <c r="E213" s="270"/>
      <c r="F213" s="270"/>
      <c r="G213" s="270"/>
      <c r="H213" s="270"/>
      <c r="I213" s="270"/>
      <c r="J213" s="270"/>
      <c r="K213" s="270"/>
      <c r="L213" s="270"/>
      <c r="M213" s="270"/>
      <c r="N213" s="270"/>
      <c r="O213" s="270"/>
      <c r="P213" s="270"/>
      <c r="Q213" s="270"/>
      <c r="R213" s="270"/>
      <c r="S213" s="270"/>
      <c r="T213" s="270"/>
      <c r="U213" s="270"/>
      <c r="V213" s="270"/>
      <c r="W213" s="270"/>
      <c r="X213" s="270"/>
      <c r="Y213" s="270"/>
      <c r="Z213" s="270"/>
      <c r="AA213" s="270"/>
      <c r="AB213" s="270"/>
      <c r="AC213" s="270"/>
      <c r="AD213" s="270"/>
      <c r="AE213" s="270"/>
      <c r="AF213" s="270"/>
      <c r="AG213" s="270"/>
      <c r="AH213" s="270"/>
      <c r="AI213" s="270"/>
      <c r="AJ213" s="270"/>
      <c r="AK213" s="270"/>
      <c r="AL213" s="270"/>
      <c r="AM213" s="270"/>
      <c r="AN213" s="270"/>
      <c r="AO213" s="270"/>
      <c r="AP213" s="270"/>
      <c r="AQ213" s="270"/>
      <c r="AR213" s="270"/>
      <c r="AS213" s="270"/>
      <c r="AT213" s="270"/>
      <c r="AU213" s="270"/>
      <c r="AV213" s="270"/>
      <c r="AW213" s="270"/>
      <c r="AX213" s="270"/>
      <c r="AY213" s="270"/>
      <c r="AZ213" s="270"/>
      <c r="BA213" s="270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N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70"/>
      <c r="C214" s="270"/>
      <c r="D214" s="270"/>
      <c r="E214" s="270"/>
      <c r="F214" s="270"/>
      <c r="G214" s="270"/>
      <c r="H214" s="270"/>
      <c r="I214" s="270"/>
      <c r="J214" s="270"/>
      <c r="K214" s="270"/>
      <c r="L214" s="270"/>
      <c r="M214" s="270"/>
      <c r="N214" s="270"/>
      <c r="O214" s="270"/>
      <c r="P214" s="270"/>
      <c r="Q214" s="270"/>
      <c r="R214" s="270"/>
      <c r="S214" s="270"/>
      <c r="T214" s="270"/>
      <c r="U214" s="270"/>
      <c r="V214" s="270"/>
      <c r="W214" s="270"/>
      <c r="X214" s="270"/>
      <c r="Y214" s="270"/>
      <c r="Z214" s="270"/>
      <c r="AA214" s="270"/>
      <c r="AB214" s="270"/>
      <c r="AC214" s="270"/>
      <c r="AD214" s="270"/>
      <c r="AE214" s="270"/>
      <c r="AF214" s="270"/>
      <c r="AG214" s="270"/>
      <c r="AH214" s="270"/>
      <c r="AI214" s="270"/>
      <c r="AJ214" s="270"/>
      <c r="AK214" s="270"/>
      <c r="AL214" s="270"/>
      <c r="AM214" s="270"/>
      <c r="AN214" s="270"/>
      <c r="AO214" s="270"/>
      <c r="AP214" s="270"/>
      <c r="AQ214" s="270"/>
      <c r="AR214" s="270"/>
      <c r="AS214" s="270"/>
      <c r="AT214" s="270"/>
      <c r="AU214" s="270"/>
      <c r="AV214" s="270"/>
      <c r="AW214" s="270"/>
      <c r="AX214" s="270"/>
      <c r="AY214" s="270"/>
      <c r="AZ214" s="270"/>
      <c r="BA214" s="270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N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70"/>
      <c r="C215" s="270"/>
      <c r="D215" s="270"/>
      <c r="E215" s="270"/>
      <c r="F215" s="270"/>
      <c r="G215" s="270"/>
      <c r="H215" s="270"/>
      <c r="I215" s="270"/>
      <c r="J215" s="270"/>
      <c r="K215" s="270"/>
      <c r="L215" s="270"/>
      <c r="M215" s="270"/>
      <c r="N215" s="270"/>
      <c r="O215" s="270"/>
      <c r="P215" s="270"/>
      <c r="Q215" s="270"/>
      <c r="R215" s="270"/>
      <c r="S215" s="270"/>
      <c r="T215" s="270"/>
      <c r="U215" s="270"/>
      <c r="V215" s="270"/>
      <c r="W215" s="270"/>
      <c r="X215" s="270"/>
      <c r="Y215" s="270"/>
      <c r="Z215" s="270"/>
      <c r="AA215" s="270"/>
      <c r="AB215" s="270"/>
      <c r="AC215" s="270"/>
      <c r="AD215" s="270"/>
      <c r="AE215" s="270"/>
      <c r="AF215" s="270"/>
      <c r="AG215" s="270"/>
      <c r="AH215" s="270"/>
      <c r="AI215" s="270"/>
      <c r="AJ215" s="270"/>
      <c r="AK215" s="270"/>
      <c r="AL215" s="270"/>
      <c r="AM215" s="270"/>
      <c r="AN215" s="270"/>
      <c r="AO215" s="270"/>
      <c r="AP215" s="270"/>
      <c r="AQ215" s="270"/>
      <c r="AR215" s="270"/>
      <c r="AS215" s="270"/>
      <c r="AT215" s="270"/>
      <c r="AU215" s="270"/>
      <c r="AV215" s="270"/>
      <c r="AW215" s="270"/>
      <c r="AX215" s="270"/>
      <c r="AY215" s="270"/>
      <c r="AZ215" s="270"/>
      <c r="BA215" s="270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N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70"/>
      <c r="C216" s="270"/>
      <c r="D216" s="270"/>
      <c r="E216" s="270"/>
      <c r="F216" s="270"/>
      <c r="G216" s="270"/>
      <c r="H216" s="270"/>
      <c r="I216" s="270"/>
      <c r="J216" s="270"/>
      <c r="K216" s="270"/>
      <c r="L216" s="270"/>
      <c r="M216" s="270"/>
      <c r="N216" s="270"/>
      <c r="O216" s="270"/>
      <c r="P216" s="270"/>
      <c r="Q216" s="270"/>
      <c r="R216" s="270"/>
      <c r="S216" s="270"/>
      <c r="T216" s="270"/>
      <c r="U216" s="270"/>
      <c r="V216" s="270"/>
      <c r="W216" s="270"/>
      <c r="X216" s="270"/>
      <c r="Y216" s="270"/>
      <c r="Z216" s="270"/>
      <c r="AA216" s="270"/>
      <c r="AB216" s="270"/>
      <c r="AC216" s="270"/>
      <c r="AD216" s="270"/>
      <c r="AE216" s="270"/>
      <c r="AF216" s="270"/>
      <c r="AG216" s="270"/>
      <c r="AH216" s="270"/>
      <c r="AI216" s="270"/>
      <c r="AJ216" s="270"/>
      <c r="AK216" s="270"/>
      <c r="AL216" s="270"/>
      <c r="AM216" s="270"/>
      <c r="AN216" s="270"/>
      <c r="AO216" s="270"/>
      <c r="AP216" s="270"/>
      <c r="AQ216" s="270"/>
      <c r="AR216" s="270"/>
      <c r="AS216" s="270"/>
      <c r="AT216" s="270"/>
      <c r="AU216" s="270"/>
      <c r="AV216" s="270"/>
      <c r="AW216" s="270"/>
      <c r="AX216" s="270"/>
      <c r="AY216" s="270"/>
      <c r="AZ216" s="270"/>
      <c r="BA216" s="270"/>
      <c r="BB216" s="270"/>
      <c r="BC216" s="270"/>
      <c r="BD216" s="270"/>
      <c r="BE216" s="270"/>
      <c r="BF216" s="270"/>
      <c r="BG216" s="270"/>
      <c r="BH216" s="270"/>
      <c r="BI216" s="270"/>
      <c r="BJ216" s="270"/>
      <c r="BK216" s="270"/>
      <c r="BL216" s="270"/>
      <c r="BM216" s="270"/>
      <c r="BN216" s="270"/>
      <c r="BO216" s="270"/>
      <c r="BP216" s="270"/>
      <c r="BQ216" s="270"/>
      <c r="BR216" s="270"/>
      <c r="BS216" s="270"/>
      <c r="BT216" s="270"/>
      <c r="BU216" s="270"/>
      <c r="BV216" s="270"/>
      <c r="BW216" s="270"/>
      <c r="BX216" s="270"/>
      <c r="BY216" s="270"/>
      <c r="BZ216" s="27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70"/>
      <c r="C217" s="270"/>
      <c r="D217" s="270"/>
      <c r="E217" s="270"/>
      <c r="F217" s="270"/>
      <c r="G217" s="270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  <c r="BP217" s="270"/>
      <c r="BQ217" s="270"/>
      <c r="BR217" s="270"/>
      <c r="BS217" s="270"/>
      <c r="BT217" s="270"/>
      <c r="BU217" s="270"/>
      <c r="BV217" s="270"/>
      <c r="BW217" s="270"/>
      <c r="BX217" s="270"/>
      <c r="BY217" s="270"/>
      <c r="BZ217" s="27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70"/>
      <c r="C218" s="270"/>
      <c r="D218" s="270"/>
      <c r="E218" s="270"/>
      <c r="F218" s="270"/>
      <c r="G218" s="270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  <c r="BP218" s="270"/>
      <c r="BQ218" s="270"/>
      <c r="BR218" s="270"/>
      <c r="BS218" s="270"/>
      <c r="BT218" s="270"/>
      <c r="BU218" s="270"/>
      <c r="BV218" s="270"/>
      <c r="BW218" s="270"/>
      <c r="BX218" s="270"/>
      <c r="BY218" s="270"/>
      <c r="BZ218" s="27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70"/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270"/>
      <c r="BZ219" s="27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70"/>
      <c r="C220" s="270"/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70"/>
      <c r="AB220" s="270"/>
      <c r="AC220" s="270"/>
      <c r="AD220" s="270"/>
      <c r="AE220" s="270"/>
      <c r="AF220" s="270"/>
      <c r="AG220" s="270"/>
      <c r="AH220" s="270"/>
      <c r="AI220" s="270"/>
      <c r="AJ220" s="270"/>
      <c r="AK220" s="270"/>
      <c r="AL220" s="270"/>
      <c r="AM220" s="270"/>
      <c r="AN220" s="270"/>
      <c r="AO220" s="270"/>
      <c r="AP220" s="270"/>
      <c r="AQ220" s="270"/>
      <c r="AR220" s="270"/>
      <c r="AS220" s="270"/>
      <c r="AT220" s="270"/>
      <c r="AU220" s="270"/>
      <c r="AV220" s="270"/>
      <c r="AW220" s="270"/>
      <c r="AX220" s="270"/>
      <c r="AY220" s="270"/>
      <c r="AZ220" s="270"/>
      <c r="BA220" s="270"/>
      <c r="BB220" s="270"/>
      <c r="BC220" s="270"/>
      <c r="BD220" s="270"/>
      <c r="BE220" s="270"/>
      <c r="BF220" s="270"/>
      <c r="BG220" s="270"/>
      <c r="BH220" s="270"/>
      <c r="BI220" s="270"/>
      <c r="BJ220" s="270"/>
      <c r="BK220" s="270"/>
      <c r="BL220" s="270"/>
      <c r="BM220" s="270"/>
      <c r="BN220" s="270"/>
      <c r="BO220" s="270"/>
      <c r="BP220" s="270"/>
      <c r="BQ220" s="270"/>
      <c r="BR220" s="270"/>
      <c r="BS220" s="270"/>
      <c r="BT220" s="270"/>
      <c r="BU220" s="270"/>
      <c r="BV220" s="270"/>
      <c r="BW220" s="270"/>
      <c r="BX220" s="270"/>
      <c r="BY220" s="270"/>
      <c r="BZ220" s="27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70"/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70"/>
      <c r="AB221" s="270"/>
      <c r="AC221" s="270"/>
      <c r="AD221" s="270"/>
      <c r="AE221" s="270"/>
      <c r="AF221" s="270"/>
      <c r="AG221" s="270"/>
      <c r="AH221" s="270"/>
      <c r="AI221" s="270"/>
      <c r="AJ221" s="270"/>
      <c r="AK221" s="270"/>
      <c r="AL221" s="270"/>
      <c r="AM221" s="270"/>
      <c r="AN221" s="270"/>
      <c r="AO221" s="270"/>
      <c r="AP221" s="270"/>
      <c r="AQ221" s="270"/>
      <c r="AR221" s="270"/>
      <c r="AS221" s="270"/>
      <c r="AT221" s="270"/>
      <c r="AU221" s="270"/>
      <c r="AV221" s="270"/>
      <c r="AW221" s="270"/>
      <c r="AX221" s="270"/>
      <c r="AY221" s="270"/>
      <c r="AZ221" s="270"/>
      <c r="BA221" s="270"/>
      <c r="BB221" s="270"/>
      <c r="BC221" s="270"/>
      <c r="BD221" s="270"/>
      <c r="BE221" s="270"/>
      <c r="BF221" s="270"/>
      <c r="BG221" s="270"/>
      <c r="BH221" s="270"/>
      <c r="BI221" s="270"/>
      <c r="BJ221" s="270"/>
      <c r="BK221" s="270"/>
      <c r="BL221" s="270"/>
      <c r="BM221" s="270"/>
      <c r="BN221" s="270"/>
      <c r="BO221" s="270"/>
      <c r="BP221" s="270"/>
      <c r="BQ221" s="270"/>
      <c r="BR221" s="270"/>
      <c r="BS221" s="270"/>
      <c r="BT221" s="270"/>
      <c r="BU221" s="270"/>
      <c r="BV221" s="270"/>
      <c r="BW221" s="270"/>
      <c r="BX221" s="270"/>
      <c r="BY221" s="270"/>
      <c r="BZ221" s="27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70"/>
      <c r="C222" s="270"/>
      <c r="D222" s="270"/>
      <c r="E222" s="270"/>
      <c r="F222" s="270"/>
      <c r="G222" s="270"/>
      <c r="H222" s="270"/>
      <c r="I222" s="270"/>
      <c r="J222" s="270"/>
      <c r="K222" s="270"/>
      <c r="L222" s="270"/>
      <c r="M222" s="270"/>
      <c r="N222" s="270"/>
      <c r="O222" s="270"/>
      <c r="P222" s="270"/>
      <c r="Q222" s="270"/>
      <c r="R222" s="270"/>
      <c r="S222" s="270"/>
      <c r="T222" s="270"/>
      <c r="U222" s="270"/>
      <c r="V222" s="270"/>
      <c r="W222" s="270"/>
      <c r="X222" s="270"/>
      <c r="Y222" s="270"/>
      <c r="Z222" s="270"/>
      <c r="AA222" s="270"/>
      <c r="AB222" s="270"/>
      <c r="AC222" s="270"/>
      <c r="AD222" s="270"/>
      <c r="AE222" s="270"/>
      <c r="AF222" s="270"/>
      <c r="AG222" s="270"/>
      <c r="AH222" s="270"/>
      <c r="AI222" s="270"/>
      <c r="AJ222" s="270"/>
      <c r="AK222" s="270"/>
      <c r="AL222" s="270"/>
      <c r="AM222" s="270"/>
      <c r="AN222" s="270"/>
      <c r="AO222" s="270"/>
      <c r="AP222" s="270"/>
      <c r="AQ222" s="270"/>
      <c r="AR222" s="270"/>
      <c r="AS222" s="270"/>
      <c r="AT222" s="270"/>
      <c r="AU222" s="270"/>
      <c r="AV222" s="270"/>
      <c r="AW222" s="270"/>
      <c r="AX222" s="270"/>
      <c r="AY222" s="270"/>
      <c r="AZ222" s="270"/>
      <c r="BA222" s="270"/>
      <c r="BB222" s="270"/>
      <c r="BC222" s="270"/>
      <c r="BD222" s="270"/>
      <c r="BE222" s="270"/>
      <c r="BF222" s="270"/>
      <c r="BG222" s="270"/>
      <c r="BH222" s="270"/>
      <c r="BI222" s="270"/>
      <c r="BJ222" s="270"/>
      <c r="BK222" s="270"/>
      <c r="BL222" s="270"/>
      <c r="BM222" s="270"/>
      <c r="BN222" s="270"/>
      <c r="BO222" s="270"/>
      <c r="BP222" s="270"/>
      <c r="BQ222" s="270"/>
      <c r="BR222" s="270"/>
      <c r="BS222" s="270"/>
      <c r="BT222" s="270"/>
      <c r="BU222" s="270"/>
      <c r="BV222" s="270"/>
      <c r="BW222" s="270"/>
      <c r="BX222" s="270"/>
      <c r="BY222" s="270"/>
      <c r="BZ222" s="27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70"/>
      <c r="C223" s="270"/>
      <c r="D223" s="270"/>
      <c r="E223" s="270"/>
      <c r="F223" s="270"/>
      <c r="G223" s="270"/>
      <c r="H223" s="270"/>
      <c r="I223" s="270"/>
      <c r="J223" s="270"/>
      <c r="K223" s="270"/>
      <c r="L223" s="270"/>
      <c r="M223" s="270"/>
      <c r="N223" s="270"/>
      <c r="O223" s="270"/>
      <c r="P223" s="270"/>
      <c r="Q223" s="270"/>
      <c r="R223" s="270"/>
      <c r="S223" s="270"/>
      <c r="T223" s="270"/>
      <c r="U223" s="270"/>
      <c r="V223" s="270"/>
      <c r="W223" s="270"/>
      <c r="X223" s="270"/>
      <c r="Y223" s="270"/>
      <c r="Z223" s="270"/>
      <c r="AA223" s="270"/>
      <c r="AB223" s="270"/>
      <c r="AC223" s="270"/>
      <c r="AD223" s="270"/>
      <c r="AE223" s="270"/>
      <c r="AF223" s="270"/>
      <c r="AG223" s="270"/>
      <c r="AH223" s="270"/>
      <c r="AI223" s="270"/>
      <c r="AJ223" s="270"/>
      <c r="AK223" s="270"/>
      <c r="AL223" s="270"/>
      <c r="AM223" s="270"/>
      <c r="AN223" s="270"/>
      <c r="AO223" s="270"/>
      <c r="AP223" s="270"/>
      <c r="AQ223" s="270"/>
      <c r="AR223" s="270"/>
      <c r="AS223" s="270"/>
      <c r="AT223" s="270"/>
      <c r="AU223" s="270"/>
      <c r="AV223" s="270"/>
      <c r="AW223" s="270"/>
      <c r="AX223" s="270"/>
      <c r="AY223" s="270"/>
      <c r="AZ223" s="270"/>
      <c r="BA223" s="270"/>
      <c r="BB223" s="270"/>
      <c r="BC223" s="270"/>
      <c r="BD223" s="270"/>
      <c r="BE223" s="270"/>
      <c r="BF223" s="270"/>
      <c r="BG223" s="270"/>
      <c r="BH223" s="270"/>
      <c r="BI223" s="270"/>
      <c r="BJ223" s="270"/>
      <c r="BK223" s="270"/>
      <c r="BL223" s="270"/>
      <c r="BM223" s="270"/>
      <c r="BN223" s="270"/>
      <c r="BO223" s="270"/>
      <c r="BP223" s="270"/>
      <c r="BQ223" s="270"/>
      <c r="BR223" s="270"/>
      <c r="BS223" s="270"/>
      <c r="BT223" s="270"/>
      <c r="BU223" s="270"/>
      <c r="BV223" s="270"/>
      <c r="BW223" s="270"/>
      <c r="BX223" s="270"/>
      <c r="BY223" s="270"/>
      <c r="BZ223" s="27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83</v>
      </c>
      <c r="C225" s="343" t="s">
        <v>175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0" t="s">
        <v>59</v>
      </c>
      <c r="C226" s="270"/>
      <c r="D226" s="270"/>
      <c r="E226" s="270"/>
      <c r="F226" s="270"/>
      <c r="G226" s="270"/>
      <c r="H226" s="270"/>
      <c r="I226" s="270"/>
      <c r="J226" s="270"/>
      <c r="K226" s="270"/>
      <c r="L226" s="270"/>
      <c r="M226" s="270"/>
      <c r="N226" s="270"/>
      <c r="O226" s="270"/>
      <c r="P226" s="270"/>
      <c r="Q226" s="270"/>
      <c r="R226" s="270"/>
      <c r="S226" s="270"/>
      <c r="T226" s="270"/>
      <c r="U226" s="270"/>
      <c r="V226" s="270"/>
      <c r="W226" s="270"/>
      <c r="X226" s="270"/>
      <c r="Y226" s="270"/>
      <c r="Z226" s="270"/>
      <c r="AA226" s="270"/>
      <c r="AB226" s="270"/>
      <c r="AC226" s="270"/>
      <c r="AD226" s="270"/>
      <c r="AE226" s="270"/>
      <c r="AF226" s="270"/>
      <c r="AG226" s="270"/>
      <c r="AH226" s="270"/>
      <c r="AI226" s="270"/>
      <c r="AJ226" s="270"/>
      <c r="AK226" s="270"/>
      <c r="AL226" s="270"/>
      <c r="AM226" s="270"/>
      <c r="AN226" s="270"/>
      <c r="AO226" s="270"/>
      <c r="AP226" s="270"/>
      <c r="AQ226" s="270"/>
      <c r="AR226" s="270"/>
      <c r="AS226" s="270"/>
      <c r="AT226" s="270"/>
      <c r="AU226" s="270"/>
      <c r="AV226" s="270"/>
      <c r="AW226" s="270"/>
      <c r="AX226" s="270"/>
      <c r="AY226" s="270"/>
      <c r="AZ226" s="270"/>
      <c r="BA226" s="270"/>
      <c r="BB226" s="270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N226" s="270"/>
      <c r="BO226" s="270"/>
      <c r="BP226" s="270"/>
      <c r="BQ226" s="270"/>
      <c r="BR226" s="270"/>
      <c r="BS226" s="270"/>
      <c r="BT226" s="270"/>
      <c r="BU226" s="270"/>
      <c r="BV226" s="270"/>
      <c r="BW226" s="270"/>
      <c r="BX226" s="270"/>
      <c r="BY226" s="270"/>
      <c r="BZ226" s="27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0" t="s">
        <v>60</v>
      </c>
      <c r="C227" s="270"/>
      <c r="D227" s="270"/>
      <c r="E227" s="270"/>
      <c r="F227" s="270"/>
      <c r="G227" s="270"/>
      <c r="H227" s="270"/>
      <c r="I227" s="270"/>
      <c r="J227" s="270"/>
      <c r="K227" s="270"/>
      <c r="L227" s="270"/>
      <c r="M227" s="270"/>
      <c r="N227" s="270"/>
      <c r="O227" s="270"/>
      <c r="P227" s="270"/>
      <c r="Q227" s="270"/>
      <c r="R227" s="270"/>
      <c r="S227" s="270"/>
      <c r="T227" s="270"/>
      <c r="U227" s="270"/>
      <c r="V227" s="270"/>
      <c r="W227" s="270"/>
      <c r="X227" s="270"/>
      <c r="Y227" s="270"/>
      <c r="Z227" s="270"/>
      <c r="AA227" s="270"/>
      <c r="AB227" s="270"/>
      <c r="AC227" s="270"/>
      <c r="AD227" s="270"/>
      <c r="AE227" s="270"/>
      <c r="AF227" s="270"/>
      <c r="AG227" s="270"/>
      <c r="AH227" s="270"/>
      <c r="AI227" s="270"/>
      <c r="AJ227" s="270"/>
      <c r="AK227" s="270"/>
      <c r="AL227" s="270"/>
      <c r="AM227" s="270"/>
      <c r="AN227" s="270"/>
      <c r="AO227" s="270"/>
      <c r="AP227" s="270"/>
      <c r="AQ227" s="270"/>
      <c r="AR227" s="270"/>
      <c r="AS227" s="270"/>
      <c r="AT227" s="270"/>
      <c r="AU227" s="270"/>
      <c r="AV227" s="270"/>
      <c r="AW227" s="270"/>
      <c r="AX227" s="270"/>
      <c r="AY227" s="270"/>
      <c r="AZ227" s="270"/>
      <c r="BA227" s="270"/>
      <c r="BB227" s="270"/>
      <c r="BC227" s="270"/>
      <c r="BD227" s="270"/>
      <c r="BE227" s="270"/>
      <c r="BF227" s="270"/>
      <c r="BG227" s="270"/>
      <c r="BH227" s="270"/>
      <c r="BI227" s="270"/>
      <c r="BJ227" s="270"/>
      <c r="BK227" s="270"/>
      <c r="BL227" s="270"/>
      <c r="BM227" s="270"/>
      <c r="BN227" s="270"/>
      <c r="BO227" s="270"/>
      <c r="BP227" s="270"/>
      <c r="BQ227" s="270"/>
      <c r="BR227" s="270"/>
      <c r="BS227" s="270"/>
      <c r="BT227" s="270"/>
      <c r="BU227" s="270"/>
      <c r="BV227" s="270"/>
      <c r="BW227" s="270"/>
      <c r="BX227" s="270"/>
      <c r="BY227" s="270"/>
      <c r="BZ227" s="27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0" t="s">
        <v>80</v>
      </c>
      <c r="C228" s="270"/>
      <c r="D228" s="270"/>
      <c r="E228" s="270"/>
      <c r="F228" s="270"/>
      <c r="G228" s="270"/>
      <c r="H228" s="270"/>
      <c r="I228" s="270"/>
      <c r="J228" s="270"/>
      <c r="K228" s="270"/>
      <c r="L228" s="270"/>
      <c r="M228" s="270"/>
      <c r="N228" s="270"/>
      <c r="O228" s="270"/>
      <c r="P228" s="270"/>
      <c r="Q228" s="270"/>
      <c r="R228" s="270"/>
      <c r="S228" s="270"/>
      <c r="T228" s="270"/>
      <c r="U228" s="270"/>
      <c r="V228" s="270"/>
      <c r="W228" s="270"/>
      <c r="X228" s="270"/>
      <c r="Y228" s="270"/>
      <c r="Z228" s="270"/>
      <c r="AA228" s="270"/>
      <c r="AB228" s="270"/>
      <c r="AC228" s="270"/>
      <c r="AD228" s="270"/>
      <c r="AE228" s="270"/>
      <c r="AF228" s="270"/>
      <c r="AG228" s="270"/>
      <c r="AH228" s="270"/>
      <c r="AI228" s="270"/>
      <c r="AJ228" s="270"/>
      <c r="AK228" s="270"/>
      <c r="AL228" s="270"/>
      <c r="AM228" s="270"/>
      <c r="AN228" s="270"/>
      <c r="AO228" s="270"/>
      <c r="AP228" s="270"/>
      <c r="AQ228" s="270"/>
      <c r="AR228" s="270"/>
      <c r="AS228" s="270"/>
      <c r="AT228" s="270"/>
      <c r="AU228" s="270"/>
      <c r="AV228" s="270"/>
      <c r="AW228" s="270"/>
      <c r="AX228" s="270"/>
      <c r="AY228" s="270"/>
      <c r="AZ228" s="270"/>
      <c r="BA228" s="270"/>
      <c r="BB228" s="270"/>
      <c r="BC228" s="270"/>
      <c r="BD228" s="270"/>
      <c r="BE228" s="270"/>
      <c r="BF228" s="270"/>
      <c r="BG228" s="270"/>
      <c r="BH228" s="270"/>
      <c r="BI228" s="270"/>
      <c r="BJ228" s="270"/>
      <c r="BK228" s="270"/>
      <c r="BL228" s="270"/>
      <c r="BM228" s="270"/>
      <c r="BN228" s="270"/>
      <c r="BO228" s="270"/>
      <c r="BP228" s="270"/>
      <c r="BQ228" s="270"/>
      <c r="BR228" s="270"/>
      <c r="BS228" s="270"/>
      <c r="BT228" s="270"/>
      <c r="BU228" s="270"/>
      <c r="BV228" s="270"/>
      <c r="BW228" s="270"/>
      <c r="BX228" s="270"/>
      <c r="BY228" s="270"/>
      <c r="BZ228" s="27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0" t="s">
        <v>81</v>
      </c>
      <c r="C229" s="270"/>
      <c r="D229" s="270"/>
      <c r="E229" s="270"/>
      <c r="F229" s="270"/>
      <c r="G229" s="270"/>
      <c r="H229" s="270"/>
      <c r="I229" s="270"/>
      <c r="J229" s="270"/>
      <c r="K229" s="270"/>
      <c r="L229" s="270"/>
      <c r="M229" s="270"/>
      <c r="N229" s="270"/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270"/>
      <c r="AB229" s="270"/>
      <c r="AC229" s="270"/>
      <c r="AD229" s="270"/>
      <c r="AE229" s="270"/>
      <c r="AF229" s="270"/>
      <c r="AG229" s="270"/>
      <c r="AH229" s="270"/>
      <c r="AI229" s="270"/>
      <c r="AJ229" s="270"/>
      <c r="AK229" s="270"/>
      <c r="AL229" s="270"/>
      <c r="AM229" s="270"/>
      <c r="AN229" s="270"/>
      <c r="AO229" s="270"/>
      <c r="AP229" s="270"/>
      <c r="AQ229" s="270"/>
      <c r="AR229" s="270"/>
      <c r="AS229" s="270"/>
      <c r="AT229" s="270"/>
      <c r="AU229" s="270"/>
      <c r="AV229" s="270"/>
      <c r="AW229" s="270"/>
      <c r="AX229" s="270"/>
      <c r="AY229" s="270"/>
      <c r="AZ229" s="270"/>
      <c r="BA229" s="270"/>
      <c r="BB229" s="270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N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270"/>
      <c r="C230" s="270"/>
      <c r="D230" s="270"/>
      <c r="E230" s="270"/>
      <c r="F230" s="270"/>
      <c r="G230" s="270"/>
      <c r="H230" s="270"/>
      <c r="I230" s="270"/>
      <c r="J230" s="270"/>
      <c r="K230" s="270"/>
      <c r="L230" s="270"/>
      <c r="M230" s="270"/>
      <c r="N230" s="270"/>
      <c r="O230" s="270"/>
      <c r="P230" s="270"/>
      <c r="Q230" s="270"/>
      <c r="R230" s="270"/>
      <c r="S230" s="270"/>
      <c r="T230" s="270"/>
      <c r="U230" s="270"/>
      <c r="V230" s="270"/>
      <c r="W230" s="270"/>
      <c r="X230" s="270"/>
      <c r="Y230" s="270"/>
      <c r="Z230" s="270"/>
      <c r="AA230" s="270"/>
      <c r="AB230" s="270"/>
      <c r="AC230" s="270"/>
      <c r="AD230" s="270"/>
      <c r="AE230" s="270"/>
      <c r="AF230" s="270"/>
      <c r="AG230" s="270"/>
      <c r="AH230" s="270"/>
      <c r="AI230" s="270"/>
      <c r="AJ230" s="270"/>
      <c r="AK230" s="270"/>
      <c r="AL230" s="270"/>
      <c r="AM230" s="270"/>
      <c r="AN230" s="270"/>
      <c r="AO230" s="270"/>
      <c r="AP230" s="270"/>
      <c r="AQ230" s="270"/>
      <c r="AR230" s="270"/>
      <c r="AS230" s="270"/>
      <c r="AT230" s="270"/>
      <c r="AU230" s="270"/>
      <c r="AV230" s="270"/>
      <c r="AW230" s="270"/>
      <c r="AX230" s="270"/>
      <c r="AY230" s="270"/>
      <c r="AZ230" s="270"/>
      <c r="BA230" s="270"/>
      <c r="BB230" s="270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N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270"/>
      <c r="C231" s="270"/>
      <c r="D231" s="270"/>
      <c r="E231" s="270"/>
      <c r="F231" s="270"/>
      <c r="G231" s="270"/>
      <c r="H231" s="270"/>
      <c r="I231" s="270"/>
      <c r="J231" s="270"/>
      <c r="K231" s="270"/>
      <c r="L231" s="270"/>
      <c r="M231" s="270"/>
      <c r="N231" s="270"/>
      <c r="O231" s="270"/>
      <c r="P231" s="270"/>
      <c r="Q231" s="270"/>
      <c r="R231" s="270"/>
      <c r="S231" s="270"/>
      <c r="T231" s="270"/>
      <c r="U231" s="270"/>
      <c r="V231" s="270"/>
      <c r="W231" s="270"/>
      <c r="X231" s="270"/>
      <c r="Y231" s="270"/>
      <c r="Z231" s="270"/>
      <c r="AA231" s="270"/>
      <c r="AB231" s="270"/>
      <c r="AC231" s="270"/>
      <c r="AD231" s="270"/>
      <c r="AE231" s="270"/>
      <c r="AF231" s="270"/>
      <c r="AG231" s="270"/>
      <c r="AH231" s="270"/>
      <c r="AI231" s="270"/>
      <c r="AJ231" s="270"/>
      <c r="AK231" s="270"/>
      <c r="AL231" s="270"/>
      <c r="AM231" s="270"/>
      <c r="AN231" s="270"/>
      <c r="AO231" s="270"/>
      <c r="AP231" s="270"/>
      <c r="AQ231" s="270"/>
      <c r="AR231" s="270"/>
      <c r="AS231" s="270"/>
      <c r="AT231" s="270"/>
      <c r="AU231" s="270"/>
      <c r="AV231" s="270"/>
      <c r="AW231" s="270"/>
      <c r="AX231" s="270"/>
      <c r="AY231" s="270"/>
      <c r="AZ231" s="270"/>
      <c r="BA231" s="270"/>
      <c r="BB231" s="270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N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70"/>
      <c r="C232" s="270"/>
      <c r="D232" s="270"/>
      <c r="E232" s="270"/>
      <c r="F232" s="270"/>
      <c r="G232" s="270"/>
      <c r="H232" s="270"/>
      <c r="I232" s="270"/>
      <c r="J232" s="270"/>
      <c r="K232" s="270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70"/>
      <c r="W232" s="270"/>
      <c r="X232" s="270"/>
      <c r="Y232" s="270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70"/>
      <c r="AK232" s="270"/>
      <c r="AL232" s="270"/>
      <c r="AM232" s="270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70"/>
      <c r="AY232" s="270"/>
      <c r="AZ232" s="270"/>
      <c r="BA232" s="270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70"/>
      <c r="BM232" s="270"/>
      <c r="BN232" s="270"/>
      <c r="BO232" s="270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7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70"/>
      <c r="C233" s="270"/>
      <c r="D233" s="270"/>
      <c r="E233" s="270"/>
      <c r="F233" s="270"/>
      <c r="G233" s="270"/>
      <c r="H233" s="270"/>
      <c r="I233" s="270"/>
      <c r="J233" s="270"/>
      <c r="K233" s="270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70"/>
      <c r="W233" s="270"/>
      <c r="X233" s="270"/>
      <c r="Y233" s="270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70"/>
      <c r="AK233" s="270"/>
      <c r="AL233" s="270"/>
      <c r="AM233" s="270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70"/>
      <c r="AY233" s="270"/>
      <c r="AZ233" s="270"/>
      <c r="BA233" s="270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70"/>
      <c r="BM233" s="270"/>
      <c r="BN233" s="270"/>
      <c r="BO233" s="270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7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70"/>
      <c r="C234" s="270"/>
      <c r="D234" s="270"/>
      <c r="E234" s="270"/>
      <c r="F234" s="270"/>
      <c r="G234" s="270"/>
      <c r="H234" s="270"/>
      <c r="I234" s="270"/>
      <c r="J234" s="270"/>
      <c r="K234" s="270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70"/>
      <c r="W234" s="270"/>
      <c r="X234" s="270"/>
      <c r="Y234" s="270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70"/>
      <c r="AK234" s="270"/>
      <c r="AL234" s="270"/>
      <c r="AM234" s="270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70"/>
      <c r="AY234" s="270"/>
      <c r="AZ234" s="270"/>
      <c r="BA234" s="270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N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70"/>
      <c r="C235" s="270"/>
      <c r="D235" s="270"/>
      <c r="E235" s="270"/>
      <c r="F235" s="270"/>
      <c r="G235" s="270"/>
      <c r="H235" s="270"/>
      <c r="I235" s="270"/>
      <c r="J235" s="270"/>
      <c r="K235" s="270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70"/>
      <c r="AB235" s="270"/>
      <c r="AC235" s="270"/>
      <c r="AD235" s="270"/>
      <c r="AE235" s="270"/>
      <c r="AF235" s="270"/>
      <c r="AG235" s="270"/>
      <c r="AH235" s="270"/>
      <c r="AI235" s="270"/>
      <c r="AJ235" s="270"/>
      <c r="AK235" s="270"/>
      <c r="AL235" s="270"/>
      <c r="AM235" s="270"/>
      <c r="AN235" s="270"/>
      <c r="AO235" s="270"/>
      <c r="AP235" s="270"/>
      <c r="AQ235" s="270"/>
      <c r="AR235" s="270"/>
      <c r="AS235" s="270"/>
      <c r="AT235" s="270"/>
      <c r="AU235" s="270"/>
      <c r="AV235" s="270"/>
      <c r="AW235" s="270"/>
      <c r="AX235" s="270"/>
      <c r="AY235" s="270"/>
      <c r="AZ235" s="270"/>
      <c r="BA235" s="270"/>
      <c r="BB235" s="270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N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70"/>
      <c r="C236" s="270"/>
      <c r="D236" s="270"/>
      <c r="E236" s="270"/>
      <c r="F236" s="270"/>
      <c r="G236" s="270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70"/>
      <c r="AB236" s="270"/>
      <c r="AC236" s="270"/>
      <c r="AD236" s="270"/>
      <c r="AE236" s="270"/>
      <c r="AF236" s="270"/>
      <c r="AG236" s="270"/>
      <c r="AH236" s="270"/>
      <c r="AI236" s="270"/>
      <c r="AJ236" s="270"/>
      <c r="AK236" s="270"/>
      <c r="AL236" s="270"/>
      <c r="AM236" s="270"/>
      <c r="AN236" s="270"/>
      <c r="AO236" s="270"/>
      <c r="AP236" s="270"/>
      <c r="AQ236" s="270"/>
      <c r="AR236" s="270"/>
      <c r="AS236" s="270"/>
      <c r="AT236" s="270"/>
      <c r="AU236" s="270"/>
      <c r="AV236" s="270"/>
      <c r="AW236" s="270"/>
      <c r="AX236" s="270"/>
      <c r="AY236" s="270"/>
      <c r="AZ236" s="270"/>
      <c r="BA236" s="270"/>
      <c r="BB236" s="270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N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70"/>
      <c r="C237" s="270"/>
      <c r="D237" s="270"/>
      <c r="E237" s="270"/>
      <c r="F237" s="270"/>
      <c r="G237" s="270"/>
      <c r="H237" s="270"/>
      <c r="I237" s="270"/>
      <c r="J237" s="270"/>
      <c r="K237" s="270"/>
      <c r="L237" s="270"/>
      <c r="M237" s="270"/>
      <c r="N237" s="270"/>
      <c r="O237" s="270"/>
      <c r="P237" s="270"/>
      <c r="Q237" s="270"/>
      <c r="R237" s="270"/>
      <c r="S237" s="270"/>
      <c r="T237" s="270"/>
      <c r="U237" s="270"/>
      <c r="V237" s="270"/>
      <c r="W237" s="270"/>
      <c r="X237" s="270"/>
      <c r="Y237" s="270"/>
      <c r="Z237" s="270"/>
      <c r="AA237" s="270"/>
      <c r="AB237" s="270"/>
      <c r="AC237" s="270"/>
      <c r="AD237" s="270"/>
      <c r="AE237" s="270"/>
      <c r="AF237" s="270"/>
      <c r="AG237" s="270"/>
      <c r="AH237" s="270"/>
      <c r="AI237" s="270"/>
      <c r="AJ237" s="270"/>
      <c r="AK237" s="270"/>
      <c r="AL237" s="270"/>
      <c r="AM237" s="270"/>
      <c r="AN237" s="270"/>
      <c r="AO237" s="270"/>
      <c r="AP237" s="270"/>
      <c r="AQ237" s="270"/>
      <c r="AR237" s="270"/>
      <c r="AS237" s="270"/>
      <c r="AT237" s="270"/>
      <c r="AU237" s="270"/>
      <c r="AV237" s="270"/>
      <c r="AW237" s="270"/>
      <c r="AX237" s="270"/>
      <c r="AY237" s="270"/>
      <c r="AZ237" s="270"/>
      <c r="BA237" s="270"/>
      <c r="BB237" s="270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N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70"/>
      <c r="C238" s="270"/>
      <c r="D238" s="270"/>
      <c r="E238" s="270"/>
      <c r="F238" s="270"/>
      <c r="G238" s="270"/>
      <c r="H238" s="270"/>
      <c r="I238" s="270"/>
      <c r="J238" s="270"/>
      <c r="K238" s="270"/>
      <c r="L238" s="270"/>
      <c r="M238" s="270"/>
      <c r="N238" s="270"/>
      <c r="O238" s="270"/>
      <c r="P238" s="270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70"/>
      <c r="AB238" s="270"/>
      <c r="AC238" s="270"/>
      <c r="AD238" s="270"/>
      <c r="AE238" s="270"/>
      <c r="AF238" s="270"/>
      <c r="AG238" s="270"/>
      <c r="AH238" s="270"/>
      <c r="AI238" s="270"/>
      <c r="AJ238" s="270"/>
      <c r="AK238" s="270"/>
      <c r="AL238" s="270"/>
      <c r="AM238" s="270"/>
      <c r="AN238" s="270"/>
      <c r="AO238" s="270"/>
      <c r="AP238" s="270"/>
      <c r="AQ238" s="270"/>
      <c r="AR238" s="270"/>
      <c r="AS238" s="270"/>
      <c r="AT238" s="270"/>
      <c r="AU238" s="270"/>
      <c r="AV238" s="270"/>
      <c r="AW238" s="270"/>
      <c r="AX238" s="270"/>
      <c r="AY238" s="270"/>
      <c r="AZ238" s="270"/>
      <c r="BA238" s="270"/>
      <c r="BB238" s="270"/>
      <c r="BC238" s="270"/>
      <c r="BD238" s="270"/>
      <c r="BE238" s="270"/>
      <c r="BF238" s="270"/>
      <c r="BG238" s="270"/>
      <c r="BH238" s="270"/>
      <c r="BI238" s="270"/>
      <c r="BJ238" s="270"/>
      <c r="BK238" s="270"/>
      <c r="BL238" s="270"/>
      <c r="BM238" s="270"/>
      <c r="BN238" s="270"/>
      <c r="BO238" s="270"/>
      <c r="BP238" s="270"/>
      <c r="BQ238" s="270"/>
      <c r="BR238" s="270"/>
      <c r="BS238" s="270"/>
      <c r="BT238" s="270"/>
      <c r="BU238" s="270"/>
      <c r="BV238" s="270"/>
      <c r="BW238" s="270"/>
      <c r="BX238" s="270"/>
      <c r="BY238" s="270"/>
      <c r="BZ238" s="27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70"/>
      <c r="C239" s="270"/>
      <c r="D239" s="270"/>
      <c r="E239" s="270"/>
      <c r="F239" s="270"/>
      <c r="G239" s="270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70"/>
      <c r="AA239" s="270"/>
      <c r="AB239" s="270"/>
      <c r="AC239" s="270"/>
      <c r="AD239" s="270"/>
      <c r="AE239" s="270"/>
      <c r="AF239" s="270"/>
      <c r="AG239" s="270"/>
      <c r="AH239" s="270"/>
      <c r="AI239" s="270"/>
      <c r="AJ239" s="270"/>
      <c r="AK239" s="270"/>
      <c r="AL239" s="270"/>
      <c r="AM239" s="270"/>
      <c r="AN239" s="270"/>
      <c r="AO239" s="270"/>
      <c r="AP239" s="270"/>
      <c r="AQ239" s="270"/>
      <c r="AR239" s="270"/>
      <c r="AS239" s="270"/>
      <c r="AT239" s="270"/>
      <c r="AU239" s="270"/>
      <c r="AV239" s="270"/>
      <c r="AW239" s="270"/>
      <c r="AX239" s="270"/>
      <c r="AY239" s="270"/>
      <c r="AZ239" s="270"/>
      <c r="BA239" s="270"/>
      <c r="BB239" s="270"/>
      <c r="BC239" s="270"/>
      <c r="BD239" s="270"/>
      <c r="BE239" s="270"/>
      <c r="BF239" s="270"/>
      <c r="BG239" s="270"/>
      <c r="BH239" s="270"/>
      <c r="BI239" s="270"/>
      <c r="BJ239" s="270"/>
      <c r="BK239" s="270"/>
      <c r="BL239" s="270"/>
      <c r="BM239" s="270"/>
      <c r="BN239" s="270"/>
      <c r="BO239" s="270"/>
      <c r="BP239" s="270"/>
      <c r="BQ239" s="270"/>
      <c r="BR239" s="270"/>
      <c r="BS239" s="270"/>
      <c r="BT239" s="270"/>
      <c r="BU239" s="270"/>
      <c r="BV239" s="270"/>
      <c r="BW239" s="270"/>
      <c r="BX239" s="270"/>
      <c r="BY239" s="270"/>
      <c r="BZ239" s="27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70"/>
      <c r="C240" s="270"/>
      <c r="D240" s="270"/>
      <c r="E240" s="270"/>
      <c r="F240" s="270"/>
      <c r="G240" s="270"/>
      <c r="H240" s="270"/>
      <c r="I240" s="270"/>
      <c r="J240" s="270"/>
      <c r="K240" s="270"/>
      <c r="L240" s="270"/>
      <c r="M240" s="270"/>
      <c r="N240" s="270"/>
      <c r="O240" s="270"/>
      <c r="P240" s="270"/>
      <c r="Q240" s="270"/>
      <c r="R240" s="270"/>
      <c r="S240" s="270"/>
      <c r="T240" s="270"/>
      <c r="U240" s="270"/>
      <c r="V240" s="270"/>
      <c r="W240" s="270"/>
      <c r="X240" s="270"/>
      <c r="Y240" s="270"/>
      <c r="Z240" s="270"/>
      <c r="AA240" s="270"/>
      <c r="AB240" s="270"/>
      <c r="AC240" s="270"/>
      <c r="AD240" s="270"/>
      <c r="AE240" s="270"/>
      <c r="AF240" s="270"/>
      <c r="AG240" s="270"/>
      <c r="AH240" s="270"/>
      <c r="AI240" s="270"/>
      <c r="AJ240" s="270"/>
      <c r="AK240" s="270"/>
      <c r="AL240" s="270"/>
      <c r="AM240" s="270"/>
      <c r="AN240" s="270"/>
      <c r="AO240" s="270"/>
      <c r="AP240" s="270"/>
      <c r="AQ240" s="270"/>
      <c r="AR240" s="270"/>
      <c r="AS240" s="270"/>
      <c r="AT240" s="270"/>
      <c r="AU240" s="270"/>
      <c r="AV240" s="270"/>
      <c r="AW240" s="270"/>
      <c r="AX240" s="270"/>
      <c r="AY240" s="270"/>
      <c r="AZ240" s="270"/>
      <c r="BA240" s="270"/>
      <c r="BB240" s="270"/>
      <c r="BC240" s="270"/>
      <c r="BD240" s="270"/>
      <c r="BE240" s="270"/>
      <c r="BF240" s="270"/>
      <c r="BG240" s="270"/>
      <c r="BH240" s="270"/>
      <c r="BI240" s="270"/>
      <c r="BJ240" s="270"/>
      <c r="BK240" s="270"/>
      <c r="BL240" s="270"/>
      <c r="BM240" s="270"/>
      <c r="BN240" s="270"/>
      <c r="BO240" s="270"/>
      <c r="BP240" s="270"/>
      <c r="BQ240" s="270"/>
      <c r="BR240" s="270"/>
      <c r="BS240" s="270"/>
      <c r="BT240" s="270"/>
      <c r="BU240" s="270"/>
      <c r="BV240" s="270"/>
      <c r="BW240" s="270"/>
      <c r="BX240" s="270"/>
      <c r="BY240" s="270"/>
      <c r="BZ240" s="27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70"/>
      <c r="C241" s="270"/>
      <c r="D241" s="270"/>
      <c r="E241" s="270"/>
      <c r="F241" s="270"/>
      <c r="G241" s="270"/>
      <c r="H241" s="270"/>
      <c r="I241" s="270"/>
      <c r="J241" s="270"/>
      <c r="K241" s="270"/>
      <c r="L241" s="270"/>
      <c r="M241" s="270"/>
      <c r="N241" s="270"/>
      <c r="O241" s="270"/>
      <c r="P241" s="270"/>
      <c r="Q241" s="270"/>
      <c r="R241" s="270"/>
      <c r="S241" s="270"/>
      <c r="T241" s="270"/>
      <c r="U241" s="270"/>
      <c r="V241" s="270"/>
      <c r="W241" s="270"/>
      <c r="X241" s="270"/>
      <c r="Y241" s="270"/>
      <c r="Z241" s="270"/>
      <c r="AA241" s="270"/>
      <c r="AB241" s="270"/>
      <c r="AC241" s="270"/>
      <c r="AD241" s="270"/>
      <c r="AE241" s="270"/>
      <c r="AF241" s="270"/>
      <c r="AG241" s="270"/>
      <c r="AH241" s="270"/>
      <c r="AI241" s="270"/>
      <c r="AJ241" s="270"/>
      <c r="AK241" s="270"/>
      <c r="AL241" s="270"/>
      <c r="AM241" s="270"/>
      <c r="AN241" s="270"/>
      <c r="AO241" s="270"/>
      <c r="AP241" s="270"/>
      <c r="AQ241" s="270"/>
      <c r="AR241" s="270"/>
      <c r="AS241" s="270"/>
      <c r="AT241" s="270"/>
      <c r="AU241" s="270"/>
      <c r="AV241" s="270"/>
      <c r="AW241" s="270"/>
      <c r="AX241" s="270"/>
      <c r="AY241" s="270"/>
      <c r="AZ241" s="270"/>
      <c r="BA241" s="270"/>
      <c r="BB241" s="270"/>
      <c r="BC241" s="270"/>
      <c r="BD241" s="270"/>
      <c r="BE241" s="270"/>
      <c r="BF241" s="270"/>
      <c r="BG241" s="270"/>
      <c r="BH241" s="270"/>
      <c r="BI241" s="270"/>
      <c r="BJ241" s="270"/>
      <c r="BK241" s="270"/>
      <c r="BL241" s="270"/>
      <c r="BM241" s="270"/>
      <c r="BN241" s="270"/>
      <c r="BO241" s="270"/>
      <c r="BP241" s="270"/>
      <c r="BQ241" s="270"/>
      <c r="BR241" s="270"/>
      <c r="BS241" s="270"/>
      <c r="BT241" s="270"/>
      <c r="BU241" s="270"/>
      <c r="BV241" s="270"/>
      <c r="BW241" s="270"/>
      <c r="BX241" s="270"/>
      <c r="BY241" s="270"/>
      <c r="BZ241" s="27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70"/>
      <c r="C242" s="270"/>
      <c r="D242" s="270"/>
      <c r="E242" s="270"/>
      <c r="F242" s="270"/>
      <c r="G242" s="270"/>
      <c r="H242" s="270"/>
      <c r="I242" s="270"/>
      <c r="J242" s="270"/>
      <c r="K242" s="270"/>
      <c r="L242" s="270"/>
      <c r="M242" s="270"/>
      <c r="N242" s="270"/>
      <c r="O242" s="270"/>
      <c r="P242" s="270"/>
      <c r="Q242" s="270"/>
      <c r="R242" s="270"/>
      <c r="S242" s="270"/>
      <c r="T242" s="270"/>
      <c r="U242" s="270"/>
      <c r="V242" s="270"/>
      <c r="W242" s="270"/>
      <c r="X242" s="270"/>
      <c r="Y242" s="270"/>
      <c r="Z242" s="270"/>
      <c r="AA242" s="270"/>
      <c r="AB242" s="270"/>
      <c r="AC242" s="270"/>
      <c r="AD242" s="270"/>
      <c r="AE242" s="270"/>
      <c r="AF242" s="270"/>
      <c r="AG242" s="270"/>
      <c r="AH242" s="270"/>
      <c r="AI242" s="270"/>
      <c r="AJ242" s="270"/>
      <c r="AK242" s="270"/>
      <c r="AL242" s="270"/>
      <c r="AM242" s="270"/>
      <c r="AN242" s="270"/>
      <c r="AO242" s="270"/>
      <c r="AP242" s="270"/>
      <c r="AQ242" s="270"/>
      <c r="AR242" s="270"/>
      <c r="AS242" s="270"/>
      <c r="AT242" s="270"/>
      <c r="AU242" s="270"/>
      <c r="AV242" s="270"/>
      <c r="AW242" s="270"/>
      <c r="AX242" s="270"/>
      <c r="AY242" s="270"/>
      <c r="AZ242" s="270"/>
      <c r="BA242" s="270"/>
      <c r="BB242" s="270"/>
      <c r="BC242" s="270"/>
      <c r="BD242" s="270"/>
      <c r="BE242" s="270"/>
      <c r="BF242" s="270"/>
      <c r="BG242" s="270"/>
      <c r="BH242" s="270"/>
      <c r="BI242" s="270"/>
      <c r="BJ242" s="270"/>
      <c r="BK242" s="270"/>
      <c r="BL242" s="270"/>
      <c r="BM242" s="270"/>
      <c r="BN242" s="270"/>
      <c r="BO242" s="270"/>
      <c r="BP242" s="270"/>
      <c r="BQ242" s="270"/>
      <c r="BR242" s="270"/>
      <c r="BS242" s="270"/>
      <c r="BT242" s="270"/>
      <c r="BU242" s="270"/>
      <c r="BV242" s="270"/>
      <c r="BW242" s="270"/>
      <c r="BX242" s="270"/>
      <c r="BY242" s="270"/>
      <c r="BZ242" s="27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70"/>
      <c r="C243" s="270"/>
      <c r="D243" s="270"/>
      <c r="E243" s="270"/>
      <c r="F243" s="270"/>
      <c r="G243" s="270"/>
      <c r="H243" s="270"/>
      <c r="I243" s="270"/>
      <c r="J243" s="270"/>
      <c r="K243" s="270"/>
      <c r="L243" s="270"/>
      <c r="M243" s="270"/>
      <c r="N243" s="270"/>
      <c r="O243" s="270"/>
      <c r="P243" s="270"/>
      <c r="Q243" s="270"/>
      <c r="R243" s="270"/>
      <c r="S243" s="270"/>
      <c r="T243" s="270"/>
      <c r="U243" s="270"/>
      <c r="V243" s="270"/>
      <c r="W243" s="270"/>
      <c r="X243" s="270"/>
      <c r="Y243" s="270"/>
      <c r="Z243" s="270"/>
      <c r="AA243" s="270"/>
      <c r="AB243" s="270"/>
      <c r="AC243" s="270"/>
      <c r="AD243" s="270"/>
      <c r="AE243" s="270"/>
      <c r="AF243" s="270"/>
      <c r="AG243" s="270"/>
      <c r="AH243" s="270"/>
      <c r="AI243" s="270"/>
      <c r="AJ243" s="270"/>
      <c r="AK243" s="270"/>
      <c r="AL243" s="270"/>
      <c r="AM243" s="270"/>
      <c r="AN243" s="270"/>
      <c r="AO243" s="270"/>
      <c r="AP243" s="270"/>
      <c r="AQ243" s="270"/>
      <c r="AR243" s="270"/>
      <c r="AS243" s="270"/>
      <c r="AT243" s="270"/>
      <c r="AU243" s="270"/>
      <c r="AV243" s="270"/>
      <c r="AW243" s="270"/>
      <c r="AX243" s="270"/>
      <c r="AY243" s="270"/>
      <c r="AZ243" s="270"/>
      <c r="BA243" s="270"/>
      <c r="BB243" s="270"/>
      <c r="BC243" s="270"/>
      <c r="BD243" s="270"/>
      <c r="BE243" s="270"/>
      <c r="BF243" s="270"/>
      <c r="BG243" s="270"/>
      <c r="BH243" s="270"/>
      <c r="BI243" s="270"/>
      <c r="BJ243" s="270"/>
      <c r="BK243" s="270"/>
      <c r="BL243" s="270"/>
      <c r="BM243" s="270"/>
      <c r="BN243" s="270"/>
      <c r="BO243" s="270"/>
      <c r="BP243" s="270"/>
      <c r="BQ243" s="270"/>
      <c r="BR243" s="270"/>
      <c r="BS243" s="270"/>
      <c r="BT243" s="270"/>
      <c r="BU243" s="270"/>
      <c r="BV243" s="270"/>
      <c r="BW243" s="270"/>
      <c r="BX243" s="270"/>
      <c r="BY243" s="270"/>
      <c r="BZ243" s="27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70"/>
      <c r="C244" s="270"/>
      <c r="D244" s="270"/>
      <c r="E244" s="270"/>
      <c r="F244" s="270"/>
      <c r="G244" s="270"/>
      <c r="H244" s="270"/>
      <c r="I244" s="270"/>
      <c r="J244" s="270"/>
      <c r="K244" s="270"/>
      <c r="L244" s="270"/>
      <c r="M244" s="270"/>
      <c r="N244" s="270"/>
      <c r="O244" s="270"/>
      <c r="P244" s="270"/>
      <c r="Q244" s="270"/>
      <c r="R244" s="270"/>
      <c r="S244" s="270"/>
      <c r="T244" s="270"/>
      <c r="U244" s="270"/>
      <c r="V244" s="270"/>
      <c r="W244" s="270"/>
      <c r="X244" s="270"/>
      <c r="Y244" s="270"/>
      <c r="Z244" s="270"/>
      <c r="AA244" s="270"/>
      <c r="AB244" s="270"/>
      <c r="AC244" s="270"/>
      <c r="AD244" s="270"/>
      <c r="AE244" s="270"/>
      <c r="AF244" s="270"/>
      <c r="AG244" s="270"/>
      <c r="AH244" s="270"/>
      <c r="AI244" s="270"/>
      <c r="AJ244" s="270"/>
      <c r="AK244" s="270"/>
      <c r="AL244" s="270"/>
      <c r="AM244" s="270"/>
      <c r="AN244" s="270"/>
      <c r="AO244" s="270"/>
      <c r="AP244" s="270"/>
      <c r="AQ244" s="270"/>
      <c r="AR244" s="270"/>
      <c r="AS244" s="270"/>
      <c r="AT244" s="270"/>
      <c r="AU244" s="270"/>
      <c r="AV244" s="270"/>
      <c r="AW244" s="270"/>
      <c r="AX244" s="270"/>
      <c r="AY244" s="270"/>
      <c r="AZ244" s="270"/>
      <c r="BA244" s="270"/>
      <c r="BB244" s="270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N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70"/>
      <c r="C245" s="270"/>
      <c r="D245" s="270"/>
      <c r="E245" s="270"/>
      <c r="F245" s="270"/>
      <c r="G245" s="270"/>
      <c r="H245" s="270"/>
      <c r="I245" s="270"/>
      <c r="J245" s="270"/>
      <c r="K245" s="270"/>
      <c r="L245" s="270"/>
      <c r="M245" s="270"/>
      <c r="N245" s="270"/>
      <c r="O245" s="270"/>
      <c r="P245" s="270"/>
      <c r="Q245" s="270"/>
      <c r="R245" s="270"/>
      <c r="S245" s="270"/>
      <c r="T245" s="270"/>
      <c r="U245" s="270"/>
      <c r="V245" s="270"/>
      <c r="W245" s="270"/>
      <c r="X245" s="270"/>
      <c r="Y245" s="270"/>
      <c r="Z245" s="270"/>
      <c r="AA245" s="270"/>
      <c r="AB245" s="270"/>
      <c r="AC245" s="270"/>
      <c r="AD245" s="270"/>
      <c r="AE245" s="270"/>
      <c r="AF245" s="270"/>
      <c r="AG245" s="270"/>
      <c r="AH245" s="270"/>
      <c r="AI245" s="270"/>
      <c r="AJ245" s="270"/>
      <c r="AK245" s="270"/>
      <c r="AL245" s="270"/>
      <c r="AM245" s="270"/>
      <c r="AN245" s="270"/>
      <c r="AO245" s="270"/>
      <c r="AP245" s="270"/>
      <c r="AQ245" s="270"/>
      <c r="AR245" s="270"/>
      <c r="AS245" s="270"/>
      <c r="AT245" s="270"/>
      <c r="AU245" s="270"/>
      <c r="AV245" s="270"/>
      <c r="AW245" s="270"/>
      <c r="AX245" s="270"/>
      <c r="AY245" s="270"/>
      <c r="AZ245" s="270"/>
      <c r="BA245" s="270"/>
      <c r="BB245" s="270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N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83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83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83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83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4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70"/>
      <c r="C320" s="270"/>
      <c r="D320" s="270"/>
      <c r="E320" s="270"/>
      <c r="F320" s="270"/>
      <c r="G320" s="270"/>
      <c r="H320" s="270"/>
      <c r="I320" s="270"/>
      <c r="J320" s="270"/>
      <c r="K320" s="270"/>
      <c r="L320" s="270"/>
      <c r="M320" s="270"/>
      <c r="N320" s="270"/>
      <c r="O320" s="270"/>
      <c r="P320" s="270"/>
      <c r="Q320" s="270"/>
      <c r="R320" s="270"/>
      <c r="S320" s="270"/>
      <c r="T320" s="270"/>
      <c r="U320" s="270"/>
      <c r="V320" s="270"/>
      <c r="W320" s="270"/>
      <c r="X320" s="270"/>
      <c r="Y320" s="270"/>
      <c r="Z320" s="270"/>
      <c r="AA320" s="270"/>
      <c r="AB320" s="270"/>
      <c r="AC320" s="270"/>
      <c r="AD320" s="270"/>
      <c r="AE320" s="270"/>
      <c r="AF320" s="270"/>
      <c r="AG320" s="270"/>
      <c r="AH320" s="270"/>
      <c r="AI320" s="270"/>
      <c r="AJ320" s="270"/>
      <c r="AK320" s="270"/>
      <c r="AL320" s="270"/>
      <c r="AM320" s="270"/>
      <c r="AN320" s="270"/>
      <c r="AO320" s="270"/>
      <c r="AP320" s="270"/>
      <c r="AQ320" s="270"/>
      <c r="AR320" s="270"/>
      <c r="AS320" s="270"/>
      <c r="AT320" s="270"/>
      <c r="AU320" s="270"/>
      <c r="AV320" s="270"/>
      <c r="AW320" s="270"/>
      <c r="AX320" s="270"/>
      <c r="AY320" s="270"/>
      <c r="AZ320" s="270"/>
      <c r="BA320" s="270"/>
      <c r="BB320" s="270"/>
      <c r="BC320" s="270"/>
      <c r="BD320" s="270"/>
      <c r="BE320" s="270"/>
      <c r="BF320" s="270"/>
      <c r="BG320" s="270"/>
      <c r="BH320" s="270"/>
      <c r="BI320" s="270"/>
      <c r="BJ320" s="270"/>
      <c r="BK320" s="270"/>
      <c r="BL320" s="270"/>
      <c r="BM320" s="270"/>
      <c r="BN320" s="270"/>
      <c r="BO320" s="270"/>
      <c r="BP320" s="270"/>
      <c r="BQ320" s="270"/>
      <c r="BR320" s="270"/>
      <c r="BS320" s="270"/>
      <c r="BT320" s="270"/>
      <c r="BU320" s="270"/>
      <c r="BV320" s="270"/>
      <c r="BW320" s="270"/>
      <c r="BX320" s="270"/>
      <c r="BY320" s="270"/>
      <c r="BZ320" s="27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70"/>
      <c r="C321" s="270"/>
      <c r="D321" s="270"/>
      <c r="E321" s="270"/>
      <c r="F321" s="270"/>
      <c r="G321" s="270"/>
      <c r="H321" s="270"/>
      <c r="I321" s="270"/>
      <c r="J321" s="270"/>
      <c r="K321" s="270"/>
      <c r="L321" s="270"/>
      <c r="M321" s="270"/>
      <c r="N321" s="270"/>
      <c r="O321" s="270"/>
      <c r="P321" s="270"/>
      <c r="Q321" s="270"/>
      <c r="R321" s="270"/>
      <c r="S321" s="270"/>
      <c r="T321" s="270"/>
      <c r="U321" s="270"/>
      <c r="V321" s="270"/>
      <c r="W321" s="270"/>
      <c r="X321" s="270"/>
      <c r="Y321" s="270"/>
      <c r="Z321" s="270"/>
      <c r="AA321" s="270"/>
      <c r="AB321" s="270"/>
      <c r="AC321" s="270"/>
      <c r="AD321" s="270"/>
      <c r="AE321" s="270"/>
      <c r="AF321" s="270"/>
      <c r="AG321" s="270"/>
      <c r="AH321" s="270"/>
      <c r="AI321" s="270"/>
      <c r="AJ321" s="270"/>
      <c r="AK321" s="270"/>
      <c r="AL321" s="270"/>
      <c r="AM321" s="270"/>
      <c r="AN321" s="270"/>
      <c r="AO321" s="270"/>
      <c r="AP321" s="270"/>
      <c r="AQ321" s="270"/>
      <c r="AR321" s="270"/>
      <c r="AS321" s="270"/>
      <c r="AT321" s="270"/>
      <c r="AU321" s="270"/>
      <c r="AV321" s="270"/>
      <c r="AW321" s="270"/>
      <c r="AX321" s="270"/>
      <c r="AY321" s="270"/>
      <c r="AZ321" s="270"/>
      <c r="BA321" s="270"/>
      <c r="BB321" s="270"/>
      <c r="BC321" s="270"/>
      <c r="BD321" s="270"/>
      <c r="BE321" s="270"/>
      <c r="BF321" s="270"/>
      <c r="BG321" s="270"/>
      <c r="BH321" s="270"/>
      <c r="BI321" s="270"/>
      <c r="BJ321" s="270"/>
      <c r="BK321" s="270"/>
      <c r="BL321" s="270"/>
      <c r="BM321" s="270"/>
      <c r="BN321" s="270"/>
      <c r="BO321" s="270"/>
      <c r="BP321" s="270"/>
      <c r="BQ321" s="270"/>
      <c r="BR321" s="270"/>
      <c r="BS321" s="270"/>
      <c r="BT321" s="270"/>
      <c r="BU321" s="270"/>
      <c r="BV321" s="270"/>
      <c r="BW321" s="270"/>
      <c r="BX321" s="270"/>
      <c r="BY321" s="270"/>
      <c r="BZ321" s="27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70"/>
      <c r="C322" s="270"/>
      <c r="D322" s="270"/>
      <c r="E322" s="270"/>
      <c r="F322" s="270"/>
      <c r="G322" s="270"/>
      <c r="H322" s="270"/>
      <c r="I322" s="270"/>
      <c r="J322" s="270"/>
      <c r="K322" s="270"/>
      <c r="L322" s="270"/>
      <c r="M322" s="270"/>
      <c r="N322" s="270"/>
      <c r="O322" s="270"/>
      <c r="P322" s="270"/>
      <c r="Q322" s="270"/>
      <c r="R322" s="270"/>
      <c r="S322" s="270"/>
      <c r="T322" s="270"/>
      <c r="U322" s="270"/>
      <c r="V322" s="270"/>
      <c r="W322" s="270"/>
      <c r="X322" s="270"/>
      <c r="Y322" s="270"/>
      <c r="Z322" s="270"/>
      <c r="AA322" s="270"/>
      <c r="AB322" s="270"/>
      <c r="AC322" s="270"/>
      <c r="AD322" s="270"/>
      <c r="AE322" s="270"/>
      <c r="AF322" s="270"/>
      <c r="AG322" s="270"/>
      <c r="AH322" s="270"/>
      <c r="AI322" s="270"/>
      <c r="AJ322" s="270"/>
      <c r="AK322" s="270"/>
      <c r="AL322" s="270"/>
      <c r="AM322" s="270"/>
      <c r="AN322" s="270"/>
      <c r="AO322" s="270"/>
      <c r="AP322" s="270"/>
      <c r="AQ322" s="270"/>
      <c r="AR322" s="270"/>
      <c r="AS322" s="270"/>
      <c r="AT322" s="270"/>
      <c r="AU322" s="270"/>
      <c r="AV322" s="270"/>
      <c r="AW322" s="270"/>
      <c r="AX322" s="270"/>
      <c r="AY322" s="270"/>
      <c r="AZ322" s="270"/>
      <c r="BA322" s="270"/>
      <c r="BB322" s="270"/>
      <c r="BC322" s="270"/>
      <c r="BD322" s="270"/>
      <c r="BE322" s="270"/>
      <c r="BF322" s="270"/>
      <c r="BG322" s="270"/>
      <c r="BH322" s="270"/>
      <c r="BI322" s="270"/>
      <c r="BJ322" s="270"/>
      <c r="BK322" s="270"/>
      <c r="BL322" s="270"/>
      <c r="BM322" s="270"/>
      <c r="BN322" s="270"/>
      <c r="BO322" s="270"/>
      <c r="BP322" s="270"/>
      <c r="BQ322" s="270"/>
      <c r="BR322" s="270"/>
      <c r="BS322" s="270"/>
      <c r="BT322" s="270"/>
      <c r="BU322" s="270"/>
      <c r="BV322" s="270"/>
      <c r="BW322" s="270"/>
      <c r="BX322" s="270"/>
      <c r="BY322" s="270"/>
      <c r="BZ322" s="27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70"/>
      <c r="C323" s="270"/>
      <c r="D323" s="270"/>
      <c r="E323" s="270"/>
      <c r="F323" s="270"/>
      <c r="G323" s="270"/>
      <c r="H323" s="270"/>
      <c r="I323" s="270"/>
      <c r="J323" s="270"/>
      <c r="K323" s="270"/>
      <c r="L323" s="270"/>
      <c r="M323" s="270"/>
      <c r="N323" s="270"/>
      <c r="O323" s="270"/>
      <c r="P323" s="270"/>
      <c r="Q323" s="270"/>
      <c r="R323" s="270"/>
      <c r="S323" s="270"/>
      <c r="T323" s="270"/>
      <c r="U323" s="270"/>
      <c r="V323" s="270"/>
      <c r="W323" s="270"/>
      <c r="X323" s="270"/>
      <c r="Y323" s="270"/>
      <c r="Z323" s="270"/>
      <c r="AA323" s="270"/>
      <c r="AB323" s="270"/>
      <c r="AC323" s="270"/>
      <c r="AD323" s="270"/>
      <c r="AE323" s="270"/>
      <c r="AF323" s="270"/>
      <c r="AG323" s="270"/>
      <c r="AH323" s="270"/>
      <c r="AI323" s="270"/>
      <c r="AJ323" s="270"/>
      <c r="AK323" s="270"/>
      <c r="AL323" s="270"/>
      <c r="AM323" s="270"/>
      <c r="AN323" s="270"/>
      <c r="AO323" s="270"/>
      <c r="AP323" s="270"/>
      <c r="AQ323" s="270"/>
      <c r="AR323" s="270"/>
      <c r="AS323" s="270"/>
      <c r="AT323" s="270"/>
      <c r="AU323" s="270"/>
      <c r="AV323" s="270"/>
      <c r="AW323" s="270"/>
      <c r="AX323" s="270"/>
      <c r="AY323" s="270"/>
      <c r="AZ323" s="270"/>
      <c r="BA323" s="270"/>
      <c r="BB323" s="270"/>
      <c r="BC323" s="270"/>
      <c r="BD323" s="270"/>
      <c r="BE323" s="270"/>
      <c r="BF323" s="270"/>
      <c r="BG323" s="270"/>
      <c r="BH323" s="270"/>
      <c r="BI323" s="270"/>
      <c r="BJ323" s="270"/>
      <c r="BK323" s="270"/>
      <c r="BL323" s="270"/>
      <c r="BM323" s="270"/>
      <c r="BN323" s="270"/>
      <c r="BO323" s="270"/>
      <c r="BP323" s="270"/>
      <c r="BQ323" s="270"/>
      <c r="BR323" s="270"/>
      <c r="BS323" s="270"/>
      <c r="BT323" s="270"/>
      <c r="BU323" s="270"/>
      <c r="BV323" s="270"/>
      <c r="BW323" s="270"/>
      <c r="BX323" s="270"/>
      <c r="BY323" s="270"/>
      <c r="BZ323" s="27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70"/>
      <c r="C324" s="270"/>
      <c r="D324" s="270"/>
      <c r="E324" s="270"/>
      <c r="F324" s="270"/>
      <c r="G324" s="270"/>
      <c r="H324" s="270"/>
      <c r="I324" s="270"/>
      <c r="J324" s="270"/>
      <c r="K324" s="270"/>
      <c r="L324" s="270"/>
      <c r="M324" s="270"/>
      <c r="N324" s="270"/>
      <c r="O324" s="270"/>
      <c r="P324" s="270"/>
      <c r="Q324" s="270"/>
      <c r="R324" s="270"/>
      <c r="S324" s="270"/>
      <c r="T324" s="270"/>
      <c r="U324" s="270"/>
      <c r="V324" s="270"/>
      <c r="W324" s="270"/>
      <c r="X324" s="270"/>
      <c r="Y324" s="270"/>
      <c r="Z324" s="270"/>
      <c r="AA324" s="270"/>
      <c r="AB324" s="270"/>
      <c r="AC324" s="270"/>
      <c r="AD324" s="270"/>
      <c r="AE324" s="270"/>
      <c r="AF324" s="270"/>
      <c r="AG324" s="270"/>
      <c r="AH324" s="270"/>
      <c r="AI324" s="270"/>
      <c r="AJ324" s="270"/>
      <c r="AK324" s="270"/>
      <c r="AL324" s="270"/>
      <c r="AM324" s="270"/>
      <c r="AN324" s="270"/>
      <c r="AO324" s="270"/>
      <c r="AP324" s="270"/>
      <c r="AQ324" s="270"/>
      <c r="AR324" s="270"/>
      <c r="AS324" s="270"/>
      <c r="AT324" s="270"/>
      <c r="AU324" s="270"/>
      <c r="AV324" s="270"/>
      <c r="AW324" s="270"/>
      <c r="AX324" s="270"/>
      <c r="AY324" s="270"/>
      <c r="AZ324" s="270"/>
      <c r="BA324" s="270"/>
      <c r="BB324" s="270"/>
      <c r="BC324" s="270"/>
      <c r="BD324" s="270"/>
      <c r="BE324" s="270"/>
      <c r="BF324" s="270"/>
      <c r="BG324" s="270"/>
      <c r="BH324" s="270"/>
      <c r="BI324" s="270"/>
      <c r="BJ324" s="270"/>
      <c r="BK324" s="270"/>
      <c r="BL324" s="270"/>
      <c r="BM324" s="270"/>
      <c r="BN324" s="270"/>
      <c r="BO324" s="270"/>
      <c r="BP324" s="270"/>
      <c r="BQ324" s="270"/>
      <c r="BR324" s="270"/>
      <c r="BS324" s="270"/>
      <c r="BT324" s="270"/>
      <c r="BU324" s="270"/>
      <c r="BV324" s="270"/>
      <c r="BW324" s="270"/>
      <c r="BX324" s="270"/>
      <c r="BY324" s="270"/>
      <c r="BZ324" s="27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70"/>
      <c r="C325" s="270"/>
      <c r="D325" s="270"/>
      <c r="E325" s="270"/>
      <c r="F325" s="270"/>
      <c r="G325" s="270"/>
      <c r="H325" s="270"/>
      <c r="I325" s="270"/>
      <c r="J325" s="270"/>
      <c r="K325" s="270"/>
      <c r="L325" s="270"/>
      <c r="M325" s="270"/>
      <c r="N325" s="270"/>
      <c r="O325" s="270"/>
      <c r="P325" s="270"/>
      <c r="Q325" s="270"/>
      <c r="R325" s="270"/>
      <c r="S325" s="270"/>
      <c r="T325" s="270"/>
      <c r="U325" s="270"/>
      <c r="V325" s="270"/>
      <c r="W325" s="270"/>
      <c r="X325" s="270"/>
      <c r="Y325" s="270"/>
      <c r="Z325" s="270"/>
      <c r="AA325" s="270"/>
      <c r="AB325" s="270"/>
      <c r="AC325" s="270"/>
      <c r="AD325" s="270"/>
      <c r="AE325" s="270"/>
      <c r="AF325" s="270"/>
      <c r="AG325" s="270"/>
      <c r="AH325" s="270"/>
      <c r="AI325" s="270"/>
      <c r="AJ325" s="270"/>
      <c r="AK325" s="270"/>
      <c r="AL325" s="270"/>
      <c r="AM325" s="270"/>
      <c r="AN325" s="270"/>
      <c r="AO325" s="270"/>
      <c r="AP325" s="270"/>
      <c r="AQ325" s="270"/>
      <c r="AR325" s="270"/>
      <c r="AS325" s="270"/>
      <c r="AT325" s="270"/>
      <c r="AU325" s="270"/>
      <c r="AV325" s="270"/>
      <c r="AW325" s="270"/>
      <c r="AX325" s="270"/>
      <c r="AY325" s="270"/>
      <c r="AZ325" s="270"/>
      <c r="BA325" s="270"/>
      <c r="BB325" s="270"/>
      <c r="BC325" s="270"/>
      <c r="BD325" s="270"/>
      <c r="BE325" s="270"/>
      <c r="BF325" s="270"/>
      <c r="BG325" s="270"/>
      <c r="BH325" s="270"/>
      <c r="BI325" s="270"/>
      <c r="BJ325" s="270"/>
      <c r="BK325" s="270"/>
      <c r="BL325" s="270"/>
      <c r="BM325" s="270"/>
      <c r="BN325" s="270"/>
      <c r="BO325" s="270"/>
      <c r="BP325" s="270"/>
      <c r="BQ325" s="270"/>
      <c r="BR325" s="270"/>
      <c r="BS325" s="270"/>
      <c r="BT325" s="270"/>
      <c r="BU325" s="270"/>
      <c r="BV325" s="270"/>
      <c r="BW325" s="270"/>
      <c r="BX325" s="270"/>
      <c r="BY325" s="270"/>
      <c r="BZ325" s="27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70"/>
      <c r="C326" s="270"/>
      <c r="D326" s="270"/>
      <c r="E326" s="270"/>
      <c r="F326" s="270"/>
      <c r="G326" s="270"/>
      <c r="H326" s="270"/>
      <c r="I326" s="270"/>
      <c r="J326" s="270"/>
      <c r="K326" s="270"/>
      <c r="L326" s="270"/>
      <c r="M326" s="270"/>
      <c r="N326" s="270"/>
      <c r="O326" s="270"/>
      <c r="P326" s="270"/>
      <c r="Q326" s="270"/>
      <c r="R326" s="270"/>
      <c r="S326" s="270"/>
      <c r="T326" s="270"/>
      <c r="U326" s="270"/>
      <c r="V326" s="270"/>
      <c r="W326" s="270"/>
      <c r="X326" s="270"/>
      <c r="Y326" s="270"/>
      <c r="Z326" s="270"/>
      <c r="AA326" s="270"/>
      <c r="AB326" s="270"/>
      <c r="AC326" s="270"/>
      <c r="AD326" s="270"/>
      <c r="AE326" s="270"/>
      <c r="AF326" s="270"/>
      <c r="AG326" s="270"/>
      <c r="AH326" s="270"/>
      <c r="AI326" s="270"/>
      <c r="AJ326" s="270"/>
      <c r="AK326" s="270"/>
      <c r="AL326" s="270"/>
      <c r="AM326" s="270"/>
      <c r="AN326" s="270"/>
      <c r="AO326" s="270"/>
      <c r="AP326" s="270"/>
      <c r="AQ326" s="270"/>
      <c r="AR326" s="270"/>
      <c r="AS326" s="270"/>
      <c r="AT326" s="270"/>
      <c r="AU326" s="270"/>
      <c r="AV326" s="270"/>
      <c r="AW326" s="270"/>
      <c r="AX326" s="270"/>
      <c r="AY326" s="270"/>
      <c r="AZ326" s="270"/>
      <c r="BA326" s="270"/>
      <c r="BB326" s="270"/>
      <c r="BC326" s="270"/>
      <c r="BD326" s="270"/>
      <c r="BE326" s="270"/>
      <c r="BF326" s="270"/>
      <c r="BG326" s="270"/>
      <c r="BH326" s="270"/>
      <c r="BI326" s="270"/>
      <c r="BJ326" s="270"/>
      <c r="BK326" s="270"/>
      <c r="BL326" s="270"/>
      <c r="BM326" s="270"/>
      <c r="BN326" s="270"/>
      <c r="BO326" s="270"/>
      <c r="BP326" s="270"/>
      <c r="BQ326" s="270"/>
      <c r="BR326" s="270"/>
      <c r="BS326" s="270"/>
      <c r="BT326" s="270"/>
      <c r="BU326" s="270"/>
      <c r="BV326" s="270"/>
      <c r="BW326" s="270"/>
      <c r="BX326" s="270"/>
      <c r="BY326" s="270"/>
      <c r="BZ326" s="27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70"/>
      <c r="C327" s="270"/>
      <c r="D327" s="270"/>
      <c r="E327" s="270"/>
      <c r="F327" s="270"/>
      <c r="G327" s="270"/>
      <c r="H327" s="270"/>
      <c r="I327" s="270"/>
      <c r="J327" s="270"/>
      <c r="K327" s="270"/>
      <c r="L327" s="270"/>
      <c r="M327" s="270"/>
      <c r="N327" s="270"/>
      <c r="O327" s="270"/>
      <c r="P327" s="270"/>
      <c r="Q327" s="270"/>
      <c r="R327" s="270"/>
      <c r="S327" s="270"/>
      <c r="T327" s="270"/>
      <c r="U327" s="270"/>
      <c r="V327" s="270"/>
      <c r="W327" s="270"/>
      <c r="X327" s="270"/>
      <c r="Y327" s="270"/>
      <c r="Z327" s="270"/>
      <c r="AA327" s="270"/>
      <c r="AB327" s="270"/>
      <c r="AC327" s="270"/>
      <c r="AD327" s="270"/>
      <c r="AE327" s="270"/>
      <c r="AF327" s="270"/>
      <c r="AG327" s="270"/>
      <c r="AH327" s="270"/>
      <c r="AI327" s="270"/>
      <c r="AJ327" s="270"/>
      <c r="AK327" s="270"/>
      <c r="AL327" s="270"/>
      <c r="AM327" s="270"/>
      <c r="AN327" s="270"/>
      <c r="AO327" s="270"/>
      <c r="AP327" s="270"/>
      <c r="AQ327" s="270"/>
      <c r="AR327" s="270"/>
      <c r="AS327" s="270"/>
      <c r="AT327" s="270"/>
      <c r="AU327" s="270"/>
      <c r="AV327" s="270"/>
      <c r="AW327" s="270"/>
      <c r="AX327" s="270"/>
      <c r="AY327" s="270"/>
      <c r="AZ327" s="270"/>
      <c r="BA327" s="270"/>
      <c r="BB327" s="270"/>
      <c r="BC327" s="270"/>
      <c r="BD327" s="270"/>
      <c r="BE327" s="270"/>
      <c r="BF327" s="270"/>
      <c r="BG327" s="270"/>
      <c r="BH327" s="270"/>
      <c r="BI327" s="270"/>
      <c r="BJ327" s="270"/>
      <c r="BK327" s="270"/>
      <c r="BL327" s="270"/>
      <c r="BM327" s="270"/>
      <c r="BN327" s="270"/>
      <c r="BO327" s="270"/>
      <c r="BP327" s="270"/>
      <c r="BQ327" s="270"/>
      <c r="BR327" s="270"/>
      <c r="BS327" s="270"/>
      <c r="BT327" s="270"/>
      <c r="BU327" s="270"/>
      <c r="BV327" s="270"/>
      <c r="BW327" s="270"/>
      <c r="BX327" s="270"/>
      <c r="BY327" s="270"/>
      <c r="BZ327" s="27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70"/>
      <c r="C328" s="270"/>
      <c r="D328" s="270"/>
      <c r="E328" s="270"/>
      <c r="F328" s="270"/>
      <c r="G328" s="270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70"/>
      <c r="S328" s="270"/>
      <c r="T328" s="270"/>
      <c r="U328" s="270"/>
      <c r="V328" s="270"/>
      <c r="W328" s="270"/>
      <c r="X328" s="270"/>
      <c r="Y328" s="270"/>
      <c r="Z328" s="270"/>
      <c r="AA328" s="270"/>
      <c r="AB328" s="270"/>
      <c r="AC328" s="270"/>
      <c r="AD328" s="270"/>
      <c r="AE328" s="270"/>
      <c r="AF328" s="270"/>
      <c r="AG328" s="270"/>
      <c r="AH328" s="270"/>
      <c r="AI328" s="270"/>
      <c r="AJ328" s="270"/>
      <c r="AK328" s="270"/>
      <c r="AL328" s="270"/>
      <c r="AM328" s="270"/>
      <c r="AN328" s="270"/>
      <c r="AO328" s="270"/>
      <c r="AP328" s="270"/>
      <c r="AQ328" s="270"/>
      <c r="AR328" s="270"/>
      <c r="AS328" s="270"/>
      <c r="AT328" s="270"/>
      <c r="AU328" s="270"/>
      <c r="AV328" s="270"/>
      <c r="AW328" s="270"/>
      <c r="AX328" s="270"/>
      <c r="AY328" s="270"/>
      <c r="AZ328" s="270"/>
      <c r="BA328" s="270"/>
      <c r="BB328" s="270"/>
      <c r="BC328" s="270"/>
      <c r="BD328" s="270"/>
      <c r="BE328" s="270"/>
      <c r="BF328" s="270"/>
      <c r="BG328" s="270"/>
      <c r="BH328" s="270"/>
      <c r="BI328" s="270"/>
      <c r="BJ328" s="270"/>
      <c r="BK328" s="270"/>
      <c r="BL328" s="270"/>
      <c r="BM328" s="270"/>
      <c r="BN328" s="270"/>
      <c r="BO328" s="270"/>
      <c r="BP328" s="270"/>
      <c r="BQ328" s="270"/>
      <c r="BR328" s="270"/>
      <c r="BS328" s="270"/>
      <c r="BT328" s="270"/>
      <c r="BU328" s="270"/>
      <c r="BV328" s="270"/>
      <c r="BW328" s="270"/>
      <c r="BX328" s="270"/>
      <c r="BY328" s="270"/>
      <c r="BZ328" s="27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70"/>
      <c r="C329" s="270"/>
      <c r="D329" s="270"/>
      <c r="E329" s="270"/>
      <c r="F329" s="270"/>
      <c r="G329" s="270"/>
      <c r="H329" s="270"/>
      <c r="I329" s="270"/>
      <c r="J329" s="270"/>
      <c r="K329" s="270"/>
      <c r="L329" s="270"/>
      <c r="M329" s="270"/>
      <c r="N329" s="270"/>
      <c r="O329" s="270"/>
      <c r="P329" s="270"/>
      <c r="Q329" s="270"/>
      <c r="R329" s="270"/>
      <c r="S329" s="270"/>
      <c r="T329" s="270"/>
      <c r="U329" s="270"/>
      <c r="V329" s="270"/>
      <c r="W329" s="270"/>
      <c r="X329" s="270"/>
      <c r="Y329" s="270"/>
      <c r="Z329" s="270"/>
      <c r="AA329" s="270"/>
      <c r="AB329" s="270"/>
      <c r="AC329" s="270"/>
      <c r="AD329" s="270"/>
      <c r="AE329" s="270"/>
      <c r="AF329" s="270"/>
      <c r="AG329" s="270"/>
      <c r="AH329" s="270"/>
      <c r="AI329" s="270"/>
      <c r="AJ329" s="270"/>
      <c r="AK329" s="270"/>
      <c r="AL329" s="270"/>
      <c r="AM329" s="270"/>
      <c r="AN329" s="270"/>
      <c r="AO329" s="270"/>
      <c r="AP329" s="270"/>
      <c r="AQ329" s="270"/>
      <c r="AR329" s="270"/>
      <c r="AS329" s="270"/>
      <c r="AT329" s="270"/>
      <c r="AU329" s="270"/>
      <c r="AV329" s="270"/>
      <c r="AW329" s="270"/>
      <c r="AX329" s="270"/>
      <c r="AY329" s="270"/>
      <c r="AZ329" s="270"/>
      <c r="BA329" s="270"/>
      <c r="BB329" s="270"/>
      <c r="BC329" s="270"/>
      <c r="BD329" s="270"/>
      <c r="BE329" s="270"/>
      <c r="BF329" s="270"/>
      <c r="BG329" s="270"/>
      <c r="BH329" s="270"/>
      <c r="BI329" s="270"/>
      <c r="BJ329" s="270"/>
      <c r="BK329" s="270"/>
      <c r="BL329" s="270"/>
      <c r="BM329" s="270"/>
      <c r="BN329" s="270"/>
      <c r="BO329" s="270"/>
      <c r="BP329" s="270"/>
      <c r="BQ329" s="270"/>
      <c r="BR329" s="270"/>
      <c r="BS329" s="270"/>
      <c r="BT329" s="270"/>
      <c r="BU329" s="270"/>
      <c r="BV329" s="270"/>
      <c r="BW329" s="270"/>
      <c r="BX329" s="270"/>
      <c r="BY329" s="270"/>
      <c r="BZ329" s="27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70"/>
      <c r="C330" s="270"/>
      <c r="D330" s="270"/>
      <c r="E330" s="270"/>
      <c r="F330" s="270"/>
      <c r="G330" s="270"/>
      <c r="H330" s="270"/>
      <c r="I330" s="270"/>
      <c r="J330" s="270"/>
      <c r="K330" s="270"/>
      <c r="L330" s="270"/>
      <c r="M330" s="270"/>
      <c r="N330" s="270"/>
      <c r="O330" s="270"/>
      <c r="P330" s="270"/>
      <c r="Q330" s="270"/>
      <c r="R330" s="270"/>
      <c r="S330" s="270"/>
      <c r="T330" s="270"/>
      <c r="U330" s="270"/>
      <c r="V330" s="270"/>
      <c r="W330" s="270"/>
      <c r="X330" s="270"/>
      <c r="Y330" s="270"/>
      <c r="Z330" s="270"/>
      <c r="AA330" s="270"/>
      <c r="AB330" s="270"/>
      <c r="AC330" s="270"/>
      <c r="AD330" s="270"/>
      <c r="AE330" s="270"/>
      <c r="AF330" s="270"/>
      <c r="AG330" s="270"/>
      <c r="AH330" s="270"/>
      <c r="AI330" s="270"/>
      <c r="AJ330" s="270"/>
      <c r="AK330" s="270"/>
      <c r="AL330" s="270"/>
      <c r="AM330" s="270"/>
      <c r="AN330" s="270"/>
      <c r="AO330" s="270"/>
      <c r="AP330" s="270"/>
      <c r="AQ330" s="270"/>
      <c r="AR330" s="270"/>
      <c r="AS330" s="270"/>
      <c r="AT330" s="270"/>
      <c r="AU330" s="270"/>
      <c r="AV330" s="270"/>
      <c r="AW330" s="270"/>
      <c r="AX330" s="270"/>
      <c r="AY330" s="270"/>
      <c r="AZ330" s="270"/>
      <c r="BA330" s="270"/>
      <c r="BB330" s="270"/>
      <c r="BC330" s="270"/>
      <c r="BD330" s="270"/>
      <c r="BE330" s="270"/>
      <c r="BF330" s="270"/>
      <c r="BG330" s="270"/>
      <c r="BH330" s="270"/>
      <c r="BI330" s="270"/>
      <c r="BJ330" s="270"/>
      <c r="BK330" s="270"/>
      <c r="BL330" s="270"/>
      <c r="BM330" s="270"/>
      <c r="BN330" s="270"/>
      <c r="BO330" s="270"/>
      <c r="BP330" s="270"/>
      <c r="BQ330" s="270"/>
      <c r="BR330" s="270"/>
      <c r="BS330" s="270"/>
      <c r="BT330" s="270"/>
      <c r="BU330" s="270"/>
      <c r="BV330" s="270"/>
      <c r="BW330" s="270"/>
      <c r="BX330" s="270"/>
      <c r="BY330" s="270"/>
      <c r="BZ330" s="27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70"/>
      <c r="C331" s="270"/>
      <c r="D331" s="270"/>
      <c r="E331" s="270"/>
      <c r="F331" s="270"/>
      <c r="G331" s="270"/>
      <c r="H331" s="270"/>
      <c r="I331" s="270"/>
      <c r="J331" s="270"/>
      <c r="K331" s="270"/>
      <c r="L331" s="270"/>
      <c r="M331" s="270"/>
      <c r="N331" s="270"/>
      <c r="O331" s="270"/>
      <c r="P331" s="270"/>
      <c r="Q331" s="270"/>
      <c r="R331" s="270"/>
      <c r="S331" s="270"/>
      <c r="T331" s="270"/>
      <c r="U331" s="270"/>
      <c r="V331" s="270"/>
      <c r="W331" s="270"/>
      <c r="X331" s="270"/>
      <c r="Y331" s="270"/>
      <c r="Z331" s="270"/>
      <c r="AA331" s="270"/>
      <c r="AB331" s="270"/>
      <c r="AC331" s="270"/>
      <c r="AD331" s="270"/>
      <c r="AE331" s="270"/>
      <c r="AF331" s="270"/>
      <c r="AG331" s="270"/>
      <c r="AH331" s="270"/>
      <c r="AI331" s="270"/>
      <c r="AJ331" s="270"/>
      <c r="AK331" s="270"/>
      <c r="AL331" s="270"/>
      <c r="AM331" s="270"/>
      <c r="AN331" s="270"/>
      <c r="AO331" s="270"/>
      <c r="AP331" s="270"/>
      <c r="AQ331" s="270"/>
      <c r="AR331" s="270"/>
      <c r="AS331" s="270"/>
      <c r="AT331" s="270"/>
      <c r="AU331" s="270"/>
      <c r="AV331" s="270"/>
      <c r="AW331" s="270"/>
      <c r="AX331" s="270"/>
      <c r="AY331" s="270"/>
      <c r="AZ331" s="270"/>
      <c r="BA331" s="270"/>
      <c r="BB331" s="270"/>
      <c r="BC331" s="270"/>
      <c r="BD331" s="270"/>
      <c r="BE331" s="270"/>
      <c r="BF331" s="270"/>
      <c r="BG331" s="270"/>
      <c r="BH331" s="270"/>
      <c r="BI331" s="270"/>
      <c r="BJ331" s="270"/>
      <c r="BK331" s="270"/>
      <c r="BL331" s="270"/>
      <c r="BM331" s="270"/>
      <c r="BN331" s="270"/>
      <c r="BO331" s="270"/>
      <c r="BP331" s="270"/>
      <c r="BQ331" s="270"/>
      <c r="BR331" s="270"/>
      <c r="BS331" s="270"/>
      <c r="BT331" s="270"/>
      <c r="BU331" s="270"/>
      <c r="BV331" s="270"/>
      <c r="BW331" s="270"/>
      <c r="BX331" s="270"/>
      <c r="BY331" s="270"/>
      <c r="BZ331" s="27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70"/>
      <c r="C332" s="270"/>
      <c r="D332" s="270"/>
      <c r="E332" s="270"/>
      <c r="F332" s="270"/>
      <c r="G332" s="270"/>
      <c r="H332" s="270"/>
      <c r="I332" s="270"/>
      <c r="J332" s="270"/>
      <c r="K332" s="270"/>
      <c r="L332" s="270"/>
      <c r="M332" s="270"/>
      <c r="N332" s="270"/>
      <c r="O332" s="270"/>
      <c r="P332" s="270"/>
      <c r="Q332" s="270"/>
      <c r="R332" s="270"/>
      <c r="S332" s="270"/>
      <c r="T332" s="270"/>
      <c r="U332" s="270"/>
      <c r="V332" s="270"/>
      <c r="W332" s="270"/>
      <c r="X332" s="270"/>
      <c r="Y332" s="270"/>
      <c r="Z332" s="270"/>
      <c r="AA332" s="270"/>
      <c r="AB332" s="270"/>
      <c r="AC332" s="270"/>
      <c r="AD332" s="270"/>
      <c r="AE332" s="270"/>
      <c r="AF332" s="270"/>
      <c r="AG332" s="270"/>
      <c r="AH332" s="270"/>
      <c r="AI332" s="270"/>
      <c r="AJ332" s="270"/>
      <c r="AK332" s="270"/>
      <c r="AL332" s="270"/>
      <c r="AM332" s="270"/>
      <c r="AN332" s="270"/>
      <c r="AO332" s="270"/>
      <c r="AP332" s="270"/>
      <c r="AQ332" s="270"/>
      <c r="AR332" s="270"/>
      <c r="AS332" s="270"/>
      <c r="AT332" s="270"/>
      <c r="AU332" s="270"/>
      <c r="AV332" s="270"/>
      <c r="AW332" s="270"/>
      <c r="AX332" s="270"/>
      <c r="AY332" s="270"/>
      <c r="AZ332" s="270"/>
      <c r="BA332" s="270"/>
      <c r="BB332" s="270"/>
      <c r="BC332" s="270"/>
      <c r="BD332" s="270"/>
      <c r="BE332" s="270"/>
      <c r="BF332" s="270"/>
      <c r="BG332" s="270"/>
      <c r="BH332" s="270"/>
      <c r="BI332" s="270"/>
      <c r="BJ332" s="270"/>
      <c r="BK332" s="270"/>
      <c r="BL332" s="270"/>
      <c r="BM332" s="270"/>
      <c r="BN332" s="270"/>
      <c r="BO332" s="270"/>
      <c r="BP332" s="270"/>
      <c r="BQ332" s="270"/>
      <c r="BR332" s="270"/>
      <c r="BS332" s="270"/>
      <c r="BT332" s="270"/>
      <c r="BU332" s="270"/>
      <c r="BV332" s="270"/>
      <c r="BW332" s="270"/>
      <c r="BX332" s="270"/>
      <c r="BY332" s="270"/>
      <c r="BZ332" s="27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70"/>
      <c r="C333" s="270"/>
      <c r="D333" s="270"/>
      <c r="E333" s="270"/>
      <c r="F333" s="270"/>
      <c r="G333" s="270"/>
      <c r="H333" s="270"/>
      <c r="I333" s="270"/>
      <c r="J333" s="270"/>
      <c r="K333" s="270"/>
      <c r="L333" s="270"/>
      <c r="M333" s="270"/>
      <c r="N333" s="270"/>
      <c r="O333" s="270"/>
      <c r="P333" s="270"/>
      <c r="Q333" s="270"/>
      <c r="R333" s="270"/>
      <c r="S333" s="270"/>
      <c r="T333" s="270"/>
      <c r="U333" s="270"/>
      <c r="V333" s="270"/>
      <c r="W333" s="270"/>
      <c r="X333" s="270"/>
      <c r="Y333" s="270"/>
      <c r="Z333" s="270"/>
      <c r="AA333" s="270"/>
      <c r="AB333" s="270"/>
      <c r="AC333" s="270"/>
      <c r="AD333" s="270"/>
      <c r="AE333" s="270"/>
      <c r="AF333" s="270"/>
      <c r="AG333" s="270"/>
      <c r="AH333" s="270"/>
      <c r="AI333" s="270"/>
      <c r="AJ333" s="270"/>
      <c r="AK333" s="270"/>
      <c r="AL333" s="270"/>
      <c r="AM333" s="270"/>
      <c r="AN333" s="270"/>
      <c r="AO333" s="270"/>
      <c r="AP333" s="270"/>
      <c r="AQ333" s="270"/>
      <c r="AR333" s="270"/>
      <c r="AS333" s="270"/>
      <c r="AT333" s="270"/>
      <c r="AU333" s="270"/>
      <c r="AV333" s="270"/>
      <c r="AW333" s="270"/>
      <c r="AX333" s="270"/>
      <c r="AY333" s="270"/>
      <c r="AZ333" s="270"/>
      <c r="BA333" s="270"/>
      <c r="BB333" s="270"/>
      <c r="BC333" s="270"/>
      <c r="BD333" s="270"/>
      <c r="BE333" s="270"/>
      <c r="BF333" s="270"/>
      <c r="BG333" s="270"/>
      <c r="BH333" s="270"/>
      <c r="BI333" s="270"/>
      <c r="BJ333" s="270"/>
      <c r="BK333" s="270"/>
      <c r="BL333" s="270"/>
      <c r="BM333" s="270"/>
      <c r="BN333" s="270"/>
      <c r="BO333" s="270"/>
      <c r="BP333" s="270"/>
      <c r="BQ333" s="270"/>
      <c r="BR333" s="270"/>
      <c r="BS333" s="270"/>
      <c r="BT333" s="270"/>
      <c r="BU333" s="270"/>
      <c r="BV333" s="270"/>
      <c r="BW333" s="270"/>
      <c r="BX333" s="270"/>
      <c r="BY333" s="270"/>
      <c r="BZ333" s="27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83</v>
      </c>
      <c r="C335" s="349" t="s">
        <v>94</v>
      </c>
      <c r="D335" s="349"/>
      <c r="E335" s="349"/>
      <c r="F335" s="349"/>
      <c r="G335" s="349"/>
      <c r="H335" s="349"/>
      <c r="I335" s="349"/>
      <c r="J335" s="349"/>
      <c r="K335" s="349"/>
      <c r="L335" s="349"/>
      <c r="M335" s="349"/>
      <c r="N335" s="349"/>
      <c r="O335" s="349"/>
      <c r="P335" s="349"/>
      <c r="Q335" s="349"/>
      <c r="R335" s="349"/>
      <c r="S335" s="349"/>
      <c r="T335" s="349"/>
      <c r="U335" s="349"/>
      <c r="V335" s="349"/>
      <c r="W335" s="349"/>
      <c r="X335" s="349"/>
      <c r="Y335" s="349"/>
      <c r="Z335" s="349"/>
      <c r="AA335" s="349"/>
      <c r="AB335" s="349"/>
      <c r="AC335" s="349"/>
      <c r="AD335" s="349"/>
      <c r="AE335" s="349"/>
      <c r="AF335" s="349"/>
      <c r="AG335" s="349"/>
      <c r="AH335" s="349"/>
      <c r="AI335" s="349"/>
      <c r="AJ335" s="349"/>
      <c r="AK335" s="349"/>
      <c r="AL335" s="349"/>
      <c r="AM335" s="349"/>
      <c r="AN335" s="349"/>
      <c r="AO335" s="349"/>
      <c r="AP335" s="349"/>
      <c r="AQ335" s="349"/>
      <c r="AR335" s="349"/>
      <c r="AS335" s="349"/>
      <c r="AT335" s="349"/>
      <c r="AU335" s="349"/>
      <c r="AV335" s="349"/>
      <c r="AW335" s="349"/>
      <c r="AX335" s="349"/>
      <c r="AY335" s="349"/>
      <c r="AZ335" s="349"/>
      <c r="BA335" s="349"/>
      <c r="BB335" s="349"/>
      <c r="BC335" s="349"/>
      <c r="BD335" s="349"/>
      <c r="BE335" s="349"/>
      <c r="BF335" s="349"/>
      <c r="BG335" s="349"/>
      <c r="BH335" s="349"/>
      <c r="BI335" s="349"/>
      <c r="BJ335" s="349"/>
      <c r="BK335" s="349"/>
      <c r="BL335" s="349"/>
      <c r="BM335" s="349"/>
      <c r="BN335" s="349"/>
      <c r="BO335" s="349"/>
      <c r="BP335" s="349"/>
      <c r="BQ335" s="349"/>
      <c r="BR335" s="349"/>
      <c r="BS335" s="349"/>
      <c r="BT335" s="349"/>
      <c r="BU335" s="349"/>
      <c r="BV335" s="349"/>
      <c r="BW335" s="349"/>
      <c r="BX335" s="349"/>
      <c r="BY335" s="349"/>
      <c r="BZ335" s="34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4" t="s">
        <v>194</v>
      </c>
      <c r="AF337" s="244"/>
      <c r="AG337" s="244"/>
      <c r="AH337" s="244"/>
      <c r="AI337" s="244"/>
      <c r="AJ337" s="244"/>
      <c r="AK337" s="244"/>
      <c r="AL337" s="244"/>
      <c r="AM337" s="244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388" t="s">
        <v>97</v>
      </c>
      <c r="C340" s="389"/>
      <c r="D340" s="389"/>
      <c r="E340" s="389"/>
      <c r="F340" s="389"/>
      <c r="G340" s="389"/>
      <c r="H340" s="389"/>
      <c r="I340" s="389"/>
      <c r="J340" s="389"/>
      <c r="K340" s="389"/>
      <c r="L340" s="389"/>
      <c r="M340" s="389"/>
      <c r="N340" s="389"/>
      <c r="O340" s="389"/>
      <c r="P340" s="389"/>
      <c r="Q340" s="389"/>
      <c r="R340" s="389"/>
      <c r="S340" s="389"/>
      <c r="T340" s="389"/>
      <c r="U340" s="389"/>
      <c r="V340" s="389"/>
      <c r="W340" s="389"/>
      <c r="X340" s="389"/>
      <c r="Y340" s="389"/>
      <c r="Z340" s="389"/>
      <c r="AA340" s="389"/>
      <c r="AB340" s="389"/>
      <c r="AC340" s="389"/>
      <c r="AD340" s="389"/>
      <c r="AE340" s="389"/>
      <c r="AF340" s="389"/>
      <c r="AG340" s="389"/>
      <c r="AH340" s="389"/>
      <c r="AI340" s="389"/>
      <c r="AJ340" s="389"/>
      <c r="AK340" s="389"/>
      <c r="AL340" s="389"/>
      <c r="AM340" s="389"/>
      <c r="AN340" s="389"/>
      <c r="AO340" s="389"/>
      <c r="AP340" s="389"/>
      <c r="AQ340" s="389"/>
      <c r="AR340" s="390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95"/>
      <c r="C342" s="296"/>
      <c r="D342" s="296"/>
      <c r="E342" s="296"/>
      <c r="F342" s="296"/>
      <c r="G342" s="296"/>
      <c r="H342" s="296"/>
      <c r="I342" s="296"/>
      <c r="J342" s="296"/>
      <c r="K342" s="296"/>
      <c r="L342" s="296"/>
      <c r="M342" s="296"/>
      <c r="N342" s="296"/>
      <c r="O342" s="296"/>
      <c r="P342" s="296"/>
      <c r="Q342" s="296"/>
      <c r="R342" s="296"/>
      <c r="S342" s="296"/>
      <c r="T342" s="296"/>
      <c r="U342" s="296"/>
      <c r="V342" s="296"/>
      <c r="W342" s="296"/>
      <c r="X342" s="296"/>
      <c r="Y342" s="296"/>
      <c r="Z342" s="296"/>
      <c r="AA342" s="296"/>
      <c r="AB342" s="296"/>
      <c r="AC342" s="296"/>
      <c r="AD342" s="296"/>
      <c r="AE342" s="296"/>
      <c r="AF342" s="296"/>
      <c r="AG342" s="296"/>
      <c r="AH342" s="296"/>
      <c r="AI342" s="296"/>
      <c r="AJ342" s="296"/>
      <c r="AK342" s="296"/>
      <c r="AL342" s="296"/>
      <c r="AM342" s="296"/>
      <c r="AN342" s="296"/>
      <c r="AO342" s="296"/>
      <c r="AP342" s="296"/>
      <c r="AQ342" s="296"/>
      <c r="AR342" s="297"/>
      <c r="AS342" s="295"/>
      <c r="AT342" s="296"/>
      <c r="AU342" s="296"/>
      <c r="AV342" s="296"/>
      <c r="AW342" s="296"/>
      <c r="AX342" s="296"/>
      <c r="AY342" s="296"/>
      <c r="AZ342" s="296"/>
      <c r="BA342" s="296"/>
      <c r="BB342" s="296"/>
      <c r="BC342" s="296"/>
      <c r="BD342" s="296"/>
      <c r="BE342" s="296"/>
      <c r="BF342" s="296"/>
      <c r="BG342" s="296"/>
      <c r="BH342" s="296"/>
      <c r="BI342" s="296"/>
      <c r="BJ342" s="296"/>
      <c r="BK342" s="296"/>
      <c r="BL342" s="296"/>
      <c r="BM342" s="296"/>
      <c r="BN342" s="296"/>
      <c r="BO342" s="296"/>
      <c r="BP342" s="296"/>
      <c r="BQ342" s="296"/>
      <c r="BR342" s="296"/>
      <c r="BS342" s="296"/>
      <c r="BT342" s="296"/>
      <c r="BU342" s="296"/>
      <c r="BV342" s="296"/>
      <c r="BW342" s="296"/>
      <c r="BX342" s="296"/>
      <c r="BY342" s="296"/>
      <c r="BZ342" s="34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95"/>
      <c r="C343" s="296"/>
      <c r="D343" s="296"/>
      <c r="E343" s="296"/>
      <c r="F343" s="296"/>
      <c r="G343" s="296"/>
      <c r="H343" s="296"/>
      <c r="I343" s="296"/>
      <c r="J343" s="296"/>
      <c r="K343" s="296"/>
      <c r="L343" s="296"/>
      <c r="M343" s="296"/>
      <c r="N343" s="296"/>
      <c r="O343" s="296"/>
      <c r="P343" s="296"/>
      <c r="Q343" s="296"/>
      <c r="R343" s="296"/>
      <c r="S343" s="296"/>
      <c r="T343" s="296"/>
      <c r="U343" s="296"/>
      <c r="V343" s="296"/>
      <c r="W343" s="296"/>
      <c r="X343" s="296"/>
      <c r="Y343" s="296"/>
      <c r="Z343" s="296"/>
      <c r="AA343" s="296"/>
      <c r="AB343" s="296"/>
      <c r="AC343" s="296"/>
      <c r="AD343" s="296"/>
      <c r="AE343" s="296"/>
      <c r="AF343" s="296"/>
      <c r="AG343" s="296"/>
      <c r="AH343" s="296"/>
      <c r="AI343" s="296"/>
      <c r="AJ343" s="296"/>
      <c r="AK343" s="296"/>
      <c r="AL343" s="296"/>
      <c r="AM343" s="296"/>
      <c r="AN343" s="296"/>
      <c r="AO343" s="296"/>
      <c r="AP343" s="296"/>
      <c r="AQ343" s="296"/>
      <c r="AR343" s="297"/>
      <c r="AS343" s="295"/>
      <c r="AT343" s="296"/>
      <c r="AU343" s="296"/>
      <c r="AV343" s="296"/>
      <c r="AW343" s="296"/>
      <c r="AX343" s="296"/>
      <c r="AY343" s="296"/>
      <c r="AZ343" s="296"/>
      <c r="BA343" s="296"/>
      <c r="BB343" s="296"/>
      <c r="BC343" s="296"/>
      <c r="BD343" s="296"/>
      <c r="BE343" s="296"/>
      <c r="BF343" s="296"/>
      <c r="BG343" s="296"/>
      <c r="BH343" s="296"/>
      <c r="BI343" s="296"/>
      <c r="BJ343" s="296"/>
      <c r="BK343" s="296"/>
      <c r="BL343" s="296"/>
      <c r="BM343" s="296"/>
      <c r="BN343" s="296"/>
      <c r="BO343" s="296"/>
      <c r="BP343" s="296"/>
      <c r="BQ343" s="296"/>
      <c r="BR343" s="296"/>
      <c r="BS343" s="296"/>
      <c r="BT343" s="296"/>
      <c r="BU343" s="296"/>
      <c r="BV343" s="296"/>
      <c r="BW343" s="296"/>
      <c r="BX343" s="296"/>
      <c r="BY343" s="296"/>
      <c r="BZ343" s="34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95"/>
      <c r="C344" s="296"/>
      <c r="D344" s="296"/>
      <c r="E344" s="296"/>
      <c r="F344" s="296"/>
      <c r="G344" s="296"/>
      <c r="H344" s="296"/>
      <c r="I344" s="296"/>
      <c r="J344" s="296"/>
      <c r="K344" s="296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6"/>
      <c r="W344" s="296"/>
      <c r="X344" s="296"/>
      <c r="Y344" s="296"/>
      <c r="Z344" s="296"/>
      <c r="AA344" s="296"/>
      <c r="AB344" s="296"/>
      <c r="AC344" s="296"/>
      <c r="AD344" s="296"/>
      <c r="AE344" s="296"/>
      <c r="AF344" s="296"/>
      <c r="AG344" s="296"/>
      <c r="AH344" s="296"/>
      <c r="AI344" s="296"/>
      <c r="AJ344" s="296"/>
      <c r="AK344" s="296"/>
      <c r="AL344" s="296"/>
      <c r="AM344" s="296"/>
      <c r="AN344" s="296"/>
      <c r="AO344" s="296"/>
      <c r="AP344" s="296"/>
      <c r="AQ344" s="296"/>
      <c r="AR344" s="297"/>
      <c r="AS344" s="295"/>
      <c r="AT344" s="296"/>
      <c r="AU344" s="296"/>
      <c r="AV344" s="296"/>
      <c r="AW344" s="296"/>
      <c r="AX344" s="296"/>
      <c r="AY344" s="296"/>
      <c r="AZ344" s="296"/>
      <c r="BA344" s="296"/>
      <c r="BB344" s="296"/>
      <c r="BC344" s="296"/>
      <c r="BD344" s="296"/>
      <c r="BE344" s="296"/>
      <c r="BF344" s="296"/>
      <c r="BG344" s="296"/>
      <c r="BH344" s="296"/>
      <c r="BI344" s="296"/>
      <c r="BJ344" s="296"/>
      <c r="BK344" s="296"/>
      <c r="BL344" s="296"/>
      <c r="BM344" s="296"/>
      <c r="BN344" s="296"/>
      <c r="BO344" s="296"/>
      <c r="BP344" s="296"/>
      <c r="BQ344" s="296"/>
      <c r="BR344" s="296"/>
      <c r="BS344" s="296"/>
      <c r="BT344" s="296"/>
      <c r="BU344" s="296"/>
      <c r="BV344" s="296"/>
      <c r="BW344" s="296"/>
      <c r="BX344" s="296"/>
      <c r="BY344" s="296"/>
      <c r="BZ344" s="34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95"/>
      <c r="C345" s="296"/>
      <c r="D345" s="296"/>
      <c r="E345" s="296"/>
      <c r="F345" s="296"/>
      <c r="G345" s="296"/>
      <c r="H345" s="296"/>
      <c r="I345" s="296"/>
      <c r="J345" s="296"/>
      <c r="K345" s="296"/>
      <c r="L345" s="296"/>
      <c r="M345" s="296"/>
      <c r="N345" s="296"/>
      <c r="O345" s="296"/>
      <c r="P345" s="296"/>
      <c r="Q345" s="296"/>
      <c r="R345" s="296"/>
      <c r="S345" s="296"/>
      <c r="T345" s="296"/>
      <c r="U345" s="296"/>
      <c r="V345" s="296"/>
      <c r="W345" s="296"/>
      <c r="X345" s="296"/>
      <c r="Y345" s="296"/>
      <c r="Z345" s="296"/>
      <c r="AA345" s="296"/>
      <c r="AB345" s="296"/>
      <c r="AC345" s="296"/>
      <c r="AD345" s="296"/>
      <c r="AE345" s="296"/>
      <c r="AF345" s="296"/>
      <c r="AG345" s="296"/>
      <c r="AH345" s="296"/>
      <c r="AI345" s="296"/>
      <c r="AJ345" s="296"/>
      <c r="AK345" s="296"/>
      <c r="AL345" s="296"/>
      <c r="AM345" s="296"/>
      <c r="AN345" s="296"/>
      <c r="AO345" s="296"/>
      <c r="AP345" s="296"/>
      <c r="AQ345" s="296"/>
      <c r="AR345" s="297"/>
      <c r="AS345" s="295"/>
      <c r="AT345" s="296"/>
      <c r="AU345" s="296"/>
      <c r="AV345" s="296"/>
      <c r="AW345" s="296"/>
      <c r="AX345" s="296"/>
      <c r="AY345" s="296"/>
      <c r="AZ345" s="296"/>
      <c r="BA345" s="296"/>
      <c r="BB345" s="296"/>
      <c r="BC345" s="296"/>
      <c r="BD345" s="296"/>
      <c r="BE345" s="296"/>
      <c r="BF345" s="296"/>
      <c r="BG345" s="296"/>
      <c r="BH345" s="296"/>
      <c r="BI345" s="296"/>
      <c r="BJ345" s="296"/>
      <c r="BK345" s="296"/>
      <c r="BL345" s="296"/>
      <c r="BM345" s="296"/>
      <c r="BN345" s="296"/>
      <c r="BO345" s="296"/>
      <c r="BP345" s="296"/>
      <c r="BQ345" s="296"/>
      <c r="BR345" s="296"/>
      <c r="BS345" s="296"/>
      <c r="BT345" s="296"/>
      <c r="BU345" s="296"/>
      <c r="BV345" s="296"/>
      <c r="BW345" s="296"/>
      <c r="BX345" s="296"/>
      <c r="BY345" s="296"/>
      <c r="BZ345" s="34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95"/>
      <c r="C346" s="296"/>
      <c r="D346" s="296"/>
      <c r="E346" s="296"/>
      <c r="F346" s="296"/>
      <c r="G346" s="296"/>
      <c r="H346" s="296"/>
      <c r="I346" s="296"/>
      <c r="J346" s="296"/>
      <c r="K346" s="296"/>
      <c r="L346" s="296"/>
      <c r="M346" s="296"/>
      <c r="N346" s="296"/>
      <c r="O346" s="296"/>
      <c r="P346" s="296"/>
      <c r="Q346" s="296"/>
      <c r="R346" s="296"/>
      <c r="S346" s="296"/>
      <c r="T346" s="296"/>
      <c r="U346" s="296"/>
      <c r="V346" s="296"/>
      <c r="W346" s="296"/>
      <c r="X346" s="296"/>
      <c r="Y346" s="296"/>
      <c r="Z346" s="296"/>
      <c r="AA346" s="296"/>
      <c r="AB346" s="296"/>
      <c r="AC346" s="296"/>
      <c r="AD346" s="296"/>
      <c r="AE346" s="296"/>
      <c r="AF346" s="296"/>
      <c r="AG346" s="296"/>
      <c r="AH346" s="296"/>
      <c r="AI346" s="296"/>
      <c r="AJ346" s="296"/>
      <c r="AK346" s="296"/>
      <c r="AL346" s="296"/>
      <c r="AM346" s="296"/>
      <c r="AN346" s="296"/>
      <c r="AO346" s="296"/>
      <c r="AP346" s="296"/>
      <c r="AQ346" s="296"/>
      <c r="AR346" s="297"/>
      <c r="AS346" s="295"/>
      <c r="AT346" s="296"/>
      <c r="AU346" s="296"/>
      <c r="AV346" s="296"/>
      <c r="AW346" s="296"/>
      <c r="AX346" s="296"/>
      <c r="AY346" s="296"/>
      <c r="AZ346" s="296"/>
      <c r="BA346" s="296"/>
      <c r="BB346" s="296"/>
      <c r="BC346" s="296"/>
      <c r="BD346" s="296"/>
      <c r="BE346" s="296"/>
      <c r="BF346" s="296"/>
      <c r="BG346" s="296"/>
      <c r="BH346" s="296"/>
      <c r="BI346" s="296"/>
      <c r="BJ346" s="296"/>
      <c r="BK346" s="296"/>
      <c r="BL346" s="296"/>
      <c r="BM346" s="296"/>
      <c r="BN346" s="296"/>
      <c r="BO346" s="296"/>
      <c r="BP346" s="296"/>
      <c r="BQ346" s="296"/>
      <c r="BR346" s="296"/>
      <c r="BS346" s="296"/>
      <c r="BT346" s="296"/>
      <c r="BU346" s="296"/>
      <c r="BV346" s="296"/>
      <c r="BW346" s="296"/>
      <c r="BX346" s="296"/>
      <c r="BY346" s="296"/>
      <c r="BZ346" s="34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95"/>
      <c r="C347" s="296"/>
      <c r="D347" s="296"/>
      <c r="E347" s="296"/>
      <c r="F347" s="296"/>
      <c r="G347" s="296"/>
      <c r="H347" s="296"/>
      <c r="I347" s="296"/>
      <c r="J347" s="296"/>
      <c r="K347" s="296"/>
      <c r="L347" s="296"/>
      <c r="M347" s="296"/>
      <c r="N347" s="296"/>
      <c r="O347" s="296"/>
      <c r="P347" s="296"/>
      <c r="Q347" s="296"/>
      <c r="R347" s="296"/>
      <c r="S347" s="296"/>
      <c r="T347" s="296"/>
      <c r="U347" s="296"/>
      <c r="V347" s="296"/>
      <c r="W347" s="296"/>
      <c r="X347" s="296"/>
      <c r="Y347" s="296"/>
      <c r="Z347" s="296"/>
      <c r="AA347" s="296"/>
      <c r="AB347" s="296"/>
      <c r="AC347" s="296"/>
      <c r="AD347" s="296"/>
      <c r="AE347" s="296"/>
      <c r="AF347" s="296"/>
      <c r="AG347" s="296"/>
      <c r="AH347" s="296"/>
      <c r="AI347" s="296"/>
      <c r="AJ347" s="296"/>
      <c r="AK347" s="296"/>
      <c r="AL347" s="296"/>
      <c r="AM347" s="296"/>
      <c r="AN347" s="296"/>
      <c r="AO347" s="296"/>
      <c r="AP347" s="296"/>
      <c r="AQ347" s="296"/>
      <c r="AR347" s="297"/>
      <c r="AS347" s="295"/>
      <c r="AT347" s="296"/>
      <c r="AU347" s="296"/>
      <c r="AV347" s="296"/>
      <c r="AW347" s="296"/>
      <c r="AX347" s="296"/>
      <c r="AY347" s="296"/>
      <c r="AZ347" s="296"/>
      <c r="BA347" s="296"/>
      <c r="BB347" s="296"/>
      <c r="BC347" s="296"/>
      <c r="BD347" s="296"/>
      <c r="BE347" s="296"/>
      <c r="BF347" s="296"/>
      <c r="BG347" s="296"/>
      <c r="BH347" s="296"/>
      <c r="BI347" s="296"/>
      <c r="BJ347" s="296"/>
      <c r="BK347" s="296"/>
      <c r="BL347" s="296"/>
      <c r="BM347" s="296"/>
      <c r="BN347" s="296"/>
      <c r="BO347" s="296"/>
      <c r="BP347" s="296"/>
      <c r="BQ347" s="296"/>
      <c r="BR347" s="296"/>
      <c r="BS347" s="296"/>
      <c r="BT347" s="296"/>
      <c r="BU347" s="296"/>
      <c r="BV347" s="296"/>
      <c r="BW347" s="296"/>
      <c r="BX347" s="296"/>
      <c r="BY347" s="296"/>
      <c r="BZ347" s="34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95"/>
      <c r="C348" s="296"/>
      <c r="D348" s="296"/>
      <c r="E348" s="296"/>
      <c r="F348" s="296"/>
      <c r="G348" s="296"/>
      <c r="H348" s="296"/>
      <c r="I348" s="296"/>
      <c r="J348" s="296"/>
      <c r="K348" s="296"/>
      <c r="L348" s="296"/>
      <c r="M348" s="296"/>
      <c r="N348" s="296"/>
      <c r="O348" s="296"/>
      <c r="P348" s="296"/>
      <c r="Q348" s="296"/>
      <c r="R348" s="296"/>
      <c r="S348" s="296"/>
      <c r="T348" s="296"/>
      <c r="U348" s="296"/>
      <c r="V348" s="296"/>
      <c r="W348" s="296"/>
      <c r="X348" s="296"/>
      <c r="Y348" s="296"/>
      <c r="Z348" s="296"/>
      <c r="AA348" s="296"/>
      <c r="AB348" s="296"/>
      <c r="AC348" s="296"/>
      <c r="AD348" s="296"/>
      <c r="AE348" s="296"/>
      <c r="AF348" s="296"/>
      <c r="AG348" s="296"/>
      <c r="AH348" s="296"/>
      <c r="AI348" s="296"/>
      <c r="AJ348" s="296"/>
      <c r="AK348" s="296"/>
      <c r="AL348" s="296"/>
      <c r="AM348" s="296"/>
      <c r="AN348" s="296"/>
      <c r="AO348" s="296"/>
      <c r="AP348" s="296"/>
      <c r="AQ348" s="296"/>
      <c r="AR348" s="297"/>
      <c r="AS348" s="295"/>
      <c r="AT348" s="296"/>
      <c r="AU348" s="296"/>
      <c r="AV348" s="296"/>
      <c r="AW348" s="296"/>
      <c r="AX348" s="296"/>
      <c r="AY348" s="296"/>
      <c r="AZ348" s="296"/>
      <c r="BA348" s="296"/>
      <c r="BB348" s="296"/>
      <c r="BC348" s="296"/>
      <c r="BD348" s="296"/>
      <c r="BE348" s="296"/>
      <c r="BF348" s="296"/>
      <c r="BG348" s="296"/>
      <c r="BH348" s="296"/>
      <c r="BI348" s="296"/>
      <c r="BJ348" s="296"/>
      <c r="BK348" s="296"/>
      <c r="BL348" s="296"/>
      <c r="BM348" s="296"/>
      <c r="BN348" s="296"/>
      <c r="BO348" s="296"/>
      <c r="BP348" s="296"/>
      <c r="BQ348" s="296"/>
      <c r="BR348" s="296"/>
      <c r="BS348" s="296"/>
      <c r="BT348" s="296"/>
      <c r="BU348" s="296"/>
      <c r="BV348" s="296"/>
      <c r="BW348" s="296"/>
      <c r="BX348" s="296"/>
      <c r="BY348" s="296"/>
      <c r="BZ348" s="34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95"/>
      <c r="C349" s="296"/>
      <c r="D349" s="296"/>
      <c r="E349" s="296"/>
      <c r="F349" s="296"/>
      <c r="G349" s="296"/>
      <c r="H349" s="296"/>
      <c r="I349" s="296"/>
      <c r="J349" s="296"/>
      <c r="K349" s="296"/>
      <c r="L349" s="296"/>
      <c r="M349" s="296"/>
      <c r="N349" s="296"/>
      <c r="O349" s="296"/>
      <c r="P349" s="296"/>
      <c r="Q349" s="296"/>
      <c r="R349" s="296"/>
      <c r="S349" s="296"/>
      <c r="T349" s="296"/>
      <c r="U349" s="296"/>
      <c r="V349" s="296"/>
      <c r="W349" s="296"/>
      <c r="X349" s="296"/>
      <c r="Y349" s="296"/>
      <c r="Z349" s="296"/>
      <c r="AA349" s="296"/>
      <c r="AB349" s="296"/>
      <c r="AC349" s="296"/>
      <c r="AD349" s="296"/>
      <c r="AE349" s="296"/>
      <c r="AF349" s="296"/>
      <c r="AG349" s="296"/>
      <c r="AH349" s="296"/>
      <c r="AI349" s="296"/>
      <c r="AJ349" s="296"/>
      <c r="AK349" s="296"/>
      <c r="AL349" s="296"/>
      <c r="AM349" s="296"/>
      <c r="AN349" s="296"/>
      <c r="AO349" s="296"/>
      <c r="AP349" s="296"/>
      <c r="AQ349" s="296"/>
      <c r="AR349" s="297"/>
      <c r="AS349" s="295"/>
      <c r="AT349" s="296"/>
      <c r="AU349" s="296"/>
      <c r="AV349" s="296"/>
      <c r="AW349" s="296"/>
      <c r="AX349" s="296"/>
      <c r="AY349" s="296"/>
      <c r="AZ349" s="296"/>
      <c r="BA349" s="296"/>
      <c r="BB349" s="296"/>
      <c r="BC349" s="296"/>
      <c r="BD349" s="296"/>
      <c r="BE349" s="296"/>
      <c r="BF349" s="296"/>
      <c r="BG349" s="296"/>
      <c r="BH349" s="296"/>
      <c r="BI349" s="296"/>
      <c r="BJ349" s="296"/>
      <c r="BK349" s="296"/>
      <c r="BL349" s="296"/>
      <c r="BM349" s="296"/>
      <c r="BN349" s="296"/>
      <c r="BO349" s="296"/>
      <c r="BP349" s="296"/>
      <c r="BQ349" s="296"/>
      <c r="BR349" s="296"/>
      <c r="BS349" s="296"/>
      <c r="BT349" s="296"/>
      <c r="BU349" s="296"/>
      <c r="BV349" s="296"/>
      <c r="BW349" s="296"/>
      <c r="BX349" s="296"/>
      <c r="BY349" s="296"/>
      <c r="BZ349" s="34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20"/>
      <c r="C350" s="221"/>
      <c r="D350" s="221"/>
      <c r="E350" s="221"/>
      <c r="F350" s="221"/>
      <c r="G350" s="221"/>
      <c r="H350" s="221"/>
      <c r="I350" s="221"/>
      <c r="J350" s="221"/>
      <c r="K350" s="221"/>
      <c r="L350" s="221"/>
      <c r="M350" s="221"/>
      <c r="N350" s="221"/>
      <c r="O350" s="221"/>
      <c r="P350" s="221"/>
      <c r="Q350" s="221"/>
      <c r="R350" s="221"/>
      <c r="S350" s="221"/>
      <c r="T350" s="221"/>
      <c r="U350" s="221"/>
      <c r="V350" s="221"/>
      <c r="W350" s="221"/>
      <c r="X350" s="221"/>
      <c r="Y350" s="221"/>
      <c r="Z350" s="221"/>
      <c r="AA350" s="221"/>
      <c r="AB350" s="221"/>
      <c r="AC350" s="221"/>
      <c r="AD350" s="221"/>
      <c r="AE350" s="221"/>
      <c r="AF350" s="221"/>
      <c r="AG350" s="221"/>
      <c r="AH350" s="221"/>
      <c r="AI350" s="221"/>
      <c r="AJ350" s="221"/>
      <c r="AK350" s="221"/>
      <c r="AL350" s="221"/>
      <c r="AM350" s="221"/>
      <c r="AN350" s="221"/>
      <c r="AO350" s="221"/>
      <c r="AP350" s="221"/>
      <c r="AQ350" s="221"/>
      <c r="AR350" s="222"/>
      <c r="AS350" s="220"/>
      <c r="AT350" s="221"/>
      <c r="AU350" s="221"/>
      <c r="AV350" s="221"/>
      <c r="AW350" s="221"/>
      <c r="AX350" s="221"/>
      <c r="AY350" s="221"/>
      <c r="AZ350" s="221"/>
      <c r="BA350" s="221"/>
      <c r="BB350" s="221"/>
      <c r="BC350" s="221"/>
      <c r="BD350" s="221"/>
      <c r="BE350" s="221"/>
      <c r="BF350" s="221"/>
      <c r="BG350" s="221"/>
      <c r="BH350" s="221"/>
      <c r="BI350" s="221"/>
      <c r="BJ350" s="221"/>
      <c r="BK350" s="221"/>
      <c r="BL350" s="221"/>
      <c r="BM350" s="221"/>
      <c r="BN350" s="221"/>
      <c r="BO350" s="221"/>
      <c r="BP350" s="221"/>
      <c r="BQ350" s="221"/>
      <c r="BR350" s="221"/>
      <c r="BS350" s="221"/>
      <c r="BT350" s="221"/>
      <c r="BU350" s="221"/>
      <c r="BV350" s="221"/>
      <c r="BW350" s="221"/>
      <c r="BX350" s="221"/>
      <c r="BY350" s="221"/>
      <c r="BZ350" s="38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215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 t="s">
        <v>213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71" t="s">
        <v>214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1" t="s">
        <v>216</v>
      </c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vidieť.</v>
      </c>
      <c r="CC361" s="33" t="s">
        <v>78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hidden="1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91" t="s">
        <v>99</v>
      </c>
      <c r="AC381" s="392"/>
      <c r="AD381" s="392"/>
      <c r="AE381" s="392"/>
      <c r="AF381" s="392"/>
      <c r="AG381" s="392"/>
      <c r="AH381" s="392"/>
      <c r="AI381" s="392"/>
      <c r="AJ381" s="392"/>
      <c r="AK381" s="392"/>
      <c r="AL381" s="392"/>
      <c r="AM381" s="392"/>
      <c r="AN381" s="392"/>
      <c r="AO381" s="392"/>
      <c r="AP381" s="392"/>
      <c r="AQ381" s="392"/>
      <c r="AR381" s="392"/>
      <c r="AS381" s="392"/>
      <c r="AT381" s="392"/>
      <c r="AU381" s="392"/>
      <c r="AV381" s="392"/>
      <c r="AW381" s="392"/>
      <c r="AX381" s="392"/>
      <c r="AY381" s="392"/>
      <c r="AZ381" s="392"/>
      <c r="BA381" s="392"/>
      <c r="BB381" s="392"/>
      <c r="BC381" s="392"/>
      <c r="BD381" s="392"/>
      <c r="BE381" s="392"/>
      <c r="BF381" s="392"/>
      <c r="BG381" s="392"/>
      <c r="BH381" s="392"/>
      <c r="BI381" s="392"/>
      <c r="BJ381" s="392"/>
      <c r="BK381" s="392"/>
      <c r="BL381" s="392"/>
      <c r="BM381" s="392"/>
      <c r="BN381" s="392"/>
      <c r="BO381" s="392"/>
      <c r="BP381" s="392"/>
      <c r="BQ381" s="392"/>
      <c r="BR381" s="392"/>
      <c r="BS381" s="392"/>
      <c r="BT381" s="392"/>
      <c r="BU381" s="392"/>
      <c r="BV381" s="392"/>
      <c r="BW381" s="392"/>
      <c r="BX381" s="392"/>
      <c r="BY381" s="392"/>
      <c r="BZ381" s="393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4">
        <f>+AJ38</f>
        <v>2014</v>
      </c>
      <c r="AC382" s="395"/>
      <c r="AD382" s="395"/>
      <c r="AE382" s="395"/>
      <c r="AF382" s="395"/>
      <c r="AG382" s="395"/>
      <c r="AH382" s="395"/>
      <c r="AI382" s="395"/>
      <c r="AJ382" s="395"/>
      <c r="AK382" s="395"/>
      <c r="AL382" s="395"/>
      <c r="AM382" s="395"/>
      <c r="AN382" s="395"/>
      <c r="AO382" s="395"/>
      <c r="AP382" s="395"/>
      <c r="AQ382" s="395"/>
      <c r="AR382" s="395"/>
      <c r="AS382" s="395"/>
      <c r="AT382" s="395"/>
      <c r="AU382" s="395"/>
      <c r="AV382" s="395"/>
      <c r="AW382" s="395"/>
      <c r="AX382" s="395"/>
      <c r="AY382" s="395"/>
      <c r="AZ382" s="395"/>
      <c r="BA382" s="395"/>
      <c r="BB382" s="395"/>
      <c r="BC382" s="395"/>
      <c r="BD382" s="395"/>
      <c r="BE382" s="395"/>
      <c r="BF382" s="395"/>
      <c r="BG382" s="395"/>
      <c r="BH382" s="395"/>
      <c r="BI382" s="395"/>
      <c r="BJ382" s="395"/>
      <c r="BK382" s="395"/>
      <c r="BL382" s="395"/>
      <c r="BM382" s="395"/>
      <c r="BN382" s="395"/>
      <c r="BO382" s="395"/>
      <c r="BP382" s="395"/>
      <c r="BQ382" s="395"/>
      <c r="BR382" s="395"/>
      <c r="BS382" s="395"/>
      <c r="BT382" s="395"/>
      <c r="BU382" s="395"/>
      <c r="BV382" s="395"/>
      <c r="BW382" s="395"/>
      <c r="BX382" s="395"/>
      <c r="BY382" s="395"/>
      <c r="BZ382" s="396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20">
        <f>+SUM(AB384:BA385)</f>
        <v>0</v>
      </c>
      <c r="AC383" s="421"/>
      <c r="AD383" s="421"/>
      <c r="AE383" s="421"/>
      <c r="AF383" s="421"/>
      <c r="AG383" s="421"/>
      <c r="AH383" s="421"/>
      <c r="AI383" s="421"/>
      <c r="AJ383" s="421"/>
      <c r="AK383" s="421"/>
      <c r="AL383" s="421"/>
      <c r="AM383" s="421"/>
      <c r="AN383" s="421"/>
      <c r="AO383" s="421"/>
      <c r="AP383" s="421"/>
      <c r="AQ383" s="421"/>
      <c r="AR383" s="421"/>
      <c r="AS383" s="421"/>
      <c r="AT383" s="421"/>
      <c r="AU383" s="421"/>
      <c r="AV383" s="421"/>
      <c r="AW383" s="421"/>
      <c r="AX383" s="421"/>
      <c r="AY383" s="421"/>
      <c r="AZ383" s="421"/>
      <c r="BA383" s="421"/>
      <c r="BB383" s="421"/>
      <c r="BC383" s="421"/>
      <c r="BD383" s="421"/>
      <c r="BE383" s="421"/>
      <c r="BF383" s="421"/>
      <c r="BG383" s="421"/>
      <c r="BH383" s="421"/>
      <c r="BI383" s="421"/>
      <c r="BJ383" s="421"/>
      <c r="BK383" s="421"/>
      <c r="BL383" s="421"/>
      <c r="BM383" s="421"/>
      <c r="BN383" s="421"/>
      <c r="BO383" s="421"/>
      <c r="BP383" s="421"/>
      <c r="BQ383" s="421"/>
      <c r="BR383" s="421"/>
      <c r="BS383" s="421"/>
      <c r="BT383" s="421"/>
      <c r="BU383" s="421"/>
      <c r="BV383" s="421"/>
      <c r="BW383" s="421"/>
      <c r="BX383" s="421"/>
      <c r="BY383" s="421"/>
      <c r="BZ383" s="422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346" t="s">
        <v>92</v>
      </c>
      <c r="C384" s="347"/>
      <c r="D384" s="347"/>
      <c r="E384" s="347"/>
      <c r="F384" s="347"/>
      <c r="G384" s="347"/>
      <c r="H384" s="347"/>
      <c r="I384" s="347"/>
      <c r="J384" s="347"/>
      <c r="K384" s="347"/>
      <c r="L384" s="347"/>
      <c r="M384" s="347"/>
      <c r="N384" s="347"/>
      <c r="O384" s="347"/>
      <c r="P384" s="347"/>
      <c r="Q384" s="347"/>
      <c r="R384" s="347"/>
      <c r="S384" s="347"/>
      <c r="T384" s="347"/>
      <c r="U384" s="347"/>
      <c r="V384" s="347"/>
      <c r="W384" s="347"/>
      <c r="X384" s="347"/>
      <c r="Y384" s="347"/>
      <c r="Z384" s="347"/>
      <c r="AA384" s="348"/>
      <c r="AB384" s="139"/>
      <c r="AC384" s="140"/>
      <c r="AD384" s="140"/>
      <c r="AE384" s="140"/>
      <c r="AF384" s="140"/>
      <c r="AG384" s="140"/>
      <c r="AH384" s="140"/>
      <c r="AI384" s="140"/>
      <c r="AJ384" s="140"/>
      <c r="AK384" s="140"/>
      <c r="AL384" s="140"/>
      <c r="AM384" s="140"/>
      <c r="AN384" s="140"/>
      <c r="AO384" s="140"/>
      <c r="AP384" s="140"/>
      <c r="AQ384" s="140"/>
      <c r="AR384" s="140"/>
      <c r="AS384" s="140"/>
      <c r="AT384" s="140"/>
      <c r="AU384" s="140"/>
      <c r="AV384" s="140"/>
      <c r="AW384" s="140"/>
      <c r="AX384" s="140"/>
      <c r="AY384" s="140"/>
      <c r="AZ384" s="140"/>
      <c r="BA384" s="140"/>
      <c r="BB384" s="140"/>
      <c r="BC384" s="140"/>
      <c r="BD384" s="140"/>
      <c r="BE384" s="140"/>
      <c r="BF384" s="140"/>
      <c r="BG384" s="140"/>
      <c r="BH384" s="140"/>
      <c r="BI384" s="140"/>
      <c r="BJ384" s="140"/>
      <c r="BK384" s="140"/>
      <c r="BL384" s="140"/>
      <c r="BM384" s="140"/>
      <c r="BN384" s="140"/>
      <c r="BO384" s="140"/>
      <c r="BP384" s="140"/>
      <c r="BQ384" s="140"/>
      <c r="BR384" s="140"/>
      <c r="BS384" s="140"/>
      <c r="BT384" s="140"/>
      <c r="BU384" s="140"/>
      <c r="BV384" s="140"/>
      <c r="BW384" s="140"/>
      <c r="BX384" s="140"/>
      <c r="BY384" s="140"/>
      <c r="BZ384" s="141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397" t="s">
        <v>38</v>
      </c>
      <c r="C385" s="398"/>
      <c r="D385" s="398"/>
      <c r="E385" s="398"/>
      <c r="F385" s="398"/>
      <c r="G385" s="398"/>
      <c r="H385" s="398"/>
      <c r="I385" s="398"/>
      <c r="J385" s="398"/>
      <c r="K385" s="398"/>
      <c r="L385" s="398"/>
      <c r="M385" s="398"/>
      <c r="N385" s="398"/>
      <c r="O385" s="398"/>
      <c r="P385" s="398"/>
      <c r="Q385" s="398"/>
      <c r="R385" s="398"/>
      <c r="S385" s="398"/>
      <c r="T385" s="398"/>
      <c r="U385" s="398"/>
      <c r="V385" s="398"/>
      <c r="W385" s="398"/>
      <c r="X385" s="398"/>
      <c r="Y385" s="398"/>
      <c r="Z385" s="398"/>
      <c r="AA385" s="399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2014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91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103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6" t="s">
        <v>101</v>
      </c>
      <c r="C392" s="137"/>
      <c r="D392" s="137"/>
      <c r="E392" s="137"/>
      <c r="F392" s="137"/>
      <c r="G392" s="137"/>
      <c r="H392" s="137"/>
      <c r="I392" s="137"/>
      <c r="J392" s="137"/>
      <c r="K392" s="137"/>
      <c r="L392" s="137"/>
      <c r="M392" s="137"/>
      <c r="N392" s="137"/>
      <c r="O392" s="137"/>
      <c r="P392" s="137"/>
      <c r="Q392" s="137"/>
      <c r="R392" s="137"/>
      <c r="S392" s="137"/>
      <c r="T392" s="137"/>
      <c r="U392" s="137"/>
      <c r="V392" s="137"/>
      <c r="W392" s="137"/>
      <c r="X392" s="137"/>
      <c r="Y392" s="137"/>
      <c r="Z392" s="137"/>
      <c r="AA392" s="137"/>
      <c r="AB392" s="138"/>
      <c r="AC392" s="139"/>
      <c r="AD392" s="140"/>
      <c r="AE392" s="140"/>
      <c r="AF392" s="140"/>
      <c r="AG392" s="140"/>
      <c r="AH392" s="140"/>
      <c r="AI392" s="140"/>
      <c r="AJ392" s="140"/>
      <c r="AK392" s="140"/>
      <c r="AL392" s="140"/>
      <c r="AM392" s="140"/>
      <c r="AN392" s="140"/>
      <c r="AO392" s="140"/>
      <c r="AP392" s="140"/>
      <c r="AQ392" s="140"/>
      <c r="AR392" s="140"/>
      <c r="AS392" s="140"/>
      <c r="AT392" s="140"/>
      <c r="AU392" s="140"/>
      <c r="AV392" s="140"/>
      <c r="AW392" s="140"/>
      <c r="AX392" s="140"/>
      <c r="AY392" s="140"/>
      <c r="AZ392" s="140"/>
      <c r="BA392" s="140"/>
      <c r="BB392" s="141"/>
      <c r="BC392" s="139"/>
      <c r="BD392" s="140"/>
      <c r="BE392" s="140"/>
      <c r="BF392" s="140"/>
      <c r="BG392" s="140"/>
      <c r="BH392" s="140"/>
      <c r="BI392" s="140"/>
      <c r="BJ392" s="140"/>
      <c r="BK392" s="140"/>
      <c r="BL392" s="140"/>
      <c r="BM392" s="140"/>
      <c r="BN392" s="140"/>
      <c r="BO392" s="140"/>
      <c r="BP392" s="140"/>
      <c r="BQ392" s="140"/>
      <c r="BR392" s="140"/>
      <c r="BS392" s="140"/>
      <c r="BT392" s="140"/>
      <c r="BU392" s="140"/>
      <c r="BV392" s="140"/>
      <c r="BW392" s="140"/>
      <c r="BX392" s="140"/>
      <c r="BY392" s="140"/>
      <c r="BZ392" s="141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75" t="s">
        <v>102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vidieť.</v>
      </c>
      <c r="CC398" s="33" t="s">
        <v>78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hidden="1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27"/>
      <c r="CB400" s="39" t="str">
        <f t="shared" si="63"/>
        <v>Riadok bude vidieť.</v>
      </c>
      <c r="CC400" s="33" t="s">
        <v>78</v>
      </c>
      <c r="CW400" s="22">
        <f t="shared" si="62"/>
        <v>1</v>
      </c>
      <c r="CX400" s="20">
        <f>+IF(B424="",0,1)</f>
        <v>1</v>
      </c>
      <c r="CZ400" s="20">
        <f t="shared" si="64"/>
        <v>1</v>
      </c>
      <c r="DA400" s="37">
        <f t="shared" si="65"/>
        <v>1</v>
      </c>
      <c r="DZ400" s="62"/>
    </row>
    <row r="401" spans="1:130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27"/>
      <c r="CB401" s="39" t="str">
        <f t="shared" si="63"/>
        <v>Riadok bude vidieť.</v>
      </c>
      <c r="CC401" s="33" t="s">
        <v>78</v>
      </c>
      <c r="CW401" s="22">
        <f t="shared" ref="CW401:CW432" si="67">+IF($J$397="neúčtovala",0,1)</f>
        <v>1</v>
      </c>
      <c r="CX401" s="20">
        <f>+IF(B425="",0,1)</f>
        <v>1</v>
      </c>
      <c r="CZ401" s="20">
        <f t="shared" si="64"/>
        <v>1</v>
      </c>
      <c r="DA401" s="37">
        <f t="shared" si="65"/>
        <v>1</v>
      </c>
      <c r="DZ401" s="62"/>
    </row>
    <row r="402" spans="1:130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27"/>
      <c r="CB402" s="39" t="str">
        <f t="shared" si="63"/>
        <v>Riadok bude vidieť.</v>
      </c>
      <c r="CC402" s="33" t="s">
        <v>78</v>
      </c>
      <c r="CW402" s="22">
        <f t="shared" si="67"/>
        <v>1</v>
      </c>
      <c r="CX402" s="20">
        <f>+IF(B426="",0,1)</f>
        <v>1</v>
      </c>
      <c r="CZ402" s="20">
        <f t="shared" si="64"/>
        <v>1</v>
      </c>
      <c r="DA402" s="37">
        <f t="shared" si="65"/>
        <v>1</v>
      </c>
      <c r="DZ402" s="62"/>
    </row>
    <row r="403" spans="1:130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27"/>
      <c r="CB403" s="39" t="str">
        <f t="shared" si="63"/>
        <v>Riadok bude vidieť.</v>
      </c>
      <c r="CC403" s="33" t="s">
        <v>78</v>
      </c>
      <c r="CW403" s="22">
        <f t="shared" si="67"/>
        <v>1</v>
      </c>
      <c r="CX403" s="20">
        <f>+IF(B427="",0,1)</f>
        <v>1</v>
      </c>
      <c r="CZ403" s="20">
        <f t="shared" si="64"/>
        <v>1</v>
      </c>
      <c r="DA403" s="37">
        <f t="shared" si="65"/>
        <v>1</v>
      </c>
      <c r="DZ403" s="62"/>
    </row>
    <row r="404" spans="1:130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27"/>
      <c r="CB404" s="39" t="str">
        <f t="shared" si="63"/>
        <v>Riadok bude vidieť.</v>
      </c>
      <c r="CC404" s="33" t="s">
        <v>78</v>
      </c>
      <c r="CW404" s="22">
        <f t="shared" si="67"/>
        <v>1</v>
      </c>
      <c r="CX404" s="20">
        <f>+IF(B428="",0,1)</f>
        <v>1</v>
      </c>
      <c r="CZ404" s="20">
        <f t="shared" si="64"/>
        <v>1</v>
      </c>
      <c r="DA404" s="37">
        <f t="shared" si="65"/>
        <v>1</v>
      </c>
      <c r="DZ404" s="62"/>
    </row>
    <row r="405" spans="1:130" hidden="1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e">
        <f t="shared" si="63"/>
        <v>#REF!</v>
      </c>
      <c r="CC419" s="33" t="s">
        <v>78</v>
      </c>
      <c r="CW419" s="22">
        <f t="shared" si="67"/>
        <v>1</v>
      </c>
      <c r="CX419" s="20" t="e">
        <f>+IF(SUM(CX423:CX432)=0,0,1)</f>
        <v>#REF!</v>
      </c>
      <c r="CZ419" s="20">
        <f t="shared" si="64"/>
        <v>1</v>
      </c>
      <c r="DA419" s="37" t="e">
        <f t="shared" si="65"/>
        <v>#REF!</v>
      </c>
      <c r="DZ419" s="62"/>
    </row>
    <row r="420" spans="1:130">
      <c r="A420" s="11"/>
      <c r="B420" s="2" t="s">
        <v>185</v>
      </c>
      <c r="CA420" s="26" t="s">
        <v>69</v>
      </c>
      <c r="CB420" s="39" t="e">
        <f t="shared" si="63"/>
        <v>#REF!</v>
      </c>
      <c r="CC420" s="33" t="s">
        <v>78</v>
      </c>
      <c r="CW420" s="22">
        <f t="shared" si="67"/>
        <v>1</v>
      </c>
      <c r="CX420" s="20" t="e">
        <f>+IF(SUM(CX423:CX432)=0,0,1)</f>
        <v>#REF!</v>
      </c>
      <c r="CZ420" s="20">
        <f t="shared" si="64"/>
        <v>1</v>
      </c>
      <c r="DA420" s="37" t="e">
        <f t="shared" si="65"/>
        <v>#REF!</v>
      </c>
      <c r="DZ420" s="62"/>
    </row>
    <row r="421" spans="1:130">
      <c r="A421" s="11"/>
      <c r="CA421" s="24"/>
      <c r="CB421" s="39" t="e">
        <f t="shared" si="63"/>
        <v>#REF!</v>
      </c>
      <c r="CC421" s="33" t="s">
        <v>78</v>
      </c>
      <c r="CD421" s="23"/>
      <c r="CW421" s="22">
        <f t="shared" si="67"/>
        <v>1</v>
      </c>
      <c r="CX421" s="20" t="e">
        <f>+IF(SUM(CX423:CX432)=0,0,1)</f>
        <v>#REF!</v>
      </c>
      <c r="CZ421" s="20">
        <f t="shared" si="64"/>
        <v>1</v>
      </c>
      <c r="DA421" s="37" t="e">
        <f t="shared" si="65"/>
        <v>#REF!</v>
      </c>
      <c r="DZ421" s="62"/>
    </row>
    <row r="422" spans="1:130">
      <c r="A422" s="11"/>
      <c r="B422" s="89" t="s">
        <v>125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9" t="s">
        <v>126</v>
      </c>
      <c r="AN422" s="401"/>
      <c r="AO422" s="401"/>
      <c r="AP422" s="401"/>
      <c r="AQ422" s="401"/>
      <c r="AR422" s="401"/>
      <c r="AS422" s="401"/>
      <c r="AT422" s="401"/>
      <c r="AU422" s="401"/>
      <c r="AV422" s="401"/>
      <c r="AW422" s="401"/>
      <c r="AX422" s="401"/>
      <c r="AY422" s="401"/>
      <c r="AZ422" s="401"/>
      <c r="BA422" s="401"/>
      <c r="BB422" s="401"/>
      <c r="BC422" s="401"/>
      <c r="BD422" s="401"/>
      <c r="BE422" s="401"/>
      <c r="BF422" s="402"/>
      <c r="BG422" s="400" t="s">
        <v>127</v>
      </c>
      <c r="BH422" s="401"/>
      <c r="BI422" s="401"/>
      <c r="BJ422" s="401"/>
      <c r="BK422" s="401"/>
      <c r="BL422" s="401"/>
      <c r="BM422" s="401"/>
      <c r="BN422" s="401"/>
      <c r="BO422" s="401"/>
      <c r="BP422" s="401"/>
      <c r="BQ422" s="401"/>
      <c r="BR422" s="401"/>
      <c r="BS422" s="401"/>
      <c r="BT422" s="401"/>
      <c r="BU422" s="401"/>
      <c r="BV422" s="401"/>
      <c r="BW422" s="401"/>
      <c r="BX422" s="401"/>
      <c r="BY422" s="401"/>
      <c r="BZ422" s="402"/>
      <c r="CA422" s="26" t="s">
        <v>69</v>
      </c>
      <c r="CB422" s="39" t="e">
        <f t="shared" si="63"/>
        <v>#REF!</v>
      </c>
      <c r="CC422" s="33" t="s">
        <v>78</v>
      </c>
      <c r="CD422" s="23"/>
      <c r="CW422" s="22">
        <f t="shared" si="67"/>
        <v>1</v>
      </c>
      <c r="CX422" s="20" t="e">
        <f>+IF(SUM(CX423:CX432)=0,0,1)</f>
        <v>#REF!</v>
      </c>
      <c r="CZ422" s="20">
        <f t="shared" si="64"/>
        <v>1</v>
      </c>
      <c r="DA422" s="37" t="e">
        <f t="shared" si="65"/>
        <v>#REF!</v>
      </c>
      <c r="DZ422" s="62"/>
    </row>
    <row r="423" spans="1:130">
      <c r="A423" s="11"/>
      <c r="B423" s="92" t="s">
        <v>204</v>
      </c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 t="s">
        <v>209</v>
      </c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>
        <v>3720.01</v>
      </c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vidieť.</v>
      </c>
      <c r="CC423" s="33" t="s">
        <v>78</v>
      </c>
      <c r="CD423" s="23"/>
      <c r="CE423" s="3"/>
      <c r="CW423" s="22">
        <f t="shared" si="67"/>
        <v>1</v>
      </c>
      <c r="CX423" s="20">
        <f>+IF(B423="",0,1)</f>
        <v>1</v>
      </c>
      <c r="CZ423" s="20">
        <f t="shared" si="64"/>
        <v>1</v>
      </c>
      <c r="DA423" s="37">
        <f t="shared" si="65"/>
        <v>1</v>
      </c>
      <c r="DZ423" s="62"/>
    </row>
    <row r="424" spans="1:130">
      <c r="A424" s="11"/>
      <c r="B424" s="127" t="s">
        <v>205</v>
      </c>
      <c r="C424" s="128"/>
      <c r="D424" s="128"/>
      <c r="E424" s="128"/>
      <c r="F424" s="128"/>
      <c r="G424" s="128"/>
      <c r="H424" s="128"/>
      <c r="I424" s="128"/>
      <c r="J424" s="128"/>
      <c r="K424" s="128"/>
      <c r="L424" s="128"/>
      <c r="M424" s="128"/>
      <c r="N424" s="128"/>
      <c r="O424" s="128"/>
      <c r="P424" s="128"/>
      <c r="Q424" s="128"/>
      <c r="R424" s="128"/>
      <c r="S424" s="128"/>
      <c r="T424" s="128"/>
      <c r="U424" s="128"/>
      <c r="V424" s="128"/>
      <c r="W424" s="128"/>
      <c r="X424" s="128"/>
      <c r="Y424" s="128"/>
      <c r="Z424" s="128"/>
      <c r="AA424" s="128"/>
      <c r="AB424" s="128"/>
      <c r="AC424" s="128"/>
      <c r="AD424" s="128"/>
      <c r="AE424" s="128"/>
      <c r="AF424" s="128"/>
      <c r="AG424" s="128"/>
      <c r="AH424" s="128"/>
      <c r="AI424" s="128"/>
      <c r="AJ424" s="128"/>
      <c r="AK424" s="128"/>
      <c r="AL424" s="129"/>
      <c r="AM424" s="178" t="s">
        <v>209</v>
      </c>
      <c r="AN424" s="179"/>
      <c r="AO424" s="179"/>
      <c r="AP424" s="179"/>
      <c r="AQ424" s="179"/>
      <c r="AR424" s="179"/>
      <c r="AS424" s="179"/>
      <c r="AT424" s="179"/>
      <c r="AU424" s="179"/>
      <c r="AV424" s="179"/>
      <c r="AW424" s="179"/>
      <c r="AX424" s="179"/>
      <c r="AY424" s="179"/>
      <c r="AZ424" s="179"/>
      <c r="BA424" s="179"/>
      <c r="BB424" s="179"/>
      <c r="BC424" s="179"/>
      <c r="BD424" s="179"/>
      <c r="BE424" s="179"/>
      <c r="BF424" s="180"/>
      <c r="BG424" s="133">
        <v>2427.9899999999998</v>
      </c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e">
        <f t="shared" si="63"/>
        <v>#REF!</v>
      </c>
      <c r="CC424" s="33" t="s">
        <v>78</v>
      </c>
      <c r="CD424" s="23"/>
      <c r="CE424" s="3"/>
      <c r="CW424" s="22">
        <f t="shared" si="67"/>
        <v>1</v>
      </c>
      <c r="CX424" s="20" t="e">
        <f>+IF(#REF!="",0,1)</f>
        <v>#REF!</v>
      </c>
      <c r="CZ424" s="20">
        <f t="shared" si="64"/>
        <v>1</v>
      </c>
      <c r="DA424" s="37" t="e">
        <f t="shared" ref="DA424:DA432" si="68">+IF(CW424*CX424=0,0,IF(CZ424=0,0,1))</f>
        <v>#REF!</v>
      </c>
      <c r="DZ424" s="62"/>
    </row>
    <row r="425" spans="1:130">
      <c r="A425" s="11"/>
      <c r="B425" s="124" t="s">
        <v>206</v>
      </c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6"/>
      <c r="AM425" s="423" t="s">
        <v>209</v>
      </c>
      <c r="AN425" s="424"/>
      <c r="AO425" s="424"/>
      <c r="AP425" s="424"/>
      <c r="AQ425" s="424"/>
      <c r="AR425" s="424"/>
      <c r="AS425" s="424"/>
      <c r="AT425" s="424"/>
      <c r="AU425" s="424"/>
      <c r="AV425" s="424"/>
      <c r="AW425" s="424"/>
      <c r="AX425" s="424"/>
      <c r="AY425" s="424"/>
      <c r="AZ425" s="424"/>
      <c r="BA425" s="424"/>
      <c r="BB425" s="424"/>
      <c r="BC425" s="424"/>
      <c r="BD425" s="424"/>
      <c r="BE425" s="424"/>
      <c r="BF425" s="425"/>
      <c r="BG425" s="130">
        <v>22355.85</v>
      </c>
      <c r="BH425" s="131"/>
      <c r="BI425" s="131"/>
      <c r="BJ425" s="131"/>
      <c r="BK425" s="131"/>
      <c r="BL425" s="131"/>
      <c r="BM425" s="131"/>
      <c r="BN425" s="131"/>
      <c r="BO425" s="131"/>
      <c r="BP425" s="131"/>
      <c r="BQ425" s="131"/>
      <c r="BR425" s="131"/>
      <c r="BS425" s="131"/>
      <c r="BT425" s="131"/>
      <c r="BU425" s="131"/>
      <c r="BV425" s="131"/>
      <c r="BW425" s="131"/>
      <c r="BX425" s="131"/>
      <c r="BY425" s="131"/>
      <c r="BZ425" s="132"/>
      <c r="CA425" s="24"/>
      <c r="CB425" s="39" t="e">
        <f t="shared" si="63"/>
        <v>#REF!</v>
      </c>
      <c r="CC425" s="33" t="s">
        <v>78</v>
      </c>
      <c r="CD425" s="23"/>
      <c r="CE425" s="3"/>
      <c r="CW425" s="22">
        <f t="shared" si="67"/>
        <v>1</v>
      </c>
      <c r="CX425" s="20" t="e">
        <f>+IF(#REF!="",0,1)</f>
        <v>#REF!</v>
      </c>
      <c r="CZ425" s="20">
        <f t="shared" si="64"/>
        <v>1</v>
      </c>
      <c r="DA425" s="37" t="e">
        <f t="shared" si="68"/>
        <v>#REF!</v>
      </c>
      <c r="DZ425" s="62"/>
    </row>
    <row r="426" spans="1:130">
      <c r="A426" s="11"/>
      <c r="B426" s="124" t="s">
        <v>207</v>
      </c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6"/>
      <c r="AM426" s="181" t="s">
        <v>209</v>
      </c>
      <c r="AN426" s="182"/>
      <c r="AO426" s="182"/>
      <c r="AP426" s="182"/>
      <c r="AQ426" s="182"/>
      <c r="AR426" s="182"/>
      <c r="AS426" s="182"/>
      <c r="AT426" s="182"/>
      <c r="AU426" s="182"/>
      <c r="AV426" s="182"/>
      <c r="AW426" s="182"/>
      <c r="AX426" s="182"/>
      <c r="AY426" s="182"/>
      <c r="AZ426" s="182"/>
      <c r="BA426" s="182"/>
      <c r="BB426" s="182"/>
      <c r="BC426" s="182"/>
      <c r="BD426" s="182"/>
      <c r="BE426" s="182"/>
      <c r="BF426" s="183"/>
      <c r="BG426" s="130">
        <v>3106.51</v>
      </c>
      <c r="BH426" s="131"/>
      <c r="BI426" s="131"/>
      <c r="BJ426" s="131"/>
      <c r="BK426" s="131"/>
      <c r="BL426" s="131"/>
      <c r="BM426" s="131"/>
      <c r="BN426" s="131"/>
      <c r="BO426" s="131"/>
      <c r="BP426" s="131"/>
      <c r="BQ426" s="131"/>
      <c r="BR426" s="131"/>
      <c r="BS426" s="131"/>
      <c r="BT426" s="131"/>
      <c r="BU426" s="131"/>
      <c r="BV426" s="131"/>
      <c r="BW426" s="131"/>
      <c r="BX426" s="131"/>
      <c r="BY426" s="131"/>
      <c r="BZ426" s="132"/>
      <c r="CA426" s="24"/>
      <c r="CB426" s="39" t="e">
        <f t="shared" si="63"/>
        <v>#REF!</v>
      </c>
      <c r="CC426" s="33" t="s">
        <v>78</v>
      </c>
      <c r="CD426" s="23"/>
      <c r="CE426" s="3"/>
      <c r="CW426" s="22">
        <f t="shared" si="67"/>
        <v>1</v>
      </c>
      <c r="CX426" s="20" t="e">
        <f>+IF(#REF!="",0,1)</f>
        <v>#REF!</v>
      </c>
      <c r="CZ426" s="20">
        <f t="shared" si="64"/>
        <v>1</v>
      </c>
      <c r="DA426" s="37" t="e">
        <f t="shared" si="68"/>
        <v>#REF!</v>
      </c>
      <c r="DZ426" s="62"/>
    </row>
    <row r="427" spans="1:130">
      <c r="A427" s="11"/>
      <c r="B427" s="127" t="s">
        <v>208</v>
      </c>
      <c r="C427" s="128"/>
      <c r="D427" s="128"/>
      <c r="E427" s="128"/>
      <c r="F427" s="128"/>
      <c r="G427" s="128"/>
      <c r="H427" s="128"/>
      <c r="I427" s="128"/>
      <c r="J427" s="128"/>
      <c r="K427" s="128"/>
      <c r="L427" s="128"/>
      <c r="M427" s="128"/>
      <c r="N427" s="128"/>
      <c r="O427" s="128"/>
      <c r="P427" s="128"/>
      <c r="Q427" s="128"/>
      <c r="R427" s="128"/>
      <c r="S427" s="128"/>
      <c r="T427" s="128"/>
      <c r="U427" s="128"/>
      <c r="V427" s="128"/>
      <c r="W427" s="128"/>
      <c r="X427" s="128"/>
      <c r="Y427" s="128"/>
      <c r="Z427" s="128"/>
      <c r="AA427" s="128"/>
      <c r="AB427" s="128"/>
      <c r="AC427" s="128"/>
      <c r="AD427" s="128"/>
      <c r="AE427" s="128"/>
      <c r="AF427" s="128"/>
      <c r="AG427" s="128"/>
      <c r="AH427" s="128"/>
      <c r="AI427" s="128"/>
      <c r="AJ427" s="128"/>
      <c r="AK427" s="128"/>
      <c r="AL427" s="129"/>
      <c r="AM427" s="178" t="s">
        <v>210</v>
      </c>
      <c r="AN427" s="179"/>
      <c r="AO427" s="179"/>
      <c r="AP427" s="179"/>
      <c r="AQ427" s="179"/>
      <c r="AR427" s="179"/>
      <c r="AS427" s="179"/>
      <c r="AT427" s="179"/>
      <c r="AU427" s="179"/>
      <c r="AV427" s="179"/>
      <c r="AW427" s="179"/>
      <c r="AX427" s="179"/>
      <c r="AY427" s="179"/>
      <c r="AZ427" s="179"/>
      <c r="BA427" s="179"/>
      <c r="BB427" s="179"/>
      <c r="BC427" s="179"/>
      <c r="BD427" s="179"/>
      <c r="BE427" s="179"/>
      <c r="BF427" s="180"/>
      <c r="BG427" s="133">
        <v>6706</v>
      </c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e">
        <f t="shared" si="63"/>
        <v>#REF!</v>
      </c>
      <c r="CC427" s="33" t="s">
        <v>78</v>
      </c>
      <c r="CD427" s="23"/>
      <c r="CE427" s="3"/>
      <c r="CW427" s="22">
        <f t="shared" si="67"/>
        <v>1</v>
      </c>
      <c r="CX427" s="20" t="e">
        <f>+IF(#REF!="",0,1)</f>
        <v>#REF!</v>
      </c>
      <c r="CZ427" s="20">
        <f t="shared" si="64"/>
        <v>1</v>
      </c>
      <c r="DA427" s="37" t="e">
        <f t="shared" si="68"/>
        <v>#REF!</v>
      </c>
      <c r="DZ427" s="62"/>
    </row>
    <row r="428" spans="1:130">
      <c r="A428" s="11"/>
      <c r="B428" s="124" t="s">
        <v>203</v>
      </c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6"/>
      <c r="AM428" s="178" t="s">
        <v>210</v>
      </c>
      <c r="AN428" s="179"/>
      <c r="AO428" s="179"/>
      <c r="AP428" s="179"/>
      <c r="AQ428" s="179"/>
      <c r="AR428" s="179"/>
      <c r="AS428" s="179"/>
      <c r="AT428" s="179"/>
      <c r="AU428" s="179"/>
      <c r="AV428" s="179"/>
      <c r="AW428" s="179"/>
      <c r="AX428" s="179"/>
      <c r="AY428" s="179"/>
      <c r="AZ428" s="179"/>
      <c r="BA428" s="179"/>
      <c r="BB428" s="179"/>
      <c r="BC428" s="179"/>
      <c r="BD428" s="179"/>
      <c r="BE428" s="179"/>
      <c r="BF428" s="180"/>
      <c r="BG428" s="130">
        <v>23500</v>
      </c>
      <c r="BH428" s="131"/>
      <c r="BI428" s="131"/>
      <c r="BJ428" s="131"/>
      <c r="BK428" s="131"/>
      <c r="BL428" s="131"/>
      <c r="BM428" s="131"/>
      <c r="BN428" s="131"/>
      <c r="BO428" s="131"/>
      <c r="BP428" s="131"/>
      <c r="BQ428" s="131"/>
      <c r="BR428" s="131"/>
      <c r="BS428" s="131"/>
      <c r="BT428" s="131"/>
      <c r="BU428" s="131"/>
      <c r="BV428" s="131"/>
      <c r="BW428" s="131"/>
      <c r="BX428" s="131"/>
      <c r="BY428" s="131"/>
      <c r="BZ428" s="132"/>
      <c r="CA428" s="24"/>
      <c r="CB428" s="39" t="e">
        <f t="shared" si="63"/>
        <v>#REF!</v>
      </c>
      <c r="CC428" s="33" t="s">
        <v>78</v>
      </c>
      <c r="CD428" s="23"/>
      <c r="CE428" s="3"/>
      <c r="CW428" s="22">
        <f t="shared" si="67"/>
        <v>1</v>
      </c>
      <c r="CX428" s="20" t="e">
        <f>+IF(#REF!="",0,1)</f>
        <v>#REF!</v>
      </c>
      <c r="CZ428" s="20">
        <f t="shared" si="64"/>
        <v>1</v>
      </c>
      <c r="DA428" s="37" t="e">
        <f t="shared" si="68"/>
        <v>#REF!</v>
      </c>
      <c r="DZ428" s="62"/>
    </row>
    <row r="429" spans="1:130" hidden="1">
      <c r="A429" s="11"/>
      <c r="B429" s="127"/>
      <c r="C429" s="128"/>
      <c r="D429" s="128"/>
      <c r="E429" s="128"/>
      <c r="F429" s="128"/>
      <c r="G429" s="128"/>
      <c r="H429" s="128"/>
      <c r="I429" s="128"/>
      <c r="J429" s="128"/>
      <c r="K429" s="128"/>
      <c r="L429" s="128"/>
      <c r="M429" s="128"/>
      <c r="N429" s="128"/>
      <c r="O429" s="128"/>
      <c r="P429" s="128"/>
      <c r="Q429" s="128"/>
      <c r="R429" s="128"/>
      <c r="S429" s="128"/>
      <c r="T429" s="128"/>
      <c r="U429" s="128"/>
      <c r="V429" s="128"/>
      <c r="W429" s="128"/>
      <c r="X429" s="128"/>
      <c r="Y429" s="128"/>
      <c r="Z429" s="128"/>
      <c r="AA429" s="128"/>
      <c r="AB429" s="128"/>
      <c r="AC429" s="128"/>
      <c r="AD429" s="128"/>
      <c r="AE429" s="128"/>
      <c r="AF429" s="128"/>
      <c r="AG429" s="128"/>
      <c r="AH429" s="128"/>
      <c r="AI429" s="128"/>
      <c r="AJ429" s="128"/>
      <c r="AK429" s="128"/>
      <c r="AL429" s="129"/>
      <c r="AM429" s="178"/>
      <c r="AN429" s="179"/>
      <c r="AO429" s="179"/>
      <c r="AP429" s="179"/>
      <c r="AQ429" s="179"/>
      <c r="AR429" s="179"/>
      <c r="AS429" s="179"/>
      <c r="AT429" s="179"/>
      <c r="AU429" s="179"/>
      <c r="AV429" s="179"/>
      <c r="AW429" s="179"/>
      <c r="AX429" s="179"/>
      <c r="AY429" s="179"/>
      <c r="AZ429" s="179"/>
      <c r="BA429" s="179"/>
      <c r="BB429" s="179"/>
      <c r="BC429" s="179"/>
      <c r="BD429" s="179"/>
      <c r="BE429" s="179"/>
      <c r="BF429" s="180"/>
      <c r="BG429" s="133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>+IF(B429="",0,1)</f>
        <v>0</v>
      </c>
      <c r="CZ429" s="20">
        <f t="shared" si="64"/>
        <v>1</v>
      </c>
      <c r="DA429" s="37">
        <f t="shared" si="68"/>
        <v>0</v>
      </c>
      <c r="DZ429" s="62"/>
    </row>
    <row r="430" spans="1:130" hidden="1">
      <c r="A430" s="11"/>
      <c r="B430" s="124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6"/>
      <c r="AM430" s="178"/>
      <c r="AN430" s="179"/>
      <c r="AO430" s="179"/>
      <c r="AP430" s="179"/>
      <c r="AQ430" s="179"/>
      <c r="AR430" s="179"/>
      <c r="AS430" s="179"/>
      <c r="AT430" s="179"/>
      <c r="AU430" s="179"/>
      <c r="AV430" s="179"/>
      <c r="AW430" s="179"/>
      <c r="AX430" s="179"/>
      <c r="AY430" s="179"/>
      <c r="AZ430" s="179"/>
      <c r="BA430" s="179"/>
      <c r="BB430" s="179"/>
      <c r="BC430" s="179"/>
      <c r="BD430" s="179"/>
      <c r="BE430" s="179"/>
      <c r="BF430" s="180"/>
      <c r="BG430" s="130"/>
      <c r="BH430" s="131"/>
      <c r="BI430" s="131"/>
      <c r="BJ430" s="131"/>
      <c r="BK430" s="131"/>
      <c r="BL430" s="131"/>
      <c r="BM430" s="131"/>
      <c r="BN430" s="131"/>
      <c r="BO430" s="131"/>
      <c r="BP430" s="131"/>
      <c r="BQ430" s="131"/>
      <c r="BR430" s="131"/>
      <c r="BS430" s="131"/>
      <c r="BT430" s="131"/>
      <c r="BU430" s="131"/>
      <c r="BV430" s="131"/>
      <c r="BW430" s="131"/>
      <c r="BX430" s="131"/>
      <c r="BY430" s="131"/>
      <c r="BZ430" s="132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>+IF(B430="",0,1)</f>
        <v>0</v>
      </c>
      <c r="CZ430" s="20">
        <f t="shared" si="64"/>
        <v>1</v>
      </c>
      <c r="DA430" s="37">
        <f t="shared" si="68"/>
        <v>0</v>
      </c>
      <c r="DZ430" s="62"/>
    </row>
    <row r="431" spans="1:130" hidden="1">
      <c r="A431" s="11"/>
      <c r="B431" s="124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6"/>
      <c r="AM431" s="178"/>
      <c r="AN431" s="179"/>
      <c r="AO431" s="179"/>
      <c r="AP431" s="179"/>
      <c r="AQ431" s="179"/>
      <c r="AR431" s="179"/>
      <c r="AS431" s="179"/>
      <c r="AT431" s="179"/>
      <c r="AU431" s="179"/>
      <c r="AV431" s="179"/>
      <c r="AW431" s="179"/>
      <c r="AX431" s="179"/>
      <c r="AY431" s="179"/>
      <c r="AZ431" s="179"/>
      <c r="BA431" s="179"/>
      <c r="BB431" s="179"/>
      <c r="BC431" s="179"/>
      <c r="BD431" s="179"/>
      <c r="BE431" s="179"/>
      <c r="BF431" s="180"/>
      <c r="BG431" s="130"/>
      <c r="BH431" s="131"/>
      <c r="BI431" s="131"/>
      <c r="BJ431" s="131"/>
      <c r="BK431" s="131"/>
      <c r="BL431" s="131"/>
      <c r="BM431" s="131"/>
      <c r="BN431" s="131"/>
      <c r="BO431" s="131"/>
      <c r="BP431" s="131"/>
      <c r="BQ431" s="131"/>
      <c r="BR431" s="131"/>
      <c r="BS431" s="131"/>
      <c r="BT431" s="131"/>
      <c r="BU431" s="131"/>
      <c r="BV431" s="131"/>
      <c r="BW431" s="131"/>
      <c r="BX431" s="131"/>
      <c r="BY431" s="131"/>
      <c r="BZ431" s="132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>+IF(B431="",0,1)</f>
        <v>0</v>
      </c>
      <c r="CZ431" s="20">
        <f t="shared" si="64"/>
        <v>1</v>
      </c>
      <c r="DA431" s="37">
        <f t="shared" si="68"/>
        <v>0</v>
      </c>
      <c r="DZ431" s="62"/>
    </row>
    <row r="432" spans="1:130">
      <c r="A432" s="11"/>
      <c r="B432" s="121" t="s">
        <v>217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  <c r="Z432" s="122"/>
      <c r="AA432" s="122"/>
      <c r="AB432" s="122"/>
      <c r="AC432" s="122"/>
      <c r="AD432" s="122"/>
      <c r="AE432" s="122"/>
      <c r="AF432" s="122"/>
      <c r="AG432" s="122"/>
      <c r="AH432" s="122"/>
      <c r="AI432" s="122"/>
      <c r="AJ432" s="122"/>
      <c r="AK432" s="122"/>
      <c r="AL432" s="123"/>
      <c r="AM432" s="178" t="s">
        <v>210</v>
      </c>
      <c r="AN432" s="179"/>
      <c r="AO432" s="179"/>
      <c r="AP432" s="179"/>
      <c r="AQ432" s="179"/>
      <c r="AR432" s="179"/>
      <c r="AS432" s="179"/>
      <c r="AT432" s="179"/>
      <c r="AU432" s="179"/>
      <c r="AV432" s="179"/>
      <c r="AW432" s="179"/>
      <c r="AX432" s="179"/>
      <c r="AY432" s="179"/>
      <c r="AZ432" s="179"/>
      <c r="BA432" s="179"/>
      <c r="BB432" s="179"/>
      <c r="BC432" s="179"/>
      <c r="BD432" s="179"/>
      <c r="BE432" s="179"/>
      <c r="BF432" s="180"/>
      <c r="BG432" s="165">
        <v>26620</v>
      </c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e">
        <f>+IF(DA432=0,"Riadok bude skrytý.","Riadok bude vidieť.")</f>
        <v>#REF!</v>
      </c>
      <c r="CC432" s="33" t="s">
        <v>78</v>
      </c>
      <c r="CE432" s="3"/>
      <c r="CW432" s="22">
        <f t="shared" si="67"/>
        <v>1</v>
      </c>
      <c r="CX432" s="20" t="e">
        <f>+IF(SUM(CX423:CX431)=0,0,1)</f>
        <v>#REF!</v>
      </c>
      <c r="CZ432" s="20">
        <f>IF(CC432="",1,IF(CC432="Chcem skryť riadok.",0,1))</f>
        <v>1</v>
      </c>
      <c r="DA432" s="37" t="e">
        <f t="shared" si="68"/>
        <v>#REF!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69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0">+IF(DA434=0,"Riadok bude skrytý.","Riadok bude vidieť.")</f>
        <v>Riadok bude skrytý.</v>
      </c>
      <c r="CW434" s="20">
        <f t="shared" si="69"/>
        <v>0</v>
      </c>
      <c r="CZ434" s="20">
        <f t="shared" ref="CZ434:CZ480" si="71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0"/>
        <v>Riadok bude skrytý.</v>
      </c>
      <c r="CW435" s="20">
        <f t="shared" si="69"/>
        <v>0</v>
      </c>
      <c r="CZ435" s="20">
        <f t="shared" si="71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88" t="s">
        <v>197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0"/>
        <v>Riadok bude skrytý.</v>
      </c>
      <c r="CC436" s="33" t="s">
        <v>78</v>
      </c>
      <c r="CF436" s="7"/>
      <c r="CW436" s="20">
        <f t="shared" si="69"/>
        <v>0</v>
      </c>
      <c r="CZ436" s="20">
        <f t="shared" si="71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0"/>
        <v>Riadok bude skrytý.</v>
      </c>
      <c r="CC437" s="33" t="s">
        <v>78</v>
      </c>
      <c r="CW437" s="20">
        <f t="shared" si="69"/>
        <v>0</v>
      </c>
      <c r="CX437" s="20">
        <f>+IF(SUM(CX438:CX457)=0,0,1)</f>
        <v>0</v>
      </c>
      <c r="CZ437" s="20">
        <f t="shared" si="71"/>
        <v>1</v>
      </c>
      <c r="DA437" s="37">
        <f t="shared" ref="DA437:DA463" si="72">+IF(CW437*CX437=0,0,IF(CZ437=0,0,1))</f>
        <v>0</v>
      </c>
      <c r="DZ437" s="62"/>
    </row>
    <row r="438" spans="1:130" hidden="1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0"/>
        <v>Riadok bude skrytý.</v>
      </c>
      <c r="CC438" s="33" t="s">
        <v>78</v>
      </c>
      <c r="CW438" s="20">
        <f t="shared" si="69"/>
        <v>0</v>
      </c>
      <c r="CX438" s="20">
        <f t="shared" ref="CX438:CX457" si="73">+IF(B438="",0,1)</f>
        <v>0</v>
      </c>
      <c r="CZ438" s="20">
        <f t="shared" si="71"/>
        <v>1</v>
      </c>
      <c r="DA438" s="37">
        <f t="shared" si="72"/>
        <v>0</v>
      </c>
      <c r="DZ438" s="62"/>
    </row>
    <row r="439" spans="1:130" hidden="1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0"/>
        <v>Riadok bude skrytý.</v>
      </c>
      <c r="CC439" s="33" t="s">
        <v>78</v>
      </c>
      <c r="CW439" s="20">
        <f t="shared" ref="CW439:CW501" si="74">+IF($J$436="neeviduje",0,1)</f>
        <v>0</v>
      </c>
      <c r="CX439" s="20">
        <f t="shared" si="73"/>
        <v>0</v>
      </c>
      <c r="CZ439" s="20">
        <f t="shared" si="71"/>
        <v>1</v>
      </c>
      <c r="DA439" s="37">
        <f t="shared" si="72"/>
        <v>0</v>
      </c>
      <c r="DZ439" s="62"/>
    </row>
    <row r="440" spans="1:130" hidden="1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0"/>
        <v>Riadok bude skrytý.</v>
      </c>
      <c r="CC440" s="33" t="s">
        <v>78</v>
      </c>
      <c r="CW440" s="20">
        <f t="shared" si="74"/>
        <v>0</v>
      </c>
      <c r="CX440" s="20">
        <f t="shared" si="73"/>
        <v>0</v>
      </c>
      <c r="CZ440" s="20">
        <f t="shared" si="71"/>
        <v>1</v>
      </c>
      <c r="DA440" s="37">
        <f t="shared" si="72"/>
        <v>0</v>
      </c>
      <c r="DZ440" s="62"/>
    </row>
    <row r="441" spans="1:130" hidden="1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0"/>
        <v>Riadok bude skrytý.</v>
      </c>
      <c r="CC441" s="33" t="s">
        <v>78</v>
      </c>
      <c r="CW441" s="20">
        <f t="shared" si="74"/>
        <v>0</v>
      </c>
      <c r="CX441" s="20">
        <f t="shared" si="73"/>
        <v>0</v>
      </c>
      <c r="CZ441" s="20">
        <f t="shared" si="71"/>
        <v>1</v>
      </c>
      <c r="DA441" s="37">
        <f t="shared" si="72"/>
        <v>0</v>
      </c>
      <c r="DZ441" s="62"/>
    </row>
    <row r="442" spans="1:130" hidden="1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0"/>
        <v>Riadok bude skrytý.</v>
      </c>
      <c r="CC442" s="33" t="s">
        <v>78</v>
      </c>
      <c r="CW442" s="20">
        <f t="shared" si="74"/>
        <v>0</v>
      </c>
      <c r="CX442" s="20">
        <f t="shared" si="73"/>
        <v>0</v>
      </c>
      <c r="CZ442" s="20">
        <f t="shared" si="71"/>
        <v>1</v>
      </c>
      <c r="DA442" s="37">
        <f t="shared" si="72"/>
        <v>0</v>
      </c>
      <c r="DZ442" s="62"/>
    </row>
    <row r="443" spans="1:130" hidden="1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0"/>
        <v>Riadok bude skrytý.</v>
      </c>
      <c r="CC443" s="33" t="s">
        <v>78</v>
      </c>
      <c r="CW443" s="20">
        <f t="shared" si="74"/>
        <v>0</v>
      </c>
      <c r="CX443" s="20">
        <f t="shared" si="73"/>
        <v>0</v>
      </c>
      <c r="CZ443" s="20">
        <f t="shared" si="71"/>
        <v>1</v>
      </c>
      <c r="DA443" s="37">
        <f t="shared" si="72"/>
        <v>0</v>
      </c>
      <c r="DZ443" s="62"/>
    </row>
    <row r="444" spans="1:130" hidden="1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0"/>
        <v>Riadok bude skrytý.</v>
      </c>
      <c r="CC444" s="33" t="s">
        <v>78</v>
      </c>
      <c r="CW444" s="20">
        <f t="shared" si="74"/>
        <v>0</v>
      </c>
      <c r="CX444" s="20">
        <f t="shared" si="73"/>
        <v>0</v>
      </c>
      <c r="CZ444" s="20">
        <f t="shared" si="71"/>
        <v>1</v>
      </c>
      <c r="DA444" s="37">
        <f t="shared" si="72"/>
        <v>0</v>
      </c>
      <c r="DZ444" s="62"/>
    </row>
    <row r="445" spans="1:130" hidden="1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0"/>
        <v>Riadok bude skrytý.</v>
      </c>
      <c r="CC445" s="33" t="s">
        <v>78</v>
      </c>
      <c r="CW445" s="20">
        <f t="shared" si="74"/>
        <v>0</v>
      </c>
      <c r="CX445" s="20">
        <f t="shared" si="73"/>
        <v>0</v>
      </c>
      <c r="CZ445" s="20">
        <f t="shared" si="71"/>
        <v>1</v>
      </c>
      <c r="DA445" s="37">
        <f t="shared" si="72"/>
        <v>0</v>
      </c>
      <c r="DZ445" s="62"/>
    </row>
    <row r="446" spans="1:130" hidden="1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0"/>
        <v>Riadok bude skrytý.</v>
      </c>
      <c r="CC446" s="33" t="s">
        <v>78</v>
      </c>
      <c r="CW446" s="20">
        <f t="shared" si="74"/>
        <v>0</v>
      </c>
      <c r="CX446" s="20">
        <f t="shared" si="73"/>
        <v>0</v>
      </c>
      <c r="CZ446" s="20">
        <f t="shared" si="71"/>
        <v>1</v>
      </c>
      <c r="DA446" s="37">
        <f t="shared" si="72"/>
        <v>0</v>
      </c>
      <c r="DZ446" s="62"/>
    </row>
    <row r="447" spans="1:130" hidden="1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0"/>
        <v>Riadok bude skrytý.</v>
      </c>
      <c r="CC447" s="33" t="s">
        <v>78</v>
      </c>
      <c r="CW447" s="20">
        <f t="shared" si="74"/>
        <v>0</v>
      </c>
      <c r="CX447" s="20">
        <f t="shared" si="73"/>
        <v>0</v>
      </c>
      <c r="CZ447" s="20">
        <f t="shared" si="71"/>
        <v>1</v>
      </c>
      <c r="DA447" s="37">
        <f t="shared" si="72"/>
        <v>0</v>
      </c>
      <c r="DZ447" s="62"/>
    </row>
    <row r="448" spans="1:130" hidden="1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0"/>
        <v>Riadok bude skrytý.</v>
      </c>
      <c r="CC448" s="33" t="s">
        <v>78</v>
      </c>
      <c r="CW448" s="20">
        <f t="shared" si="74"/>
        <v>0</v>
      </c>
      <c r="CX448" s="20">
        <f t="shared" si="73"/>
        <v>0</v>
      </c>
      <c r="CZ448" s="20">
        <f t="shared" si="71"/>
        <v>1</v>
      </c>
      <c r="DA448" s="37">
        <f t="shared" si="72"/>
        <v>0</v>
      </c>
      <c r="DZ448" s="62"/>
    </row>
    <row r="449" spans="1:130" hidden="1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0"/>
        <v>Riadok bude skrytý.</v>
      </c>
      <c r="CC449" s="33" t="s">
        <v>78</v>
      </c>
      <c r="CW449" s="20">
        <f t="shared" si="74"/>
        <v>0</v>
      </c>
      <c r="CX449" s="20">
        <f t="shared" si="73"/>
        <v>0</v>
      </c>
      <c r="CZ449" s="20">
        <f t="shared" si="71"/>
        <v>1</v>
      </c>
      <c r="DA449" s="37">
        <f t="shared" si="72"/>
        <v>0</v>
      </c>
      <c r="DZ449" s="62"/>
    </row>
    <row r="450" spans="1:130" hidden="1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0"/>
        <v>Riadok bude skrytý.</v>
      </c>
      <c r="CC450" s="33" t="s">
        <v>78</v>
      </c>
      <c r="CW450" s="20">
        <f t="shared" si="74"/>
        <v>0</v>
      </c>
      <c r="CX450" s="20">
        <f t="shared" si="73"/>
        <v>0</v>
      </c>
      <c r="CZ450" s="20">
        <f t="shared" si="71"/>
        <v>1</v>
      </c>
      <c r="DA450" s="37">
        <f t="shared" si="72"/>
        <v>0</v>
      </c>
      <c r="DZ450" s="62"/>
    </row>
    <row r="451" spans="1:130" hidden="1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0"/>
        <v>Riadok bude skrytý.</v>
      </c>
      <c r="CC451" s="33" t="s">
        <v>78</v>
      </c>
      <c r="CW451" s="20">
        <f t="shared" si="74"/>
        <v>0</v>
      </c>
      <c r="CX451" s="20">
        <f t="shared" si="73"/>
        <v>0</v>
      </c>
      <c r="CZ451" s="20">
        <f t="shared" si="71"/>
        <v>1</v>
      </c>
      <c r="DA451" s="37">
        <f t="shared" si="72"/>
        <v>0</v>
      </c>
      <c r="DZ451" s="62"/>
    </row>
    <row r="452" spans="1:130" hidden="1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0"/>
        <v>Riadok bude skrytý.</v>
      </c>
      <c r="CC452" s="33" t="s">
        <v>78</v>
      </c>
      <c r="CW452" s="20">
        <f t="shared" si="74"/>
        <v>0</v>
      </c>
      <c r="CX452" s="20">
        <f t="shared" si="73"/>
        <v>0</v>
      </c>
      <c r="CZ452" s="20">
        <f t="shared" si="71"/>
        <v>1</v>
      </c>
      <c r="DA452" s="37">
        <f t="shared" si="72"/>
        <v>0</v>
      </c>
      <c r="DZ452" s="62"/>
    </row>
    <row r="453" spans="1:130" hidden="1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0"/>
        <v>Riadok bude skrytý.</v>
      </c>
      <c r="CC453" s="33" t="s">
        <v>78</v>
      </c>
      <c r="CW453" s="20">
        <f t="shared" si="74"/>
        <v>0</v>
      </c>
      <c r="CX453" s="20">
        <f t="shared" si="73"/>
        <v>0</v>
      </c>
      <c r="CZ453" s="20">
        <f t="shared" si="71"/>
        <v>1</v>
      </c>
      <c r="DA453" s="37">
        <f t="shared" si="72"/>
        <v>0</v>
      </c>
      <c r="DZ453" s="62"/>
    </row>
    <row r="454" spans="1:130" hidden="1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0"/>
        <v>Riadok bude skrytý.</v>
      </c>
      <c r="CC454" s="33" t="s">
        <v>78</v>
      </c>
      <c r="CW454" s="20">
        <f t="shared" si="74"/>
        <v>0</v>
      </c>
      <c r="CX454" s="20">
        <f t="shared" si="73"/>
        <v>0</v>
      </c>
      <c r="CZ454" s="20">
        <f t="shared" si="71"/>
        <v>1</v>
      </c>
      <c r="DA454" s="37">
        <f t="shared" si="72"/>
        <v>0</v>
      </c>
      <c r="DZ454" s="62"/>
    </row>
    <row r="455" spans="1:130" hidden="1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0"/>
        <v>Riadok bude skrytý.</v>
      </c>
      <c r="CC455" s="33" t="s">
        <v>78</v>
      </c>
      <c r="CW455" s="20">
        <f t="shared" si="74"/>
        <v>0</v>
      </c>
      <c r="CX455" s="20">
        <f t="shared" si="73"/>
        <v>0</v>
      </c>
      <c r="CZ455" s="20">
        <f t="shared" si="71"/>
        <v>1</v>
      </c>
      <c r="DA455" s="37">
        <f t="shared" si="72"/>
        <v>0</v>
      </c>
      <c r="DZ455" s="62"/>
    </row>
    <row r="456" spans="1:130" hidden="1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0"/>
        <v>Riadok bude skrytý.</v>
      </c>
      <c r="CC456" s="33" t="s">
        <v>78</v>
      </c>
      <c r="CW456" s="20">
        <f t="shared" si="74"/>
        <v>0</v>
      </c>
      <c r="CX456" s="20">
        <f t="shared" si="73"/>
        <v>0</v>
      </c>
      <c r="CZ456" s="20">
        <f t="shared" si="71"/>
        <v>1</v>
      </c>
      <c r="DA456" s="37">
        <f t="shared" si="72"/>
        <v>0</v>
      </c>
      <c r="DZ456" s="62"/>
    </row>
    <row r="457" spans="1:130" hidden="1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0"/>
        <v>Riadok bude skrytý.</v>
      </c>
      <c r="CC457" s="33" t="s">
        <v>78</v>
      </c>
      <c r="CW457" s="20">
        <f t="shared" si="74"/>
        <v>0</v>
      </c>
      <c r="CX457" s="20">
        <f t="shared" si="73"/>
        <v>0</v>
      </c>
      <c r="CZ457" s="20">
        <f t="shared" si="71"/>
        <v>1</v>
      </c>
      <c r="DA457" s="37">
        <f t="shared" si="72"/>
        <v>0</v>
      </c>
      <c r="DZ457" s="62"/>
    </row>
    <row r="458" spans="1:130" hidden="1">
      <c r="A458" s="11"/>
      <c r="CA458" s="25"/>
      <c r="CB458" s="39" t="str">
        <f t="shared" si="70"/>
        <v>Riadok bude skrytý.</v>
      </c>
      <c r="CC458" s="33" t="s">
        <v>78</v>
      </c>
      <c r="CW458" s="20">
        <f t="shared" si="74"/>
        <v>0</v>
      </c>
      <c r="CX458" s="20">
        <f>+IF(CX461+CX473+CX485+CX497=0,0,1)</f>
        <v>0</v>
      </c>
      <c r="CZ458" s="20">
        <f t="shared" si="71"/>
        <v>1</v>
      </c>
      <c r="DA458" s="37">
        <f t="shared" si="72"/>
        <v>0</v>
      </c>
      <c r="DZ458" s="62"/>
    </row>
    <row r="459" spans="1:130" ht="15.75" hidden="1">
      <c r="A459" s="11"/>
      <c r="B459" s="2" t="s">
        <v>186</v>
      </c>
      <c r="G459" s="10"/>
      <c r="H459" s="10"/>
      <c r="CA459" s="26" t="s">
        <v>69</v>
      </c>
      <c r="CB459" s="39" t="str">
        <f t="shared" si="70"/>
        <v>Riadok bude skrytý.</v>
      </c>
      <c r="CC459" s="33" t="s">
        <v>78</v>
      </c>
      <c r="CW459" s="20">
        <f t="shared" si="74"/>
        <v>0</v>
      </c>
      <c r="CX459" s="20">
        <f>+IF(CX461+CX473+CX485+CX497=0,0,1)</f>
        <v>0</v>
      </c>
      <c r="CZ459" s="20">
        <f t="shared" si="71"/>
        <v>1</v>
      </c>
      <c r="DA459" s="37">
        <f t="shared" si="72"/>
        <v>0</v>
      </c>
      <c r="DZ459" s="62"/>
    </row>
    <row r="460" spans="1:130" hidden="1">
      <c r="A460" s="11"/>
      <c r="CA460" s="27"/>
      <c r="CB460" s="39" t="str">
        <f t="shared" si="70"/>
        <v>Riadok bude skrytý.</v>
      </c>
      <c r="CC460" s="33" t="s">
        <v>78</v>
      </c>
      <c r="CW460" s="20">
        <f t="shared" si="74"/>
        <v>0</v>
      </c>
      <c r="CX460" s="20">
        <f>+IF(CX461+CX473+CX485+CX497=0,0,1)</f>
        <v>0</v>
      </c>
      <c r="CZ460" s="20">
        <f t="shared" si="71"/>
        <v>1</v>
      </c>
      <c r="DA460" s="37">
        <f t="shared" si="72"/>
        <v>0</v>
      </c>
      <c r="DZ460" s="62"/>
    </row>
    <row r="461" spans="1:130" hidden="1">
      <c r="A461" s="11"/>
      <c r="B461" s="162" t="s">
        <v>134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0"/>
        <v>Riadok bude skrytý.</v>
      </c>
      <c r="CC461" s="33" t="s">
        <v>78</v>
      </c>
      <c r="CD461" s="3"/>
      <c r="CW461" s="20">
        <f t="shared" si="74"/>
        <v>0</v>
      </c>
      <c r="CX461" s="20">
        <f>+IF(SUM(CX463:CX472)=0,0,1)</f>
        <v>0</v>
      </c>
      <c r="CZ461" s="20">
        <f t="shared" si="71"/>
        <v>1</v>
      </c>
      <c r="DA461" s="37">
        <f t="shared" si="72"/>
        <v>0</v>
      </c>
      <c r="DZ461" s="62"/>
    </row>
    <row r="462" spans="1:130" hidden="1">
      <c r="A462" s="11"/>
      <c r="B462" s="156" t="s">
        <v>130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129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131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132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133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0"/>
        <v>Riadok bude skrytý.</v>
      </c>
      <c r="CC462" s="33" t="s">
        <v>78</v>
      </c>
      <c r="CW462" s="20">
        <f t="shared" si="74"/>
        <v>0</v>
      </c>
      <c r="CX462" s="20">
        <f>+IF(SUM(CX463:CX472)=0,0,1)</f>
        <v>0</v>
      </c>
      <c r="CZ462" s="20">
        <f t="shared" si="71"/>
        <v>1</v>
      </c>
      <c r="DA462" s="37">
        <f t="shared" si="72"/>
        <v>0</v>
      </c>
      <c r="DZ462" s="62"/>
    </row>
    <row r="463" spans="1:130" hidden="1">
      <c r="A463" s="11"/>
      <c r="B463" s="16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5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6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0"/>
        <v>Riadok bude skrytý.</v>
      </c>
      <c r="CC463" s="33" t="s">
        <v>78</v>
      </c>
      <c r="CW463" s="20">
        <f t="shared" si="74"/>
        <v>0</v>
      </c>
      <c r="CX463" s="20">
        <f>+IF(B463="",IF(Q463="",IF(AW463="",0,1),1),1)</f>
        <v>0</v>
      </c>
      <c r="CZ463" s="20">
        <f t="shared" si="71"/>
        <v>1</v>
      </c>
      <c r="DA463" s="37">
        <f t="shared" si="72"/>
        <v>0</v>
      </c>
      <c r="DZ463" s="62"/>
    </row>
    <row r="464" spans="1:130" hidden="1">
      <c r="A464" s="11"/>
      <c r="B464" s="161"/>
      <c r="C464" s="131"/>
      <c r="D464" s="131"/>
      <c r="E464" s="131"/>
      <c r="F464" s="131"/>
      <c r="G464" s="131"/>
      <c r="H464" s="131"/>
      <c r="I464" s="131"/>
      <c r="J464" s="131"/>
      <c r="K464" s="131"/>
      <c r="L464" s="131"/>
      <c r="M464" s="131"/>
      <c r="N464" s="131"/>
      <c r="O464" s="131"/>
      <c r="P464" s="131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5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6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0"/>
        <v>Riadok bude skrytý.</v>
      </c>
      <c r="CC464" s="33" t="s">
        <v>78</v>
      </c>
      <c r="CW464" s="20">
        <f t="shared" si="74"/>
        <v>0</v>
      </c>
      <c r="CX464" s="20">
        <f t="shared" ref="CX464:CX471" si="77">+IF(B464="",IF(Q464="",IF(AW464="",0,1),1),1)</f>
        <v>0</v>
      </c>
      <c r="CZ464" s="20">
        <f t="shared" si="71"/>
        <v>1</v>
      </c>
      <c r="DA464" s="37">
        <f t="shared" ref="DA464:DA472" si="78">+IF(CW464*CX464=0,0,IF(CZ464=0,0,1))</f>
        <v>0</v>
      </c>
      <c r="DZ464" s="62"/>
    </row>
    <row r="465" spans="1:130" hidden="1">
      <c r="A465" s="11"/>
      <c r="B465" s="161"/>
      <c r="C465" s="131"/>
      <c r="D465" s="131"/>
      <c r="E465" s="131"/>
      <c r="F465" s="131"/>
      <c r="G465" s="131"/>
      <c r="H465" s="131"/>
      <c r="I465" s="131"/>
      <c r="J465" s="131"/>
      <c r="K465" s="131"/>
      <c r="L465" s="131"/>
      <c r="M465" s="131"/>
      <c r="N465" s="131"/>
      <c r="O465" s="131"/>
      <c r="P465" s="131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5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6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0"/>
        <v>Riadok bude skrytý.</v>
      </c>
      <c r="CC465" s="33" t="s">
        <v>78</v>
      </c>
      <c r="CW465" s="20">
        <f t="shared" si="74"/>
        <v>0</v>
      </c>
      <c r="CX465" s="20">
        <f t="shared" si="77"/>
        <v>0</v>
      </c>
      <c r="CZ465" s="20">
        <f t="shared" si="71"/>
        <v>1</v>
      </c>
      <c r="DA465" s="37">
        <f t="shared" si="78"/>
        <v>0</v>
      </c>
      <c r="DZ465" s="62"/>
    </row>
    <row r="466" spans="1:130" hidden="1">
      <c r="A466" s="11"/>
      <c r="B466" s="161"/>
      <c r="C466" s="131"/>
      <c r="D466" s="131"/>
      <c r="E466" s="131"/>
      <c r="F466" s="131"/>
      <c r="G466" s="131"/>
      <c r="H466" s="131"/>
      <c r="I466" s="131"/>
      <c r="J466" s="131"/>
      <c r="K466" s="131"/>
      <c r="L466" s="131"/>
      <c r="M466" s="131"/>
      <c r="N466" s="131"/>
      <c r="O466" s="131"/>
      <c r="P466" s="131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5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6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0"/>
        <v>Riadok bude skrytý.</v>
      </c>
      <c r="CC466" s="33" t="s">
        <v>78</v>
      </c>
      <c r="CW466" s="20">
        <f t="shared" si="74"/>
        <v>0</v>
      </c>
      <c r="CX466" s="20">
        <f t="shared" si="77"/>
        <v>0</v>
      </c>
      <c r="CZ466" s="20">
        <f t="shared" si="71"/>
        <v>1</v>
      </c>
      <c r="DA466" s="37">
        <f t="shared" si="78"/>
        <v>0</v>
      </c>
      <c r="DZ466" s="62"/>
    </row>
    <row r="467" spans="1:130" ht="15" hidden="1" customHeight="1">
      <c r="A467" s="11"/>
      <c r="B467" s="161"/>
      <c r="C467" s="131"/>
      <c r="D467" s="131"/>
      <c r="E467" s="131"/>
      <c r="F467" s="131"/>
      <c r="G467" s="131"/>
      <c r="H467" s="131"/>
      <c r="I467" s="131"/>
      <c r="J467" s="131"/>
      <c r="K467" s="131"/>
      <c r="L467" s="131"/>
      <c r="M467" s="131"/>
      <c r="N467" s="131"/>
      <c r="O467" s="131"/>
      <c r="P467" s="131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5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6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4"/>
        <v>0</v>
      </c>
      <c r="CX467" s="20">
        <f t="shared" si="77"/>
        <v>0</v>
      </c>
      <c r="CZ467" s="20">
        <f>IF(CC467="",1,IF(CC467="Chcem skryť riadok.",0,1))</f>
        <v>1</v>
      </c>
      <c r="DA467" s="37">
        <f t="shared" si="78"/>
        <v>0</v>
      </c>
      <c r="DZ467" s="62"/>
    </row>
    <row r="468" spans="1:130" hidden="1">
      <c r="A468" s="11"/>
      <c r="B468" s="161"/>
      <c r="C468" s="131"/>
      <c r="D468" s="131"/>
      <c r="E468" s="131"/>
      <c r="F468" s="131"/>
      <c r="G468" s="131"/>
      <c r="H468" s="131"/>
      <c r="I468" s="131"/>
      <c r="J468" s="131"/>
      <c r="K468" s="131"/>
      <c r="L468" s="131"/>
      <c r="M468" s="131"/>
      <c r="N468" s="131"/>
      <c r="O468" s="131"/>
      <c r="P468" s="131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5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6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0"/>
        <v>Riadok bude skrytý.</v>
      </c>
      <c r="CC468" s="33" t="s">
        <v>78</v>
      </c>
      <c r="CW468" s="20">
        <f t="shared" si="74"/>
        <v>0</v>
      </c>
      <c r="CX468" s="20">
        <f t="shared" si="77"/>
        <v>0</v>
      </c>
      <c r="CZ468" s="20">
        <f t="shared" si="71"/>
        <v>1</v>
      </c>
      <c r="DA468" s="37">
        <f t="shared" si="78"/>
        <v>0</v>
      </c>
      <c r="DZ468" s="62"/>
    </row>
    <row r="469" spans="1:130" hidden="1">
      <c r="A469" s="11"/>
      <c r="B469" s="161"/>
      <c r="C469" s="131"/>
      <c r="D469" s="131"/>
      <c r="E469" s="131"/>
      <c r="F469" s="131"/>
      <c r="G469" s="131"/>
      <c r="H469" s="131"/>
      <c r="I469" s="131"/>
      <c r="J469" s="131"/>
      <c r="K469" s="131"/>
      <c r="L469" s="131"/>
      <c r="M469" s="131"/>
      <c r="N469" s="131"/>
      <c r="O469" s="131"/>
      <c r="P469" s="131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5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6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4"/>
        <v>0</v>
      </c>
      <c r="CX469" s="20">
        <f t="shared" si="77"/>
        <v>0</v>
      </c>
      <c r="CZ469" s="20">
        <f>IF(CC469="",1,IF(CC469="Chcem skryť riadok.",0,1))</f>
        <v>1</v>
      </c>
      <c r="DA469" s="37">
        <f t="shared" si="78"/>
        <v>0</v>
      </c>
      <c r="DZ469" s="62"/>
    </row>
    <row r="470" spans="1:130" hidden="1">
      <c r="A470" s="11"/>
      <c r="B470" s="161"/>
      <c r="C470" s="131"/>
      <c r="D470" s="131"/>
      <c r="E470" s="131"/>
      <c r="F470" s="131"/>
      <c r="G470" s="131"/>
      <c r="H470" s="131"/>
      <c r="I470" s="131"/>
      <c r="J470" s="131"/>
      <c r="K470" s="131"/>
      <c r="L470" s="131"/>
      <c r="M470" s="131"/>
      <c r="N470" s="131"/>
      <c r="O470" s="131"/>
      <c r="P470" s="131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5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6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4"/>
        <v>0</v>
      </c>
      <c r="CX470" s="20">
        <f t="shared" si="77"/>
        <v>0</v>
      </c>
      <c r="CZ470" s="20">
        <f>IF(CC470="",1,IF(CC470="Chcem skryť riadok.",0,1))</f>
        <v>1</v>
      </c>
      <c r="DA470" s="37">
        <f t="shared" si="78"/>
        <v>0</v>
      </c>
      <c r="DZ470" s="62"/>
    </row>
    <row r="471" spans="1:130" hidden="1">
      <c r="A471" s="11"/>
      <c r="B471" s="161"/>
      <c r="C471" s="131"/>
      <c r="D471" s="131"/>
      <c r="E471" s="131"/>
      <c r="F471" s="131"/>
      <c r="G471" s="131"/>
      <c r="H471" s="131"/>
      <c r="I471" s="131"/>
      <c r="J471" s="131"/>
      <c r="K471" s="131"/>
      <c r="L471" s="131"/>
      <c r="M471" s="131"/>
      <c r="N471" s="131"/>
      <c r="O471" s="131"/>
      <c r="P471" s="131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5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6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0"/>
        <v>Riadok bude skrytý.</v>
      </c>
      <c r="CC471" s="33" t="s">
        <v>78</v>
      </c>
      <c r="CW471" s="20">
        <f t="shared" si="74"/>
        <v>0</v>
      </c>
      <c r="CX471" s="20">
        <f t="shared" si="77"/>
        <v>0</v>
      </c>
      <c r="CZ471" s="20">
        <f t="shared" si="71"/>
        <v>1</v>
      </c>
      <c r="DA471" s="37">
        <f t="shared" si="78"/>
        <v>0</v>
      </c>
      <c r="DZ471" s="62"/>
    </row>
    <row r="472" spans="1:130" hidden="1">
      <c r="A472" s="11"/>
      <c r="B472" s="184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85"/>
      <c r="R472" s="185"/>
      <c r="S472" s="185"/>
      <c r="T472" s="185"/>
      <c r="U472" s="185"/>
      <c r="V472" s="185"/>
      <c r="W472" s="185"/>
      <c r="X472" s="185"/>
      <c r="Y472" s="185"/>
      <c r="Z472" s="185"/>
      <c r="AA472" s="185"/>
      <c r="AB472" s="185"/>
      <c r="AC472" s="185"/>
      <c r="AD472" s="185"/>
      <c r="AE472" s="185"/>
      <c r="AF472" s="186" t="str">
        <f t="shared" si="75"/>
        <v/>
      </c>
      <c r="AG472" s="186"/>
      <c r="AH472" s="186"/>
      <c r="AI472" s="186"/>
      <c r="AJ472" s="186"/>
      <c r="AK472" s="186"/>
      <c r="AL472" s="186"/>
      <c r="AM472" s="186"/>
      <c r="AN472" s="186"/>
      <c r="AO472" s="186"/>
      <c r="AP472" s="186"/>
      <c r="AQ472" s="186"/>
      <c r="AR472" s="186"/>
      <c r="AS472" s="186"/>
      <c r="AT472" s="186"/>
      <c r="AU472" s="186"/>
      <c r="AV472" s="186"/>
      <c r="AW472" s="187"/>
      <c r="AX472" s="187"/>
      <c r="AY472" s="187"/>
      <c r="AZ472" s="187"/>
      <c r="BA472" s="187"/>
      <c r="BB472" s="187"/>
      <c r="BC472" s="187"/>
      <c r="BD472" s="187"/>
      <c r="BE472" s="187"/>
      <c r="BF472" s="187"/>
      <c r="BG472" s="187"/>
      <c r="BH472" s="187"/>
      <c r="BI472" s="187"/>
      <c r="BJ472" s="187"/>
      <c r="BK472" s="187"/>
      <c r="BL472" s="187"/>
      <c r="BM472" s="187"/>
      <c r="BN472" s="187"/>
      <c r="BO472" s="188" t="str">
        <f t="shared" si="76"/>
        <v/>
      </c>
      <c r="BP472" s="188"/>
      <c r="BQ472" s="188"/>
      <c r="BR472" s="188"/>
      <c r="BS472" s="188"/>
      <c r="BT472" s="188"/>
      <c r="BU472" s="188"/>
      <c r="BV472" s="188"/>
      <c r="BW472" s="188"/>
      <c r="BX472" s="188"/>
      <c r="BY472" s="188"/>
      <c r="BZ472" s="189"/>
      <c r="CA472" s="24"/>
      <c r="CB472" s="39" t="str">
        <f t="shared" si="70"/>
        <v>Riadok bude skrytý.</v>
      </c>
      <c r="CC472" s="33" t="s">
        <v>78</v>
      </c>
      <c r="CW472" s="20">
        <f t="shared" si="74"/>
        <v>0</v>
      </c>
      <c r="CX472" s="20">
        <f>+IF(SUM(CX463:CX471)=0,0,1)</f>
        <v>0</v>
      </c>
      <c r="CZ472" s="20">
        <f t="shared" si="71"/>
        <v>1</v>
      </c>
      <c r="DA472" s="37">
        <f t="shared" si="78"/>
        <v>0</v>
      </c>
      <c r="DZ472" s="62"/>
    </row>
    <row r="473" spans="1:130" hidden="1">
      <c r="A473" s="11"/>
      <c r="B473" s="162" t="s">
        <v>135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0"/>
        <v>Riadok bude skrytý.</v>
      </c>
      <c r="CC473" s="33" t="s">
        <v>78</v>
      </c>
      <c r="CW473" s="20">
        <f t="shared" si="74"/>
        <v>0</v>
      </c>
      <c r="CX473" s="20">
        <f>+IF(SUM(CX475:CX484)=0,0,1)</f>
        <v>0</v>
      </c>
      <c r="CZ473" s="20">
        <f t="shared" si="71"/>
        <v>1</v>
      </c>
      <c r="DA473" s="37">
        <f t="shared" ref="DA473:DA498" si="79">+IF(CW473*CX473=0,0,IF(CZ473=0,0,1))</f>
        <v>0</v>
      </c>
      <c r="DZ473" s="62"/>
    </row>
    <row r="474" spans="1:130" ht="15" hidden="1" customHeight="1">
      <c r="A474" s="11"/>
      <c r="B474" s="156" t="s">
        <v>130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129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131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132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133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0"/>
        <v>Riadok bude skrytý.</v>
      </c>
      <c r="CC474" s="33" t="s">
        <v>78</v>
      </c>
      <c r="CW474" s="20">
        <f t="shared" si="74"/>
        <v>0</v>
      </c>
      <c r="CX474" s="20">
        <f>+IF(SUM(CX475:CX484)=0,0,1)</f>
        <v>0</v>
      </c>
      <c r="CZ474" s="20">
        <f t="shared" si="71"/>
        <v>1</v>
      </c>
      <c r="DA474" s="37">
        <f t="shared" si="79"/>
        <v>0</v>
      </c>
      <c r="DZ474" s="62"/>
    </row>
    <row r="475" spans="1:130" ht="15" hidden="1" customHeight="1">
      <c r="A475" s="11"/>
      <c r="B475" s="161"/>
      <c r="C475" s="131"/>
      <c r="D475" s="131"/>
      <c r="E475" s="131"/>
      <c r="F475" s="131"/>
      <c r="G475" s="131"/>
      <c r="H475" s="131"/>
      <c r="I475" s="131"/>
      <c r="J475" s="131"/>
      <c r="K475" s="131"/>
      <c r="L475" s="131"/>
      <c r="M475" s="131"/>
      <c r="N475" s="131"/>
      <c r="O475" s="131"/>
      <c r="P475" s="131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0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1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0"/>
        <v>Riadok bude skrytý.</v>
      </c>
      <c r="CC475" s="33" t="s">
        <v>78</v>
      </c>
      <c r="CW475" s="20">
        <f t="shared" si="74"/>
        <v>0</v>
      </c>
      <c r="CX475" s="20">
        <f t="shared" ref="CX475:CX483" si="82">+IF(B475="",IF(Q475="",IF(AW475="",0,1),1),1)</f>
        <v>0</v>
      </c>
      <c r="CZ475" s="20">
        <f t="shared" si="71"/>
        <v>1</v>
      </c>
      <c r="DA475" s="37">
        <f t="shared" si="79"/>
        <v>0</v>
      </c>
      <c r="DZ475" s="62"/>
    </row>
    <row r="476" spans="1:130" ht="15" hidden="1" customHeight="1">
      <c r="A476" s="11"/>
      <c r="B476" s="161"/>
      <c r="C476" s="131"/>
      <c r="D476" s="131"/>
      <c r="E476" s="131"/>
      <c r="F476" s="131"/>
      <c r="G476" s="131"/>
      <c r="H476" s="131"/>
      <c r="I476" s="131"/>
      <c r="J476" s="131"/>
      <c r="K476" s="131"/>
      <c r="L476" s="131"/>
      <c r="M476" s="131"/>
      <c r="N476" s="131"/>
      <c r="O476" s="131"/>
      <c r="P476" s="131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0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1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0"/>
        <v>Riadok bude skrytý.</v>
      </c>
      <c r="CC476" s="33" t="s">
        <v>78</v>
      </c>
      <c r="CW476" s="20">
        <f t="shared" si="74"/>
        <v>0</v>
      </c>
      <c r="CX476" s="20">
        <f t="shared" si="82"/>
        <v>0</v>
      </c>
      <c r="CZ476" s="20">
        <f t="shared" si="71"/>
        <v>1</v>
      </c>
      <c r="DA476" s="37">
        <f t="shared" si="79"/>
        <v>0</v>
      </c>
      <c r="DZ476" s="62"/>
    </row>
    <row r="477" spans="1:130" ht="15" hidden="1" customHeight="1">
      <c r="A477" s="11"/>
      <c r="B477" s="161"/>
      <c r="C477" s="131"/>
      <c r="D477" s="131"/>
      <c r="E477" s="131"/>
      <c r="F477" s="131"/>
      <c r="G477" s="131"/>
      <c r="H477" s="131"/>
      <c r="I477" s="131"/>
      <c r="J477" s="131"/>
      <c r="K477" s="131"/>
      <c r="L477" s="131"/>
      <c r="M477" s="131"/>
      <c r="N477" s="131"/>
      <c r="O477" s="131"/>
      <c r="P477" s="131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0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1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0"/>
        <v>Riadok bude skrytý.</v>
      </c>
      <c r="CC477" s="33" t="s">
        <v>78</v>
      </c>
      <c r="CW477" s="20">
        <f t="shared" si="74"/>
        <v>0</v>
      </c>
      <c r="CX477" s="20">
        <f t="shared" si="82"/>
        <v>0</v>
      </c>
      <c r="CZ477" s="20">
        <f t="shared" si="71"/>
        <v>1</v>
      </c>
      <c r="DA477" s="37">
        <f t="shared" si="79"/>
        <v>0</v>
      </c>
      <c r="DZ477" s="62"/>
    </row>
    <row r="478" spans="1:130" ht="15" hidden="1" customHeight="1">
      <c r="A478" s="11"/>
      <c r="B478" s="161"/>
      <c r="C478" s="131"/>
      <c r="D478" s="131"/>
      <c r="E478" s="131"/>
      <c r="F478" s="131"/>
      <c r="G478" s="131"/>
      <c r="H478" s="131"/>
      <c r="I478" s="131"/>
      <c r="J478" s="131"/>
      <c r="K478" s="131"/>
      <c r="L478" s="131"/>
      <c r="M478" s="131"/>
      <c r="N478" s="131"/>
      <c r="O478" s="131"/>
      <c r="P478" s="131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0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1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0"/>
        <v>Riadok bude skrytý.</v>
      </c>
      <c r="CC478" s="33" t="s">
        <v>78</v>
      </c>
      <c r="CW478" s="20">
        <f t="shared" si="74"/>
        <v>0</v>
      </c>
      <c r="CX478" s="20">
        <f t="shared" si="82"/>
        <v>0</v>
      </c>
      <c r="CZ478" s="20">
        <f t="shared" si="71"/>
        <v>1</v>
      </c>
      <c r="DA478" s="37">
        <f t="shared" si="79"/>
        <v>0</v>
      </c>
      <c r="DZ478" s="62"/>
    </row>
    <row r="479" spans="1:130" ht="15" hidden="1" customHeight="1">
      <c r="A479" s="11"/>
      <c r="B479" s="161"/>
      <c r="C479" s="131"/>
      <c r="D479" s="131"/>
      <c r="E479" s="131"/>
      <c r="F479" s="131"/>
      <c r="G479" s="131"/>
      <c r="H479" s="131"/>
      <c r="I479" s="131"/>
      <c r="J479" s="131"/>
      <c r="K479" s="131"/>
      <c r="L479" s="131"/>
      <c r="M479" s="131"/>
      <c r="N479" s="131"/>
      <c r="O479" s="131"/>
      <c r="P479" s="131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0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1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0"/>
        <v>Riadok bude skrytý.</v>
      </c>
      <c r="CC479" s="33" t="s">
        <v>78</v>
      </c>
      <c r="CW479" s="20">
        <f t="shared" si="74"/>
        <v>0</v>
      </c>
      <c r="CX479" s="20">
        <f t="shared" si="82"/>
        <v>0</v>
      </c>
      <c r="CZ479" s="20">
        <f t="shared" si="71"/>
        <v>1</v>
      </c>
      <c r="DA479" s="37">
        <f t="shared" si="79"/>
        <v>0</v>
      </c>
      <c r="DZ479" s="62"/>
    </row>
    <row r="480" spans="1:130" ht="15" hidden="1" customHeight="1">
      <c r="A480" s="11"/>
      <c r="B480" s="161"/>
      <c r="C480" s="131"/>
      <c r="D480" s="131"/>
      <c r="E480" s="131"/>
      <c r="F480" s="131"/>
      <c r="G480" s="131"/>
      <c r="H480" s="131"/>
      <c r="I480" s="131"/>
      <c r="J480" s="131"/>
      <c r="K480" s="131"/>
      <c r="L480" s="131"/>
      <c r="M480" s="131"/>
      <c r="N480" s="131"/>
      <c r="O480" s="131"/>
      <c r="P480" s="131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0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1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0"/>
        <v>Riadok bude skrytý.</v>
      </c>
      <c r="CC480" s="33" t="s">
        <v>78</v>
      </c>
      <c r="CW480" s="20">
        <f t="shared" si="74"/>
        <v>0</v>
      </c>
      <c r="CX480" s="20">
        <f t="shared" si="82"/>
        <v>0</v>
      </c>
      <c r="CZ480" s="20">
        <f t="shared" si="71"/>
        <v>1</v>
      </c>
      <c r="DA480" s="37">
        <f t="shared" si="79"/>
        <v>0</v>
      </c>
      <c r="DZ480" s="62"/>
    </row>
    <row r="481" spans="1:130" ht="15" hidden="1" customHeight="1">
      <c r="A481" s="11"/>
      <c r="B481" s="16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0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1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3">+IF(DA481=0,"Riadok bude skrytý.","Riadok bude vidieť.")</f>
        <v>Riadok bude skrytý.</v>
      </c>
      <c r="CC481" s="33" t="s">
        <v>78</v>
      </c>
      <c r="CW481" s="20">
        <f t="shared" si="74"/>
        <v>0</v>
      </c>
      <c r="CX481" s="20">
        <f t="shared" si="82"/>
        <v>0</v>
      </c>
      <c r="CZ481" s="20">
        <f t="shared" ref="CZ481:CZ515" si="84">IF(CC481="",1,IF(CC481="Chcem skryť riadok.",0,1))</f>
        <v>1</v>
      </c>
      <c r="DA481" s="37">
        <f t="shared" si="79"/>
        <v>0</v>
      </c>
      <c r="DZ481" s="62"/>
    </row>
    <row r="482" spans="1:130" ht="15" hidden="1" customHeight="1">
      <c r="A482" s="11"/>
      <c r="B482" s="16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0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1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3"/>
        <v>Riadok bude skrytý.</v>
      </c>
      <c r="CC482" s="33" t="s">
        <v>78</v>
      </c>
      <c r="CW482" s="20">
        <f t="shared" si="74"/>
        <v>0</v>
      </c>
      <c r="CX482" s="20">
        <f t="shared" si="82"/>
        <v>0</v>
      </c>
      <c r="CZ482" s="20">
        <f t="shared" si="84"/>
        <v>1</v>
      </c>
      <c r="DA482" s="37">
        <f t="shared" si="79"/>
        <v>0</v>
      </c>
      <c r="DZ482" s="62"/>
    </row>
    <row r="483" spans="1:130" ht="15" hidden="1" customHeight="1">
      <c r="A483" s="11"/>
      <c r="B483" s="161"/>
      <c r="C483" s="131"/>
      <c r="D483" s="131"/>
      <c r="E483" s="131"/>
      <c r="F483" s="131"/>
      <c r="G483" s="131"/>
      <c r="H483" s="131"/>
      <c r="I483" s="131"/>
      <c r="J483" s="131"/>
      <c r="K483" s="131"/>
      <c r="L483" s="131"/>
      <c r="M483" s="131"/>
      <c r="N483" s="131"/>
      <c r="O483" s="131"/>
      <c r="P483" s="131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0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1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3"/>
        <v>Riadok bude skrytý.</v>
      </c>
      <c r="CC483" s="33" t="s">
        <v>78</v>
      </c>
      <c r="CW483" s="20">
        <f t="shared" si="74"/>
        <v>0</v>
      </c>
      <c r="CX483" s="20">
        <f t="shared" si="82"/>
        <v>0</v>
      </c>
      <c r="CZ483" s="20">
        <f t="shared" si="84"/>
        <v>1</v>
      </c>
      <c r="DA483" s="37">
        <f t="shared" si="79"/>
        <v>0</v>
      </c>
      <c r="DZ483" s="62"/>
    </row>
    <row r="484" spans="1:130" ht="15" hidden="1" customHeight="1">
      <c r="A484" s="11"/>
      <c r="B484" s="184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85"/>
      <c r="R484" s="185"/>
      <c r="S484" s="185"/>
      <c r="T484" s="185"/>
      <c r="U484" s="185"/>
      <c r="V484" s="185"/>
      <c r="W484" s="185"/>
      <c r="X484" s="185"/>
      <c r="Y484" s="185"/>
      <c r="Z484" s="185"/>
      <c r="AA484" s="185"/>
      <c r="AB484" s="185"/>
      <c r="AC484" s="185"/>
      <c r="AD484" s="185"/>
      <c r="AE484" s="185"/>
      <c r="AF484" s="186" t="str">
        <f t="shared" si="80"/>
        <v/>
      </c>
      <c r="AG484" s="186"/>
      <c r="AH484" s="186"/>
      <c r="AI484" s="186"/>
      <c r="AJ484" s="186"/>
      <c r="AK484" s="186"/>
      <c r="AL484" s="186"/>
      <c r="AM484" s="186"/>
      <c r="AN484" s="186"/>
      <c r="AO484" s="186"/>
      <c r="AP484" s="186"/>
      <c r="AQ484" s="186"/>
      <c r="AR484" s="186"/>
      <c r="AS484" s="186"/>
      <c r="AT484" s="186"/>
      <c r="AU484" s="186"/>
      <c r="AV484" s="186"/>
      <c r="AW484" s="187"/>
      <c r="AX484" s="187"/>
      <c r="AY484" s="187"/>
      <c r="AZ484" s="187"/>
      <c r="BA484" s="187"/>
      <c r="BB484" s="187"/>
      <c r="BC484" s="187"/>
      <c r="BD484" s="187"/>
      <c r="BE484" s="187"/>
      <c r="BF484" s="187"/>
      <c r="BG484" s="187"/>
      <c r="BH484" s="187"/>
      <c r="BI484" s="187"/>
      <c r="BJ484" s="187"/>
      <c r="BK484" s="187"/>
      <c r="BL484" s="187"/>
      <c r="BM484" s="187"/>
      <c r="BN484" s="187"/>
      <c r="BO484" s="188" t="str">
        <f t="shared" si="81"/>
        <v/>
      </c>
      <c r="BP484" s="188"/>
      <c r="BQ484" s="188"/>
      <c r="BR484" s="188"/>
      <c r="BS484" s="188"/>
      <c r="BT484" s="188"/>
      <c r="BU484" s="188"/>
      <c r="BV484" s="188"/>
      <c r="BW484" s="188"/>
      <c r="BX484" s="188"/>
      <c r="BY484" s="188"/>
      <c r="BZ484" s="189"/>
      <c r="CA484" s="25"/>
      <c r="CB484" s="39" t="str">
        <f t="shared" si="83"/>
        <v>Riadok bude skrytý.</v>
      </c>
      <c r="CC484" s="33" t="s">
        <v>78</v>
      </c>
      <c r="CW484" s="20">
        <f t="shared" si="74"/>
        <v>0</v>
      </c>
      <c r="CX484" s="20">
        <f>+IF(SUM(CX475:CX483)=0,0,1)</f>
        <v>0</v>
      </c>
      <c r="CZ484" s="20">
        <f t="shared" si="84"/>
        <v>1</v>
      </c>
      <c r="DA484" s="37">
        <f t="shared" si="79"/>
        <v>0</v>
      </c>
      <c r="DZ484" s="62"/>
    </row>
    <row r="485" spans="1:130" ht="15" hidden="1" customHeight="1">
      <c r="A485" s="11"/>
      <c r="B485" s="162" t="s">
        <v>137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3"/>
        <v>Riadok bude skrytý.</v>
      </c>
      <c r="CC485" s="33" t="s">
        <v>78</v>
      </c>
      <c r="CW485" s="20">
        <f t="shared" si="74"/>
        <v>0</v>
      </c>
      <c r="CX485" s="20">
        <f>+IF(SUM(CX487:CX496)=0,0,1)</f>
        <v>0</v>
      </c>
      <c r="CZ485" s="20">
        <f t="shared" si="84"/>
        <v>1</v>
      </c>
      <c r="DA485" s="37">
        <f t="shared" si="79"/>
        <v>0</v>
      </c>
      <c r="DZ485" s="62"/>
    </row>
    <row r="486" spans="1:130" ht="15" hidden="1" customHeight="1">
      <c r="A486" s="11"/>
      <c r="B486" s="156" t="s">
        <v>130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136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131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130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138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131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201"/>
      <c r="CA486" s="24"/>
      <c r="CB486" s="39" t="str">
        <f t="shared" si="83"/>
        <v>Riadok bude skrytý.</v>
      </c>
      <c r="CC486" s="33" t="s">
        <v>78</v>
      </c>
      <c r="CW486" s="20">
        <f t="shared" si="74"/>
        <v>0</v>
      </c>
      <c r="CX486" s="20">
        <f>+IF(SUM(CX487:CX496)=0,0,1)</f>
        <v>0</v>
      </c>
      <c r="CZ486" s="20">
        <f t="shared" si="84"/>
        <v>1</v>
      </c>
      <c r="DA486" s="37">
        <f t="shared" si="79"/>
        <v>0</v>
      </c>
      <c r="DZ486" s="62"/>
    </row>
    <row r="487" spans="1:130" ht="15" hidden="1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90" t="str">
        <f t="shared" ref="AB487:AB496" si="85">IF(B487="","",ROUND(B487*M487,2))</f>
        <v/>
      </c>
      <c r="AC487" s="191"/>
      <c r="AD487" s="191"/>
      <c r="AE487" s="191"/>
      <c r="AF487" s="191"/>
      <c r="AG487" s="191"/>
      <c r="AH487" s="191"/>
      <c r="AI487" s="191"/>
      <c r="AJ487" s="191"/>
      <c r="AK487" s="191"/>
      <c r="AL487" s="191"/>
      <c r="AM487" s="191"/>
      <c r="AN487" s="192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6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3"/>
        <v>Riadok bude skrytý.</v>
      </c>
      <c r="CC487" s="33" t="s">
        <v>78</v>
      </c>
      <c r="CW487" s="20">
        <f t="shared" si="74"/>
        <v>0</v>
      </c>
      <c r="CX487" s="20">
        <f>+IF(B487="",IF(M487="",IF(AO487="",IF(AZ487="",0,1),1),1),1)</f>
        <v>0</v>
      </c>
      <c r="CZ487" s="20">
        <f t="shared" si="84"/>
        <v>1</v>
      </c>
      <c r="DA487" s="37">
        <f t="shared" si="79"/>
        <v>0</v>
      </c>
      <c r="DZ487" s="62"/>
    </row>
    <row r="488" spans="1:130" ht="15" hidden="1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90" t="str">
        <f t="shared" si="85"/>
        <v/>
      </c>
      <c r="AC488" s="191"/>
      <c r="AD488" s="191"/>
      <c r="AE488" s="191"/>
      <c r="AF488" s="191"/>
      <c r="AG488" s="191"/>
      <c r="AH488" s="191"/>
      <c r="AI488" s="191"/>
      <c r="AJ488" s="191"/>
      <c r="AK488" s="191"/>
      <c r="AL488" s="191"/>
      <c r="AM488" s="191"/>
      <c r="AN488" s="192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6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3"/>
        <v>Riadok bude skrytý.</v>
      </c>
      <c r="CC488" s="33" t="s">
        <v>78</v>
      </c>
      <c r="CW488" s="20">
        <f t="shared" si="74"/>
        <v>0</v>
      </c>
      <c r="CX488" s="20">
        <f t="shared" ref="CX488:CX495" si="87">+IF(B488="",IF(M488="",IF(AO488="",IF(AZ488="",0,1),1),1),1)</f>
        <v>0</v>
      </c>
      <c r="CZ488" s="20">
        <f t="shared" si="84"/>
        <v>1</v>
      </c>
      <c r="DA488" s="37">
        <f t="shared" si="79"/>
        <v>0</v>
      </c>
      <c r="DZ488" s="62"/>
    </row>
    <row r="489" spans="1:130" ht="15" hidden="1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90" t="str">
        <f t="shared" si="85"/>
        <v/>
      </c>
      <c r="AC489" s="191"/>
      <c r="AD489" s="191"/>
      <c r="AE489" s="191"/>
      <c r="AF489" s="191"/>
      <c r="AG489" s="191"/>
      <c r="AH489" s="191"/>
      <c r="AI489" s="191"/>
      <c r="AJ489" s="191"/>
      <c r="AK489" s="191"/>
      <c r="AL489" s="191"/>
      <c r="AM489" s="191"/>
      <c r="AN489" s="192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6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3"/>
        <v>Riadok bude skrytý.</v>
      </c>
      <c r="CC489" s="33" t="s">
        <v>78</v>
      </c>
      <c r="CW489" s="20">
        <f t="shared" si="74"/>
        <v>0</v>
      </c>
      <c r="CX489" s="20">
        <f t="shared" si="87"/>
        <v>0</v>
      </c>
      <c r="CZ489" s="20">
        <f t="shared" si="84"/>
        <v>1</v>
      </c>
      <c r="DA489" s="37">
        <f t="shared" si="79"/>
        <v>0</v>
      </c>
      <c r="DZ489" s="62"/>
    </row>
    <row r="490" spans="1:130" ht="15" hidden="1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90" t="str">
        <f t="shared" si="85"/>
        <v/>
      </c>
      <c r="AC490" s="191"/>
      <c r="AD490" s="191"/>
      <c r="AE490" s="191"/>
      <c r="AF490" s="191"/>
      <c r="AG490" s="191"/>
      <c r="AH490" s="191"/>
      <c r="AI490" s="191"/>
      <c r="AJ490" s="191"/>
      <c r="AK490" s="191"/>
      <c r="AL490" s="191"/>
      <c r="AM490" s="191"/>
      <c r="AN490" s="192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6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3"/>
        <v>Riadok bude skrytý.</v>
      </c>
      <c r="CC490" s="33" t="s">
        <v>78</v>
      </c>
      <c r="CW490" s="20">
        <f t="shared" si="74"/>
        <v>0</v>
      </c>
      <c r="CX490" s="20">
        <f t="shared" si="87"/>
        <v>0</v>
      </c>
      <c r="CZ490" s="20">
        <f t="shared" si="84"/>
        <v>1</v>
      </c>
      <c r="DA490" s="37">
        <f t="shared" si="79"/>
        <v>0</v>
      </c>
      <c r="DZ490" s="62"/>
    </row>
    <row r="491" spans="1:130" ht="15" hidden="1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90" t="str">
        <f t="shared" si="85"/>
        <v/>
      </c>
      <c r="AC491" s="191"/>
      <c r="AD491" s="191"/>
      <c r="AE491" s="191"/>
      <c r="AF491" s="191"/>
      <c r="AG491" s="191"/>
      <c r="AH491" s="191"/>
      <c r="AI491" s="191"/>
      <c r="AJ491" s="191"/>
      <c r="AK491" s="191"/>
      <c r="AL491" s="191"/>
      <c r="AM491" s="191"/>
      <c r="AN491" s="192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6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3"/>
        <v>Riadok bude skrytý.</v>
      </c>
      <c r="CC491" s="33" t="s">
        <v>78</v>
      </c>
      <c r="CW491" s="20">
        <f t="shared" si="74"/>
        <v>0</v>
      </c>
      <c r="CX491" s="20">
        <f t="shared" si="87"/>
        <v>0</v>
      </c>
      <c r="CZ491" s="20">
        <f t="shared" si="84"/>
        <v>1</v>
      </c>
      <c r="DA491" s="37">
        <f t="shared" si="79"/>
        <v>0</v>
      </c>
      <c r="DZ491" s="62"/>
    </row>
    <row r="492" spans="1:130" ht="15" hidden="1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90" t="str">
        <f t="shared" si="85"/>
        <v/>
      </c>
      <c r="AC492" s="191"/>
      <c r="AD492" s="191"/>
      <c r="AE492" s="191"/>
      <c r="AF492" s="191"/>
      <c r="AG492" s="191"/>
      <c r="AH492" s="191"/>
      <c r="AI492" s="191"/>
      <c r="AJ492" s="191"/>
      <c r="AK492" s="191"/>
      <c r="AL492" s="191"/>
      <c r="AM492" s="191"/>
      <c r="AN492" s="192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6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3"/>
        <v>Riadok bude skrytý.</v>
      </c>
      <c r="CC492" s="33" t="s">
        <v>78</v>
      </c>
      <c r="CW492" s="20">
        <f t="shared" si="74"/>
        <v>0</v>
      </c>
      <c r="CX492" s="20">
        <f t="shared" si="87"/>
        <v>0</v>
      </c>
      <c r="CZ492" s="20">
        <f t="shared" si="84"/>
        <v>1</v>
      </c>
      <c r="DA492" s="37">
        <f t="shared" si="79"/>
        <v>0</v>
      </c>
      <c r="DZ492" s="62"/>
    </row>
    <row r="493" spans="1:130" ht="15" hidden="1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90" t="str">
        <f t="shared" si="85"/>
        <v/>
      </c>
      <c r="AC493" s="191"/>
      <c r="AD493" s="191"/>
      <c r="AE493" s="191"/>
      <c r="AF493" s="191"/>
      <c r="AG493" s="191"/>
      <c r="AH493" s="191"/>
      <c r="AI493" s="191"/>
      <c r="AJ493" s="191"/>
      <c r="AK493" s="191"/>
      <c r="AL493" s="191"/>
      <c r="AM493" s="191"/>
      <c r="AN493" s="192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6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3"/>
        <v>Riadok bude skrytý.</v>
      </c>
      <c r="CC493" s="33" t="s">
        <v>78</v>
      </c>
      <c r="CW493" s="20">
        <f t="shared" si="74"/>
        <v>0</v>
      </c>
      <c r="CX493" s="20">
        <f t="shared" si="87"/>
        <v>0</v>
      </c>
      <c r="CZ493" s="20">
        <f t="shared" si="84"/>
        <v>1</v>
      </c>
      <c r="DA493" s="37">
        <f t="shared" si="79"/>
        <v>0</v>
      </c>
      <c r="DZ493" s="62"/>
    </row>
    <row r="494" spans="1:130" ht="15" hidden="1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90" t="str">
        <f t="shared" si="85"/>
        <v/>
      </c>
      <c r="AC494" s="191"/>
      <c r="AD494" s="191"/>
      <c r="AE494" s="191"/>
      <c r="AF494" s="191"/>
      <c r="AG494" s="191"/>
      <c r="AH494" s="191"/>
      <c r="AI494" s="191"/>
      <c r="AJ494" s="191"/>
      <c r="AK494" s="191"/>
      <c r="AL494" s="191"/>
      <c r="AM494" s="191"/>
      <c r="AN494" s="192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6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3"/>
        <v>Riadok bude skrytý.</v>
      </c>
      <c r="CC494" s="33" t="s">
        <v>78</v>
      </c>
      <c r="CW494" s="20">
        <f t="shared" si="74"/>
        <v>0</v>
      </c>
      <c r="CX494" s="20">
        <f t="shared" si="87"/>
        <v>0</v>
      </c>
      <c r="CZ494" s="20">
        <f t="shared" si="84"/>
        <v>1</v>
      </c>
      <c r="DA494" s="37">
        <f t="shared" si="79"/>
        <v>0</v>
      </c>
      <c r="DZ494" s="62"/>
    </row>
    <row r="495" spans="1:130" hidden="1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90" t="str">
        <f t="shared" si="85"/>
        <v/>
      </c>
      <c r="AC495" s="191"/>
      <c r="AD495" s="191"/>
      <c r="AE495" s="191"/>
      <c r="AF495" s="191"/>
      <c r="AG495" s="191"/>
      <c r="AH495" s="191"/>
      <c r="AI495" s="191"/>
      <c r="AJ495" s="191"/>
      <c r="AK495" s="191"/>
      <c r="AL495" s="191"/>
      <c r="AM495" s="191"/>
      <c r="AN495" s="192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6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3"/>
        <v>Riadok bude skrytý.</v>
      </c>
      <c r="CC495" s="33" t="s">
        <v>78</v>
      </c>
      <c r="CW495" s="20">
        <f t="shared" si="74"/>
        <v>0</v>
      </c>
      <c r="CX495" s="20">
        <f t="shared" si="87"/>
        <v>0</v>
      </c>
      <c r="CZ495" s="20">
        <f>IF(CC495="",1,IF(CC495="Chcem skryť riadok.",0,1))</f>
        <v>1</v>
      </c>
      <c r="DA495" s="37">
        <f t="shared" si="79"/>
        <v>0</v>
      </c>
      <c r="DZ495" s="62"/>
    </row>
    <row r="496" spans="1:130" hidden="1">
      <c r="A496" s="11"/>
      <c r="B496" s="195"/>
      <c r="C496" s="196"/>
      <c r="D496" s="196"/>
      <c r="E496" s="196"/>
      <c r="F496" s="196"/>
      <c r="G496" s="196"/>
      <c r="H496" s="196"/>
      <c r="I496" s="196"/>
      <c r="J496" s="196"/>
      <c r="K496" s="196"/>
      <c r="L496" s="196"/>
      <c r="M496" s="197"/>
      <c r="N496" s="197"/>
      <c r="O496" s="197"/>
      <c r="P496" s="197"/>
      <c r="Q496" s="197"/>
      <c r="R496" s="197"/>
      <c r="S496" s="197"/>
      <c r="T496" s="197"/>
      <c r="U496" s="197"/>
      <c r="V496" s="197"/>
      <c r="W496" s="197"/>
      <c r="X496" s="197"/>
      <c r="Y496" s="197"/>
      <c r="Z496" s="197"/>
      <c r="AA496" s="197"/>
      <c r="AB496" s="198" t="str">
        <f t="shared" si="85"/>
        <v/>
      </c>
      <c r="AC496" s="199"/>
      <c r="AD496" s="199"/>
      <c r="AE496" s="199"/>
      <c r="AF496" s="199"/>
      <c r="AG496" s="199"/>
      <c r="AH496" s="199"/>
      <c r="AI496" s="199"/>
      <c r="AJ496" s="199"/>
      <c r="AK496" s="199"/>
      <c r="AL496" s="199"/>
      <c r="AM496" s="199"/>
      <c r="AN496" s="200"/>
      <c r="AO496" s="196"/>
      <c r="AP496" s="196"/>
      <c r="AQ496" s="196"/>
      <c r="AR496" s="196"/>
      <c r="AS496" s="196"/>
      <c r="AT496" s="196"/>
      <c r="AU496" s="196"/>
      <c r="AV496" s="196"/>
      <c r="AW496" s="196"/>
      <c r="AX496" s="196"/>
      <c r="AY496" s="196"/>
      <c r="AZ496" s="197"/>
      <c r="BA496" s="197"/>
      <c r="BB496" s="197"/>
      <c r="BC496" s="197"/>
      <c r="BD496" s="197"/>
      <c r="BE496" s="197"/>
      <c r="BF496" s="197"/>
      <c r="BG496" s="197"/>
      <c r="BH496" s="197"/>
      <c r="BI496" s="197"/>
      <c r="BJ496" s="197"/>
      <c r="BK496" s="197"/>
      <c r="BL496" s="197"/>
      <c r="BM496" s="197"/>
      <c r="BN496" s="197"/>
      <c r="BO496" s="193" t="str">
        <f t="shared" si="86"/>
        <v/>
      </c>
      <c r="BP496" s="193"/>
      <c r="BQ496" s="193"/>
      <c r="BR496" s="193"/>
      <c r="BS496" s="193"/>
      <c r="BT496" s="193"/>
      <c r="BU496" s="193"/>
      <c r="BV496" s="193"/>
      <c r="BW496" s="193"/>
      <c r="BX496" s="193"/>
      <c r="BY496" s="193"/>
      <c r="BZ496" s="194"/>
      <c r="CA496" s="25"/>
      <c r="CB496" s="39" t="str">
        <f t="shared" si="83"/>
        <v>Riadok bude skrytý.</v>
      </c>
      <c r="CC496" s="33" t="s">
        <v>78</v>
      </c>
      <c r="CW496" s="20">
        <f t="shared" si="74"/>
        <v>0</v>
      </c>
      <c r="CX496" s="20">
        <f>+IF(SUM(CX487:CX495)=0,0,1)</f>
        <v>0</v>
      </c>
      <c r="CZ496" s="20">
        <f t="shared" si="84"/>
        <v>1</v>
      </c>
      <c r="DA496" s="37">
        <f t="shared" si="79"/>
        <v>0</v>
      </c>
      <c r="DZ496" s="62"/>
    </row>
    <row r="497" spans="1:130" hidden="1">
      <c r="A497" s="11"/>
      <c r="B497" s="228" t="s">
        <v>139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3"/>
        <v>Riadok bude skrytý.</v>
      </c>
      <c r="CC497" s="33" t="s">
        <v>78</v>
      </c>
      <c r="CF497" s="7"/>
      <c r="CW497" s="20">
        <f t="shared" si="74"/>
        <v>0</v>
      </c>
      <c r="CX497" s="20">
        <f>+IF(SUM(CX499:CX508)=0,0,1)</f>
        <v>0</v>
      </c>
      <c r="CZ497" s="20">
        <f t="shared" si="84"/>
        <v>1</v>
      </c>
      <c r="DA497" s="37">
        <f t="shared" si="79"/>
        <v>0</v>
      </c>
      <c r="DZ497" s="62"/>
    </row>
    <row r="498" spans="1:130" hidden="1">
      <c r="A498" s="11"/>
      <c r="B498" s="142" t="s">
        <v>130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129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140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131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132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133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3"/>
        <v>Riadok bude skrytý.</v>
      </c>
      <c r="CC498" s="33" t="s">
        <v>78</v>
      </c>
      <c r="CW498" s="20">
        <f t="shared" si="74"/>
        <v>0</v>
      </c>
      <c r="CX498" s="20">
        <f>+IF(SUM(CX499:CX508)=0,0,1)</f>
        <v>0</v>
      </c>
      <c r="CZ498" s="20">
        <f t="shared" si="84"/>
        <v>1</v>
      </c>
      <c r="DA498" s="37">
        <f t="shared" si="79"/>
        <v>0</v>
      </c>
      <c r="DZ498" s="62"/>
    </row>
    <row r="499" spans="1:130" hidden="1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8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89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3"/>
        <v>Riadok bude skrytý.</v>
      </c>
      <c r="CC499" s="33" t="s">
        <v>78</v>
      </c>
      <c r="CW499" s="20">
        <f t="shared" si="74"/>
        <v>0</v>
      </c>
      <c r="CX499" s="20">
        <f>+IF(B499="",IF(M499="",IF(X499="",IF(AW499="",0,1),1),1),1)</f>
        <v>0</v>
      </c>
      <c r="CZ499" s="20">
        <f t="shared" si="84"/>
        <v>1</v>
      </c>
      <c r="DA499" s="37">
        <f t="shared" ref="DA499:DA508" si="90">+IF(CW499*CX499=0,0,IF(CZ499=0,0,1))</f>
        <v>0</v>
      </c>
      <c r="DZ499" s="62"/>
    </row>
    <row r="500" spans="1:130" hidden="1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8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89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3"/>
        <v>Riadok bude skrytý.</v>
      </c>
      <c r="CC500" s="33" t="s">
        <v>78</v>
      </c>
      <c r="CW500" s="20">
        <f t="shared" si="74"/>
        <v>0</v>
      </c>
      <c r="CX500" s="20">
        <f t="shared" ref="CX500:CX507" si="91">+IF(B500="",IF(M500="",IF(X500="",IF(AW500="",0,1),1),1),1)</f>
        <v>0</v>
      </c>
      <c r="CZ500" s="20">
        <f t="shared" si="84"/>
        <v>1</v>
      </c>
      <c r="DA500" s="37">
        <f t="shared" si="90"/>
        <v>0</v>
      </c>
      <c r="DZ500" s="62"/>
    </row>
    <row r="501" spans="1:130" hidden="1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8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89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3"/>
        <v>Riadok bude skrytý.</v>
      </c>
      <c r="CC501" s="33" t="s">
        <v>78</v>
      </c>
      <c r="CW501" s="20">
        <f t="shared" si="74"/>
        <v>0</v>
      </c>
      <c r="CX501" s="20">
        <f t="shared" si="91"/>
        <v>0</v>
      </c>
      <c r="CZ501" s="20">
        <f t="shared" si="84"/>
        <v>1</v>
      </c>
      <c r="DA501" s="37">
        <f t="shared" si="90"/>
        <v>0</v>
      </c>
      <c r="DZ501" s="62"/>
    </row>
    <row r="502" spans="1:130" hidden="1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8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89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3"/>
        <v>Riadok bude skrytý.</v>
      </c>
      <c r="CC502" s="33" t="s">
        <v>78</v>
      </c>
      <c r="CW502" s="20">
        <f t="shared" ref="CW502:CW508" si="92">+IF($J$436="neeviduje",0,1)</f>
        <v>0</v>
      </c>
      <c r="CX502" s="20">
        <f t="shared" si="91"/>
        <v>0</v>
      </c>
      <c r="CZ502" s="20">
        <f t="shared" si="84"/>
        <v>1</v>
      </c>
      <c r="DA502" s="37">
        <f t="shared" si="90"/>
        <v>0</v>
      </c>
      <c r="DZ502" s="62"/>
    </row>
    <row r="503" spans="1:130" hidden="1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8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89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3"/>
        <v>Riadok bude skrytý.</v>
      </c>
      <c r="CC503" s="33" t="s">
        <v>78</v>
      </c>
      <c r="CW503" s="20">
        <f t="shared" si="92"/>
        <v>0</v>
      </c>
      <c r="CX503" s="20">
        <f t="shared" si="91"/>
        <v>0</v>
      </c>
      <c r="CZ503" s="20">
        <f t="shared" si="84"/>
        <v>1</v>
      </c>
      <c r="DA503" s="37">
        <f t="shared" si="90"/>
        <v>0</v>
      </c>
      <c r="DZ503" s="62"/>
    </row>
    <row r="504" spans="1:130" hidden="1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8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89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3"/>
        <v>Riadok bude skrytý.</v>
      </c>
      <c r="CC504" s="33" t="s">
        <v>78</v>
      </c>
      <c r="CW504" s="20">
        <f t="shared" si="92"/>
        <v>0</v>
      </c>
      <c r="CX504" s="20">
        <f t="shared" si="91"/>
        <v>0</v>
      </c>
      <c r="CZ504" s="20">
        <f t="shared" si="84"/>
        <v>1</v>
      </c>
      <c r="DA504" s="37">
        <f t="shared" si="90"/>
        <v>0</v>
      </c>
      <c r="DZ504" s="62"/>
    </row>
    <row r="505" spans="1:130" hidden="1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8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89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3"/>
        <v>Riadok bude skrytý.</v>
      </c>
      <c r="CC505" s="33" t="s">
        <v>78</v>
      </c>
      <c r="CW505" s="20">
        <f t="shared" si="92"/>
        <v>0</v>
      </c>
      <c r="CX505" s="20">
        <f t="shared" si="91"/>
        <v>0</v>
      </c>
      <c r="CZ505" s="20">
        <f t="shared" si="84"/>
        <v>1</v>
      </c>
      <c r="DA505" s="37">
        <f t="shared" si="90"/>
        <v>0</v>
      </c>
      <c r="DZ505" s="62"/>
    </row>
    <row r="506" spans="1:130" hidden="1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8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89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3"/>
        <v>Riadok bude skrytý.</v>
      </c>
      <c r="CC506" s="33" t="s">
        <v>78</v>
      </c>
      <c r="CW506" s="20">
        <f t="shared" si="92"/>
        <v>0</v>
      </c>
      <c r="CX506" s="20">
        <f t="shared" si="91"/>
        <v>0</v>
      </c>
      <c r="CZ506" s="20">
        <f t="shared" si="84"/>
        <v>1</v>
      </c>
      <c r="DA506" s="37">
        <f t="shared" si="90"/>
        <v>0</v>
      </c>
      <c r="DZ506" s="62"/>
    </row>
    <row r="507" spans="1:130" hidden="1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8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89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3"/>
        <v>Riadok bude skrytý.</v>
      </c>
      <c r="CC507" s="33" t="s">
        <v>78</v>
      </c>
      <c r="CW507" s="20">
        <f t="shared" si="92"/>
        <v>0</v>
      </c>
      <c r="CX507" s="20">
        <f t="shared" si="91"/>
        <v>0</v>
      </c>
      <c r="CZ507" s="20">
        <f t="shared" si="84"/>
        <v>1</v>
      </c>
      <c r="DA507" s="37">
        <f t="shared" si="90"/>
        <v>0</v>
      </c>
      <c r="DZ507" s="62"/>
    </row>
    <row r="508" spans="1:130" hidden="1">
      <c r="A508" s="11"/>
      <c r="B508" s="195"/>
      <c r="C508" s="196"/>
      <c r="D508" s="196"/>
      <c r="E508" s="196"/>
      <c r="F508" s="196"/>
      <c r="G508" s="196"/>
      <c r="H508" s="196"/>
      <c r="I508" s="196"/>
      <c r="J508" s="196"/>
      <c r="K508" s="196"/>
      <c r="L508" s="196"/>
      <c r="M508" s="197"/>
      <c r="N508" s="197"/>
      <c r="O508" s="197"/>
      <c r="P508" s="197"/>
      <c r="Q508" s="197"/>
      <c r="R508" s="197"/>
      <c r="S508" s="197"/>
      <c r="T508" s="197"/>
      <c r="U508" s="197"/>
      <c r="V508" s="197"/>
      <c r="W508" s="197"/>
      <c r="X508" s="298"/>
      <c r="Y508" s="298"/>
      <c r="Z508" s="298"/>
      <c r="AA508" s="298"/>
      <c r="AB508" s="298"/>
      <c r="AC508" s="298"/>
      <c r="AD508" s="298"/>
      <c r="AE508" s="298"/>
      <c r="AF508" s="298"/>
      <c r="AG508" s="298"/>
      <c r="AH508" s="298"/>
      <c r="AI508" s="298"/>
      <c r="AJ508" s="298"/>
      <c r="AK508" s="193" t="str">
        <f t="shared" si="88"/>
        <v/>
      </c>
      <c r="AL508" s="193"/>
      <c r="AM508" s="193"/>
      <c r="AN508" s="193"/>
      <c r="AO508" s="193"/>
      <c r="AP508" s="193"/>
      <c r="AQ508" s="193"/>
      <c r="AR508" s="193"/>
      <c r="AS508" s="193"/>
      <c r="AT508" s="193"/>
      <c r="AU508" s="193"/>
      <c r="AV508" s="193"/>
      <c r="AW508" s="187"/>
      <c r="AX508" s="187"/>
      <c r="AY508" s="187"/>
      <c r="AZ508" s="187"/>
      <c r="BA508" s="187"/>
      <c r="BB508" s="187"/>
      <c r="BC508" s="187"/>
      <c r="BD508" s="187"/>
      <c r="BE508" s="187"/>
      <c r="BF508" s="187"/>
      <c r="BG508" s="187"/>
      <c r="BH508" s="187"/>
      <c r="BI508" s="187"/>
      <c r="BJ508" s="187"/>
      <c r="BK508" s="187"/>
      <c r="BL508" s="187"/>
      <c r="BM508" s="187"/>
      <c r="BN508" s="187"/>
      <c r="BO508" s="188" t="str">
        <f t="shared" si="89"/>
        <v/>
      </c>
      <c r="BP508" s="188"/>
      <c r="BQ508" s="188"/>
      <c r="BR508" s="188"/>
      <c r="BS508" s="188"/>
      <c r="BT508" s="188"/>
      <c r="BU508" s="188"/>
      <c r="BV508" s="188"/>
      <c r="BW508" s="188"/>
      <c r="BX508" s="188"/>
      <c r="BY508" s="188"/>
      <c r="BZ508" s="189"/>
      <c r="CA508" s="27"/>
      <c r="CB508" s="39" t="str">
        <f t="shared" si="83"/>
        <v>Riadok bude skrytý.</v>
      </c>
      <c r="CC508" s="33" t="s">
        <v>78</v>
      </c>
      <c r="CW508" s="20">
        <f t="shared" si="92"/>
        <v>0</v>
      </c>
      <c r="CX508" s="20">
        <f>+IF(SUM(CX499:CX507)=0,0,1)</f>
        <v>0</v>
      </c>
      <c r="CZ508" s="20">
        <f t="shared" si="84"/>
        <v>1</v>
      </c>
      <c r="DA508" s="37">
        <f t="shared" si="90"/>
        <v>0</v>
      </c>
      <c r="DZ508" s="62"/>
    </row>
    <row r="509" spans="1:130" hidden="1">
      <c r="A509" s="11"/>
      <c r="CA509" s="27"/>
      <c r="CB509" s="39" t="str">
        <f t="shared" si="83"/>
        <v>Riadok bude skrytý.</v>
      </c>
      <c r="CC509" s="33" t="s">
        <v>78</v>
      </c>
      <c r="CW509" s="20">
        <f>+IF(CW512+CW551+CW572+CW594=0,0,1)</f>
        <v>0</v>
      </c>
      <c r="CZ509" s="20">
        <f t="shared" si="84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3"/>
        <v>Riadok bude skrytý.</v>
      </c>
      <c r="CC510" s="33" t="s">
        <v>78</v>
      </c>
      <c r="CW510" s="20">
        <f>+IF(CW512+CW551+CW572+CW594=0,0,1)</f>
        <v>0</v>
      </c>
      <c r="CZ510" s="20">
        <f t="shared" si="84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3"/>
        <v>Riadok bude skrytý.</v>
      </c>
      <c r="CC511" s="33" t="s">
        <v>78</v>
      </c>
      <c r="CW511" s="20">
        <f>+IF(CW512+CW551+CW572+CW594=0,0,1)</f>
        <v>0</v>
      </c>
      <c r="CZ511" s="20">
        <f t="shared" si="84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197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3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4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3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4"/>
        <v>1</v>
      </c>
      <c r="DA513" s="37">
        <f>+IF(CW513*CX513=0,0,IF(CZ513=0,0,1))</f>
        <v>0</v>
      </c>
      <c r="DZ513" s="62"/>
    </row>
    <row r="514" spans="1:130" hidden="1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3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4"/>
        <v>1</v>
      </c>
      <c r="DA514" s="37">
        <f>+IF(CW514*CX514=0,0,IF(CZ514=0,0,1))</f>
        <v>0</v>
      </c>
      <c r="DZ514" s="62"/>
    </row>
    <row r="515" spans="1:130" hidden="1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3"/>
        <v>Riadok bude skrytý.</v>
      </c>
      <c r="CC515" s="33" t="s">
        <v>78</v>
      </c>
      <c r="CW515" s="20">
        <f t="shared" ref="CW515:CW550" si="93">+IF($J$512="neeviduje",0,1)</f>
        <v>0</v>
      </c>
      <c r="CX515" s="20">
        <f t="shared" ref="CX515:CX533" si="94">+IF(B515="",0,1)</f>
        <v>0</v>
      </c>
      <c r="CZ515" s="20">
        <f t="shared" si="84"/>
        <v>1</v>
      </c>
      <c r="DA515" s="37">
        <f>+IF(CW515*CX515=0,0,IF(CZ515=0,0,1))</f>
        <v>0</v>
      </c>
      <c r="DZ515" s="62"/>
    </row>
    <row r="516" spans="1:130" hidden="1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3"/>
        <v>Riadok bude skrytý.</v>
      </c>
      <c r="CC516" s="33" t="s">
        <v>78</v>
      </c>
      <c r="CW516" s="20">
        <f t="shared" si="93"/>
        <v>0</v>
      </c>
      <c r="CX516" s="20">
        <f t="shared" si="94"/>
        <v>0</v>
      </c>
      <c r="CZ516" s="20">
        <f t="shared" ref="CZ516:CZ537" si="95">IF(CC516="",1,IF(CC516="Chcem skryť riadok.",0,1))</f>
        <v>1</v>
      </c>
      <c r="DA516" s="37">
        <f t="shared" ref="DA516:DA549" si="96">+IF(CW516*CX516=0,0,IF(CZ516=0,0,1))</f>
        <v>0</v>
      </c>
      <c r="DZ516" s="62"/>
    </row>
    <row r="517" spans="1:130" hidden="1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3"/>
        <v>Riadok bude skrytý.</v>
      </c>
      <c r="CC517" s="33" t="s">
        <v>78</v>
      </c>
      <c r="CW517" s="20">
        <f t="shared" si="93"/>
        <v>0</v>
      </c>
      <c r="CX517" s="20">
        <f t="shared" si="94"/>
        <v>0</v>
      </c>
      <c r="CZ517" s="20">
        <f t="shared" si="95"/>
        <v>1</v>
      </c>
      <c r="DA517" s="37">
        <f t="shared" si="96"/>
        <v>0</v>
      </c>
      <c r="DZ517" s="62"/>
    </row>
    <row r="518" spans="1:130" hidden="1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3"/>
        <v>Riadok bude skrytý.</v>
      </c>
      <c r="CC518" s="33" t="s">
        <v>78</v>
      </c>
      <c r="CW518" s="20">
        <f t="shared" si="93"/>
        <v>0</v>
      </c>
      <c r="CX518" s="20">
        <f t="shared" si="94"/>
        <v>0</v>
      </c>
      <c r="CZ518" s="20">
        <f t="shared" si="95"/>
        <v>1</v>
      </c>
      <c r="DA518" s="37">
        <f t="shared" si="96"/>
        <v>0</v>
      </c>
      <c r="DZ518" s="62"/>
    </row>
    <row r="519" spans="1:130" hidden="1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3"/>
        <v>Riadok bude skrytý.</v>
      </c>
      <c r="CC519" s="33" t="s">
        <v>78</v>
      </c>
      <c r="CW519" s="20">
        <f t="shared" si="93"/>
        <v>0</v>
      </c>
      <c r="CX519" s="20">
        <f t="shared" si="94"/>
        <v>0</v>
      </c>
      <c r="CZ519" s="20">
        <f t="shared" si="95"/>
        <v>1</v>
      </c>
      <c r="DA519" s="37">
        <f t="shared" si="96"/>
        <v>0</v>
      </c>
      <c r="DZ519" s="62"/>
    </row>
    <row r="520" spans="1:130" hidden="1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3"/>
        <v>Riadok bude skrytý.</v>
      </c>
      <c r="CC520" s="33" t="s">
        <v>78</v>
      </c>
      <c r="CW520" s="20">
        <f t="shared" si="93"/>
        <v>0</v>
      </c>
      <c r="CX520" s="20">
        <f t="shared" si="94"/>
        <v>0</v>
      </c>
      <c r="CZ520" s="20">
        <f t="shared" si="95"/>
        <v>1</v>
      </c>
      <c r="DA520" s="37">
        <f t="shared" si="96"/>
        <v>0</v>
      </c>
      <c r="DZ520" s="62"/>
    </row>
    <row r="521" spans="1:130" hidden="1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3"/>
        <v>Riadok bude skrytý.</v>
      </c>
      <c r="CC521" s="33" t="s">
        <v>78</v>
      </c>
      <c r="CW521" s="20">
        <f t="shared" si="93"/>
        <v>0</v>
      </c>
      <c r="CX521" s="20">
        <f t="shared" si="94"/>
        <v>0</v>
      </c>
      <c r="CZ521" s="20">
        <f t="shared" si="95"/>
        <v>1</v>
      </c>
      <c r="DA521" s="37">
        <f t="shared" si="96"/>
        <v>0</v>
      </c>
      <c r="DZ521" s="62"/>
    </row>
    <row r="522" spans="1:130" hidden="1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3"/>
        <v>Riadok bude skrytý.</v>
      </c>
      <c r="CC522" s="33" t="s">
        <v>78</v>
      </c>
      <c r="CW522" s="20">
        <f t="shared" si="93"/>
        <v>0</v>
      </c>
      <c r="CX522" s="20">
        <f t="shared" si="94"/>
        <v>0</v>
      </c>
      <c r="CZ522" s="20">
        <f t="shared" si="95"/>
        <v>1</v>
      </c>
      <c r="DA522" s="37">
        <f t="shared" si="96"/>
        <v>0</v>
      </c>
      <c r="DZ522" s="62"/>
    </row>
    <row r="523" spans="1:130" hidden="1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3"/>
        <v>Riadok bude skrytý.</v>
      </c>
      <c r="CC523" s="33" t="s">
        <v>78</v>
      </c>
      <c r="CW523" s="20">
        <f t="shared" si="93"/>
        <v>0</v>
      </c>
      <c r="CX523" s="20">
        <f t="shared" si="94"/>
        <v>0</v>
      </c>
      <c r="CZ523" s="20">
        <f t="shared" si="95"/>
        <v>1</v>
      </c>
      <c r="DA523" s="37">
        <f t="shared" si="96"/>
        <v>0</v>
      </c>
      <c r="DZ523" s="62"/>
    </row>
    <row r="524" spans="1:130" hidden="1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3"/>
        <v>Riadok bude skrytý.</v>
      </c>
      <c r="CC524" s="33" t="s">
        <v>78</v>
      </c>
      <c r="CW524" s="20">
        <f t="shared" si="93"/>
        <v>0</v>
      </c>
      <c r="CX524" s="20">
        <f t="shared" si="94"/>
        <v>0</v>
      </c>
      <c r="CZ524" s="20">
        <f t="shared" si="95"/>
        <v>1</v>
      </c>
      <c r="DA524" s="37">
        <f t="shared" si="96"/>
        <v>0</v>
      </c>
      <c r="DZ524" s="62"/>
    </row>
    <row r="525" spans="1:130" hidden="1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3"/>
        <v>Riadok bude skrytý.</v>
      </c>
      <c r="CC525" s="33" t="s">
        <v>78</v>
      </c>
      <c r="CW525" s="20">
        <f t="shared" si="93"/>
        <v>0</v>
      </c>
      <c r="CX525" s="20">
        <f t="shared" si="94"/>
        <v>0</v>
      </c>
      <c r="CZ525" s="20">
        <f t="shared" si="95"/>
        <v>1</v>
      </c>
      <c r="DA525" s="37">
        <f t="shared" si="96"/>
        <v>0</v>
      </c>
      <c r="DZ525" s="62"/>
    </row>
    <row r="526" spans="1:130" hidden="1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3"/>
        <v>Riadok bude skrytý.</v>
      </c>
      <c r="CC526" s="33" t="s">
        <v>78</v>
      </c>
      <c r="CF526" s="7"/>
      <c r="CW526" s="20">
        <f t="shared" si="93"/>
        <v>0</v>
      </c>
      <c r="CX526" s="20">
        <f t="shared" si="94"/>
        <v>0</v>
      </c>
      <c r="CZ526" s="20">
        <f t="shared" si="95"/>
        <v>1</v>
      </c>
      <c r="DA526" s="37">
        <f t="shared" si="96"/>
        <v>0</v>
      </c>
      <c r="DZ526" s="62"/>
    </row>
    <row r="527" spans="1:130" hidden="1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3"/>
        <v>Riadok bude skrytý.</v>
      </c>
      <c r="CC527" s="33" t="s">
        <v>78</v>
      </c>
      <c r="CW527" s="20">
        <f t="shared" si="93"/>
        <v>0</v>
      </c>
      <c r="CX527" s="20">
        <f t="shared" si="94"/>
        <v>0</v>
      </c>
      <c r="CZ527" s="20">
        <f t="shared" si="95"/>
        <v>1</v>
      </c>
      <c r="DA527" s="37">
        <f t="shared" si="96"/>
        <v>0</v>
      </c>
      <c r="DZ527" s="62"/>
    </row>
    <row r="528" spans="1:130" hidden="1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3"/>
        <v>Riadok bude skrytý.</v>
      </c>
      <c r="CC528" s="33" t="s">
        <v>78</v>
      </c>
      <c r="CW528" s="20">
        <f t="shared" si="93"/>
        <v>0</v>
      </c>
      <c r="CX528" s="20">
        <f t="shared" si="94"/>
        <v>0</v>
      </c>
      <c r="CZ528" s="20">
        <f t="shared" si="95"/>
        <v>1</v>
      </c>
      <c r="DA528" s="37">
        <f t="shared" si="96"/>
        <v>0</v>
      </c>
      <c r="DZ528" s="62"/>
    </row>
    <row r="529" spans="1:130" hidden="1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3"/>
        <v>Riadok bude skrytý.</v>
      </c>
      <c r="CC529" s="33" t="s">
        <v>78</v>
      </c>
      <c r="CW529" s="20">
        <f t="shared" si="93"/>
        <v>0</v>
      </c>
      <c r="CX529" s="20">
        <f t="shared" si="94"/>
        <v>0</v>
      </c>
      <c r="CZ529" s="20">
        <f t="shared" si="95"/>
        <v>1</v>
      </c>
      <c r="DA529" s="37">
        <f t="shared" si="96"/>
        <v>0</v>
      </c>
      <c r="DZ529" s="62"/>
    </row>
    <row r="530" spans="1:130" hidden="1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3"/>
        <v>Riadok bude skrytý.</v>
      </c>
      <c r="CC530" s="33" t="s">
        <v>78</v>
      </c>
      <c r="CW530" s="20">
        <f t="shared" si="93"/>
        <v>0</v>
      </c>
      <c r="CX530" s="20">
        <f t="shared" si="94"/>
        <v>0</v>
      </c>
      <c r="CZ530" s="20">
        <f t="shared" si="95"/>
        <v>1</v>
      </c>
      <c r="DA530" s="37">
        <f t="shared" si="96"/>
        <v>0</v>
      </c>
      <c r="DZ530" s="62"/>
    </row>
    <row r="531" spans="1:130" hidden="1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3"/>
        <v>Riadok bude skrytý.</v>
      </c>
      <c r="CC531" s="33" t="s">
        <v>78</v>
      </c>
      <c r="CW531" s="20">
        <f t="shared" si="93"/>
        <v>0</v>
      </c>
      <c r="CX531" s="20">
        <f t="shared" si="94"/>
        <v>0</v>
      </c>
      <c r="CZ531" s="20">
        <f t="shared" si="95"/>
        <v>1</v>
      </c>
      <c r="DA531" s="37">
        <f t="shared" si="96"/>
        <v>0</v>
      </c>
      <c r="DZ531" s="62"/>
    </row>
    <row r="532" spans="1:130" hidden="1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3"/>
        <v>Riadok bude skrytý.</v>
      </c>
      <c r="CC532" s="33" t="s">
        <v>78</v>
      </c>
      <c r="CW532" s="20">
        <f t="shared" si="93"/>
        <v>0</v>
      </c>
      <c r="CX532" s="20">
        <f t="shared" si="94"/>
        <v>0</v>
      </c>
      <c r="CZ532" s="20">
        <f t="shared" si="95"/>
        <v>1</v>
      </c>
      <c r="DA532" s="37">
        <f t="shared" si="96"/>
        <v>0</v>
      </c>
      <c r="DZ532" s="62"/>
    </row>
    <row r="533" spans="1:130" hidden="1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3"/>
        <v>Riadok bude skrytý.</v>
      </c>
      <c r="CC533" s="33" t="s">
        <v>78</v>
      </c>
      <c r="CW533" s="20">
        <f t="shared" si="93"/>
        <v>0</v>
      </c>
      <c r="CX533" s="20">
        <f t="shared" si="94"/>
        <v>0</v>
      </c>
      <c r="CZ533" s="20">
        <f t="shared" si="95"/>
        <v>1</v>
      </c>
      <c r="DA533" s="37">
        <f t="shared" si="96"/>
        <v>0</v>
      </c>
      <c r="DZ533" s="62"/>
    </row>
    <row r="534" spans="1:130" hidden="1">
      <c r="A534" s="11"/>
      <c r="CA534" s="25"/>
      <c r="CB534" s="39" t="str">
        <f t="shared" ref="CB534:CB549" si="97">+IF(DA534=0,"Riadok bude skrytý.","Riadok bude vidieť.")</f>
        <v>Riadok bude skrytý.</v>
      </c>
      <c r="CC534" s="33" t="s">
        <v>78</v>
      </c>
      <c r="CW534" s="20">
        <f t="shared" si="93"/>
        <v>0</v>
      </c>
      <c r="CX534" s="20">
        <f>+IF(SUM(CX540:CX549)=0,0,1)</f>
        <v>0</v>
      </c>
      <c r="CZ534" s="20">
        <f t="shared" si="95"/>
        <v>1</v>
      </c>
      <c r="DA534" s="37">
        <f t="shared" si="96"/>
        <v>0</v>
      </c>
      <c r="DZ534" s="62"/>
    </row>
    <row r="535" spans="1:130" hidden="1">
      <c r="A535" s="11"/>
      <c r="B535" s="2" t="s">
        <v>142</v>
      </c>
      <c r="CA535" s="26" t="s">
        <v>69</v>
      </c>
      <c r="CB535" s="39" t="str">
        <f t="shared" si="97"/>
        <v>Riadok bude skrytý.</v>
      </c>
      <c r="CC535" s="33" t="s">
        <v>78</v>
      </c>
      <c r="CW535" s="20">
        <f t="shared" si="93"/>
        <v>0</v>
      </c>
      <c r="CX535" s="20">
        <f>+IF(SUM(CX540:CX549)=0,0,1)</f>
        <v>0</v>
      </c>
      <c r="CZ535" s="20">
        <f t="shared" si="95"/>
        <v>1</v>
      </c>
      <c r="DA535" s="37">
        <f t="shared" si="96"/>
        <v>0</v>
      </c>
      <c r="DZ535" s="62"/>
    </row>
    <row r="536" spans="1:130" hidden="1">
      <c r="A536" s="11"/>
      <c r="B536" s="2" t="s">
        <v>192</v>
      </c>
      <c r="CA536" s="25"/>
      <c r="CB536" s="39" t="str">
        <f t="shared" si="97"/>
        <v>Riadok bude skrytý.</v>
      </c>
      <c r="CC536" s="33" t="s">
        <v>78</v>
      </c>
      <c r="CW536" s="20">
        <f t="shared" si="93"/>
        <v>0</v>
      </c>
      <c r="CX536" s="20">
        <f>+IF(SUM(CX540:CX549)=0,0,1)</f>
        <v>0</v>
      </c>
      <c r="CZ536" s="20">
        <f t="shared" si="95"/>
        <v>1</v>
      </c>
      <c r="DA536" s="37">
        <f t="shared" si="96"/>
        <v>0</v>
      </c>
      <c r="DZ536" s="62"/>
    </row>
    <row r="537" spans="1:130" hidden="1">
      <c r="A537" s="11"/>
      <c r="CA537" s="25"/>
      <c r="CB537" s="39" t="str">
        <f t="shared" si="97"/>
        <v>Riadok bude skrytý.</v>
      </c>
      <c r="CC537" s="33" t="s">
        <v>78</v>
      </c>
      <c r="CW537" s="20">
        <f t="shared" si="93"/>
        <v>0</v>
      </c>
      <c r="CX537" s="20">
        <f>+IF(SUM(CX540:CX549)=0,0,1)</f>
        <v>0</v>
      </c>
      <c r="CZ537" s="20">
        <f t="shared" si="95"/>
        <v>1</v>
      </c>
      <c r="DA537" s="37">
        <f t="shared" si="96"/>
        <v>0</v>
      </c>
      <c r="DZ537" s="62"/>
    </row>
    <row r="538" spans="1:130" hidden="1">
      <c r="A538" s="11"/>
      <c r="B538" s="319" t="s">
        <v>144</v>
      </c>
      <c r="C538" s="320"/>
      <c r="D538" s="320"/>
      <c r="E538" s="320"/>
      <c r="F538" s="320"/>
      <c r="G538" s="320"/>
      <c r="H538" s="320"/>
      <c r="I538" s="320"/>
      <c r="J538" s="320"/>
      <c r="K538" s="320"/>
      <c r="L538" s="320"/>
      <c r="M538" s="320"/>
      <c r="N538" s="320"/>
      <c r="O538" s="320"/>
      <c r="P538" s="320"/>
      <c r="Q538" s="320"/>
      <c r="R538" s="320"/>
      <c r="S538" s="320"/>
      <c r="T538" s="320"/>
      <c r="U538" s="320"/>
      <c r="V538" s="320"/>
      <c r="W538" s="320"/>
      <c r="X538" s="320"/>
      <c r="Y538" s="320"/>
      <c r="Z538" s="320"/>
      <c r="AA538" s="320"/>
      <c r="AB538" s="320"/>
      <c r="AC538" s="320"/>
      <c r="AD538" s="320"/>
      <c r="AE538" s="320"/>
      <c r="AF538" s="320"/>
      <c r="AG538" s="320"/>
      <c r="AH538" s="320"/>
      <c r="AI538" s="320"/>
      <c r="AJ538" s="320"/>
      <c r="AK538" s="320"/>
      <c r="AL538" s="320"/>
      <c r="AM538" s="320"/>
      <c r="AN538" s="320"/>
      <c r="AO538" s="320"/>
      <c r="AP538" s="320"/>
      <c r="AQ538" s="321"/>
      <c r="AR538" s="311" t="s">
        <v>143</v>
      </c>
      <c r="AS538" s="312"/>
      <c r="AT538" s="312"/>
      <c r="AU538" s="312"/>
      <c r="AV538" s="312"/>
      <c r="AW538" s="312"/>
      <c r="AX538" s="312"/>
      <c r="AY538" s="312"/>
      <c r="AZ538" s="312"/>
      <c r="BA538" s="312"/>
      <c r="BB538" s="312"/>
      <c r="BC538" s="312"/>
      <c r="BD538" s="312"/>
      <c r="BE538" s="312"/>
      <c r="BF538" s="312"/>
      <c r="BG538" s="312"/>
      <c r="BH538" s="312"/>
      <c r="BI538" s="312"/>
      <c r="BJ538" s="312"/>
      <c r="BK538" s="312"/>
      <c r="BL538" s="312"/>
      <c r="BM538" s="312"/>
      <c r="BN538" s="312"/>
      <c r="BO538" s="312"/>
      <c r="BP538" s="312"/>
      <c r="BQ538" s="312"/>
      <c r="BR538" s="312"/>
      <c r="BS538" s="312"/>
      <c r="BT538" s="312"/>
      <c r="BU538" s="312"/>
      <c r="BV538" s="312"/>
      <c r="BW538" s="312"/>
      <c r="BX538" s="312"/>
      <c r="BY538" s="312"/>
      <c r="BZ538" s="313"/>
      <c r="CA538" s="26" t="s">
        <v>69</v>
      </c>
      <c r="CB538" s="39" t="str">
        <f t="shared" si="97"/>
        <v>Riadok bude skrytý.</v>
      </c>
      <c r="CC538" s="33" t="s">
        <v>78</v>
      </c>
      <c r="CW538" s="20">
        <f t="shared" si="93"/>
        <v>0</v>
      </c>
      <c r="CX538" s="20">
        <f>+IF(SUM(CX540:CX549)=0,0,1)</f>
        <v>0</v>
      </c>
      <c r="CZ538" s="20">
        <f t="shared" ref="CZ538:CZ549" si="98">IF(CC538="",1,IF(CC538="Chcem skryť riadok.",0,1))</f>
        <v>1</v>
      </c>
      <c r="DA538" s="37">
        <f t="shared" si="96"/>
        <v>0</v>
      </c>
      <c r="DZ538" s="62"/>
    </row>
    <row r="539" spans="1:130" hidden="1">
      <c r="A539" s="11"/>
      <c r="B539" s="322"/>
      <c r="C539" s="323"/>
      <c r="D539" s="323"/>
      <c r="E539" s="323"/>
      <c r="F539" s="323"/>
      <c r="G539" s="323"/>
      <c r="H539" s="323"/>
      <c r="I539" s="323"/>
      <c r="J539" s="323"/>
      <c r="K539" s="323"/>
      <c r="L539" s="323"/>
      <c r="M539" s="323"/>
      <c r="N539" s="323"/>
      <c r="O539" s="323"/>
      <c r="P539" s="323"/>
      <c r="Q539" s="323"/>
      <c r="R539" s="323"/>
      <c r="S539" s="323"/>
      <c r="T539" s="323"/>
      <c r="U539" s="323"/>
      <c r="V539" s="323"/>
      <c r="W539" s="323"/>
      <c r="X539" s="323"/>
      <c r="Y539" s="323"/>
      <c r="Z539" s="323"/>
      <c r="AA539" s="323"/>
      <c r="AB539" s="323"/>
      <c r="AC539" s="323"/>
      <c r="AD539" s="323"/>
      <c r="AE539" s="323"/>
      <c r="AF539" s="323"/>
      <c r="AG539" s="323"/>
      <c r="AH539" s="323"/>
      <c r="AI539" s="323"/>
      <c r="AJ539" s="323"/>
      <c r="AK539" s="323"/>
      <c r="AL539" s="323"/>
      <c r="AM539" s="323"/>
      <c r="AN539" s="323"/>
      <c r="AO539" s="323"/>
      <c r="AP539" s="323"/>
      <c r="AQ539" s="324"/>
      <c r="AR539" s="314"/>
      <c r="AS539" s="315"/>
      <c r="AT539" s="315"/>
      <c r="AU539" s="315"/>
      <c r="AV539" s="315"/>
      <c r="AW539" s="315"/>
      <c r="AX539" s="315"/>
      <c r="AY539" s="315"/>
      <c r="AZ539" s="315"/>
      <c r="BA539" s="315"/>
      <c r="BB539" s="315"/>
      <c r="BC539" s="315"/>
      <c r="BD539" s="315"/>
      <c r="BE539" s="315"/>
      <c r="BF539" s="315"/>
      <c r="BG539" s="315"/>
      <c r="BH539" s="315"/>
      <c r="BI539" s="315"/>
      <c r="BJ539" s="315"/>
      <c r="BK539" s="315"/>
      <c r="BL539" s="315"/>
      <c r="BM539" s="315"/>
      <c r="BN539" s="315"/>
      <c r="BO539" s="315"/>
      <c r="BP539" s="315"/>
      <c r="BQ539" s="315"/>
      <c r="BR539" s="315"/>
      <c r="BS539" s="315"/>
      <c r="BT539" s="315"/>
      <c r="BU539" s="315"/>
      <c r="BV539" s="315"/>
      <c r="BW539" s="315"/>
      <c r="BX539" s="315"/>
      <c r="BY539" s="315"/>
      <c r="BZ539" s="316"/>
      <c r="CA539" s="24"/>
      <c r="CB539" s="39" t="str">
        <f t="shared" si="97"/>
        <v>Riadok bude skrytý.</v>
      </c>
      <c r="CC539" s="33" t="s">
        <v>78</v>
      </c>
      <c r="CW539" s="20">
        <f t="shared" si="93"/>
        <v>0</v>
      </c>
      <c r="CX539" s="20">
        <f>+IF(SUM(CX540:CX549)=0,0,1)</f>
        <v>0</v>
      </c>
      <c r="CZ539" s="20">
        <f t="shared" si="98"/>
        <v>1</v>
      </c>
      <c r="DA539" s="37">
        <f t="shared" si="96"/>
        <v>0</v>
      </c>
      <c r="DZ539" s="62"/>
    </row>
    <row r="540" spans="1:130" hidden="1">
      <c r="A540" s="11"/>
      <c r="B540" s="308" t="s">
        <v>145</v>
      </c>
      <c r="C540" s="309"/>
      <c r="D540" s="309"/>
      <c r="E540" s="309"/>
      <c r="F540" s="309"/>
      <c r="G540" s="309"/>
      <c r="H540" s="309"/>
      <c r="I540" s="309"/>
      <c r="J540" s="309"/>
      <c r="K540" s="309"/>
      <c r="L540" s="309"/>
      <c r="M540" s="309"/>
      <c r="N540" s="309"/>
      <c r="O540" s="309"/>
      <c r="P540" s="309"/>
      <c r="Q540" s="309"/>
      <c r="R540" s="309"/>
      <c r="S540" s="309"/>
      <c r="T540" s="309"/>
      <c r="U540" s="309"/>
      <c r="V540" s="309"/>
      <c r="W540" s="309"/>
      <c r="X540" s="309"/>
      <c r="Y540" s="309"/>
      <c r="Z540" s="309"/>
      <c r="AA540" s="309"/>
      <c r="AB540" s="309"/>
      <c r="AC540" s="309"/>
      <c r="AD540" s="309"/>
      <c r="AE540" s="309"/>
      <c r="AF540" s="309"/>
      <c r="AG540" s="309"/>
      <c r="AH540" s="309"/>
      <c r="AI540" s="309"/>
      <c r="AJ540" s="309"/>
      <c r="AK540" s="309"/>
      <c r="AL540" s="309"/>
      <c r="AM540" s="309"/>
      <c r="AN540" s="309"/>
      <c r="AO540" s="309"/>
      <c r="AP540" s="309"/>
      <c r="AQ540" s="310"/>
      <c r="AR540" s="139"/>
      <c r="AS540" s="140"/>
      <c r="AT540" s="140"/>
      <c r="AU540" s="140"/>
      <c r="AV540" s="140"/>
      <c r="AW540" s="140"/>
      <c r="AX540" s="140"/>
      <c r="AY540" s="140"/>
      <c r="AZ540" s="140"/>
      <c r="BA540" s="140"/>
      <c r="BB540" s="140"/>
      <c r="BC540" s="140"/>
      <c r="BD540" s="140"/>
      <c r="BE540" s="140"/>
      <c r="BF540" s="140"/>
      <c r="BG540" s="140"/>
      <c r="BH540" s="140"/>
      <c r="BI540" s="140"/>
      <c r="BJ540" s="140"/>
      <c r="BK540" s="140"/>
      <c r="BL540" s="140"/>
      <c r="BM540" s="140"/>
      <c r="BN540" s="140"/>
      <c r="BO540" s="140"/>
      <c r="BP540" s="140"/>
      <c r="BQ540" s="140"/>
      <c r="BR540" s="140"/>
      <c r="BS540" s="140"/>
      <c r="BT540" s="140"/>
      <c r="BU540" s="140"/>
      <c r="BV540" s="140"/>
      <c r="BW540" s="140"/>
      <c r="BX540" s="140"/>
      <c r="BY540" s="140"/>
      <c r="BZ540" s="141"/>
      <c r="CA540" s="26"/>
      <c r="CB540" s="39" t="str">
        <f t="shared" si="97"/>
        <v>Riadok bude skrytý.</v>
      </c>
      <c r="CC540" s="33" t="s">
        <v>78</v>
      </c>
      <c r="CF540" s="7"/>
      <c r="CW540" s="20">
        <f t="shared" si="93"/>
        <v>0</v>
      </c>
      <c r="CX540" s="20">
        <f>+IF(AR540="",0,1)</f>
        <v>0</v>
      </c>
      <c r="CZ540" s="20">
        <f t="shared" si="98"/>
        <v>1</v>
      </c>
      <c r="DA540" s="37">
        <f t="shared" si="96"/>
        <v>0</v>
      </c>
      <c r="DZ540" s="62"/>
    </row>
    <row r="541" spans="1:130" hidden="1">
      <c r="A541" s="11"/>
      <c r="B541" s="363" t="s">
        <v>146</v>
      </c>
      <c r="C541" s="364"/>
      <c r="D541" s="364"/>
      <c r="E541" s="364"/>
      <c r="F541" s="364"/>
      <c r="G541" s="364"/>
      <c r="H541" s="364"/>
      <c r="I541" s="364"/>
      <c r="J541" s="364"/>
      <c r="K541" s="364"/>
      <c r="L541" s="364"/>
      <c r="M541" s="364"/>
      <c r="N541" s="364"/>
      <c r="O541" s="364"/>
      <c r="P541" s="364"/>
      <c r="Q541" s="364"/>
      <c r="R541" s="364"/>
      <c r="S541" s="364"/>
      <c r="T541" s="364"/>
      <c r="U541" s="364"/>
      <c r="V541" s="364"/>
      <c r="W541" s="364"/>
      <c r="X541" s="364"/>
      <c r="Y541" s="364"/>
      <c r="Z541" s="364"/>
      <c r="AA541" s="364"/>
      <c r="AB541" s="364"/>
      <c r="AC541" s="364"/>
      <c r="AD541" s="364"/>
      <c r="AE541" s="364"/>
      <c r="AF541" s="364"/>
      <c r="AG541" s="364"/>
      <c r="AH541" s="364"/>
      <c r="AI541" s="364"/>
      <c r="AJ541" s="364"/>
      <c r="AK541" s="364"/>
      <c r="AL541" s="364"/>
      <c r="AM541" s="364"/>
      <c r="AN541" s="364"/>
      <c r="AO541" s="364"/>
      <c r="AP541" s="364"/>
      <c r="AQ541" s="365"/>
      <c r="AR541" s="133"/>
      <c r="AS541" s="134"/>
      <c r="AT541" s="134"/>
      <c r="AU541" s="134"/>
      <c r="AV541" s="134"/>
      <c r="AW541" s="134"/>
      <c r="AX541" s="134"/>
      <c r="AY541" s="134"/>
      <c r="AZ541" s="134"/>
      <c r="BA541" s="134"/>
      <c r="BB541" s="134"/>
      <c r="BC541" s="134"/>
      <c r="BD541" s="134"/>
      <c r="BE541" s="134"/>
      <c r="BF541" s="134"/>
      <c r="BG541" s="134"/>
      <c r="BH541" s="134"/>
      <c r="BI541" s="134"/>
      <c r="BJ541" s="134"/>
      <c r="BK541" s="134"/>
      <c r="BL541" s="134"/>
      <c r="BM541" s="134"/>
      <c r="BN541" s="134"/>
      <c r="BO541" s="134"/>
      <c r="BP541" s="134"/>
      <c r="BQ541" s="134"/>
      <c r="BR541" s="134"/>
      <c r="BS541" s="134"/>
      <c r="BT541" s="134"/>
      <c r="BU541" s="134"/>
      <c r="BV541" s="134"/>
      <c r="BW541" s="134"/>
      <c r="BX541" s="134"/>
      <c r="BY541" s="134"/>
      <c r="BZ541" s="135"/>
      <c r="CA541" s="25"/>
      <c r="CB541" s="39" t="str">
        <f t="shared" si="97"/>
        <v>Riadok bude skrytý.</v>
      </c>
      <c r="CC541" s="33" t="s">
        <v>78</v>
      </c>
      <c r="CW541" s="20">
        <f t="shared" si="93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6"/>
        <v>0</v>
      </c>
      <c r="DZ541" s="62"/>
    </row>
    <row r="542" spans="1:130" hidden="1">
      <c r="A542" s="11"/>
      <c r="B542" s="363" t="s">
        <v>147</v>
      </c>
      <c r="C542" s="364"/>
      <c r="D542" s="364"/>
      <c r="E542" s="364"/>
      <c r="F542" s="364"/>
      <c r="G542" s="364"/>
      <c r="H542" s="364"/>
      <c r="I542" s="364"/>
      <c r="J542" s="364"/>
      <c r="K542" s="364"/>
      <c r="L542" s="364"/>
      <c r="M542" s="364"/>
      <c r="N542" s="364"/>
      <c r="O542" s="364"/>
      <c r="P542" s="364"/>
      <c r="Q542" s="364"/>
      <c r="R542" s="364"/>
      <c r="S542" s="364"/>
      <c r="T542" s="364"/>
      <c r="U542" s="364"/>
      <c r="V542" s="364"/>
      <c r="W542" s="364"/>
      <c r="X542" s="364"/>
      <c r="Y542" s="364"/>
      <c r="Z542" s="364"/>
      <c r="AA542" s="364"/>
      <c r="AB542" s="364"/>
      <c r="AC542" s="364"/>
      <c r="AD542" s="364"/>
      <c r="AE542" s="364"/>
      <c r="AF542" s="364"/>
      <c r="AG542" s="364"/>
      <c r="AH542" s="364"/>
      <c r="AI542" s="364"/>
      <c r="AJ542" s="364"/>
      <c r="AK542" s="364"/>
      <c r="AL542" s="364"/>
      <c r="AM542" s="364"/>
      <c r="AN542" s="364"/>
      <c r="AO542" s="364"/>
      <c r="AP542" s="364"/>
      <c r="AQ542" s="365"/>
      <c r="AR542" s="133"/>
      <c r="AS542" s="134"/>
      <c r="AT542" s="134"/>
      <c r="AU542" s="134"/>
      <c r="AV542" s="134"/>
      <c r="AW542" s="134"/>
      <c r="AX542" s="134"/>
      <c r="AY542" s="134"/>
      <c r="AZ542" s="134"/>
      <c r="BA542" s="134"/>
      <c r="BB542" s="134"/>
      <c r="BC542" s="134"/>
      <c r="BD542" s="134"/>
      <c r="BE542" s="134"/>
      <c r="BF542" s="134"/>
      <c r="BG542" s="134"/>
      <c r="BH542" s="134"/>
      <c r="BI542" s="134"/>
      <c r="BJ542" s="134"/>
      <c r="BK542" s="134"/>
      <c r="BL542" s="134"/>
      <c r="BM542" s="134"/>
      <c r="BN542" s="134"/>
      <c r="BO542" s="134"/>
      <c r="BP542" s="134"/>
      <c r="BQ542" s="134"/>
      <c r="BR542" s="134"/>
      <c r="BS542" s="134"/>
      <c r="BT542" s="134"/>
      <c r="BU542" s="134"/>
      <c r="BV542" s="134"/>
      <c r="BW542" s="134"/>
      <c r="BX542" s="134"/>
      <c r="BY542" s="134"/>
      <c r="BZ542" s="135"/>
      <c r="CA542" s="25"/>
      <c r="CB542" s="39" t="str">
        <f t="shared" si="97"/>
        <v>Riadok bude skrytý.</v>
      </c>
      <c r="CC542" s="33" t="s">
        <v>78</v>
      </c>
      <c r="CW542" s="20">
        <f t="shared" si="93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6"/>
        <v>0</v>
      </c>
      <c r="DZ542" s="62"/>
    </row>
    <row r="543" spans="1:130" hidden="1">
      <c r="A543" s="11"/>
      <c r="B543" s="363" t="s">
        <v>148</v>
      </c>
      <c r="C543" s="364"/>
      <c r="D543" s="364"/>
      <c r="E543" s="364"/>
      <c r="F543" s="364"/>
      <c r="G543" s="364"/>
      <c r="H543" s="364"/>
      <c r="I543" s="364"/>
      <c r="J543" s="364"/>
      <c r="K543" s="364"/>
      <c r="L543" s="364"/>
      <c r="M543" s="364"/>
      <c r="N543" s="364"/>
      <c r="O543" s="364"/>
      <c r="P543" s="364"/>
      <c r="Q543" s="364"/>
      <c r="R543" s="364"/>
      <c r="S543" s="364"/>
      <c r="T543" s="364"/>
      <c r="U543" s="364"/>
      <c r="V543" s="364"/>
      <c r="W543" s="364"/>
      <c r="X543" s="364"/>
      <c r="Y543" s="364"/>
      <c r="Z543" s="364"/>
      <c r="AA543" s="364"/>
      <c r="AB543" s="364"/>
      <c r="AC543" s="364"/>
      <c r="AD543" s="364"/>
      <c r="AE543" s="364"/>
      <c r="AF543" s="364"/>
      <c r="AG543" s="364"/>
      <c r="AH543" s="364"/>
      <c r="AI543" s="364"/>
      <c r="AJ543" s="364"/>
      <c r="AK543" s="364"/>
      <c r="AL543" s="364"/>
      <c r="AM543" s="364"/>
      <c r="AN543" s="364"/>
      <c r="AO543" s="364"/>
      <c r="AP543" s="364"/>
      <c r="AQ543" s="365"/>
      <c r="AR543" s="133"/>
      <c r="AS543" s="134"/>
      <c r="AT543" s="134"/>
      <c r="AU543" s="134"/>
      <c r="AV543" s="134"/>
      <c r="AW543" s="134"/>
      <c r="AX543" s="134"/>
      <c r="AY543" s="134"/>
      <c r="AZ543" s="134"/>
      <c r="BA543" s="134"/>
      <c r="BB543" s="134"/>
      <c r="BC543" s="134"/>
      <c r="BD543" s="134"/>
      <c r="BE543" s="134"/>
      <c r="BF543" s="134"/>
      <c r="BG543" s="134"/>
      <c r="BH543" s="134"/>
      <c r="BI543" s="134"/>
      <c r="BJ543" s="134"/>
      <c r="BK543" s="134"/>
      <c r="BL543" s="134"/>
      <c r="BM543" s="134"/>
      <c r="BN543" s="134"/>
      <c r="BO543" s="134"/>
      <c r="BP543" s="134"/>
      <c r="BQ543" s="134"/>
      <c r="BR543" s="134"/>
      <c r="BS543" s="134"/>
      <c r="BT543" s="134"/>
      <c r="BU543" s="134"/>
      <c r="BV543" s="134"/>
      <c r="BW543" s="134"/>
      <c r="BX543" s="134"/>
      <c r="BY543" s="134"/>
      <c r="BZ543" s="135"/>
      <c r="CA543" s="25"/>
      <c r="CB543" s="39" t="str">
        <f t="shared" si="97"/>
        <v>Riadok bude skrytý.</v>
      </c>
      <c r="CC543" s="33" t="s">
        <v>78</v>
      </c>
      <c r="CW543" s="20">
        <f t="shared" si="93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6"/>
        <v>0</v>
      </c>
      <c r="DZ543" s="62"/>
    </row>
    <row r="544" spans="1:130" hidden="1">
      <c r="A544" s="11"/>
      <c r="B544" s="295"/>
      <c r="C544" s="296"/>
      <c r="D544" s="296"/>
      <c r="E544" s="296"/>
      <c r="F544" s="296"/>
      <c r="G544" s="296"/>
      <c r="H544" s="296"/>
      <c r="I544" s="296"/>
      <c r="J544" s="296"/>
      <c r="K544" s="296"/>
      <c r="L544" s="296"/>
      <c r="M544" s="296"/>
      <c r="N544" s="296"/>
      <c r="O544" s="296"/>
      <c r="P544" s="296"/>
      <c r="Q544" s="296"/>
      <c r="R544" s="296"/>
      <c r="S544" s="296"/>
      <c r="T544" s="296"/>
      <c r="U544" s="296"/>
      <c r="V544" s="296"/>
      <c r="W544" s="296"/>
      <c r="X544" s="296"/>
      <c r="Y544" s="296"/>
      <c r="Z544" s="296"/>
      <c r="AA544" s="296"/>
      <c r="AB544" s="296"/>
      <c r="AC544" s="296"/>
      <c r="AD544" s="296"/>
      <c r="AE544" s="296"/>
      <c r="AF544" s="296"/>
      <c r="AG544" s="296"/>
      <c r="AH544" s="296"/>
      <c r="AI544" s="296"/>
      <c r="AJ544" s="296"/>
      <c r="AK544" s="296"/>
      <c r="AL544" s="296"/>
      <c r="AM544" s="296"/>
      <c r="AN544" s="296"/>
      <c r="AO544" s="296"/>
      <c r="AP544" s="296"/>
      <c r="AQ544" s="297"/>
      <c r="AR544" s="133"/>
      <c r="AS544" s="134"/>
      <c r="AT544" s="134"/>
      <c r="AU544" s="134"/>
      <c r="AV544" s="134"/>
      <c r="AW544" s="134"/>
      <c r="AX544" s="134"/>
      <c r="AY544" s="134"/>
      <c r="AZ544" s="134"/>
      <c r="BA544" s="134"/>
      <c r="BB544" s="134"/>
      <c r="BC544" s="134"/>
      <c r="BD544" s="134"/>
      <c r="BE544" s="134"/>
      <c r="BF544" s="134"/>
      <c r="BG544" s="134"/>
      <c r="BH544" s="134"/>
      <c r="BI544" s="134"/>
      <c r="BJ544" s="134"/>
      <c r="BK544" s="134"/>
      <c r="BL544" s="134"/>
      <c r="BM544" s="134"/>
      <c r="BN544" s="134"/>
      <c r="BO544" s="134"/>
      <c r="BP544" s="134"/>
      <c r="BQ544" s="134"/>
      <c r="BR544" s="134"/>
      <c r="BS544" s="134"/>
      <c r="BT544" s="134"/>
      <c r="BU544" s="134"/>
      <c r="BV544" s="134"/>
      <c r="BW544" s="134"/>
      <c r="BX544" s="134"/>
      <c r="BY544" s="134"/>
      <c r="BZ544" s="135"/>
      <c r="CA544" s="25"/>
      <c r="CB544" s="39" t="str">
        <f t="shared" si="97"/>
        <v>Riadok bude skrytý.</v>
      </c>
      <c r="CC544" s="33" t="s">
        <v>78</v>
      </c>
      <c r="CW544" s="20">
        <f t="shared" si="93"/>
        <v>0</v>
      </c>
      <c r="CX544" s="20">
        <f>+IF(B544="",IF(AR544="",0,1),1)</f>
        <v>0</v>
      </c>
      <c r="CZ544" s="20">
        <f t="shared" si="98"/>
        <v>1</v>
      </c>
      <c r="DA544" s="37">
        <f t="shared" si="96"/>
        <v>0</v>
      </c>
      <c r="DZ544" s="62"/>
    </row>
    <row r="545" spans="1:130" hidden="1">
      <c r="A545" s="11"/>
      <c r="B545" s="295"/>
      <c r="C545" s="296"/>
      <c r="D545" s="296"/>
      <c r="E545" s="296"/>
      <c r="F545" s="296"/>
      <c r="G545" s="296"/>
      <c r="H545" s="296"/>
      <c r="I545" s="296"/>
      <c r="J545" s="296"/>
      <c r="K545" s="296"/>
      <c r="L545" s="296"/>
      <c r="M545" s="296"/>
      <c r="N545" s="296"/>
      <c r="O545" s="296"/>
      <c r="P545" s="296"/>
      <c r="Q545" s="296"/>
      <c r="R545" s="296"/>
      <c r="S545" s="296"/>
      <c r="T545" s="296"/>
      <c r="U545" s="296"/>
      <c r="V545" s="296"/>
      <c r="W545" s="296"/>
      <c r="X545" s="296"/>
      <c r="Y545" s="296"/>
      <c r="Z545" s="296"/>
      <c r="AA545" s="296"/>
      <c r="AB545" s="296"/>
      <c r="AC545" s="296"/>
      <c r="AD545" s="296"/>
      <c r="AE545" s="296"/>
      <c r="AF545" s="296"/>
      <c r="AG545" s="296"/>
      <c r="AH545" s="296"/>
      <c r="AI545" s="296"/>
      <c r="AJ545" s="296"/>
      <c r="AK545" s="296"/>
      <c r="AL545" s="296"/>
      <c r="AM545" s="296"/>
      <c r="AN545" s="296"/>
      <c r="AO545" s="296"/>
      <c r="AP545" s="296"/>
      <c r="AQ545" s="297"/>
      <c r="AR545" s="133"/>
      <c r="AS545" s="134"/>
      <c r="AT545" s="134"/>
      <c r="AU545" s="134"/>
      <c r="AV545" s="134"/>
      <c r="AW545" s="134"/>
      <c r="AX545" s="134"/>
      <c r="AY545" s="134"/>
      <c r="AZ545" s="134"/>
      <c r="BA545" s="134"/>
      <c r="BB545" s="134"/>
      <c r="BC545" s="134"/>
      <c r="BD545" s="134"/>
      <c r="BE545" s="134"/>
      <c r="BF545" s="134"/>
      <c r="BG545" s="134"/>
      <c r="BH545" s="134"/>
      <c r="BI545" s="134"/>
      <c r="BJ545" s="134"/>
      <c r="BK545" s="134"/>
      <c r="BL545" s="134"/>
      <c r="BM545" s="134"/>
      <c r="BN545" s="134"/>
      <c r="BO545" s="134"/>
      <c r="BP545" s="134"/>
      <c r="BQ545" s="134"/>
      <c r="BR545" s="134"/>
      <c r="BS545" s="134"/>
      <c r="BT545" s="134"/>
      <c r="BU545" s="134"/>
      <c r="BV545" s="134"/>
      <c r="BW545" s="134"/>
      <c r="BX545" s="134"/>
      <c r="BY545" s="134"/>
      <c r="BZ545" s="135"/>
      <c r="CA545" s="25"/>
      <c r="CB545" s="39" t="str">
        <f t="shared" si="97"/>
        <v>Riadok bude skrytý.</v>
      </c>
      <c r="CC545" s="33" t="s">
        <v>78</v>
      </c>
      <c r="CW545" s="20">
        <f t="shared" si="93"/>
        <v>0</v>
      </c>
      <c r="CX545" s="20">
        <f>+IF(B545="",IF(AR545="",0,1),1)</f>
        <v>0</v>
      </c>
      <c r="CZ545" s="20">
        <f t="shared" si="98"/>
        <v>1</v>
      </c>
      <c r="DA545" s="37">
        <f t="shared" si="96"/>
        <v>0</v>
      </c>
      <c r="DZ545" s="62"/>
    </row>
    <row r="546" spans="1:130" hidden="1">
      <c r="A546" s="11"/>
      <c r="B546" s="295"/>
      <c r="C546" s="296"/>
      <c r="D546" s="296"/>
      <c r="E546" s="296"/>
      <c r="F546" s="296"/>
      <c r="G546" s="296"/>
      <c r="H546" s="296"/>
      <c r="I546" s="296"/>
      <c r="J546" s="296"/>
      <c r="K546" s="296"/>
      <c r="L546" s="296"/>
      <c r="M546" s="296"/>
      <c r="N546" s="296"/>
      <c r="O546" s="296"/>
      <c r="P546" s="296"/>
      <c r="Q546" s="296"/>
      <c r="R546" s="296"/>
      <c r="S546" s="296"/>
      <c r="T546" s="296"/>
      <c r="U546" s="296"/>
      <c r="V546" s="296"/>
      <c r="W546" s="296"/>
      <c r="X546" s="296"/>
      <c r="Y546" s="296"/>
      <c r="Z546" s="296"/>
      <c r="AA546" s="296"/>
      <c r="AB546" s="296"/>
      <c r="AC546" s="296"/>
      <c r="AD546" s="296"/>
      <c r="AE546" s="296"/>
      <c r="AF546" s="296"/>
      <c r="AG546" s="296"/>
      <c r="AH546" s="296"/>
      <c r="AI546" s="296"/>
      <c r="AJ546" s="296"/>
      <c r="AK546" s="296"/>
      <c r="AL546" s="296"/>
      <c r="AM546" s="296"/>
      <c r="AN546" s="296"/>
      <c r="AO546" s="296"/>
      <c r="AP546" s="296"/>
      <c r="AQ546" s="297"/>
      <c r="AR546" s="133"/>
      <c r="AS546" s="134"/>
      <c r="AT546" s="134"/>
      <c r="AU546" s="134"/>
      <c r="AV546" s="134"/>
      <c r="AW546" s="134"/>
      <c r="AX546" s="134"/>
      <c r="AY546" s="134"/>
      <c r="AZ546" s="134"/>
      <c r="BA546" s="134"/>
      <c r="BB546" s="134"/>
      <c r="BC546" s="134"/>
      <c r="BD546" s="134"/>
      <c r="BE546" s="134"/>
      <c r="BF546" s="134"/>
      <c r="BG546" s="134"/>
      <c r="BH546" s="134"/>
      <c r="BI546" s="134"/>
      <c r="BJ546" s="134"/>
      <c r="BK546" s="134"/>
      <c r="BL546" s="134"/>
      <c r="BM546" s="134"/>
      <c r="BN546" s="134"/>
      <c r="BO546" s="134"/>
      <c r="BP546" s="134"/>
      <c r="BQ546" s="134"/>
      <c r="BR546" s="134"/>
      <c r="BS546" s="134"/>
      <c r="BT546" s="134"/>
      <c r="BU546" s="134"/>
      <c r="BV546" s="134"/>
      <c r="BW546" s="134"/>
      <c r="BX546" s="134"/>
      <c r="BY546" s="134"/>
      <c r="BZ546" s="135"/>
      <c r="CA546" s="25"/>
      <c r="CB546" s="39" t="str">
        <f t="shared" si="97"/>
        <v>Riadok bude skrytý.</v>
      </c>
      <c r="CC546" s="33" t="s">
        <v>78</v>
      </c>
      <c r="CW546" s="20">
        <f t="shared" si="93"/>
        <v>0</v>
      </c>
      <c r="CX546" s="20">
        <f>+IF(B546="",IF(AR546="",0,1),1)</f>
        <v>0</v>
      </c>
      <c r="CZ546" s="20">
        <f t="shared" si="98"/>
        <v>1</v>
      </c>
      <c r="DA546" s="37">
        <f t="shared" si="96"/>
        <v>0</v>
      </c>
      <c r="DZ546" s="62"/>
    </row>
    <row r="547" spans="1:130" hidden="1">
      <c r="A547" s="11"/>
      <c r="B547" s="295"/>
      <c r="C547" s="296"/>
      <c r="D547" s="296"/>
      <c r="E547" s="296"/>
      <c r="F547" s="296"/>
      <c r="G547" s="296"/>
      <c r="H547" s="296"/>
      <c r="I547" s="296"/>
      <c r="J547" s="296"/>
      <c r="K547" s="296"/>
      <c r="L547" s="296"/>
      <c r="M547" s="296"/>
      <c r="N547" s="296"/>
      <c r="O547" s="296"/>
      <c r="P547" s="296"/>
      <c r="Q547" s="296"/>
      <c r="R547" s="296"/>
      <c r="S547" s="296"/>
      <c r="T547" s="296"/>
      <c r="U547" s="296"/>
      <c r="V547" s="296"/>
      <c r="W547" s="296"/>
      <c r="X547" s="296"/>
      <c r="Y547" s="296"/>
      <c r="Z547" s="296"/>
      <c r="AA547" s="296"/>
      <c r="AB547" s="296"/>
      <c r="AC547" s="296"/>
      <c r="AD547" s="296"/>
      <c r="AE547" s="296"/>
      <c r="AF547" s="296"/>
      <c r="AG547" s="296"/>
      <c r="AH547" s="296"/>
      <c r="AI547" s="296"/>
      <c r="AJ547" s="296"/>
      <c r="AK547" s="296"/>
      <c r="AL547" s="296"/>
      <c r="AM547" s="296"/>
      <c r="AN547" s="296"/>
      <c r="AO547" s="296"/>
      <c r="AP547" s="296"/>
      <c r="AQ547" s="297"/>
      <c r="AR547" s="133"/>
      <c r="AS547" s="134"/>
      <c r="AT547" s="134"/>
      <c r="AU547" s="134"/>
      <c r="AV547" s="134"/>
      <c r="AW547" s="134"/>
      <c r="AX547" s="134"/>
      <c r="AY547" s="134"/>
      <c r="AZ547" s="134"/>
      <c r="BA547" s="134"/>
      <c r="BB547" s="134"/>
      <c r="BC547" s="134"/>
      <c r="BD547" s="134"/>
      <c r="BE547" s="134"/>
      <c r="BF547" s="134"/>
      <c r="BG547" s="134"/>
      <c r="BH547" s="134"/>
      <c r="BI547" s="134"/>
      <c r="BJ547" s="134"/>
      <c r="BK547" s="134"/>
      <c r="BL547" s="134"/>
      <c r="BM547" s="134"/>
      <c r="BN547" s="134"/>
      <c r="BO547" s="134"/>
      <c r="BP547" s="134"/>
      <c r="BQ547" s="134"/>
      <c r="BR547" s="134"/>
      <c r="BS547" s="134"/>
      <c r="BT547" s="134"/>
      <c r="BU547" s="134"/>
      <c r="BV547" s="134"/>
      <c r="BW547" s="134"/>
      <c r="BX547" s="134"/>
      <c r="BY547" s="134"/>
      <c r="BZ547" s="135"/>
      <c r="CA547" s="25"/>
      <c r="CB547" s="39" t="str">
        <f t="shared" si="97"/>
        <v>Riadok bude skrytý.</v>
      </c>
      <c r="CC547" s="33" t="s">
        <v>78</v>
      </c>
      <c r="CW547" s="20">
        <f t="shared" si="93"/>
        <v>0</v>
      </c>
      <c r="CX547" s="20">
        <f>+IF(B547="",IF(AR547="",0,1),1)</f>
        <v>0</v>
      </c>
      <c r="CZ547" s="20">
        <f t="shared" si="98"/>
        <v>1</v>
      </c>
      <c r="DA547" s="37">
        <f t="shared" si="96"/>
        <v>0</v>
      </c>
      <c r="DZ547" s="62"/>
    </row>
    <row r="548" spans="1:130" hidden="1">
      <c r="A548" s="11"/>
      <c r="B548" s="295"/>
      <c r="C548" s="296"/>
      <c r="D548" s="296"/>
      <c r="E548" s="296"/>
      <c r="F548" s="296"/>
      <c r="G548" s="296"/>
      <c r="H548" s="296"/>
      <c r="I548" s="296"/>
      <c r="J548" s="296"/>
      <c r="K548" s="296"/>
      <c r="L548" s="296"/>
      <c r="M548" s="296"/>
      <c r="N548" s="296"/>
      <c r="O548" s="296"/>
      <c r="P548" s="296"/>
      <c r="Q548" s="296"/>
      <c r="R548" s="296"/>
      <c r="S548" s="296"/>
      <c r="T548" s="296"/>
      <c r="U548" s="296"/>
      <c r="V548" s="296"/>
      <c r="W548" s="296"/>
      <c r="X548" s="296"/>
      <c r="Y548" s="296"/>
      <c r="Z548" s="296"/>
      <c r="AA548" s="296"/>
      <c r="AB548" s="296"/>
      <c r="AC548" s="296"/>
      <c r="AD548" s="296"/>
      <c r="AE548" s="296"/>
      <c r="AF548" s="296"/>
      <c r="AG548" s="296"/>
      <c r="AH548" s="296"/>
      <c r="AI548" s="296"/>
      <c r="AJ548" s="296"/>
      <c r="AK548" s="296"/>
      <c r="AL548" s="296"/>
      <c r="AM548" s="296"/>
      <c r="AN548" s="296"/>
      <c r="AO548" s="296"/>
      <c r="AP548" s="296"/>
      <c r="AQ548" s="297"/>
      <c r="AR548" s="133"/>
      <c r="AS548" s="134"/>
      <c r="AT548" s="134"/>
      <c r="AU548" s="134"/>
      <c r="AV548" s="134"/>
      <c r="AW548" s="134"/>
      <c r="AX548" s="134"/>
      <c r="AY548" s="134"/>
      <c r="AZ548" s="134"/>
      <c r="BA548" s="134"/>
      <c r="BB548" s="134"/>
      <c r="BC548" s="134"/>
      <c r="BD548" s="134"/>
      <c r="BE548" s="134"/>
      <c r="BF548" s="134"/>
      <c r="BG548" s="134"/>
      <c r="BH548" s="134"/>
      <c r="BI548" s="134"/>
      <c r="BJ548" s="134"/>
      <c r="BK548" s="134"/>
      <c r="BL548" s="134"/>
      <c r="BM548" s="134"/>
      <c r="BN548" s="134"/>
      <c r="BO548" s="134"/>
      <c r="BP548" s="134"/>
      <c r="BQ548" s="134"/>
      <c r="BR548" s="134"/>
      <c r="BS548" s="134"/>
      <c r="BT548" s="134"/>
      <c r="BU548" s="134"/>
      <c r="BV548" s="134"/>
      <c r="BW548" s="134"/>
      <c r="BX548" s="134"/>
      <c r="BY548" s="134"/>
      <c r="BZ548" s="135"/>
      <c r="CA548" s="25"/>
      <c r="CB548" s="39" t="str">
        <f t="shared" si="97"/>
        <v>Riadok bude skrytý.</v>
      </c>
      <c r="CC548" s="33" t="s">
        <v>78</v>
      </c>
      <c r="CW548" s="20">
        <f t="shared" si="93"/>
        <v>0</v>
      </c>
      <c r="CX548" s="20">
        <f>+IF(B548="",IF(AR548="",0,1),1)</f>
        <v>0</v>
      </c>
      <c r="CZ548" s="20">
        <f t="shared" si="98"/>
        <v>1</v>
      </c>
      <c r="DA548" s="37">
        <f t="shared" si="96"/>
        <v>0</v>
      </c>
      <c r="DZ548" s="62"/>
    </row>
    <row r="549" spans="1:130" hidden="1">
      <c r="A549" s="11"/>
      <c r="B549" s="220"/>
      <c r="C549" s="221"/>
      <c r="D549" s="221"/>
      <c r="E549" s="221"/>
      <c r="F549" s="221"/>
      <c r="G549" s="221"/>
      <c r="H549" s="221"/>
      <c r="I549" s="221"/>
      <c r="J549" s="221"/>
      <c r="K549" s="221"/>
      <c r="L549" s="221"/>
      <c r="M549" s="221"/>
      <c r="N549" s="221"/>
      <c r="O549" s="221"/>
      <c r="P549" s="221"/>
      <c r="Q549" s="221"/>
      <c r="R549" s="221"/>
      <c r="S549" s="221"/>
      <c r="T549" s="221"/>
      <c r="U549" s="221"/>
      <c r="V549" s="221"/>
      <c r="W549" s="221"/>
      <c r="X549" s="221"/>
      <c r="Y549" s="221"/>
      <c r="Z549" s="221"/>
      <c r="AA549" s="221"/>
      <c r="AB549" s="221"/>
      <c r="AC549" s="221"/>
      <c r="AD549" s="221"/>
      <c r="AE549" s="221"/>
      <c r="AF549" s="221"/>
      <c r="AG549" s="221"/>
      <c r="AH549" s="221"/>
      <c r="AI549" s="221"/>
      <c r="AJ549" s="221"/>
      <c r="AK549" s="221"/>
      <c r="AL549" s="221"/>
      <c r="AM549" s="221"/>
      <c r="AN549" s="221"/>
      <c r="AO549" s="221"/>
      <c r="AP549" s="221"/>
      <c r="AQ549" s="222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7"/>
        <v>Riadok bude skrytý.</v>
      </c>
      <c r="CC549" s="33" t="s">
        <v>78</v>
      </c>
      <c r="CW549" s="20">
        <f t="shared" si="93"/>
        <v>0</v>
      </c>
      <c r="CX549" s="20">
        <f>+IF(SUM(CX540:CX548)=0,0,1)</f>
        <v>0</v>
      </c>
      <c r="CZ549" s="20">
        <f t="shared" si="98"/>
        <v>1</v>
      </c>
      <c r="DA549" s="37">
        <f t="shared" si="96"/>
        <v>0</v>
      </c>
      <c r="DZ549" s="62"/>
    </row>
    <row r="550" spans="1:130" hidden="1">
      <c r="A550" s="11"/>
      <c r="CA550" s="24"/>
      <c r="CB550" s="39" t="str">
        <f t="shared" ref="CB550:CB593" si="99">+IF(DA550=0,"Riadok bude skrytý.","Riadok bude vidieť.")</f>
        <v>Riadok bude skrytý.</v>
      </c>
      <c r="CC550" s="33" t="s">
        <v>78</v>
      </c>
      <c r="CW550" s="20">
        <f t="shared" si="93"/>
        <v>0</v>
      </c>
      <c r="CZ550" s="20">
        <f t="shared" ref="CZ550:CZ573" si="100">IF(CC550="",1,IF(CC550="Chcem skryť riadok.",0,1))</f>
        <v>1</v>
      </c>
      <c r="DA550" s="37">
        <f t="shared" ref="DA550:DA561" si="101">+IF(CW550*CX550=0,0,IF(CZ550=0,0,1))</f>
        <v>0</v>
      </c>
      <c r="DZ550" s="62"/>
    </row>
    <row r="551" spans="1:130" hidden="1">
      <c r="A551" s="11"/>
      <c r="B551" s="2" t="s">
        <v>33</v>
      </c>
      <c r="J551" s="88" t="s">
        <v>197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69</v>
      </c>
      <c r="CB551" s="39" t="str">
        <f t="shared" si="99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0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99"/>
        <v>Riadok bude skrytý.</v>
      </c>
      <c r="CC552" s="33" t="s">
        <v>78</v>
      </c>
      <c r="CW552" s="20">
        <f t="shared" ref="CW552:CW571" si="102">+IF($J$551="neeviduje",0,1)</f>
        <v>0</v>
      </c>
      <c r="CX552" s="20">
        <f>+IF(SUM(CX556:CX570)=0,0,1)</f>
        <v>0</v>
      </c>
      <c r="CZ552" s="20">
        <f t="shared" si="100"/>
        <v>1</v>
      </c>
      <c r="DA552" s="37">
        <f t="shared" si="101"/>
        <v>0</v>
      </c>
      <c r="DZ552" s="62"/>
    </row>
    <row r="553" spans="1:130" hidden="1">
      <c r="A553" s="11"/>
      <c r="CA553" s="25"/>
      <c r="CB553" s="39" t="str">
        <f t="shared" si="99"/>
        <v>Riadok bude skrytý.</v>
      </c>
      <c r="CC553" s="33" t="s">
        <v>78</v>
      </c>
      <c r="CW553" s="20">
        <f t="shared" si="102"/>
        <v>0</v>
      </c>
      <c r="CX553" s="20">
        <f>+IF(SUM(CX556:CX570)=0,0,1)</f>
        <v>0</v>
      </c>
      <c r="CZ553" s="20">
        <f t="shared" si="100"/>
        <v>1</v>
      </c>
      <c r="DA553" s="37">
        <f t="shared" si="101"/>
        <v>0</v>
      </c>
      <c r="DZ553" s="62"/>
    </row>
    <row r="554" spans="1:130" hidden="1">
      <c r="A554" s="11"/>
      <c r="B554" s="280" t="s">
        <v>43</v>
      </c>
      <c r="C554" s="281"/>
      <c r="D554" s="281"/>
      <c r="E554" s="281"/>
      <c r="F554" s="281"/>
      <c r="G554" s="281"/>
      <c r="H554" s="281"/>
      <c r="I554" s="281"/>
      <c r="J554" s="281"/>
      <c r="K554" s="281"/>
      <c r="L554" s="281"/>
      <c r="M554" s="281"/>
      <c r="N554" s="281"/>
      <c r="O554" s="281"/>
      <c r="P554" s="281"/>
      <c r="Q554" s="281"/>
      <c r="R554" s="281"/>
      <c r="S554" s="281"/>
      <c r="T554" s="281"/>
      <c r="U554" s="281"/>
      <c r="V554" s="281"/>
      <c r="W554" s="281"/>
      <c r="X554" s="281"/>
      <c r="Y554" s="281"/>
      <c r="Z554" s="281"/>
      <c r="AA554" s="281"/>
      <c r="AB554" s="281"/>
      <c r="AC554" s="281"/>
      <c r="AD554" s="281"/>
      <c r="AE554" s="281"/>
      <c r="AF554" s="282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99"/>
        <v>Riadok bude skrytý.</v>
      </c>
      <c r="CC554" s="33" t="s">
        <v>78</v>
      </c>
      <c r="CW554" s="20">
        <f t="shared" si="102"/>
        <v>0</v>
      </c>
      <c r="CX554" s="20">
        <f>+IF(SUM(CX556:CX570)=0,0,1)</f>
        <v>0</v>
      </c>
      <c r="CZ554" s="20">
        <f t="shared" si="100"/>
        <v>1</v>
      </c>
      <c r="DA554" s="37">
        <f t="shared" si="101"/>
        <v>0</v>
      </c>
      <c r="DZ554" s="62"/>
    </row>
    <row r="555" spans="1:130" ht="15" hidden="1" customHeight="1">
      <c r="A555" s="11"/>
      <c r="B555" s="283"/>
      <c r="C555" s="284"/>
      <c r="D555" s="284"/>
      <c r="E555" s="284"/>
      <c r="F555" s="284"/>
      <c r="G555" s="284"/>
      <c r="H555" s="284"/>
      <c r="I555" s="284"/>
      <c r="J555" s="284"/>
      <c r="K555" s="284"/>
      <c r="L555" s="284"/>
      <c r="M555" s="284"/>
      <c r="N555" s="284"/>
      <c r="O555" s="284"/>
      <c r="P555" s="284"/>
      <c r="Q555" s="284"/>
      <c r="R555" s="284"/>
      <c r="S555" s="284"/>
      <c r="T555" s="284"/>
      <c r="U555" s="284"/>
      <c r="V555" s="284"/>
      <c r="W555" s="284"/>
      <c r="X555" s="284"/>
      <c r="Y555" s="284"/>
      <c r="Z555" s="284"/>
      <c r="AA555" s="284"/>
      <c r="AB555" s="284"/>
      <c r="AC555" s="284"/>
      <c r="AD555" s="284"/>
      <c r="AE555" s="284"/>
      <c r="AF555" s="285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375" t="s">
        <v>152</v>
      </c>
      <c r="BL555" s="375"/>
      <c r="BM555" s="375"/>
      <c r="BN555" s="375"/>
      <c r="BO555" s="375"/>
      <c r="BP555" s="375"/>
      <c r="BQ555" s="375"/>
      <c r="BR555" s="375"/>
      <c r="BS555" s="375"/>
      <c r="BT555" s="375"/>
      <c r="BU555" s="375"/>
      <c r="BV555" s="375"/>
      <c r="BW555" s="375"/>
      <c r="BX555" s="375"/>
      <c r="BY555" s="375"/>
      <c r="BZ555" s="376"/>
      <c r="CA555" s="25"/>
      <c r="CB555" s="39" t="str">
        <f t="shared" si="99"/>
        <v>Riadok bude skrytý.</v>
      </c>
      <c r="CC555" s="33" t="s">
        <v>78</v>
      </c>
      <c r="CW555" s="20">
        <f t="shared" si="102"/>
        <v>0</v>
      </c>
      <c r="CX555" s="20">
        <f>+IF(SUM(CX556:CX570)=0,0,1)</f>
        <v>0</v>
      </c>
      <c r="CZ555" s="20">
        <f t="shared" si="100"/>
        <v>1</v>
      </c>
      <c r="DA555" s="37">
        <f t="shared" si="101"/>
        <v>0</v>
      </c>
      <c r="DZ555" s="62"/>
    </row>
    <row r="556" spans="1:130" hidden="1">
      <c r="A556" s="11"/>
      <c r="B556" s="377" t="s">
        <v>44</v>
      </c>
      <c r="C556" s="378"/>
      <c r="D556" s="378"/>
      <c r="E556" s="378"/>
      <c r="F556" s="378"/>
      <c r="G556" s="378"/>
      <c r="H556" s="378"/>
      <c r="I556" s="378"/>
      <c r="J556" s="378"/>
      <c r="K556" s="378"/>
      <c r="L556" s="378"/>
      <c r="M556" s="378"/>
      <c r="N556" s="378"/>
      <c r="O556" s="378"/>
      <c r="P556" s="378"/>
      <c r="Q556" s="378"/>
      <c r="R556" s="378"/>
      <c r="S556" s="378"/>
      <c r="T556" s="378"/>
      <c r="U556" s="378"/>
      <c r="V556" s="378"/>
      <c r="W556" s="378"/>
      <c r="X556" s="378"/>
      <c r="Y556" s="378"/>
      <c r="Z556" s="378"/>
      <c r="AA556" s="378"/>
      <c r="AB556" s="378"/>
      <c r="AC556" s="378"/>
      <c r="AD556" s="378"/>
      <c r="AE556" s="378"/>
      <c r="AF556" s="379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99"/>
        <v>Riadok bude skrytý.</v>
      </c>
      <c r="CC556" s="33" t="s">
        <v>78</v>
      </c>
      <c r="CW556" s="20">
        <f t="shared" si="102"/>
        <v>0</v>
      </c>
      <c r="CX556" s="20">
        <f>+IF(AG556="",IF(AU556="",IF(BK556="",0,1),1),1)</f>
        <v>0</v>
      </c>
      <c r="CZ556" s="20">
        <f t="shared" si="100"/>
        <v>1</v>
      </c>
      <c r="DA556" s="37">
        <f t="shared" si="101"/>
        <v>0</v>
      </c>
      <c r="DZ556" s="62"/>
    </row>
    <row r="557" spans="1:130" hidden="1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30"/>
      <c r="AH557" s="131"/>
      <c r="AI557" s="131"/>
      <c r="AJ557" s="131"/>
      <c r="AK557" s="131"/>
      <c r="AL557" s="131"/>
      <c r="AM557" s="131"/>
      <c r="AN557" s="131"/>
      <c r="AO557" s="131"/>
      <c r="AP557" s="131"/>
      <c r="AQ557" s="131"/>
      <c r="AR557" s="131"/>
      <c r="AS557" s="131"/>
      <c r="AT557" s="131"/>
      <c r="AU557" s="131"/>
      <c r="AV557" s="131"/>
      <c r="AW557" s="131"/>
      <c r="AX557" s="131"/>
      <c r="AY557" s="131"/>
      <c r="AZ557" s="131"/>
      <c r="BA557" s="131"/>
      <c r="BB557" s="131"/>
      <c r="BC557" s="131"/>
      <c r="BD557" s="131"/>
      <c r="BE557" s="131"/>
      <c r="BF557" s="131"/>
      <c r="BG557" s="131"/>
      <c r="BH557" s="131"/>
      <c r="BI557" s="131"/>
      <c r="BJ557" s="131"/>
      <c r="BK557" s="131"/>
      <c r="BL557" s="131"/>
      <c r="BM557" s="131"/>
      <c r="BN557" s="131"/>
      <c r="BO557" s="131"/>
      <c r="BP557" s="131"/>
      <c r="BQ557" s="131"/>
      <c r="BR557" s="131"/>
      <c r="BS557" s="131"/>
      <c r="BT557" s="131"/>
      <c r="BU557" s="131"/>
      <c r="BV557" s="131"/>
      <c r="BW557" s="131"/>
      <c r="BX557" s="131"/>
      <c r="BY557" s="131"/>
      <c r="BZ557" s="132"/>
      <c r="CA557" s="25"/>
      <c r="CB557" s="39" t="str">
        <f t="shared" si="99"/>
        <v>Riadok bude skrytý.</v>
      </c>
      <c r="CC557" s="33" t="s">
        <v>78</v>
      </c>
      <c r="CW557" s="20">
        <f t="shared" si="102"/>
        <v>0</v>
      </c>
      <c r="CX557" s="20">
        <f>+IF(AG557="",IF(AU557="",IF(BK557="",0,1),1),1)</f>
        <v>0</v>
      </c>
      <c r="CZ557" s="20">
        <f t="shared" si="100"/>
        <v>1</v>
      </c>
      <c r="DA557" s="37">
        <f t="shared" si="101"/>
        <v>0</v>
      </c>
      <c r="DZ557" s="62"/>
    </row>
    <row r="558" spans="1:130" hidden="1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30"/>
      <c r="AH558" s="131"/>
      <c r="AI558" s="131"/>
      <c r="AJ558" s="131"/>
      <c r="AK558" s="131"/>
      <c r="AL558" s="131"/>
      <c r="AM558" s="131"/>
      <c r="AN558" s="131"/>
      <c r="AO558" s="131"/>
      <c r="AP558" s="131"/>
      <c r="AQ558" s="131"/>
      <c r="AR558" s="131"/>
      <c r="AS558" s="131"/>
      <c r="AT558" s="131"/>
      <c r="AU558" s="131"/>
      <c r="AV558" s="131"/>
      <c r="AW558" s="131"/>
      <c r="AX558" s="131"/>
      <c r="AY558" s="131"/>
      <c r="AZ558" s="131"/>
      <c r="BA558" s="131"/>
      <c r="BB558" s="131"/>
      <c r="BC558" s="131"/>
      <c r="BD558" s="131"/>
      <c r="BE558" s="131"/>
      <c r="BF558" s="131"/>
      <c r="BG558" s="131"/>
      <c r="BH558" s="131"/>
      <c r="BI558" s="131"/>
      <c r="BJ558" s="131"/>
      <c r="BK558" s="131"/>
      <c r="BL558" s="131"/>
      <c r="BM558" s="131"/>
      <c r="BN558" s="131"/>
      <c r="BO558" s="131"/>
      <c r="BP558" s="131"/>
      <c r="BQ558" s="131"/>
      <c r="BR558" s="131"/>
      <c r="BS558" s="131"/>
      <c r="BT558" s="131"/>
      <c r="BU558" s="131"/>
      <c r="BV558" s="131"/>
      <c r="BW558" s="131"/>
      <c r="BX558" s="131"/>
      <c r="BY558" s="131"/>
      <c r="BZ558" s="132"/>
      <c r="CA558" s="25"/>
      <c r="CB558" s="39" t="str">
        <f t="shared" si="99"/>
        <v>Riadok bude skrytý.</v>
      </c>
      <c r="CC558" s="33" t="s">
        <v>78</v>
      </c>
      <c r="CW558" s="20">
        <f t="shared" si="102"/>
        <v>0</v>
      </c>
      <c r="CX558" s="20">
        <f>+IF(AG558="",IF(AU558="",IF(BK558="",0,1),1),1)</f>
        <v>0</v>
      </c>
      <c r="CZ558" s="20">
        <f t="shared" si="100"/>
        <v>1</v>
      </c>
      <c r="DA558" s="37">
        <f t="shared" si="101"/>
        <v>0</v>
      </c>
      <c r="DZ558" s="62"/>
    </row>
    <row r="559" spans="1:130" hidden="1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30"/>
      <c r="AH559" s="131"/>
      <c r="AI559" s="131"/>
      <c r="AJ559" s="131"/>
      <c r="AK559" s="131"/>
      <c r="AL559" s="131"/>
      <c r="AM559" s="131"/>
      <c r="AN559" s="131"/>
      <c r="AO559" s="131"/>
      <c r="AP559" s="131"/>
      <c r="AQ559" s="131"/>
      <c r="AR559" s="131"/>
      <c r="AS559" s="131"/>
      <c r="AT559" s="131"/>
      <c r="AU559" s="131"/>
      <c r="AV559" s="131"/>
      <c r="AW559" s="131"/>
      <c r="AX559" s="131"/>
      <c r="AY559" s="131"/>
      <c r="AZ559" s="131"/>
      <c r="BA559" s="131"/>
      <c r="BB559" s="131"/>
      <c r="BC559" s="131"/>
      <c r="BD559" s="131"/>
      <c r="BE559" s="131"/>
      <c r="BF559" s="131"/>
      <c r="BG559" s="131"/>
      <c r="BH559" s="131"/>
      <c r="BI559" s="131"/>
      <c r="BJ559" s="131"/>
      <c r="BK559" s="131"/>
      <c r="BL559" s="131"/>
      <c r="BM559" s="131"/>
      <c r="BN559" s="131"/>
      <c r="BO559" s="131"/>
      <c r="BP559" s="131"/>
      <c r="BQ559" s="131"/>
      <c r="BR559" s="131"/>
      <c r="BS559" s="131"/>
      <c r="BT559" s="131"/>
      <c r="BU559" s="131"/>
      <c r="BV559" s="131"/>
      <c r="BW559" s="131"/>
      <c r="BX559" s="131"/>
      <c r="BY559" s="131"/>
      <c r="BZ559" s="132"/>
      <c r="CA559" s="25"/>
      <c r="CB559" s="39" t="str">
        <f t="shared" si="99"/>
        <v>Riadok bude skrytý.</v>
      </c>
      <c r="CC559" s="33" t="s">
        <v>78</v>
      </c>
      <c r="CW559" s="20">
        <f t="shared" si="102"/>
        <v>0</v>
      </c>
      <c r="CX559" s="20">
        <f>+IF(AG559="",IF(AU559="",IF(BK559="",0,1),1),1)</f>
        <v>0</v>
      </c>
      <c r="CZ559" s="20">
        <f t="shared" si="100"/>
        <v>1</v>
      </c>
      <c r="DA559" s="37">
        <f t="shared" si="101"/>
        <v>0</v>
      </c>
      <c r="DZ559" s="62"/>
    </row>
    <row r="560" spans="1:130" hidden="1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30"/>
      <c r="AH560" s="131"/>
      <c r="AI560" s="131"/>
      <c r="AJ560" s="131"/>
      <c r="AK560" s="131"/>
      <c r="AL560" s="131"/>
      <c r="AM560" s="131"/>
      <c r="AN560" s="131"/>
      <c r="AO560" s="131"/>
      <c r="AP560" s="131"/>
      <c r="AQ560" s="131"/>
      <c r="AR560" s="131"/>
      <c r="AS560" s="131"/>
      <c r="AT560" s="131"/>
      <c r="AU560" s="131"/>
      <c r="AV560" s="131"/>
      <c r="AW560" s="131"/>
      <c r="AX560" s="131"/>
      <c r="AY560" s="131"/>
      <c r="AZ560" s="131"/>
      <c r="BA560" s="131"/>
      <c r="BB560" s="131"/>
      <c r="BC560" s="131"/>
      <c r="BD560" s="131"/>
      <c r="BE560" s="131"/>
      <c r="BF560" s="131"/>
      <c r="BG560" s="131"/>
      <c r="BH560" s="131"/>
      <c r="BI560" s="131"/>
      <c r="BJ560" s="131"/>
      <c r="BK560" s="131"/>
      <c r="BL560" s="131"/>
      <c r="BM560" s="131"/>
      <c r="BN560" s="131"/>
      <c r="BO560" s="131"/>
      <c r="BP560" s="131"/>
      <c r="BQ560" s="131"/>
      <c r="BR560" s="131"/>
      <c r="BS560" s="131"/>
      <c r="BT560" s="131"/>
      <c r="BU560" s="131"/>
      <c r="BV560" s="131"/>
      <c r="BW560" s="131"/>
      <c r="BX560" s="131"/>
      <c r="BY560" s="131"/>
      <c r="BZ560" s="132"/>
      <c r="CA560" s="25"/>
      <c r="CB560" s="39" t="str">
        <f t="shared" si="99"/>
        <v>Riadok bude skrytý.</v>
      </c>
      <c r="CC560" s="33" t="s">
        <v>78</v>
      </c>
      <c r="CW560" s="20">
        <f t="shared" si="102"/>
        <v>0</v>
      </c>
      <c r="CX560" s="20">
        <f>+IF(AG560="",IF(AU560="",IF(BK560="",0,1),1),1)</f>
        <v>0</v>
      </c>
      <c r="CZ560" s="20">
        <f t="shared" si="100"/>
        <v>1</v>
      </c>
      <c r="DA560" s="37">
        <f t="shared" si="101"/>
        <v>0</v>
      </c>
      <c r="DZ560" s="62"/>
    </row>
    <row r="561" spans="1:130" hidden="1">
      <c r="A561" s="11"/>
      <c r="B561" s="295"/>
      <c r="C561" s="296"/>
      <c r="D561" s="296"/>
      <c r="E561" s="296"/>
      <c r="F561" s="296"/>
      <c r="G561" s="296"/>
      <c r="H561" s="296"/>
      <c r="I561" s="296"/>
      <c r="J561" s="296"/>
      <c r="K561" s="296"/>
      <c r="L561" s="296"/>
      <c r="M561" s="296"/>
      <c r="N561" s="296"/>
      <c r="O561" s="296"/>
      <c r="P561" s="296"/>
      <c r="Q561" s="296"/>
      <c r="R561" s="296"/>
      <c r="S561" s="296"/>
      <c r="T561" s="296"/>
      <c r="U561" s="296"/>
      <c r="V561" s="296"/>
      <c r="W561" s="296"/>
      <c r="X561" s="296"/>
      <c r="Y561" s="296"/>
      <c r="Z561" s="296"/>
      <c r="AA561" s="296"/>
      <c r="AB561" s="296"/>
      <c r="AC561" s="296"/>
      <c r="AD561" s="296"/>
      <c r="AE561" s="296"/>
      <c r="AF561" s="345"/>
      <c r="AG561" s="130"/>
      <c r="AH561" s="131"/>
      <c r="AI561" s="131"/>
      <c r="AJ561" s="131"/>
      <c r="AK561" s="131"/>
      <c r="AL561" s="131"/>
      <c r="AM561" s="131"/>
      <c r="AN561" s="131"/>
      <c r="AO561" s="131"/>
      <c r="AP561" s="131"/>
      <c r="AQ561" s="131"/>
      <c r="AR561" s="131"/>
      <c r="AS561" s="131"/>
      <c r="AT561" s="131"/>
      <c r="AU561" s="131"/>
      <c r="AV561" s="131"/>
      <c r="AW561" s="131"/>
      <c r="AX561" s="131"/>
      <c r="AY561" s="131"/>
      <c r="AZ561" s="131"/>
      <c r="BA561" s="131"/>
      <c r="BB561" s="131"/>
      <c r="BC561" s="131"/>
      <c r="BD561" s="131"/>
      <c r="BE561" s="131"/>
      <c r="BF561" s="131"/>
      <c r="BG561" s="131"/>
      <c r="BH561" s="131"/>
      <c r="BI561" s="131"/>
      <c r="BJ561" s="131"/>
      <c r="BK561" s="131"/>
      <c r="BL561" s="131"/>
      <c r="BM561" s="131"/>
      <c r="BN561" s="131"/>
      <c r="BO561" s="131"/>
      <c r="BP561" s="131"/>
      <c r="BQ561" s="131"/>
      <c r="BR561" s="131"/>
      <c r="BS561" s="131"/>
      <c r="BT561" s="131"/>
      <c r="BU561" s="131"/>
      <c r="BV561" s="131"/>
      <c r="BW561" s="131"/>
      <c r="BX561" s="131"/>
      <c r="BY561" s="131"/>
      <c r="BZ561" s="132"/>
      <c r="CA561" s="25"/>
      <c r="CB561" s="39" t="str">
        <f t="shared" si="99"/>
        <v>Riadok bude skrytý.</v>
      </c>
      <c r="CC561" s="33" t="s">
        <v>78</v>
      </c>
      <c r="CW561" s="20">
        <f t="shared" si="102"/>
        <v>0</v>
      </c>
      <c r="CX561" s="20">
        <f>+IF(B561="",IF(AG561="",IF(AU561="",IF(BK561="",0,1),1),1),1)</f>
        <v>0</v>
      </c>
      <c r="CZ561" s="20">
        <f t="shared" si="100"/>
        <v>1</v>
      </c>
      <c r="DA561" s="37">
        <f t="shared" si="101"/>
        <v>0</v>
      </c>
      <c r="DZ561" s="62"/>
    </row>
    <row r="562" spans="1:130" hidden="1">
      <c r="A562" s="11"/>
      <c r="B562" s="295"/>
      <c r="C562" s="296"/>
      <c r="D562" s="296"/>
      <c r="E562" s="296"/>
      <c r="F562" s="296"/>
      <c r="G562" s="296"/>
      <c r="H562" s="296"/>
      <c r="I562" s="296"/>
      <c r="J562" s="296"/>
      <c r="K562" s="296"/>
      <c r="L562" s="296"/>
      <c r="M562" s="296"/>
      <c r="N562" s="296"/>
      <c r="O562" s="296"/>
      <c r="P562" s="296"/>
      <c r="Q562" s="296"/>
      <c r="R562" s="296"/>
      <c r="S562" s="296"/>
      <c r="T562" s="296"/>
      <c r="U562" s="296"/>
      <c r="V562" s="296"/>
      <c r="W562" s="296"/>
      <c r="X562" s="296"/>
      <c r="Y562" s="296"/>
      <c r="Z562" s="296"/>
      <c r="AA562" s="296"/>
      <c r="AB562" s="296"/>
      <c r="AC562" s="296"/>
      <c r="AD562" s="296"/>
      <c r="AE562" s="296"/>
      <c r="AF562" s="345"/>
      <c r="AG562" s="130"/>
      <c r="AH562" s="131"/>
      <c r="AI562" s="131"/>
      <c r="AJ562" s="131"/>
      <c r="AK562" s="131"/>
      <c r="AL562" s="131"/>
      <c r="AM562" s="131"/>
      <c r="AN562" s="131"/>
      <c r="AO562" s="131"/>
      <c r="AP562" s="131"/>
      <c r="AQ562" s="131"/>
      <c r="AR562" s="131"/>
      <c r="AS562" s="131"/>
      <c r="AT562" s="131"/>
      <c r="AU562" s="131"/>
      <c r="AV562" s="131"/>
      <c r="AW562" s="131"/>
      <c r="AX562" s="131"/>
      <c r="AY562" s="131"/>
      <c r="AZ562" s="131"/>
      <c r="BA562" s="131"/>
      <c r="BB562" s="131"/>
      <c r="BC562" s="131"/>
      <c r="BD562" s="131"/>
      <c r="BE562" s="131"/>
      <c r="BF562" s="131"/>
      <c r="BG562" s="131"/>
      <c r="BH562" s="131"/>
      <c r="BI562" s="131"/>
      <c r="BJ562" s="131"/>
      <c r="BK562" s="131"/>
      <c r="BL562" s="131"/>
      <c r="BM562" s="131"/>
      <c r="BN562" s="131"/>
      <c r="BO562" s="131"/>
      <c r="BP562" s="131"/>
      <c r="BQ562" s="131"/>
      <c r="BR562" s="131"/>
      <c r="BS562" s="131"/>
      <c r="BT562" s="131"/>
      <c r="BU562" s="131"/>
      <c r="BV562" s="131"/>
      <c r="BW562" s="131"/>
      <c r="BX562" s="131"/>
      <c r="BY562" s="131"/>
      <c r="BZ562" s="132"/>
      <c r="CA562" s="25"/>
      <c r="CB562" s="39" t="str">
        <f t="shared" si="99"/>
        <v>Riadok bude skrytý.</v>
      </c>
      <c r="CC562" s="33" t="s">
        <v>78</v>
      </c>
      <c r="CW562" s="20">
        <f t="shared" si="102"/>
        <v>0</v>
      </c>
      <c r="CX562" s="20">
        <f t="shared" ref="CX562:CX569" si="103">+IF(B562="",IF(AG562="",IF(AU562="",IF(BK562="",0,1),1),1),1)</f>
        <v>0</v>
      </c>
      <c r="CZ562" s="20">
        <f t="shared" ref="CZ562:CZ571" si="104">IF(CC562="",1,IF(CC562="Chcem skryť riadok.",0,1))</f>
        <v>1</v>
      </c>
      <c r="DA562" s="37">
        <f t="shared" ref="DA562:DA592" si="105">+IF(CW562*CX562=0,0,IF(CZ562=0,0,1))</f>
        <v>0</v>
      </c>
      <c r="DZ562" s="62"/>
    </row>
    <row r="563" spans="1:130" hidden="1">
      <c r="A563" s="11"/>
      <c r="B563" s="295"/>
      <c r="C563" s="296"/>
      <c r="D563" s="296"/>
      <c r="E563" s="296"/>
      <c r="F563" s="296"/>
      <c r="G563" s="296"/>
      <c r="H563" s="296"/>
      <c r="I563" s="296"/>
      <c r="J563" s="296"/>
      <c r="K563" s="296"/>
      <c r="L563" s="296"/>
      <c r="M563" s="296"/>
      <c r="N563" s="296"/>
      <c r="O563" s="296"/>
      <c r="P563" s="296"/>
      <c r="Q563" s="296"/>
      <c r="R563" s="296"/>
      <c r="S563" s="296"/>
      <c r="T563" s="296"/>
      <c r="U563" s="296"/>
      <c r="V563" s="296"/>
      <c r="W563" s="296"/>
      <c r="X563" s="296"/>
      <c r="Y563" s="296"/>
      <c r="Z563" s="296"/>
      <c r="AA563" s="296"/>
      <c r="AB563" s="296"/>
      <c r="AC563" s="296"/>
      <c r="AD563" s="296"/>
      <c r="AE563" s="296"/>
      <c r="AF563" s="345"/>
      <c r="AG563" s="130"/>
      <c r="AH563" s="131"/>
      <c r="AI563" s="131"/>
      <c r="AJ563" s="131"/>
      <c r="AK563" s="131"/>
      <c r="AL563" s="131"/>
      <c r="AM563" s="131"/>
      <c r="AN563" s="131"/>
      <c r="AO563" s="131"/>
      <c r="AP563" s="131"/>
      <c r="AQ563" s="131"/>
      <c r="AR563" s="131"/>
      <c r="AS563" s="131"/>
      <c r="AT563" s="131"/>
      <c r="AU563" s="131"/>
      <c r="AV563" s="131"/>
      <c r="AW563" s="131"/>
      <c r="AX563" s="131"/>
      <c r="AY563" s="131"/>
      <c r="AZ563" s="131"/>
      <c r="BA563" s="131"/>
      <c r="BB563" s="131"/>
      <c r="BC563" s="131"/>
      <c r="BD563" s="131"/>
      <c r="BE563" s="131"/>
      <c r="BF563" s="131"/>
      <c r="BG563" s="131"/>
      <c r="BH563" s="131"/>
      <c r="BI563" s="131"/>
      <c r="BJ563" s="131"/>
      <c r="BK563" s="131"/>
      <c r="BL563" s="131"/>
      <c r="BM563" s="131"/>
      <c r="BN563" s="131"/>
      <c r="BO563" s="131"/>
      <c r="BP563" s="131"/>
      <c r="BQ563" s="131"/>
      <c r="BR563" s="131"/>
      <c r="BS563" s="131"/>
      <c r="BT563" s="131"/>
      <c r="BU563" s="131"/>
      <c r="BV563" s="131"/>
      <c r="BW563" s="131"/>
      <c r="BX563" s="131"/>
      <c r="BY563" s="131"/>
      <c r="BZ563" s="132"/>
      <c r="CA563" s="25"/>
      <c r="CB563" s="39" t="str">
        <f t="shared" si="99"/>
        <v>Riadok bude skrytý.</v>
      </c>
      <c r="CC563" s="33" t="s">
        <v>78</v>
      </c>
      <c r="CW563" s="20">
        <f t="shared" si="102"/>
        <v>0</v>
      </c>
      <c r="CX563" s="20">
        <f t="shared" si="103"/>
        <v>0</v>
      </c>
      <c r="CZ563" s="20">
        <f t="shared" si="104"/>
        <v>1</v>
      </c>
      <c r="DA563" s="37">
        <f t="shared" si="105"/>
        <v>0</v>
      </c>
      <c r="DZ563" s="62"/>
    </row>
    <row r="564" spans="1:130" hidden="1">
      <c r="A564" s="11"/>
      <c r="B564" s="295"/>
      <c r="C564" s="296"/>
      <c r="D564" s="296"/>
      <c r="E564" s="296"/>
      <c r="F564" s="296"/>
      <c r="G564" s="296"/>
      <c r="H564" s="296"/>
      <c r="I564" s="296"/>
      <c r="J564" s="296"/>
      <c r="K564" s="296"/>
      <c r="L564" s="296"/>
      <c r="M564" s="296"/>
      <c r="N564" s="296"/>
      <c r="O564" s="296"/>
      <c r="P564" s="296"/>
      <c r="Q564" s="296"/>
      <c r="R564" s="296"/>
      <c r="S564" s="296"/>
      <c r="T564" s="296"/>
      <c r="U564" s="296"/>
      <c r="V564" s="296"/>
      <c r="W564" s="296"/>
      <c r="X564" s="296"/>
      <c r="Y564" s="296"/>
      <c r="Z564" s="296"/>
      <c r="AA564" s="296"/>
      <c r="AB564" s="296"/>
      <c r="AC564" s="296"/>
      <c r="AD564" s="296"/>
      <c r="AE564" s="296"/>
      <c r="AF564" s="345"/>
      <c r="AG564" s="130"/>
      <c r="AH564" s="131"/>
      <c r="AI564" s="131"/>
      <c r="AJ564" s="131"/>
      <c r="AK564" s="131"/>
      <c r="AL564" s="131"/>
      <c r="AM564" s="131"/>
      <c r="AN564" s="131"/>
      <c r="AO564" s="131"/>
      <c r="AP564" s="131"/>
      <c r="AQ564" s="131"/>
      <c r="AR564" s="131"/>
      <c r="AS564" s="131"/>
      <c r="AT564" s="131"/>
      <c r="AU564" s="131"/>
      <c r="AV564" s="131"/>
      <c r="AW564" s="131"/>
      <c r="AX564" s="131"/>
      <c r="AY564" s="131"/>
      <c r="AZ564" s="131"/>
      <c r="BA564" s="131"/>
      <c r="BB564" s="131"/>
      <c r="BC564" s="131"/>
      <c r="BD564" s="131"/>
      <c r="BE564" s="131"/>
      <c r="BF564" s="131"/>
      <c r="BG564" s="131"/>
      <c r="BH564" s="131"/>
      <c r="BI564" s="131"/>
      <c r="BJ564" s="131"/>
      <c r="BK564" s="131"/>
      <c r="BL564" s="131"/>
      <c r="BM564" s="131"/>
      <c r="BN564" s="131"/>
      <c r="BO564" s="131"/>
      <c r="BP564" s="131"/>
      <c r="BQ564" s="131"/>
      <c r="BR564" s="131"/>
      <c r="BS564" s="131"/>
      <c r="BT564" s="131"/>
      <c r="BU564" s="131"/>
      <c r="BV564" s="131"/>
      <c r="BW564" s="131"/>
      <c r="BX564" s="131"/>
      <c r="BY564" s="131"/>
      <c r="BZ564" s="132"/>
      <c r="CA564" s="25"/>
      <c r="CB564" s="39" t="str">
        <f t="shared" si="99"/>
        <v>Riadok bude skrytý.</v>
      </c>
      <c r="CC564" s="33" t="s">
        <v>78</v>
      </c>
      <c r="CD564" s="23"/>
      <c r="CW564" s="20">
        <f t="shared" si="102"/>
        <v>0</v>
      </c>
      <c r="CX564" s="20">
        <f t="shared" si="103"/>
        <v>0</v>
      </c>
      <c r="CZ564" s="20">
        <f t="shared" si="104"/>
        <v>1</v>
      </c>
      <c r="DA564" s="37">
        <f t="shared" si="105"/>
        <v>0</v>
      </c>
      <c r="DZ564" s="62"/>
    </row>
    <row r="565" spans="1:130" hidden="1">
      <c r="A565" s="11"/>
      <c r="B565" s="295"/>
      <c r="C565" s="296"/>
      <c r="D565" s="296"/>
      <c r="E565" s="296"/>
      <c r="F565" s="296"/>
      <c r="G565" s="296"/>
      <c r="H565" s="296"/>
      <c r="I565" s="296"/>
      <c r="J565" s="296"/>
      <c r="K565" s="296"/>
      <c r="L565" s="296"/>
      <c r="M565" s="296"/>
      <c r="N565" s="296"/>
      <c r="O565" s="296"/>
      <c r="P565" s="296"/>
      <c r="Q565" s="296"/>
      <c r="R565" s="296"/>
      <c r="S565" s="296"/>
      <c r="T565" s="296"/>
      <c r="U565" s="296"/>
      <c r="V565" s="296"/>
      <c r="W565" s="296"/>
      <c r="X565" s="296"/>
      <c r="Y565" s="296"/>
      <c r="Z565" s="296"/>
      <c r="AA565" s="296"/>
      <c r="AB565" s="296"/>
      <c r="AC565" s="296"/>
      <c r="AD565" s="296"/>
      <c r="AE565" s="296"/>
      <c r="AF565" s="345"/>
      <c r="AG565" s="130"/>
      <c r="AH565" s="131"/>
      <c r="AI565" s="131"/>
      <c r="AJ565" s="131"/>
      <c r="AK565" s="131"/>
      <c r="AL565" s="131"/>
      <c r="AM565" s="131"/>
      <c r="AN565" s="131"/>
      <c r="AO565" s="131"/>
      <c r="AP565" s="131"/>
      <c r="AQ565" s="131"/>
      <c r="AR565" s="131"/>
      <c r="AS565" s="131"/>
      <c r="AT565" s="131"/>
      <c r="AU565" s="131"/>
      <c r="AV565" s="131"/>
      <c r="AW565" s="131"/>
      <c r="AX565" s="131"/>
      <c r="AY565" s="131"/>
      <c r="AZ565" s="131"/>
      <c r="BA565" s="131"/>
      <c r="BB565" s="131"/>
      <c r="BC565" s="131"/>
      <c r="BD565" s="131"/>
      <c r="BE565" s="131"/>
      <c r="BF565" s="131"/>
      <c r="BG565" s="131"/>
      <c r="BH565" s="131"/>
      <c r="BI565" s="131"/>
      <c r="BJ565" s="131"/>
      <c r="BK565" s="131"/>
      <c r="BL565" s="131"/>
      <c r="BM565" s="131"/>
      <c r="BN565" s="131"/>
      <c r="BO565" s="131"/>
      <c r="BP565" s="131"/>
      <c r="BQ565" s="131"/>
      <c r="BR565" s="131"/>
      <c r="BS565" s="131"/>
      <c r="BT565" s="131"/>
      <c r="BU565" s="131"/>
      <c r="BV565" s="131"/>
      <c r="BW565" s="131"/>
      <c r="BX565" s="131"/>
      <c r="BY565" s="131"/>
      <c r="BZ565" s="132"/>
      <c r="CA565" s="25"/>
      <c r="CB565" s="39" t="str">
        <f t="shared" si="99"/>
        <v>Riadok bude skrytý.</v>
      </c>
      <c r="CC565" s="33" t="s">
        <v>78</v>
      </c>
      <c r="CW565" s="20">
        <f t="shared" si="102"/>
        <v>0</v>
      </c>
      <c r="CX565" s="20">
        <f t="shared" si="103"/>
        <v>0</v>
      </c>
      <c r="CZ565" s="20">
        <f t="shared" si="104"/>
        <v>1</v>
      </c>
      <c r="DA565" s="37">
        <f t="shared" si="105"/>
        <v>0</v>
      </c>
      <c r="DZ565" s="62"/>
    </row>
    <row r="566" spans="1:130" hidden="1">
      <c r="A566" s="11"/>
      <c r="B566" s="295"/>
      <c r="C566" s="296"/>
      <c r="D566" s="296"/>
      <c r="E566" s="296"/>
      <c r="F566" s="296"/>
      <c r="G566" s="296"/>
      <c r="H566" s="296"/>
      <c r="I566" s="296"/>
      <c r="J566" s="296"/>
      <c r="K566" s="296"/>
      <c r="L566" s="296"/>
      <c r="M566" s="296"/>
      <c r="N566" s="296"/>
      <c r="O566" s="296"/>
      <c r="P566" s="296"/>
      <c r="Q566" s="296"/>
      <c r="R566" s="296"/>
      <c r="S566" s="296"/>
      <c r="T566" s="296"/>
      <c r="U566" s="296"/>
      <c r="V566" s="296"/>
      <c r="W566" s="296"/>
      <c r="X566" s="296"/>
      <c r="Y566" s="296"/>
      <c r="Z566" s="296"/>
      <c r="AA566" s="296"/>
      <c r="AB566" s="296"/>
      <c r="AC566" s="296"/>
      <c r="AD566" s="296"/>
      <c r="AE566" s="296"/>
      <c r="AF566" s="345"/>
      <c r="AG566" s="130"/>
      <c r="AH566" s="131"/>
      <c r="AI566" s="131"/>
      <c r="AJ566" s="131"/>
      <c r="AK566" s="131"/>
      <c r="AL566" s="131"/>
      <c r="AM566" s="131"/>
      <c r="AN566" s="131"/>
      <c r="AO566" s="131"/>
      <c r="AP566" s="131"/>
      <c r="AQ566" s="131"/>
      <c r="AR566" s="131"/>
      <c r="AS566" s="131"/>
      <c r="AT566" s="131"/>
      <c r="AU566" s="131"/>
      <c r="AV566" s="131"/>
      <c r="AW566" s="131"/>
      <c r="AX566" s="131"/>
      <c r="AY566" s="131"/>
      <c r="AZ566" s="131"/>
      <c r="BA566" s="131"/>
      <c r="BB566" s="131"/>
      <c r="BC566" s="131"/>
      <c r="BD566" s="131"/>
      <c r="BE566" s="131"/>
      <c r="BF566" s="131"/>
      <c r="BG566" s="131"/>
      <c r="BH566" s="131"/>
      <c r="BI566" s="131"/>
      <c r="BJ566" s="131"/>
      <c r="BK566" s="131"/>
      <c r="BL566" s="131"/>
      <c r="BM566" s="131"/>
      <c r="BN566" s="131"/>
      <c r="BO566" s="131"/>
      <c r="BP566" s="131"/>
      <c r="BQ566" s="131"/>
      <c r="BR566" s="131"/>
      <c r="BS566" s="131"/>
      <c r="BT566" s="131"/>
      <c r="BU566" s="131"/>
      <c r="BV566" s="131"/>
      <c r="BW566" s="131"/>
      <c r="BX566" s="131"/>
      <c r="BY566" s="131"/>
      <c r="BZ566" s="132"/>
      <c r="CA566" s="25"/>
      <c r="CB566" s="39" t="str">
        <f t="shared" si="99"/>
        <v>Riadok bude skrytý.</v>
      </c>
      <c r="CC566" s="33" t="s">
        <v>78</v>
      </c>
      <c r="CW566" s="20">
        <f t="shared" si="102"/>
        <v>0</v>
      </c>
      <c r="CX566" s="20">
        <f t="shared" si="103"/>
        <v>0</v>
      </c>
      <c r="CZ566" s="20">
        <f t="shared" si="104"/>
        <v>1</v>
      </c>
      <c r="DA566" s="37">
        <f t="shared" si="105"/>
        <v>0</v>
      </c>
      <c r="DZ566" s="62"/>
    </row>
    <row r="567" spans="1:130" hidden="1">
      <c r="A567" s="11"/>
      <c r="B567" s="295"/>
      <c r="C567" s="296"/>
      <c r="D567" s="296"/>
      <c r="E567" s="296"/>
      <c r="F567" s="296"/>
      <c r="G567" s="296"/>
      <c r="H567" s="296"/>
      <c r="I567" s="296"/>
      <c r="J567" s="296"/>
      <c r="K567" s="296"/>
      <c r="L567" s="296"/>
      <c r="M567" s="296"/>
      <c r="N567" s="296"/>
      <c r="O567" s="296"/>
      <c r="P567" s="296"/>
      <c r="Q567" s="296"/>
      <c r="R567" s="296"/>
      <c r="S567" s="296"/>
      <c r="T567" s="296"/>
      <c r="U567" s="296"/>
      <c r="V567" s="296"/>
      <c r="W567" s="296"/>
      <c r="X567" s="296"/>
      <c r="Y567" s="296"/>
      <c r="Z567" s="296"/>
      <c r="AA567" s="296"/>
      <c r="AB567" s="296"/>
      <c r="AC567" s="296"/>
      <c r="AD567" s="296"/>
      <c r="AE567" s="296"/>
      <c r="AF567" s="345"/>
      <c r="AG567" s="130"/>
      <c r="AH567" s="131"/>
      <c r="AI567" s="131"/>
      <c r="AJ567" s="131"/>
      <c r="AK567" s="131"/>
      <c r="AL567" s="131"/>
      <c r="AM567" s="131"/>
      <c r="AN567" s="131"/>
      <c r="AO567" s="131"/>
      <c r="AP567" s="131"/>
      <c r="AQ567" s="131"/>
      <c r="AR567" s="131"/>
      <c r="AS567" s="131"/>
      <c r="AT567" s="131"/>
      <c r="AU567" s="131"/>
      <c r="AV567" s="131"/>
      <c r="AW567" s="131"/>
      <c r="AX567" s="131"/>
      <c r="AY567" s="131"/>
      <c r="AZ567" s="131"/>
      <c r="BA567" s="131"/>
      <c r="BB567" s="131"/>
      <c r="BC567" s="131"/>
      <c r="BD567" s="131"/>
      <c r="BE567" s="131"/>
      <c r="BF567" s="131"/>
      <c r="BG567" s="131"/>
      <c r="BH567" s="131"/>
      <c r="BI567" s="131"/>
      <c r="BJ567" s="131"/>
      <c r="BK567" s="131"/>
      <c r="BL567" s="131"/>
      <c r="BM567" s="131"/>
      <c r="BN567" s="131"/>
      <c r="BO567" s="131"/>
      <c r="BP567" s="131"/>
      <c r="BQ567" s="131"/>
      <c r="BR567" s="131"/>
      <c r="BS567" s="131"/>
      <c r="BT567" s="131"/>
      <c r="BU567" s="131"/>
      <c r="BV567" s="131"/>
      <c r="BW567" s="131"/>
      <c r="BX567" s="131"/>
      <c r="BY567" s="131"/>
      <c r="BZ567" s="132"/>
      <c r="CA567" s="25"/>
      <c r="CB567" s="39" t="str">
        <f t="shared" si="99"/>
        <v>Riadok bude skrytý.</v>
      </c>
      <c r="CC567" s="33" t="s">
        <v>78</v>
      </c>
      <c r="CW567" s="20">
        <f t="shared" si="102"/>
        <v>0</v>
      </c>
      <c r="CX567" s="20">
        <f t="shared" si="103"/>
        <v>0</v>
      </c>
      <c r="CZ567" s="20">
        <f t="shared" si="104"/>
        <v>1</v>
      </c>
      <c r="DA567" s="37">
        <f t="shared" si="105"/>
        <v>0</v>
      </c>
      <c r="DZ567" s="62"/>
    </row>
    <row r="568" spans="1:130" hidden="1">
      <c r="A568" s="11"/>
      <c r="B568" s="295"/>
      <c r="C568" s="296"/>
      <c r="D568" s="296"/>
      <c r="E568" s="296"/>
      <c r="F568" s="296"/>
      <c r="G568" s="296"/>
      <c r="H568" s="296"/>
      <c r="I568" s="296"/>
      <c r="J568" s="296"/>
      <c r="K568" s="296"/>
      <c r="L568" s="296"/>
      <c r="M568" s="296"/>
      <c r="N568" s="296"/>
      <c r="O568" s="296"/>
      <c r="P568" s="296"/>
      <c r="Q568" s="296"/>
      <c r="R568" s="296"/>
      <c r="S568" s="296"/>
      <c r="T568" s="296"/>
      <c r="U568" s="296"/>
      <c r="V568" s="296"/>
      <c r="W568" s="296"/>
      <c r="X568" s="296"/>
      <c r="Y568" s="296"/>
      <c r="Z568" s="296"/>
      <c r="AA568" s="296"/>
      <c r="AB568" s="296"/>
      <c r="AC568" s="296"/>
      <c r="AD568" s="296"/>
      <c r="AE568" s="296"/>
      <c r="AF568" s="345"/>
      <c r="AG568" s="130"/>
      <c r="AH568" s="131"/>
      <c r="AI568" s="131"/>
      <c r="AJ568" s="131"/>
      <c r="AK568" s="131"/>
      <c r="AL568" s="131"/>
      <c r="AM568" s="131"/>
      <c r="AN568" s="131"/>
      <c r="AO568" s="131"/>
      <c r="AP568" s="131"/>
      <c r="AQ568" s="131"/>
      <c r="AR568" s="131"/>
      <c r="AS568" s="131"/>
      <c r="AT568" s="131"/>
      <c r="AU568" s="131"/>
      <c r="AV568" s="131"/>
      <c r="AW568" s="131"/>
      <c r="AX568" s="131"/>
      <c r="AY568" s="131"/>
      <c r="AZ568" s="131"/>
      <c r="BA568" s="131"/>
      <c r="BB568" s="131"/>
      <c r="BC568" s="131"/>
      <c r="BD568" s="131"/>
      <c r="BE568" s="131"/>
      <c r="BF568" s="131"/>
      <c r="BG568" s="131"/>
      <c r="BH568" s="131"/>
      <c r="BI568" s="131"/>
      <c r="BJ568" s="131"/>
      <c r="BK568" s="131"/>
      <c r="BL568" s="131"/>
      <c r="BM568" s="131"/>
      <c r="BN568" s="131"/>
      <c r="BO568" s="131"/>
      <c r="BP568" s="131"/>
      <c r="BQ568" s="131"/>
      <c r="BR568" s="131"/>
      <c r="BS568" s="131"/>
      <c r="BT568" s="131"/>
      <c r="BU568" s="131"/>
      <c r="BV568" s="131"/>
      <c r="BW568" s="131"/>
      <c r="BX568" s="131"/>
      <c r="BY568" s="131"/>
      <c r="BZ568" s="132"/>
      <c r="CA568" s="25"/>
      <c r="CB568" s="39" t="str">
        <f t="shared" si="99"/>
        <v>Riadok bude skrytý.</v>
      </c>
      <c r="CC568" s="33" t="s">
        <v>78</v>
      </c>
      <c r="CW568" s="20">
        <f t="shared" si="102"/>
        <v>0</v>
      </c>
      <c r="CX568" s="20">
        <f t="shared" si="103"/>
        <v>0</v>
      </c>
      <c r="CZ568" s="20">
        <f t="shared" si="104"/>
        <v>1</v>
      </c>
      <c r="DA568" s="37">
        <f t="shared" si="105"/>
        <v>0</v>
      </c>
      <c r="DZ568" s="62"/>
    </row>
    <row r="569" spans="1:130" hidden="1">
      <c r="A569" s="11"/>
      <c r="B569" s="295"/>
      <c r="C569" s="296"/>
      <c r="D569" s="296"/>
      <c r="E569" s="296"/>
      <c r="F569" s="296"/>
      <c r="G569" s="296"/>
      <c r="H569" s="296"/>
      <c r="I569" s="296"/>
      <c r="J569" s="296"/>
      <c r="K569" s="296"/>
      <c r="L569" s="296"/>
      <c r="M569" s="296"/>
      <c r="N569" s="296"/>
      <c r="O569" s="296"/>
      <c r="P569" s="296"/>
      <c r="Q569" s="296"/>
      <c r="R569" s="296"/>
      <c r="S569" s="296"/>
      <c r="T569" s="296"/>
      <c r="U569" s="296"/>
      <c r="V569" s="296"/>
      <c r="W569" s="296"/>
      <c r="X569" s="296"/>
      <c r="Y569" s="296"/>
      <c r="Z569" s="296"/>
      <c r="AA569" s="296"/>
      <c r="AB569" s="296"/>
      <c r="AC569" s="296"/>
      <c r="AD569" s="296"/>
      <c r="AE569" s="296"/>
      <c r="AF569" s="345"/>
      <c r="AG569" s="130"/>
      <c r="AH569" s="131"/>
      <c r="AI569" s="131"/>
      <c r="AJ569" s="131"/>
      <c r="AK569" s="131"/>
      <c r="AL569" s="131"/>
      <c r="AM569" s="131"/>
      <c r="AN569" s="131"/>
      <c r="AO569" s="131"/>
      <c r="AP569" s="131"/>
      <c r="AQ569" s="131"/>
      <c r="AR569" s="131"/>
      <c r="AS569" s="131"/>
      <c r="AT569" s="131"/>
      <c r="AU569" s="131"/>
      <c r="AV569" s="131"/>
      <c r="AW569" s="131"/>
      <c r="AX569" s="131"/>
      <c r="AY569" s="131"/>
      <c r="AZ569" s="131"/>
      <c r="BA569" s="131"/>
      <c r="BB569" s="131"/>
      <c r="BC569" s="131"/>
      <c r="BD569" s="131"/>
      <c r="BE569" s="131"/>
      <c r="BF569" s="131"/>
      <c r="BG569" s="131"/>
      <c r="BH569" s="131"/>
      <c r="BI569" s="131"/>
      <c r="BJ569" s="131"/>
      <c r="BK569" s="131"/>
      <c r="BL569" s="131"/>
      <c r="BM569" s="131"/>
      <c r="BN569" s="131"/>
      <c r="BO569" s="131"/>
      <c r="BP569" s="131"/>
      <c r="BQ569" s="131"/>
      <c r="BR569" s="131"/>
      <c r="BS569" s="131"/>
      <c r="BT569" s="131"/>
      <c r="BU569" s="131"/>
      <c r="BV569" s="131"/>
      <c r="BW569" s="131"/>
      <c r="BX569" s="131"/>
      <c r="BY569" s="131"/>
      <c r="BZ569" s="132"/>
      <c r="CA569" s="25"/>
      <c r="CB569" s="39" t="str">
        <f t="shared" si="99"/>
        <v>Riadok bude skrytý.</v>
      </c>
      <c r="CC569" s="33" t="s">
        <v>78</v>
      </c>
      <c r="CW569" s="20">
        <f t="shared" si="102"/>
        <v>0</v>
      </c>
      <c r="CX569" s="20">
        <f t="shared" si="103"/>
        <v>0</v>
      </c>
      <c r="CZ569" s="20">
        <f t="shared" si="104"/>
        <v>1</v>
      </c>
      <c r="DA569" s="37">
        <f t="shared" si="105"/>
        <v>0</v>
      </c>
      <c r="DZ569" s="62"/>
    </row>
    <row r="570" spans="1:130" hidden="1">
      <c r="A570" s="11"/>
      <c r="B570" s="220"/>
      <c r="C570" s="221"/>
      <c r="D570" s="221"/>
      <c r="E570" s="221"/>
      <c r="F570" s="221"/>
      <c r="G570" s="221"/>
      <c r="H570" s="221"/>
      <c r="I570" s="221"/>
      <c r="J570" s="221"/>
      <c r="K570" s="221"/>
      <c r="L570" s="221"/>
      <c r="M570" s="221"/>
      <c r="N570" s="221"/>
      <c r="O570" s="221"/>
      <c r="P570" s="221"/>
      <c r="Q570" s="221"/>
      <c r="R570" s="221"/>
      <c r="S570" s="221"/>
      <c r="T570" s="221"/>
      <c r="U570" s="221"/>
      <c r="V570" s="221"/>
      <c r="W570" s="221"/>
      <c r="X570" s="221"/>
      <c r="Y570" s="221"/>
      <c r="Z570" s="221"/>
      <c r="AA570" s="221"/>
      <c r="AB570" s="221"/>
      <c r="AC570" s="221"/>
      <c r="AD570" s="221"/>
      <c r="AE570" s="221"/>
      <c r="AF570" s="380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99"/>
        <v>Riadok bude skrytý.</v>
      </c>
      <c r="CC570" s="33" t="s">
        <v>78</v>
      </c>
      <c r="CW570" s="20">
        <f t="shared" si="102"/>
        <v>0</v>
      </c>
      <c r="CX570" s="20">
        <f>+IF(SUM(CX556:CX569)=0,0,1)</f>
        <v>0</v>
      </c>
      <c r="CZ570" s="20">
        <f t="shared" si="104"/>
        <v>1</v>
      </c>
      <c r="DA570" s="37">
        <f t="shared" si="105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99"/>
        <v>Riadok bude skrytý.</v>
      </c>
      <c r="CC571" s="33" t="s">
        <v>78</v>
      </c>
      <c r="CW571" s="20">
        <f t="shared" si="102"/>
        <v>0</v>
      </c>
      <c r="CX571" s="20">
        <f>+IF(SUM(CX573:CX592)=0,0,1)</f>
        <v>0</v>
      </c>
      <c r="CZ571" s="20">
        <f t="shared" si="104"/>
        <v>1</v>
      </c>
      <c r="DA571" s="37">
        <f t="shared" si="105"/>
        <v>0</v>
      </c>
      <c r="DZ571" s="62"/>
    </row>
    <row r="572" spans="1:130" hidden="1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99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0"/>
        <v>1</v>
      </c>
      <c r="DA572" s="37">
        <f t="shared" si="105"/>
        <v>0</v>
      </c>
      <c r="DZ572" s="62"/>
    </row>
    <row r="573" spans="1:130" hidden="1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99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0"/>
        <v>1</v>
      </c>
      <c r="DA573" s="37">
        <f t="shared" si="105"/>
        <v>0</v>
      </c>
      <c r="DZ573" s="62"/>
    </row>
    <row r="574" spans="1:130" hidden="1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99"/>
        <v>Riadok bude skrytý.</v>
      </c>
      <c r="CC574" s="33" t="s">
        <v>78</v>
      </c>
      <c r="CW574" s="20">
        <f>+IF(CW551+CW512=0,0,1)</f>
        <v>0</v>
      </c>
      <c r="CX574" s="20">
        <f t="shared" ref="CX574:CX592" si="106">+IF(B574="",0,1)</f>
        <v>0</v>
      </c>
      <c r="CZ574" s="20">
        <f t="shared" ref="CZ574:CZ592" si="107">IF(CC574="",1,IF(CC574="Chcem skryť riadok.",0,1))</f>
        <v>1</v>
      </c>
      <c r="DA574" s="37">
        <f t="shared" si="105"/>
        <v>0</v>
      </c>
      <c r="DZ574" s="62"/>
    </row>
    <row r="575" spans="1:130" hidden="1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99"/>
        <v>Riadok bude skrytý.</v>
      </c>
      <c r="CC575" s="33" t="s">
        <v>78</v>
      </c>
      <c r="CW575" s="20">
        <f>+IF(CW551+CW512=0,0,1)</f>
        <v>0</v>
      </c>
      <c r="CX575" s="20">
        <f t="shared" si="106"/>
        <v>0</v>
      </c>
      <c r="CZ575" s="20">
        <f t="shared" si="107"/>
        <v>1</v>
      </c>
      <c r="DA575" s="37">
        <f t="shared" si="105"/>
        <v>0</v>
      </c>
      <c r="DZ575" s="62"/>
    </row>
    <row r="576" spans="1:130" ht="15" hidden="1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99"/>
        <v>Riadok bude skrytý.</v>
      </c>
      <c r="CC576" s="33" t="s">
        <v>78</v>
      </c>
      <c r="CW576" s="20">
        <f>+IF(CW551+CW512=0,0,1)</f>
        <v>0</v>
      </c>
      <c r="CX576" s="20">
        <f t="shared" si="106"/>
        <v>0</v>
      </c>
      <c r="CZ576" s="20">
        <f t="shared" si="107"/>
        <v>1</v>
      </c>
      <c r="DA576" s="37">
        <f t="shared" si="105"/>
        <v>0</v>
      </c>
      <c r="DZ576" s="62"/>
    </row>
    <row r="577" spans="1:130" ht="15" hidden="1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99"/>
        <v>Riadok bude skrytý.</v>
      </c>
      <c r="CC577" s="33" t="s">
        <v>78</v>
      </c>
      <c r="CW577" s="20">
        <f>+IF(CW551+CW512=0,0,1)</f>
        <v>0</v>
      </c>
      <c r="CX577" s="20">
        <f t="shared" si="106"/>
        <v>0</v>
      </c>
      <c r="CZ577" s="20">
        <f t="shared" si="107"/>
        <v>1</v>
      </c>
      <c r="DA577" s="37">
        <f t="shared" si="105"/>
        <v>0</v>
      </c>
      <c r="DZ577" s="62"/>
    </row>
    <row r="578" spans="1:130" hidden="1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99"/>
        <v>Riadok bude skrytý.</v>
      </c>
      <c r="CC578" s="33" t="s">
        <v>78</v>
      </c>
      <c r="CW578" s="20">
        <f>+IF(CW551+CW512=0,0,1)</f>
        <v>0</v>
      </c>
      <c r="CX578" s="20">
        <f t="shared" si="106"/>
        <v>0</v>
      </c>
      <c r="CZ578" s="20">
        <f t="shared" si="107"/>
        <v>1</v>
      </c>
      <c r="DA578" s="37">
        <f t="shared" si="105"/>
        <v>0</v>
      </c>
      <c r="DZ578" s="62"/>
    </row>
    <row r="579" spans="1:130" hidden="1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99"/>
        <v>Riadok bude skrytý.</v>
      </c>
      <c r="CC579" s="33" t="s">
        <v>78</v>
      </c>
      <c r="CW579" s="20">
        <f>+IF(CW551+CW512=0,0,1)</f>
        <v>0</v>
      </c>
      <c r="CX579" s="20">
        <f t="shared" si="106"/>
        <v>0</v>
      </c>
      <c r="CZ579" s="20">
        <f t="shared" si="107"/>
        <v>1</v>
      </c>
      <c r="DA579" s="37">
        <f t="shared" si="105"/>
        <v>0</v>
      </c>
      <c r="DZ579" s="62"/>
    </row>
    <row r="580" spans="1:130" hidden="1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99"/>
        <v>Riadok bude skrytý.</v>
      </c>
      <c r="CC580" s="33" t="s">
        <v>78</v>
      </c>
      <c r="CW580" s="20">
        <f>+IF(CW551+CW512=0,0,1)</f>
        <v>0</v>
      </c>
      <c r="CX580" s="20">
        <f t="shared" si="106"/>
        <v>0</v>
      </c>
      <c r="CZ580" s="20">
        <f t="shared" si="107"/>
        <v>1</v>
      </c>
      <c r="DA580" s="37">
        <f t="shared" si="105"/>
        <v>0</v>
      </c>
      <c r="DZ580" s="62"/>
    </row>
    <row r="581" spans="1:130" hidden="1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99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6"/>
        <v>0</v>
      </c>
      <c r="CZ581" s="20">
        <f t="shared" si="107"/>
        <v>1</v>
      </c>
      <c r="DA581" s="37">
        <f t="shared" si="105"/>
        <v>0</v>
      </c>
      <c r="DZ581" s="62"/>
    </row>
    <row r="582" spans="1:130" hidden="1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99"/>
        <v>Riadok bude skrytý.</v>
      </c>
      <c r="CC582" s="33" t="s">
        <v>78</v>
      </c>
      <c r="CW582" s="20">
        <f>+IF(CW551+CW512=0,0,1)</f>
        <v>0</v>
      </c>
      <c r="CX582" s="20">
        <f t="shared" si="106"/>
        <v>0</v>
      </c>
      <c r="CZ582" s="20">
        <f t="shared" si="107"/>
        <v>1</v>
      </c>
      <c r="DA582" s="37">
        <f t="shared" si="105"/>
        <v>0</v>
      </c>
      <c r="DZ582" s="62"/>
    </row>
    <row r="583" spans="1:130" hidden="1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99"/>
        <v>Riadok bude skrytý.</v>
      </c>
      <c r="CC583" s="33" t="s">
        <v>78</v>
      </c>
      <c r="CW583" s="20">
        <f>+IF(CW551+CW512=0,0,1)</f>
        <v>0</v>
      </c>
      <c r="CX583" s="20">
        <f t="shared" si="106"/>
        <v>0</v>
      </c>
      <c r="CZ583" s="20">
        <f t="shared" si="107"/>
        <v>1</v>
      </c>
      <c r="DA583" s="37">
        <f t="shared" si="105"/>
        <v>0</v>
      </c>
      <c r="DZ583" s="62"/>
    </row>
    <row r="584" spans="1:130" hidden="1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99"/>
        <v>Riadok bude skrytý.</v>
      </c>
      <c r="CC584" s="33" t="s">
        <v>78</v>
      </c>
      <c r="CW584" s="20">
        <f>+IF(CW551+CW512=0,0,1)</f>
        <v>0</v>
      </c>
      <c r="CX584" s="20">
        <f t="shared" si="106"/>
        <v>0</v>
      </c>
      <c r="CZ584" s="20">
        <f t="shared" si="107"/>
        <v>1</v>
      </c>
      <c r="DA584" s="37">
        <f t="shared" si="105"/>
        <v>0</v>
      </c>
      <c r="DZ584" s="62"/>
    </row>
    <row r="585" spans="1:130" hidden="1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99"/>
        <v>Riadok bude skrytý.</v>
      </c>
      <c r="CC585" s="33" t="s">
        <v>78</v>
      </c>
      <c r="CW585" s="20">
        <f>+IF(CW551+CW512=0,0,1)</f>
        <v>0</v>
      </c>
      <c r="CX585" s="20">
        <f t="shared" si="106"/>
        <v>0</v>
      </c>
      <c r="CZ585" s="20">
        <f t="shared" si="107"/>
        <v>1</v>
      </c>
      <c r="DA585" s="37">
        <f t="shared" si="105"/>
        <v>0</v>
      </c>
      <c r="DZ585" s="62"/>
    </row>
    <row r="586" spans="1:130" hidden="1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99"/>
        <v>Riadok bude skrytý.</v>
      </c>
      <c r="CC586" s="33" t="s">
        <v>78</v>
      </c>
      <c r="CW586" s="20">
        <f>+IF(CW551+CW512=0,0,1)</f>
        <v>0</v>
      </c>
      <c r="CX586" s="20">
        <f t="shared" si="106"/>
        <v>0</v>
      </c>
      <c r="CZ586" s="20">
        <f t="shared" si="107"/>
        <v>1</v>
      </c>
      <c r="DA586" s="37">
        <f t="shared" si="105"/>
        <v>0</v>
      </c>
      <c r="DZ586" s="62"/>
    </row>
    <row r="587" spans="1:130" hidden="1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99"/>
        <v>Riadok bude skrytý.</v>
      </c>
      <c r="CC587" s="33" t="s">
        <v>78</v>
      </c>
      <c r="CW587" s="20">
        <f>+IF(CW551+CW512=0,0,1)</f>
        <v>0</v>
      </c>
      <c r="CX587" s="20">
        <f t="shared" si="106"/>
        <v>0</v>
      </c>
      <c r="CZ587" s="20">
        <f t="shared" si="107"/>
        <v>1</v>
      </c>
      <c r="DA587" s="37">
        <f t="shared" si="105"/>
        <v>0</v>
      </c>
      <c r="DZ587" s="62"/>
    </row>
    <row r="588" spans="1:130" hidden="1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99"/>
        <v>Riadok bude skrytý.</v>
      </c>
      <c r="CC588" s="33" t="s">
        <v>78</v>
      </c>
      <c r="CW588" s="20">
        <f>+IF(CW551+CW512=0,0,1)</f>
        <v>0</v>
      </c>
      <c r="CX588" s="20">
        <f t="shared" si="106"/>
        <v>0</v>
      </c>
      <c r="CZ588" s="20">
        <f t="shared" si="107"/>
        <v>1</v>
      </c>
      <c r="DA588" s="37">
        <f t="shared" si="105"/>
        <v>0</v>
      </c>
      <c r="DZ588" s="62"/>
    </row>
    <row r="589" spans="1:130" hidden="1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99"/>
        <v>Riadok bude skrytý.</v>
      </c>
      <c r="CC589" s="33" t="s">
        <v>78</v>
      </c>
      <c r="CW589" s="20">
        <f>+IF(CW551+CW512=0,0,1)</f>
        <v>0</v>
      </c>
      <c r="CX589" s="20">
        <f t="shared" si="106"/>
        <v>0</v>
      </c>
      <c r="CZ589" s="20">
        <f t="shared" si="107"/>
        <v>1</v>
      </c>
      <c r="DA589" s="37">
        <f t="shared" si="105"/>
        <v>0</v>
      </c>
      <c r="DZ589" s="62"/>
    </row>
    <row r="590" spans="1:130" hidden="1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99"/>
        <v>Riadok bude skrytý.</v>
      </c>
      <c r="CC590" s="33" t="s">
        <v>78</v>
      </c>
      <c r="CW590" s="20">
        <f>+IF(CW551+CW512=0,0,1)</f>
        <v>0</v>
      </c>
      <c r="CX590" s="20">
        <f t="shared" si="106"/>
        <v>0</v>
      </c>
      <c r="CZ590" s="20">
        <f t="shared" si="107"/>
        <v>1</v>
      </c>
      <c r="DA590" s="37">
        <f t="shared" si="105"/>
        <v>0</v>
      </c>
      <c r="DZ590" s="62"/>
    </row>
    <row r="591" spans="1:130" hidden="1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99"/>
        <v>Riadok bude skrytý.</v>
      </c>
      <c r="CC591" s="33" t="s">
        <v>78</v>
      </c>
      <c r="CW591" s="20">
        <f>+IF(CW551+CW512=0,0,1)</f>
        <v>0</v>
      </c>
      <c r="CX591" s="20">
        <f t="shared" si="106"/>
        <v>0</v>
      </c>
      <c r="CZ591" s="20">
        <f t="shared" si="107"/>
        <v>1</v>
      </c>
      <c r="DA591" s="37">
        <f t="shared" si="105"/>
        <v>0</v>
      </c>
      <c r="DZ591" s="62"/>
    </row>
    <row r="592" spans="1:130" hidden="1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99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6"/>
        <v>0</v>
      </c>
      <c r="CZ592" s="20">
        <f t="shared" si="107"/>
        <v>1</v>
      </c>
      <c r="DA592" s="37">
        <f t="shared" si="105"/>
        <v>0</v>
      </c>
      <c r="DZ592" s="62"/>
    </row>
    <row r="593" spans="1:130" hidden="1">
      <c r="A593" s="11"/>
      <c r="CA593" s="25"/>
      <c r="CB593" s="39" t="str">
        <f t="shared" si="99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69</v>
      </c>
      <c r="CB594" s="39" t="str">
        <f t="shared" ref="CB594:CB639" si="108">+IF(DA594=0,"Riadok bude skrytý.","Riadok bude vidieť.")</f>
        <v>Riadok bude skrytý.</v>
      </c>
      <c r="CC594" s="33" t="s">
        <v>78</v>
      </c>
      <c r="CF594" s="7"/>
      <c r="CW594" s="20">
        <f t="shared" ref="CW594:CW615" si="109">+IF($J$594="neposkytla",0,1)</f>
        <v>0</v>
      </c>
      <c r="CZ594" s="20">
        <f t="shared" ref="CZ594:CZ620" si="110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191</v>
      </c>
      <c r="CA595" s="25"/>
      <c r="CB595" s="39" t="str">
        <f t="shared" si="108"/>
        <v>Riadok bude skrytý.</v>
      </c>
      <c r="CC595" s="33" t="s">
        <v>78</v>
      </c>
      <c r="CW595" s="20">
        <f t="shared" si="109"/>
        <v>0</v>
      </c>
      <c r="CX595" s="20">
        <f>+IF(SUM(CX596:CX615)=0,0,1)</f>
        <v>0</v>
      </c>
      <c r="CZ595" s="20">
        <f t="shared" si="110"/>
        <v>1</v>
      </c>
      <c r="DA595" s="37">
        <f t="shared" ref="DA595:DA615" si="111">+IF(CW595*CX595=0,0,IF(CZ595=0,0,1))</f>
        <v>0</v>
      </c>
      <c r="DZ595" s="62"/>
    </row>
    <row r="596" spans="1:130" hidden="1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8"/>
        <v>Riadok bude skrytý.</v>
      </c>
      <c r="CC596" s="33" t="s">
        <v>78</v>
      </c>
      <c r="CW596" s="20">
        <f t="shared" si="109"/>
        <v>0</v>
      </c>
      <c r="CX596" s="20">
        <f t="shared" ref="CX596:CX615" si="112">+IF(B596="",0,1)</f>
        <v>0</v>
      </c>
      <c r="CZ596" s="20">
        <f t="shared" si="110"/>
        <v>1</v>
      </c>
      <c r="DA596" s="37">
        <f t="shared" si="111"/>
        <v>0</v>
      </c>
      <c r="DZ596" s="62"/>
    </row>
    <row r="597" spans="1:130" hidden="1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8"/>
        <v>Riadok bude skrytý.</v>
      </c>
      <c r="CC597" s="33" t="s">
        <v>78</v>
      </c>
      <c r="CW597" s="20">
        <f t="shared" si="109"/>
        <v>0</v>
      </c>
      <c r="CX597" s="20">
        <f t="shared" si="112"/>
        <v>0</v>
      </c>
      <c r="CZ597" s="20">
        <f t="shared" si="110"/>
        <v>1</v>
      </c>
      <c r="DA597" s="37">
        <f t="shared" si="111"/>
        <v>0</v>
      </c>
      <c r="DZ597" s="62"/>
    </row>
    <row r="598" spans="1:130" hidden="1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8"/>
        <v>Riadok bude skrytý.</v>
      </c>
      <c r="CC598" s="33" t="s">
        <v>78</v>
      </c>
      <c r="CW598" s="20">
        <f t="shared" si="109"/>
        <v>0</v>
      </c>
      <c r="CX598" s="20">
        <f t="shared" si="112"/>
        <v>0</v>
      </c>
      <c r="CZ598" s="20">
        <f t="shared" si="110"/>
        <v>1</v>
      </c>
      <c r="DA598" s="37">
        <f t="shared" si="111"/>
        <v>0</v>
      </c>
      <c r="DZ598" s="62"/>
    </row>
    <row r="599" spans="1:130" hidden="1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8"/>
        <v>Riadok bude skrytý.</v>
      </c>
      <c r="CC599" s="33" t="s">
        <v>78</v>
      </c>
      <c r="CW599" s="20">
        <f t="shared" si="109"/>
        <v>0</v>
      </c>
      <c r="CX599" s="20">
        <f t="shared" si="112"/>
        <v>0</v>
      </c>
      <c r="CZ599" s="20">
        <f t="shared" si="110"/>
        <v>1</v>
      </c>
      <c r="DA599" s="37">
        <f t="shared" si="111"/>
        <v>0</v>
      </c>
      <c r="DZ599" s="62"/>
    </row>
    <row r="600" spans="1:130" hidden="1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8"/>
        <v>Riadok bude skrytý.</v>
      </c>
      <c r="CC600" s="33" t="s">
        <v>78</v>
      </c>
      <c r="CW600" s="20">
        <f t="shared" si="109"/>
        <v>0</v>
      </c>
      <c r="CX600" s="20">
        <f t="shared" si="112"/>
        <v>0</v>
      </c>
      <c r="CZ600" s="20">
        <f t="shared" si="110"/>
        <v>1</v>
      </c>
      <c r="DA600" s="37">
        <f t="shared" si="111"/>
        <v>0</v>
      </c>
      <c r="DZ600" s="62"/>
    </row>
    <row r="601" spans="1:130" hidden="1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8"/>
        <v>Riadok bude skrytý.</v>
      </c>
      <c r="CC601" s="33" t="s">
        <v>78</v>
      </c>
      <c r="CW601" s="20">
        <f t="shared" si="109"/>
        <v>0</v>
      </c>
      <c r="CX601" s="20">
        <f t="shared" si="112"/>
        <v>0</v>
      </c>
      <c r="CZ601" s="20">
        <f t="shared" si="110"/>
        <v>1</v>
      </c>
      <c r="DA601" s="37">
        <f t="shared" si="111"/>
        <v>0</v>
      </c>
      <c r="DZ601" s="62"/>
    </row>
    <row r="602" spans="1:130" hidden="1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8"/>
        <v>Riadok bude skrytý.</v>
      </c>
      <c r="CC602" s="33" t="s">
        <v>78</v>
      </c>
      <c r="CW602" s="20">
        <f t="shared" si="109"/>
        <v>0</v>
      </c>
      <c r="CX602" s="20">
        <f t="shared" si="112"/>
        <v>0</v>
      </c>
      <c r="CZ602" s="20">
        <f t="shared" si="110"/>
        <v>1</v>
      </c>
      <c r="DA602" s="37">
        <f t="shared" si="111"/>
        <v>0</v>
      </c>
      <c r="DZ602" s="62"/>
    </row>
    <row r="603" spans="1:130" hidden="1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8"/>
        <v>Riadok bude skrytý.</v>
      </c>
      <c r="CC603" s="33" t="s">
        <v>78</v>
      </c>
      <c r="CW603" s="20">
        <f t="shared" si="109"/>
        <v>0</v>
      </c>
      <c r="CX603" s="20">
        <f t="shared" si="112"/>
        <v>0</v>
      </c>
      <c r="CZ603" s="20">
        <f t="shared" si="110"/>
        <v>1</v>
      </c>
      <c r="DA603" s="37">
        <f t="shared" si="111"/>
        <v>0</v>
      </c>
      <c r="DZ603" s="62"/>
    </row>
    <row r="604" spans="1:130" hidden="1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8"/>
        <v>Riadok bude skrytý.</v>
      </c>
      <c r="CC604" s="33" t="s">
        <v>78</v>
      </c>
      <c r="CW604" s="20">
        <f t="shared" si="109"/>
        <v>0</v>
      </c>
      <c r="CX604" s="20">
        <f t="shared" si="112"/>
        <v>0</v>
      </c>
      <c r="CZ604" s="20">
        <f t="shared" si="110"/>
        <v>1</v>
      </c>
      <c r="DA604" s="37">
        <f t="shared" si="111"/>
        <v>0</v>
      </c>
      <c r="DZ604" s="62"/>
    </row>
    <row r="605" spans="1:130" hidden="1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8"/>
        <v>Riadok bude skrytý.</v>
      </c>
      <c r="CC605" s="33" t="s">
        <v>78</v>
      </c>
      <c r="CW605" s="20">
        <f t="shared" si="109"/>
        <v>0</v>
      </c>
      <c r="CX605" s="20">
        <f t="shared" si="112"/>
        <v>0</v>
      </c>
      <c r="CZ605" s="20">
        <f t="shared" si="110"/>
        <v>1</v>
      </c>
      <c r="DA605" s="37">
        <f t="shared" si="111"/>
        <v>0</v>
      </c>
      <c r="DZ605" s="62"/>
    </row>
    <row r="606" spans="1:130" hidden="1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8"/>
        <v>Riadok bude skrytý.</v>
      </c>
      <c r="CC606" s="33" t="s">
        <v>78</v>
      </c>
      <c r="CW606" s="20">
        <f t="shared" si="109"/>
        <v>0</v>
      </c>
      <c r="CX606" s="20">
        <f t="shared" si="112"/>
        <v>0</v>
      </c>
      <c r="CZ606" s="20">
        <f t="shared" si="110"/>
        <v>1</v>
      </c>
      <c r="DA606" s="37">
        <f t="shared" si="111"/>
        <v>0</v>
      </c>
      <c r="DZ606" s="62"/>
    </row>
    <row r="607" spans="1:130" hidden="1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8"/>
        <v>Riadok bude skrytý.</v>
      </c>
      <c r="CC607" s="33" t="s">
        <v>78</v>
      </c>
      <c r="CW607" s="20">
        <f t="shared" si="109"/>
        <v>0</v>
      </c>
      <c r="CX607" s="20">
        <f t="shared" si="112"/>
        <v>0</v>
      </c>
      <c r="CZ607" s="20">
        <f t="shared" si="110"/>
        <v>1</v>
      </c>
      <c r="DA607" s="37">
        <f t="shared" si="111"/>
        <v>0</v>
      </c>
      <c r="DZ607" s="62"/>
    </row>
    <row r="608" spans="1:130" hidden="1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8"/>
        <v>Riadok bude skrytý.</v>
      </c>
      <c r="CC608" s="33" t="s">
        <v>78</v>
      </c>
      <c r="CW608" s="20">
        <f t="shared" si="109"/>
        <v>0</v>
      </c>
      <c r="CX608" s="20">
        <f t="shared" si="112"/>
        <v>0</v>
      </c>
      <c r="CZ608" s="20">
        <f t="shared" si="110"/>
        <v>1</v>
      </c>
      <c r="DA608" s="37">
        <f t="shared" si="111"/>
        <v>0</v>
      </c>
      <c r="DZ608" s="62"/>
    </row>
    <row r="609" spans="1:130" hidden="1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8"/>
        <v>Riadok bude skrytý.</v>
      </c>
      <c r="CC609" s="33" t="s">
        <v>78</v>
      </c>
      <c r="CW609" s="20">
        <f t="shared" si="109"/>
        <v>0</v>
      </c>
      <c r="CX609" s="20">
        <f t="shared" si="112"/>
        <v>0</v>
      </c>
      <c r="CZ609" s="20">
        <f t="shared" si="110"/>
        <v>1</v>
      </c>
      <c r="DA609" s="37">
        <f t="shared" si="111"/>
        <v>0</v>
      </c>
      <c r="DZ609" s="62"/>
    </row>
    <row r="610" spans="1:130" hidden="1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8"/>
        <v>Riadok bude skrytý.</v>
      </c>
      <c r="CC610" s="33" t="s">
        <v>78</v>
      </c>
      <c r="CW610" s="20">
        <f t="shared" si="109"/>
        <v>0</v>
      </c>
      <c r="CX610" s="20">
        <f t="shared" si="112"/>
        <v>0</v>
      </c>
      <c r="CZ610" s="20">
        <f t="shared" si="110"/>
        <v>1</v>
      </c>
      <c r="DA610" s="37">
        <f t="shared" si="111"/>
        <v>0</v>
      </c>
      <c r="DZ610" s="62"/>
    </row>
    <row r="611" spans="1:130" hidden="1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8"/>
        <v>Riadok bude skrytý.</v>
      </c>
      <c r="CC611" s="33" t="s">
        <v>78</v>
      </c>
      <c r="CW611" s="20">
        <f t="shared" si="109"/>
        <v>0</v>
      </c>
      <c r="CX611" s="20">
        <f t="shared" si="112"/>
        <v>0</v>
      </c>
      <c r="CZ611" s="20">
        <f t="shared" si="110"/>
        <v>1</v>
      </c>
      <c r="DA611" s="37">
        <f t="shared" si="111"/>
        <v>0</v>
      </c>
      <c r="DZ611" s="62"/>
    </row>
    <row r="612" spans="1:130" hidden="1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8"/>
        <v>Riadok bude skrytý.</v>
      </c>
      <c r="CC612" s="33" t="s">
        <v>78</v>
      </c>
      <c r="CW612" s="20">
        <f t="shared" si="109"/>
        <v>0</v>
      </c>
      <c r="CX612" s="20">
        <f t="shared" si="112"/>
        <v>0</v>
      </c>
      <c r="CZ612" s="20">
        <f t="shared" si="110"/>
        <v>1</v>
      </c>
      <c r="DA612" s="37">
        <f t="shared" si="111"/>
        <v>0</v>
      </c>
      <c r="DZ612" s="62"/>
    </row>
    <row r="613" spans="1:130" hidden="1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8"/>
        <v>Riadok bude skrytý.</v>
      </c>
      <c r="CC613" s="33" t="s">
        <v>78</v>
      </c>
      <c r="CW613" s="20">
        <f t="shared" si="109"/>
        <v>0</v>
      </c>
      <c r="CX613" s="20">
        <f t="shared" si="112"/>
        <v>0</v>
      </c>
      <c r="CZ613" s="20">
        <f t="shared" si="110"/>
        <v>1</v>
      </c>
      <c r="DA613" s="37">
        <f t="shared" si="111"/>
        <v>0</v>
      </c>
      <c r="DZ613" s="62"/>
    </row>
    <row r="614" spans="1:130" hidden="1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8"/>
        <v>Riadok bude skrytý.</v>
      </c>
      <c r="CC614" s="33" t="s">
        <v>78</v>
      </c>
      <c r="CW614" s="20">
        <f t="shared" si="109"/>
        <v>0</v>
      </c>
      <c r="CX614" s="20">
        <f t="shared" si="112"/>
        <v>0</v>
      </c>
      <c r="CZ614" s="20">
        <f t="shared" si="110"/>
        <v>1</v>
      </c>
      <c r="DA614" s="37">
        <f t="shared" si="111"/>
        <v>0</v>
      </c>
      <c r="DZ614" s="62"/>
    </row>
    <row r="615" spans="1:130" hidden="1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8"/>
        <v>Riadok bude skrytý.</v>
      </c>
      <c r="CC615" s="33" t="s">
        <v>78</v>
      </c>
      <c r="CW615" s="20">
        <f t="shared" si="109"/>
        <v>0</v>
      </c>
      <c r="CX615" s="20">
        <f t="shared" si="112"/>
        <v>0</v>
      </c>
      <c r="CZ615" s="20">
        <f t="shared" si="110"/>
        <v>1</v>
      </c>
      <c r="DA615" s="37">
        <f t="shared" si="111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8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153</v>
      </c>
      <c r="CA617" s="26" t="s">
        <v>69</v>
      </c>
      <c r="CB617" s="39" t="str">
        <f t="shared" si="108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8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8"/>
        <v>Riadok bude skrytý.</v>
      </c>
      <c r="CC619" s="33" t="s">
        <v>78</v>
      </c>
      <c r="CW619" s="20">
        <f>+IF($J$619="neposkytla",0,1)</f>
        <v>0</v>
      </c>
      <c r="CZ619" s="20">
        <f t="shared" si="110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8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0"/>
        <v>1</v>
      </c>
      <c r="DA620" s="37">
        <f t="shared" ref="DA620:DA661" si="113">+IF(CW620*CX620=0,0,IF(CZ620=0,0,1))</f>
        <v>0</v>
      </c>
      <c r="DZ620" s="62"/>
    </row>
    <row r="621" spans="1:130" hidden="1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8"/>
        <v>Riadok bude skrytý.</v>
      </c>
      <c r="CC621" s="33" t="s">
        <v>78</v>
      </c>
      <c r="CW621" s="20">
        <f t="shared" ref="CW621:CW662" si="114">+IF($J$619="neposkytla",0,1)</f>
        <v>0</v>
      </c>
      <c r="CX621" s="20">
        <f t="shared" ref="CX621:CX640" si="115">+IF(B621="",0,1)</f>
        <v>0</v>
      </c>
      <c r="CZ621" s="20">
        <f t="shared" ref="CZ621:CZ642" si="116">IF(CC621="",1,IF(CC621="Chcem skryť riadok.",0,1))</f>
        <v>1</v>
      </c>
      <c r="DA621" s="37">
        <f t="shared" si="113"/>
        <v>0</v>
      </c>
      <c r="DZ621" s="62"/>
    </row>
    <row r="622" spans="1:130" hidden="1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8"/>
        <v>Riadok bude skrytý.</v>
      </c>
      <c r="CC622" s="33" t="s">
        <v>78</v>
      </c>
      <c r="CW622" s="20">
        <f t="shared" si="114"/>
        <v>0</v>
      </c>
      <c r="CX622" s="20">
        <f t="shared" si="115"/>
        <v>0</v>
      </c>
      <c r="CZ622" s="20">
        <f t="shared" si="116"/>
        <v>1</v>
      </c>
      <c r="DA622" s="37">
        <f t="shared" si="113"/>
        <v>0</v>
      </c>
      <c r="DZ622" s="62"/>
    </row>
    <row r="623" spans="1:130" hidden="1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8"/>
        <v>Riadok bude skrytý.</v>
      </c>
      <c r="CC623" s="33" t="s">
        <v>78</v>
      </c>
      <c r="CW623" s="20">
        <f t="shared" si="114"/>
        <v>0</v>
      </c>
      <c r="CX623" s="20">
        <f t="shared" si="115"/>
        <v>0</v>
      </c>
      <c r="CZ623" s="20">
        <f t="shared" si="116"/>
        <v>1</v>
      </c>
      <c r="DA623" s="37">
        <f t="shared" si="113"/>
        <v>0</v>
      </c>
      <c r="DZ623" s="62"/>
    </row>
    <row r="624" spans="1:130" hidden="1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8"/>
        <v>Riadok bude skrytý.</v>
      </c>
      <c r="CC624" s="33" t="s">
        <v>78</v>
      </c>
      <c r="CW624" s="20">
        <f t="shared" si="114"/>
        <v>0</v>
      </c>
      <c r="CX624" s="20">
        <f t="shared" si="115"/>
        <v>0</v>
      </c>
      <c r="CZ624" s="20">
        <f t="shared" si="116"/>
        <v>1</v>
      </c>
      <c r="DA624" s="37">
        <f t="shared" si="113"/>
        <v>0</v>
      </c>
      <c r="DZ624" s="62"/>
    </row>
    <row r="625" spans="1:130" hidden="1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8"/>
        <v>Riadok bude skrytý.</v>
      </c>
      <c r="CC625" s="33" t="s">
        <v>78</v>
      </c>
      <c r="CW625" s="20">
        <f t="shared" si="114"/>
        <v>0</v>
      </c>
      <c r="CX625" s="20">
        <f t="shared" si="115"/>
        <v>0</v>
      </c>
      <c r="CZ625" s="20">
        <f t="shared" si="116"/>
        <v>1</v>
      </c>
      <c r="DA625" s="37">
        <f t="shared" si="113"/>
        <v>0</v>
      </c>
      <c r="DZ625" s="62"/>
    </row>
    <row r="626" spans="1:130" hidden="1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8"/>
        <v>Riadok bude skrytý.</v>
      </c>
      <c r="CC626" s="33" t="s">
        <v>78</v>
      </c>
      <c r="CW626" s="20">
        <f t="shared" si="114"/>
        <v>0</v>
      </c>
      <c r="CX626" s="20">
        <f t="shared" si="115"/>
        <v>0</v>
      </c>
      <c r="CZ626" s="20">
        <f t="shared" si="116"/>
        <v>1</v>
      </c>
      <c r="DA626" s="37">
        <f t="shared" si="113"/>
        <v>0</v>
      </c>
      <c r="DZ626" s="62"/>
    </row>
    <row r="627" spans="1:130" hidden="1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8"/>
        <v>Riadok bude skrytý.</v>
      </c>
      <c r="CC627" s="33" t="s">
        <v>78</v>
      </c>
      <c r="CW627" s="20">
        <f t="shared" si="114"/>
        <v>0</v>
      </c>
      <c r="CX627" s="20">
        <f t="shared" si="115"/>
        <v>0</v>
      </c>
      <c r="CZ627" s="20">
        <f t="shared" si="116"/>
        <v>1</v>
      </c>
      <c r="DA627" s="37">
        <f t="shared" si="113"/>
        <v>0</v>
      </c>
      <c r="DZ627" s="62"/>
    </row>
    <row r="628" spans="1:130" hidden="1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8"/>
        <v>Riadok bude skrytý.</v>
      </c>
      <c r="CC628" s="33" t="s">
        <v>78</v>
      </c>
      <c r="CW628" s="20">
        <f t="shared" si="114"/>
        <v>0</v>
      </c>
      <c r="CX628" s="20">
        <f t="shared" si="115"/>
        <v>0</v>
      </c>
      <c r="CZ628" s="20">
        <f t="shared" si="116"/>
        <v>1</v>
      </c>
      <c r="DA628" s="37">
        <f t="shared" si="113"/>
        <v>0</v>
      </c>
      <c r="DZ628" s="62"/>
    </row>
    <row r="629" spans="1:130" hidden="1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8"/>
        <v>Riadok bude skrytý.</v>
      </c>
      <c r="CC629" s="33" t="s">
        <v>78</v>
      </c>
      <c r="CW629" s="20">
        <f t="shared" si="114"/>
        <v>0</v>
      </c>
      <c r="CX629" s="20">
        <f t="shared" si="115"/>
        <v>0</v>
      </c>
      <c r="CZ629" s="20">
        <f t="shared" si="116"/>
        <v>1</v>
      </c>
      <c r="DA629" s="37">
        <f t="shared" si="113"/>
        <v>0</v>
      </c>
      <c r="DZ629" s="62"/>
    </row>
    <row r="630" spans="1:130" hidden="1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8"/>
        <v>Riadok bude skrytý.</v>
      </c>
      <c r="CC630" s="33" t="s">
        <v>78</v>
      </c>
      <c r="CW630" s="20">
        <f t="shared" si="114"/>
        <v>0</v>
      </c>
      <c r="CX630" s="20">
        <f t="shared" si="115"/>
        <v>0</v>
      </c>
      <c r="CZ630" s="20">
        <f t="shared" si="116"/>
        <v>1</v>
      </c>
      <c r="DA630" s="37">
        <f t="shared" si="113"/>
        <v>0</v>
      </c>
      <c r="DZ630" s="62"/>
    </row>
    <row r="631" spans="1:130" hidden="1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8"/>
        <v>Riadok bude skrytý.</v>
      </c>
      <c r="CC631" s="33" t="s">
        <v>78</v>
      </c>
      <c r="CW631" s="20">
        <f t="shared" si="114"/>
        <v>0</v>
      </c>
      <c r="CX631" s="20">
        <f t="shared" si="115"/>
        <v>0</v>
      </c>
      <c r="CZ631" s="20">
        <f t="shared" si="116"/>
        <v>1</v>
      </c>
      <c r="DA631" s="37">
        <f t="shared" si="113"/>
        <v>0</v>
      </c>
      <c r="DZ631" s="62"/>
    </row>
    <row r="632" spans="1:130" hidden="1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8"/>
        <v>Riadok bude skrytý.</v>
      </c>
      <c r="CC632" s="33" t="s">
        <v>78</v>
      </c>
      <c r="CW632" s="20">
        <f t="shared" si="114"/>
        <v>0</v>
      </c>
      <c r="CX632" s="20">
        <f t="shared" si="115"/>
        <v>0</v>
      </c>
      <c r="CZ632" s="20">
        <f t="shared" si="116"/>
        <v>1</v>
      </c>
      <c r="DA632" s="37">
        <f t="shared" si="113"/>
        <v>0</v>
      </c>
      <c r="DZ632" s="62"/>
    </row>
    <row r="633" spans="1:130" hidden="1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8"/>
        <v>Riadok bude skrytý.</v>
      </c>
      <c r="CC633" s="33" t="s">
        <v>78</v>
      </c>
      <c r="CW633" s="20">
        <f t="shared" si="114"/>
        <v>0</v>
      </c>
      <c r="CX633" s="20">
        <f t="shared" si="115"/>
        <v>0</v>
      </c>
      <c r="CZ633" s="20">
        <f t="shared" si="116"/>
        <v>1</v>
      </c>
      <c r="DA633" s="37">
        <f t="shared" si="113"/>
        <v>0</v>
      </c>
      <c r="DZ633" s="62"/>
    </row>
    <row r="634" spans="1:130" hidden="1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8"/>
        <v>Riadok bude skrytý.</v>
      </c>
      <c r="CC634" s="33" t="s">
        <v>78</v>
      </c>
      <c r="CW634" s="20">
        <f t="shared" si="114"/>
        <v>0</v>
      </c>
      <c r="CX634" s="20">
        <f t="shared" si="115"/>
        <v>0</v>
      </c>
      <c r="CZ634" s="20">
        <f t="shared" si="116"/>
        <v>1</v>
      </c>
      <c r="DA634" s="37">
        <f t="shared" si="113"/>
        <v>0</v>
      </c>
      <c r="DZ634" s="62"/>
    </row>
    <row r="635" spans="1:130" hidden="1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8"/>
        <v>Riadok bude skrytý.</v>
      </c>
      <c r="CC635" s="33" t="s">
        <v>78</v>
      </c>
      <c r="CW635" s="20">
        <f t="shared" si="114"/>
        <v>0</v>
      </c>
      <c r="CX635" s="20">
        <f t="shared" si="115"/>
        <v>0</v>
      </c>
      <c r="CZ635" s="20">
        <f t="shared" si="116"/>
        <v>1</v>
      </c>
      <c r="DA635" s="37">
        <f t="shared" si="113"/>
        <v>0</v>
      </c>
      <c r="DZ635" s="62"/>
    </row>
    <row r="636" spans="1:130" hidden="1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8"/>
        <v>Riadok bude skrytý.</v>
      </c>
      <c r="CC636" s="33" t="s">
        <v>78</v>
      </c>
      <c r="CW636" s="20">
        <f t="shared" si="114"/>
        <v>0</v>
      </c>
      <c r="CX636" s="20">
        <f t="shared" si="115"/>
        <v>0</v>
      </c>
      <c r="CZ636" s="20">
        <f t="shared" si="116"/>
        <v>1</v>
      </c>
      <c r="DA636" s="37">
        <f t="shared" si="113"/>
        <v>0</v>
      </c>
      <c r="DZ636" s="62"/>
    </row>
    <row r="637" spans="1:130" hidden="1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8"/>
        <v>Riadok bude skrytý.</v>
      </c>
      <c r="CC637" s="33" t="s">
        <v>78</v>
      </c>
      <c r="CW637" s="20">
        <f t="shared" si="114"/>
        <v>0</v>
      </c>
      <c r="CX637" s="20">
        <f t="shared" si="115"/>
        <v>0</v>
      </c>
      <c r="CZ637" s="20">
        <f t="shared" si="116"/>
        <v>1</v>
      </c>
      <c r="DA637" s="37">
        <f t="shared" si="113"/>
        <v>0</v>
      </c>
      <c r="DZ637" s="62"/>
    </row>
    <row r="638" spans="1:130" hidden="1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8"/>
        <v>Riadok bude skrytý.</v>
      </c>
      <c r="CC638" s="33" t="s">
        <v>78</v>
      </c>
      <c r="CW638" s="20">
        <f t="shared" si="114"/>
        <v>0</v>
      </c>
      <c r="CX638" s="20">
        <f t="shared" si="115"/>
        <v>0</v>
      </c>
      <c r="CZ638" s="20">
        <f t="shared" si="116"/>
        <v>1</v>
      </c>
      <c r="DA638" s="37">
        <f t="shared" si="113"/>
        <v>0</v>
      </c>
      <c r="DZ638" s="62"/>
    </row>
    <row r="639" spans="1:130" hidden="1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8"/>
        <v>Riadok bude skrytý.</v>
      </c>
      <c r="CC639" s="33" t="s">
        <v>78</v>
      </c>
      <c r="CW639" s="20">
        <f t="shared" si="114"/>
        <v>0</v>
      </c>
      <c r="CX639" s="20">
        <f t="shared" si="115"/>
        <v>0</v>
      </c>
      <c r="CZ639" s="20">
        <f t="shared" si="116"/>
        <v>1</v>
      </c>
      <c r="DA639" s="37">
        <f t="shared" si="113"/>
        <v>0</v>
      </c>
      <c r="DZ639" s="62"/>
    </row>
    <row r="640" spans="1:130" hidden="1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7">+IF(DA640=0,"Riadok bude skrytý.","Riadok bude vidieť.")</f>
        <v>Riadok bude skrytý.</v>
      </c>
      <c r="CC640" s="33" t="s">
        <v>78</v>
      </c>
      <c r="CW640" s="20">
        <f t="shared" si="114"/>
        <v>0</v>
      </c>
      <c r="CX640" s="20">
        <f t="shared" si="115"/>
        <v>0</v>
      </c>
      <c r="CZ640" s="20">
        <f t="shared" si="116"/>
        <v>1</v>
      </c>
      <c r="DA640" s="37">
        <f t="shared" si="113"/>
        <v>0</v>
      </c>
      <c r="DZ640" s="62"/>
    </row>
    <row r="641" spans="1:130" hidden="1">
      <c r="A641" s="11"/>
      <c r="CA641" s="24"/>
      <c r="CB641" s="39" t="str">
        <f t="shared" si="117"/>
        <v>Riadok bude skrytý.</v>
      </c>
      <c r="CC641" s="33" t="s">
        <v>78</v>
      </c>
      <c r="CF641" s="7"/>
      <c r="CW641" s="20">
        <f t="shared" si="114"/>
        <v>0</v>
      </c>
      <c r="CX641" s="20">
        <f>+IF(CX647+CX652+CX653+CX654+CX656+CX657+CX658+CX659+CX660+CX661=0,0,1)</f>
        <v>0</v>
      </c>
      <c r="CZ641" s="20">
        <f t="shared" si="116"/>
        <v>1</v>
      </c>
      <c r="DA641" s="37">
        <f t="shared" si="113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7"/>
        <v>Riadok bude skrytý.</v>
      </c>
      <c r="CC642" s="33" t="s">
        <v>78</v>
      </c>
      <c r="CW642" s="20">
        <f t="shared" si="114"/>
        <v>0</v>
      </c>
      <c r="CX642" s="20">
        <f>+IF(CX647+CX652+CX653+CX654+CX656+CX657+CX658+CX659+CX660+CX661=0,0,1)</f>
        <v>0</v>
      </c>
      <c r="CZ642" s="20">
        <f t="shared" si="116"/>
        <v>1</v>
      </c>
      <c r="DA642" s="37">
        <f t="shared" si="113"/>
        <v>0</v>
      </c>
      <c r="DZ642" s="62"/>
    </row>
    <row r="643" spans="1:130" hidden="1">
      <c r="A643" s="11"/>
      <c r="CA643" s="27"/>
      <c r="CB643" s="39" t="str">
        <f t="shared" si="117"/>
        <v>Riadok bude skrytý.</v>
      </c>
      <c r="CC643" s="33" t="s">
        <v>78</v>
      </c>
      <c r="CW643" s="20">
        <f t="shared" si="114"/>
        <v>0</v>
      </c>
      <c r="CX643" s="20">
        <f>+IF(CX647+CX652+CX653+CX654+CX656+CX657+CX658+CX659+CX660+CX661=0,0,1)</f>
        <v>0</v>
      </c>
      <c r="CZ643" s="20">
        <f t="shared" ref="CZ643:CZ662" si="118">IF(CC643="",1,IF(CC643="Chcem skryť riadok.",0,1))</f>
        <v>1</v>
      </c>
      <c r="DA643" s="37">
        <f t="shared" si="113"/>
        <v>0</v>
      </c>
      <c r="DZ643" s="62"/>
    </row>
    <row r="644" spans="1:130" hidden="1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58" t="s">
        <v>104</v>
      </c>
      <c r="AL644" s="359"/>
      <c r="AM644" s="359"/>
      <c r="AN644" s="359"/>
      <c r="AO644" s="359"/>
      <c r="AP644" s="359"/>
      <c r="AQ644" s="359"/>
      <c r="AR644" s="359"/>
      <c r="AS644" s="359"/>
      <c r="AT644" s="359"/>
      <c r="AU644" s="359"/>
      <c r="AV644" s="359"/>
      <c r="AW644" s="359"/>
      <c r="AX644" s="359"/>
      <c r="AY644" s="359"/>
      <c r="AZ644" s="359"/>
      <c r="BA644" s="359"/>
      <c r="BB644" s="359"/>
      <c r="BC644" s="359"/>
      <c r="BD644" s="359"/>
      <c r="BE644" s="359"/>
      <c r="BF644" s="359"/>
      <c r="BG644" s="359"/>
      <c r="BH644" s="359"/>
      <c r="BI644" s="359"/>
      <c r="BJ644" s="359"/>
      <c r="BK644" s="359"/>
      <c r="BL644" s="359"/>
      <c r="BM644" s="359"/>
      <c r="BN644" s="359"/>
      <c r="BO644" s="359"/>
      <c r="BP644" s="359"/>
      <c r="BQ644" s="359"/>
      <c r="BR644" s="359"/>
      <c r="BS644" s="359"/>
      <c r="BT644" s="359"/>
      <c r="BU644" s="359"/>
      <c r="BV644" s="359"/>
      <c r="BW644" s="359"/>
      <c r="BX644" s="359"/>
      <c r="BY644" s="359"/>
      <c r="BZ644" s="360"/>
      <c r="CA644" s="27"/>
      <c r="CB644" s="39" t="str">
        <f t="shared" si="117"/>
        <v>Riadok bude skrytý.</v>
      </c>
      <c r="CC644" s="33" t="s">
        <v>78</v>
      </c>
      <c r="CW644" s="20">
        <f t="shared" si="114"/>
        <v>0</v>
      </c>
      <c r="CX644" s="20">
        <f>+IF(CX647+CX652+CX653+CX654+CX656+CX657+CX658+CX659+CX660+CX661=0,0,1)</f>
        <v>0</v>
      </c>
      <c r="CZ644" s="20">
        <f t="shared" si="118"/>
        <v>1</v>
      </c>
      <c r="DA644" s="37">
        <f t="shared" si="113"/>
        <v>0</v>
      </c>
      <c r="DZ644" s="62"/>
    </row>
    <row r="645" spans="1:130" hidden="1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5" t="s">
        <v>51</v>
      </c>
      <c r="AL645" s="356"/>
      <c r="AM645" s="356"/>
      <c r="AN645" s="356"/>
      <c r="AO645" s="356"/>
      <c r="AP645" s="356"/>
      <c r="AQ645" s="356"/>
      <c r="AR645" s="356"/>
      <c r="AS645" s="356"/>
      <c r="AT645" s="356"/>
      <c r="AU645" s="356"/>
      <c r="AV645" s="356"/>
      <c r="AW645" s="356"/>
      <c r="AX645" s="357"/>
      <c r="AY645" s="355" t="s">
        <v>52</v>
      </c>
      <c r="AZ645" s="356"/>
      <c r="BA645" s="356"/>
      <c r="BB645" s="356"/>
      <c r="BC645" s="356"/>
      <c r="BD645" s="356"/>
      <c r="BE645" s="356"/>
      <c r="BF645" s="356"/>
      <c r="BG645" s="356"/>
      <c r="BH645" s="356"/>
      <c r="BI645" s="356"/>
      <c r="BJ645" s="356"/>
      <c r="BK645" s="356"/>
      <c r="BL645" s="357"/>
      <c r="BM645" s="355" t="s">
        <v>53</v>
      </c>
      <c r="BN645" s="356"/>
      <c r="BO645" s="356"/>
      <c r="BP645" s="356"/>
      <c r="BQ645" s="356"/>
      <c r="BR645" s="356"/>
      <c r="BS645" s="356"/>
      <c r="BT645" s="356"/>
      <c r="BU645" s="356"/>
      <c r="BV645" s="356"/>
      <c r="BW645" s="356"/>
      <c r="BX645" s="356"/>
      <c r="BY645" s="356"/>
      <c r="BZ645" s="357"/>
      <c r="CA645" s="27"/>
      <c r="CB645" s="39" t="str">
        <f t="shared" si="117"/>
        <v>Riadok bude skrytý.</v>
      </c>
      <c r="CC645" s="33" t="s">
        <v>78</v>
      </c>
      <c r="CW645" s="20">
        <f t="shared" si="114"/>
        <v>0</v>
      </c>
      <c r="CX645" s="20">
        <f>+IF(CX647+CX652+CX653+CX654+CX656+CX657+CX658+CX659+CX660+CX661=0,0,1)</f>
        <v>0</v>
      </c>
      <c r="CZ645" s="20">
        <f t="shared" si="118"/>
        <v>1</v>
      </c>
      <c r="DA645" s="37">
        <f t="shared" si="113"/>
        <v>0</v>
      </c>
      <c r="DZ645" s="62"/>
    </row>
    <row r="646" spans="1:130" hidden="1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61">
        <f>AJ38</f>
        <v>2014</v>
      </c>
      <c r="AL646" s="362"/>
      <c r="AM646" s="362"/>
      <c r="AN646" s="362"/>
      <c r="AO646" s="362"/>
      <c r="AP646" s="362"/>
      <c r="AQ646" s="362"/>
      <c r="AR646" s="362"/>
      <c r="AS646" s="362"/>
      <c r="AT646" s="362"/>
      <c r="AU646" s="362"/>
      <c r="AV646" s="362"/>
      <c r="AW646" s="362"/>
      <c r="AX646" s="362"/>
      <c r="AY646" s="362"/>
      <c r="AZ646" s="362"/>
      <c r="BA646" s="362"/>
      <c r="BB646" s="362"/>
      <c r="BC646" s="362"/>
      <c r="BD646" s="362"/>
      <c r="BE646" s="362"/>
      <c r="BF646" s="362"/>
      <c r="BG646" s="362"/>
      <c r="BH646" s="362"/>
      <c r="BI646" s="362"/>
      <c r="BJ646" s="362"/>
      <c r="BK646" s="362"/>
      <c r="BL646" s="362"/>
      <c r="BM646" s="362"/>
      <c r="BN646" s="362"/>
      <c r="BO646" s="362"/>
      <c r="BP646" s="362"/>
      <c r="BQ646" s="362"/>
      <c r="BR646" s="362"/>
      <c r="BS646" s="362"/>
      <c r="BT646" s="362"/>
      <c r="BU646" s="362"/>
      <c r="BV646" s="362"/>
      <c r="BW646" s="362"/>
      <c r="BX646" s="362"/>
      <c r="BY646" s="362"/>
      <c r="BZ646" s="362"/>
      <c r="CA646" s="27"/>
      <c r="CB646" s="39" t="str">
        <f t="shared" si="117"/>
        <v>Riadok bude skrytý.</v>
      </c>
      <c r="CC646" s="33" t="s">
        <v>78</v>
      </c>
      <c r="CW646" s="20">
        <f t="shared" si="114"/>
        <v>0</v>
      </c>
      <c r="CX646" s="20">
        <f>+IF(CX647+CX652+CX653+CX654+CX656+CX657+CX658+CX659+CX660+CX661=0,0,1)</f>
        <v>0</v>
      </c>
      <c r="CZ646" s="20">
        <f t="shared" si="118"/>
        <v>1</v>
      </c>
      <c r="DA646" s="37">
        <f t="shared" si="113"/>
        <v>0</v>
      </c>
      <c r="DZ646" s="62"/>
    </row>
    <row r="647" spans="1:130" hidden="1">
      <c r="A647" s="11"/>
      <c r="B647" s="317" t="s">
        <v>105</v>
      </c>
      <c r="C647" s="318"/>
      <c r="D647" s="318"/>
      <c r="E647" s="318"/>
      <c r="F647" s="318"/>
      <c r="G647" s="318"/>
      <c r="H647" s="318"/>
      <c r="I647" s="318"/>
      <c r="J647" s="318"/>
      <c r="K647" s="318"/>
      <c r="L647" s="318"/>
      <c r="M647" s="318"/>
      <c r="N647" s="318"/>
      <c r="O647" s="318"/>
      <c r="P647" s="318"/>
      <c r="Q647" s="318"/>
      <c r="R647" s="318"/>
      <c r="S647" s="318"/>
      <c r="T647" s="318"/>
      <c r="U647" s="318"/>
      <c r="V647" s="318"/>
      <c r="W647" s="318"/>
      <c r="X647" s="318"/>
      <c r="Y647" s="318"/>
      <c r="Z647" s="318"/>
      <c r="AA647" s="318"/>
      <c r="AB647" s="318"/>
      <c r="AC647" s="318"/>
      <c r="AD647" s="318"/>
      <c r="AE647" s="318"/>
      <c r="AF647" s="318"/>
      <c r="AG647" s="318"/>
      <c r="AH647" s="318"/>
      <c r="AI647" s="318"/>
      <c r="AJ647" s="318"/>
      <c r="AK647" s="305"/>
      <c r="AL647" s="305"/>
      <c r="AM647" s="305"/>
      <c r="AN647" s="305"/>
      <c r="AO647" s="305"/>
      <c r="AP647" s="305"/>
      <c r="AQ647" s="305"/>
      <c r="AR647" s="305"/>
      <c r="AS647" s="305"/>
      <c r="AT647" s="305"/>
      <c r="AU647" s="305"/>
      <c r="AV647" s="305"/>
      <c r="AW647" s="305"/>
      <c r="AX647" s="305"/>
      <c r="AY647" s="305"/>
      <c r="AZ647" s="305"/>
      <c r="BA647" s="305"/>
      <c r="BB647" s="305"/>
      <c r="BC647" s="305"/>
      <c r="BD647" s="305"/>
      <c r="BE647" s="305"/>
      <c r="BF647" s="305"/>
      <c r="BG647" s="305"/>
      <c r="BH647" s="305"/>
      <c r="BI647" s="305"/>
      <c r="BJ647" s="305"/>
      <c r="BK647" s="305"/>
      <c r="BL647" s="305"/>
      <c r="BM647" s="305"/>
      <c r="BN647" s="305"/>
      <c r="BO647" s="305"/>
      <c r="BP647" s="305"/>
      <c r="BQ647" s="305"/>
      <c r="BR647" s="305"/>
      <c r="BS647" s="305"/>
      <c r="BT647" s="305"/>
      <c r="BU647" s="305"/>
      <c r="BV647" s="305"/>
      <c r="BW647" s="305"/>
      <c r="BX647" s="305"/>
      <c r="BY647" s="305"/>
      <c r="BZ647" s="354"/>
      <c r="CA647" s="27"/>
      <c r="CB647" s="39" t="str">
        <f t="shared" si="117"/>
        <v>Riadok bude skrytý.</v>
      </c>
      <c r="CC647" s="33" t="s">
        <v>78</v>
      </c>
      <c r="CW647" s="20">
        <f t="shared" si="114"/>
        <v>0</v>
      </c>
      <c r="CX647" s="20">
        <f>+IF(AK647="",IF(AY647="",IF(BM647="",0,1),1),1)</f>
        <v>0</v>
      </c>
      <c r="CZ647" s="20">
        <f t="shared" si="118"/>
        <v>1</v>
      </c>
      <c r="DA647" s="37">
        <f t="shared" si="113"/>
        <v>0</v>
      </c>
      <c r="DZ647" s="62"/>
    </row>
    <row r="648" spans="1:130" hidden="1">
      <c r="A648" s="11"/>
      <c r="B648" s="299" t="s">
        <v>117</v>
      </c>
      <c r="C648" s="300"/>
      <c r="D648" s="300"/>
      <c r="E648" s="300"/>
      <c r="F648" s="300"/>
      <c r="G648" s="300"/>
      <c r="H648" s="300"/>
      <c r="I648" s="300"/>
      <c r="J648" s="300"/>
      <c r="K648" s="300"/>
      <c r="L648" s="300"/>
      <c r="M648" s="300"/>
      <c r="N648" s="300"/>
      <c r="O648" s="300"/>
      <c r="P648" s="300"/>
      <c r="Q648" s="300"/>
      <c r="R648" s="300"/>
      <c r="S648" s="300"/>
      <c r="T648" s="300"/>
      <c r="U648" s="300"/>
      <c r="V648" s="300"/>
      <c r="W648" s="300"/>
      <c r="X648" s="300"/>
      <c r="Y648" s="300"/>
      <c r="Z648" s="300"/>
      <c r="AA648" s="300"/>
      <c r="AB648" s="300"/>
      <c r="AC648" s="300"/>
      <c r="AD648" s="300"/>
      <c r="AE648" s="300"/>
      <c r="AF648" s="300"/>
      <c r="AG648" s="300"/>
      <c r="AH648" s="300"/>
      <c r="AI648" s="300"/>
      <c r="AJ648" s="300"/>
      <c r="AK648" s="278"/>
      <c r="AL648" s="278"/>
      <c r="AM648" s="278"/>
      <c r="AN648" s="278"/>
      <c r="AO648" s="278"/>
      <c r="AP648" s="278"/>
      <c r="AQ648" s="278"/>
      <c r="AR648" s="278"/>
      <c r="AS648" s="278"/>
      <c r="AT648" s="278"/>
      <c r="AU648" s="278"/>
      <c r="AV648" s="278"/>
      <c r="AW648" s="278"/>
      <c r="AX648" s="278"/>
      <c r="AY648" s="278"/>
      <c r="AZ648" s="278"/>
      <c r="BA648" s="278"/>
      <c r="BB648" s="278"/>
      <c r="BC648" s="278"/>
      <c r="BD648" s="278"/>
      <c r="BE648" s="278"/>
      <c r="BF648" s="278"/>
      <c r="BG648" s="278"/>
      <c r="BH648" s="278"/>
      <c r="BI648" s="278"/>
      <c r="BJ648" s="278"/>
      <c r="BK648" s="278"/>
      <c r="BL648" s="278"/>
      <c r="BM648" s="278"/>
      <c r="BN648" s="278"/>
      <c r="BO648" s="278"/>
      <c r="BP648" s="278"/>
      <c r="BQ648" s="278"/>
      <c r="BR648" s="278"/>
      <c r="BS648" s="278"/>
      <c r="BT648" s="278"/>
      <c r="BU648" s="278"/>
      <c r="BV648" s="278"/>
      <c r="BW648" s="278"/>
      <c r="BX648" s="278"/>
      <c r="BY648" s="278"/>
      <c r="BZ648" s="279"/>
      <c r="CA648" s="27"/>
      <c r="CB648" s="39" t="str">
        <f t="shared" si="117"/>
        <v>Riadok bude skrytý.</v>
      </c>
      <c r="CC648" s="33" t="s">
        <v>78</v>
      </c>
      <c r="CW648" s="20">
        <f t="shared" si="114"/>
        <v>0</v>
      </c>
      <c r="CX648" s="20">
        <f>+IF(CX647+CX652+CX653+CX654+CX656+CX657+CX658+CX659+CX660+CX661=0,0,1)</f>
        <v>0</v>
      </c>
      <c r="CZ648" s="20">
        <f t="shared" si="118"/>
        <v>1</v>
      </c>
      <c r="DA648" s="37">
        <f t="shared" si="113"/>
        <v>0</v>
      </c>
      <c r="DZ648" s="62"/>
    </row>
    <row r="649" spans="1:130" hidden="1">
      <c r="A649" s="11"/>
      <c r="B649" s="301"/>
      <c r="C649" s="302"/>
      <c r="D649" s="302"/>
      <c r="E649" s="302"/>
      <c r="F649" s="302"/>
      <c r="G649" s="302"/>
      <c r="H649" s="302"/>
      <c r="I649" s="302"/>
      <c r="J649" s="302"/>
      <c r="K649" s="302"/>
      <c r="L649" s="302"/>
      <c r="M649" s="302"/>
      <c r="N649" s="302"/>
      <c r="O649" s="302"/>
      <c r="P649" s="302"/>
      <c r="Q649" s="302"/>
      <c r="R649" s="302"/>
      <c r="S649" s="302"/>
      <c r="T649" s="302"/>
      <c r="U649" s="302"/>
      <c r="V649" s="302"/>
      <c r="W649" s="302"/>
      <c r="X649" s="302"/>
      <c r="Y649" s="302"/>
      <c r="Z649" s="302"/>
      <c r="AA649" s="302"/>
      <c r="AB649" s="302"/>
      <c r="AC649" s="302"/>
      <c r="AD649" s="302"/>
      <c r="AE649" s="302"/>
      <c r="AF649" s="302"/>
      <c r="AG649" s="302"/>
      <c r="AH649" s="302"/>
      <c r="AI649" s="302"/>
      <c r="AJ649" s="302"/>
      <c r="AK649" s="278"/>
      <c r="AL649" s="278"/>
      <c r="AM649" s="278"/>
      <c r="AN649" s="278"/>
      <c r="AO649" s="278"/>
      <c r="AP649" s="278"/>
      <c r="AQ649" s="278"/>
      <c r="AR649" s="278"/>
      <c r="AS649" s="278"/>
      <c r="AT649" s="278"/>
      <c r="AU649" s="278"/>
      <c r="AV649" s="278"/>
      <c r="AW649" s="278"/>
      <c r="AX649" s="278"/>
      <c r="AY649" s="278"/>
      <c r="AZ649" s="278"/>
      <c r="BA649" s="278"/>
      <c r="BB649" s="278"/>
      <c r="BC649" s="278"/>
      <c r="BD649" s="278"/>
      <c r="BE649" s="278"/>
      <c r="BF649" s="278"/>
      <c r="BG649" s="278"/>
      <c r="BH649" s="278"/>
      <c r="BI649" s="278"/>
      <c r="BJ649" s="278"/>
      <c r="BK649" s="278"/>
      <c r="BL649" s="278"/>
      <c r="BM649" s="278"/>
      <c r="BN649" s="278"/>
      <c r="BO649" s="278"/>
      <c r="BP649" s="278"/>
      <c r="BQ649" s="278"/>
      <c r="BR649" s="278"/>
      <c r="BS649" s="278"/>
      <c r="BT649" s="278"/>
      <c r="BU649" s="278"/>
      <c r="BV649" s="278"/>
      <c r="BW649" s="278"/>
      <c r="BX649" s="278"/>
      <c r="BY649" s="278"/>
      <c r="BZ649" s="279"/>
      <c r="CA649" s="27"/>
      <c r="CB649" s="39" t="str">
        <f t="shared" si="117"/>
        <v>Riadok bude skrytý.</v>
      </c>
      <c r="CC649" s="33" t="s">
        <v>78</v>
      </c>
      <c r="CD649" s="56"/>
      <c r="CE649" s="23"/>
      <c r="CW649" s="20">
        <f t="shared" si="114"/>
        <v>0</v>
      </c>
      <c r="CX649" s="20">
        <f>+IF(CX647+CX652+CX653+CX654+CX656+CX657+CX658+CX659+CX660+CX661=0,0,1)</f>
        <v>0</v>
      </c>
      <c r="CZ649" s="20">
        <f t="shared" si="118"/>
        <v>1</v>
      </c>
      <c r="DA649" s="37">
        <f t="shared" si="113"/>
        <v>0</v>
      </c>
      <c r="DZ649" s="62"/>
    </row>
    <row r="650" spans="1:130" hidden="1">
      <c r="A650" s="11"/>
      <c r="B650" s="303"/>
      <c r="C650" s="304"/>
      <c r="D650" s="304"/>
      <c r="E650" s="304"/>
      <c r="F650" s="304"/>
      <c r="G650" s="304"/>
      <c r="H650" s="304"/>
      <c r="I650" s="304"/>
      <c r="J650" s="304"/>
      <c r="K650" s="304"/>
      <c r="L650" s="304"/>
      <c r="M650" s="304"/>
      <c r="N650" s="304"/>
      <c r="O650" s="304"/>
      <c r="P650" s="304"/>
      <c r="Q650" s="304"/>
      <c r="R650" s="304"/>
      <c r="S650" s="304"/>
      <c r="T650" s="304"/>
      <c r="U650" s="304"/>
      <c r="V650" s="304"/>
      <c r="W650" s="304"/>
      <c r="X650" s="304"/>
      <c r="Y650" s="304"/>
      <c r="Z650" s="304"/>
      <c r="AA650" s="304"/>
      <c r="AB650" s="304"/>
      <c r="AC650" s="304"/>
      <c r="AD650" s="304"/>
      <c r="AE650" s="304"/>
      <c r="AF650" s="304"/>
      <c r="AG650" s="304"/>
      <c r="AH650" s="304"/>
      <c r="AI650" s="304"/>
      <c r="AJ650" s="304"/>
      <c r="AK650" s="306"/>
      <c r="AL650" s="306"/>
      <c r="AM650" s="306"/>
      <c r="AN650" s="306"/>
      <c r="AO650" s="306"/>
      <c r="AP650" s="306"/>
      <c r="AQ650" s="306"/>
      <c r="AR650" s="306"/>
      <c r="AS650" s="306"/>
      <c r="AT650" s="306"/>
      <c r="AU650" s="306"/>
      <c r="AV650" s="306"/>
      <c r="AW650" s="306"/>
      <c r="AX650" s="306"/>
      <c r="AY650" s="306"/>
      <c r="AZ650" s="306"/>
      <c r="BA650" s="306"/>
      <c r="BB650" s="306"/>
      <c r="BC650" s="306"/>
      <c r="BD650" s="306"/>
      <c r="BE650" s="306"/>
      <c r="BF650" s="306"/>
      <c r="BG650" s="306"/>
      <c r="BH650" s="306"/>
      <c r="BI650" s="306"/>
      <c r="BJ650" s="306"/>
      <c r="BK650" s="306"/>
      <c r="BL650" s="306"/>
      <c r="BM650" s="306"/>
      <c r="BN650" s="306"/>
      <c r="BO650" s="306"/>
      <c r="BP650" s="306"/>
      <c r="BQ650" s="306"/>
      <c r="BR650" s="306"/>
      <c r="BS650" s="306"/>
      <c r="BT650" s="306"/>
      <c r="BU650" s="306"/>
      <c r="BV650" s="306"/>
      <c r="BW650" s="306"/>
      <c r="BX650" s="306"/>
      <c r="BY650" s="306"/>
      <c r="BZ650" s="307"/>
      <c r="CA650" s="27"/>
      <c r="CB650" s="39" t="str">
        <f t="shared" si="117"/>
        <v>Riadok bude skrytý.</v>
      </c>
      <c r="CC650" s="33" t="s">
        <v>78</v>
      </c>
      <c r="CD650" s="56"/>
      <c r="CE650" s="23"/>
      <c r="CW650" s="20">
        <f t="shared" si="114"/>
        <v>0</v>
      </c>
      <c r="CX650" s="20">
        <f>+IF(CX647+CX652+CX653+CX654+CX656+CX657+CX658+CX659+CX660+CX661=0,0,1)</f>
        <v>0</v>
      </c>
      <c r="CZ650" s="20">
        <f t="shared" si="118"/>
        <v>1</v>
      </c>
      <c r="DA650" s="37">
        <f t="shared" si="113"/>
        <v>0</v>
      </c>
      <c r="DZ650" s="62"/>
    </row>
    <row r="651" spans="1:130" hidden="1">
      <c r="A651" s="11"/>
      <c r="B651" s="289" t="s">
        <v>108</v>
      </c>
      <c r="C651" s="290"/>
      <c r="D651" s="290"/>
      <c r="E651" s="290"/>
      <c r="F651" s="290"/>
      <c r="G651" s="290"/>
      <c r="H651" s="290"/>
      <c r="I651" s="290"/>
      <c r="J651" s="290"/>
      <c r="K651" s="290"/>
      <c r="L651" s="290"/>
      <c r="M651" s="290"/>
      <c r="N651" s="290"/>
      <c r="O651" s="290"/>
      <c r="P651" s="290"/>
      <c r="Q651" s="290"/>
      <c r="R651" s="290"/>
      <c r="S651" s="290"/>
      <c r="T651" s="290"/>
      <c r="U651" s="290"/>
      <c r="V651" s="290"/>
      <c r="W651" s="290"/>
      <c r="X651" s="290"/>
      <c r="Y651" s="290"/>
      <c r="Z651" s="290"/>
      <c r="AA651" s="291" t="s">
        <v>54</v>
      </c>
      <c r="AB651" s="291"/>
      <c r="AC651" s="291"/>
      <c r="AD651" s="291"/>
      <c r="AE651" s="291"/>
      <c r="AF651" s="291"/>
      <c r="AG651" s="291"/>
      <c r="AH651" s="291"/>
      <c r="AI651" s="291"/>
      <c r="AJ651" s="292"/>
      <c r="AK651" s="293">
        <f>+SUM(AK652:AX654)</f>
        <v>0</v>
      </c>
      <c r="AL651" s="293"/>
      <c r="AM651" s="293"/>
      <c r="AN651" s="293"/>
      <c r="AO651" s="293"/>
      <c r="AP651" s="293"/>
      <c r="AQ651" s="293"/>
      <c r="AR651" s="293"/>
      <c r="AS651" s="293"/>
      <c r="AT651" s="293"/>
      <c r="AU651" s="293"/>
      <c r="AV651" s="293"/>
      <c r="AW651" s="293"/>
      <c r="AX651" s="293"/>
      <c r="AY651" s="293">
        <f>+SUM(AY652:BL654)</f>
        <v>0</v>
      </c>
      <c r="AZ651" s="293"/>
      <c r="BA651" s="293"/>
      <c r="BB651" s="293"/>
      <c r="BC651" s="293"/>
      <c r="BD651" s="293"/>
      <c r="BE651" s="293"/>
      <c r="BF651" s="293"/>
      <c r="BG651" s="293"/>
      <c r="BH651" s="293"/>
      <c r="BI651" s="293"/>
      <c r="BJ651" s="293"/>
      <c r="BK651" s="293"/>
      <c r="BL651" s="293"/>
      <c r="BM651" s="293">
        <f>+SUM(BM652:BZ654)</f>
        <v>0</v>
      </c>
      <c r="BN651" s="293"/>
      <c r="BO651" s="293"/>
      <c r="BP651" s="293"/>
      <c r="BQ651" s="293"/>
      <c r="BR651" s="293"/>
      <c r="BS651" s="293"/>
      <c r="BT651" s="293"/>
      <c r="BU651" s="293"/>
      <c r="BV651" s="293"/>
      <c r="BW651" s="293"/>
      <c r="BX651" s="293"/>
      <c r="BY651" s="293"/>
      <c r="BZ651" s="294"/>
      <c r="CA651" s="27"/>
      <c r="CB651" s="39" t="str">
        <f t="shared" si="117"/>
        <v>Riadok bude skrytý.</v>
      </c>
      <c r="CC651" s="33" t="s">
        <v>78</v>
      </c>
      <c r="CD651" s="56"/>
      <c r="CE651" s="23"/>
      <c r="CW651" s="20">
        <f t="shared" si="114"/>
        <v>0</v>
      </c>
      <c r="CX651" s="20">
        <f>+IF(CX652+CX653+CX654+CX656+CX657+CX658+CX659+CX660+CX661=0,0,1)</f>
        <v>0</v>
      </c>
      <c r="CZ651" s="20">
        <f t="shared" si="118"/>
        <v>1</v>
      </c>
      <c r="DA651" s="37">
        <f t="shared" si="113"/>
        <v>0</v>
      </c>
      <c r="DZ651" s="62"/>
    </row>
    <row r="652" spans="1:130" hidden="1">
      <c r="A652" s="11"/>
      <c r="B652" s="208" t="s">
        <v>106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31"/>
      <c r="AL652" s="131"/>
      <c r="AM652" s="131"/>
      <c r="AN652" s="131"/>
      <c r="AO652" s="131"/>
      <c r="AP652" s="131"/>
      <c r="AQ652" s="131"/>
      <c r="AR652" s="131"/>
      <c r="AS652" s="131"/>
      <c r="AT652" s="131"/>
      <c r="AU652" s="131"/>
      <c r="AV652" s="131"/>
      <c r="AW652" s="131"/>
      <c r="AX652" s="131"/>
      <c r="AY652" s="131"/>
      <c r="AZ652" s="131"/>
      <c r="BA652" s="131"/>
      <c r="BB652" s="131"/>
      <c r="BC652" s="131"/>
      <c r="BD652" s="131"/>
      <c r="BE652" s="131"/>
      <c r="BF652" s="131"/>
      <c r="BG652" s="131"/>
      <c r="BH652" s="131"/>
      <c r="BI652" s="131"/>
      <c r="BJ652" s="131"/>
      <c r="BK652" s="131"/>
      <c r="BL652" s="131"/>
      <c r="BM652" s="131"/>
      <c r="BN652" s="131"/>
      <c r="BO652" s="131"/>
      <c r="BP652" s="131"/>
      <c r="BQ652" s="131"/>
      <c r="BR652" s="131"/>
      <c r="BS652" s="131"/>
      <c r="BT652" s="131"/>
      <c r="BU652" s="131"/>
      <c r="BV652" s="131"/>
      <c r="BW652" s="131"/>
      <c r="BX652" s="131"/>
      <c r="BY652" s="131"/>
      <c r="BZ652" s="132"/>
      <c r="CA652" s="27"/>
      <c r="CB652" s="39" t="str">
        <f t="shared" si="117"/>
        <v>Riadok bude skrytý.</v>
      </c>
      <c r="CC652" s="33" t="s">
        <v>78</v>
      </c>
      <c r="CD652" s="56"/>
      <c r="CE652" s="23"/>
      <c r="CW652" s="20">
        <f t="shared" si="114"/>
        <v>0</v>
      </c>
      <c r="CX652" s="20">
        <f>+IF(AK652="",IF(AY652="",IF(BM652="",0,1),1),1)</f>
        <v>0</v>
      </c>
      <c r="CZ652" s="20">
        <f t="shared" si="118"/>
        <v>1</v>
      </c>
      <c r="DA652" s="37">
        <f t="shared" si="113"/>
        <v>0</v>
      </c>
      <c r="DZ652" s="62"/>
    </row>
    <row r="653" spans="1:130" hidden="1">
      <c r="A653" s="11"/>
      <c r="B653" s="208" t="s">
        <v>107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31"/>
      <c r="AL653" s="131"/>
      <c r="AM653" s="131"/>
      <c r="AN653" s="131"/>
      <c r="AO653" s="131"/>
      <c r="AP653" s="131"/>
      <c r="AQ653" s="131"/>
      <c r="AR653" s="131"/>
      <c r="AS653" s="131"/>
      <c r="AT653" s="131"/>
      <c r="AU653" s="131"/>
      <c r="AV653" s="131"/>
      <c r="AW653" s="131"/>
      <c r="AX653" s="131"/>
      <c r="AY653" s="131"/>
      <c r="AZ653" s="131"/>
      <c r="BA653" s="131"/>
      <c r="BB653" s="131"/>
      <c r="BC653" s="131"/>
      <c r="BD653" s="131"/>
      <c r="BE653" s="131"/>
      <c r="BF653" s="131"/>
      <c r="BG653" s="131"/>
      <c r="BH653" s="131"/>
      <c r="BI653" s="131"/>
      <c r="BJ653" s="131"/>
      <c r="BK653" s="131"/>
      <c r="BL653" s="131"/>
      <c r="BM653" s="131"/>
      <c r="BN653" s="131"/>
      <c r="BO653" s="131"/>
      <c r="BP653" s="131"/>
      <c r="BQ653" s="131"/>
      <c r="BR653" s="131"/>
      <c r="BS653" s="131"/>
      <c r="BT653" s="131"/>
      <c r="BU653" s="131"/>
      <c r="BV653" s="131"/>
      <c r="BW653" s="131"/>
      <c r="BX653" s="131"/>
      <c r="BY653" s="131"/>
      <c r="BZ653" s="132"/>
      <c r="CA653" s="27"/>
      <c r="CB653" s="39" t="str">
        <f t="shared" si="117"/>
        <v>Riadok bude skrytý.</v>
      </c>
      <c r="CC653" s="33" t="s">
        <v>78</v>
      </c>
      <c r="CD653" s="56"/>
      <c r="CE653" s="23"/>
      <c r="CW653" s="20">
        <f t="shared" si="114"/>
        <v>0</v>
      </c>
      <c r="CX653" s="20">
        <f>+IF(AK653="",IF(AY653="",IF(BM653="",0,1),1),1)</f>
        <v>0</v>
      </c>
      <c r="CZ653" s="20">
        <f t="shared" si="118"/>
        <v>1</v>
      </c>
      <c r="DA653" s="37">
        <f t="shared" si="113"/>
        <v>0</v>
      </c>
      <c r="DZ653" s="62"/>
    </row>
    <row r="654" spans="1:130" hidden="1">
      <c r="A654" s="11"/>
      <c r="B654" s="208" t="s">
        <v>109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31"/>
      <c r="AL654" s="131"/>
      <c r="AM654" s="131"/>
      <c r="AN654" s="131"/>
      <c r="AO654" s="131"/>
      <c r="AP654" s="131"/>
      <c r="AQ654" s="131"/>
      <c r="AR654" s="131"/>
      <c r="AS654" s="131"/>
      <c r="AT654" s="131"/>
      <c r="AU654" s="131"/>
      <c r="AV654" s="131"/>
      <c r="AW654" s="131"/>
      <c r="AX654" s="131"/>
      <c r="AY654" s="131"/>
      <c r="AZ654" s="131"/>
      <c r="BA654" s="131"/>
      <c r="BB654" s="131"/>
      <c r="BC654" s="131"/>
      <c r="BD654" s="131"/>
      <c r="BE654" s="131"/>
      <c r="BF654" s="131"/>
      <c r="BG654" s="131"/>
      <c r="BH654" s="131"/>
      <c r="BI654" s="131"/>
      <c r="BJ654" s="131"/>
      <c r="BK654" s="131"/>
      <c r="BL654" s="131"/>
      <c r="BM654" s="131"/>
      <c r="BN654" s="131"/>
      <c r="BO654" s="131"/>
      <c r="BP654" s="131"/>
      <c r="BQ654" s="131"/>
      <c r="BR654" s="131"/>
      <c r="BS654" s="131"/>
      <c r="BT654" s="131"/>
      <c r="BU654" s="131"/>
      <c r="BV654" s="131"/>
      <c r="BW654" s="131"/>
      <c r="BX654" s="131"/>
      <c r="BY654" s="131"/>
      <c r="BZ654" s="132"/>
      <c r="CA654" s="27"/>
      <c r="CB654" s="39" t="str">
        <f t="shared" si="117"/>
        <v>Riadok bude skrytý.</v>
      </c>
      <c r="CC654" s="33" t="s">
        <v>78</v>
      </c>
      <c r="CD654" s="56"/>
      <c r="CE654" s="23"/>
      <c r="CW654" s="20">
        <f t="shared" si="114"/>
        <v>0</v>
      </c>
      <c r="CX654" s="20">
        <f>+IF(AK654="",IF(AY654="",IF(BM654="",0,1),1),1)</f>
        <v>0</v>
      </c>
      <c r="CZ654" s="20">
        <f t="shared" si="118"/>
        <v>1</v>
      </c>
      <c r="DA654" s="37">
        <f t="shared" si="113"/>
        <v>0</v>
      </c>
      <c r="DZ654" s="62"/>
    </row>
    <row r="655" spans="1:130" hidden="1">
      <c r="A655" s="11"/>
      <c r="B655" s="223" t="s">
        <v>111</v>
      </c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5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6"/>
      <c r="BN655" s="226"/>
      <c r="BO655" s="226"/>
      <c r="BP655" s="226"/>
      <c r="BQ655" s="226"/>
      <c r="BR655" s="226"/>
      <c r="BS655" s="226"/>
      <c r="BT655" s="226"/>
      <c r="BU655" s="226"/>
      <c r="BV655" s="226"/>
      <c r="BW655" s="226"/>
      <c r="BX655" s="226"/>
      <c r="BY655" s="226"/>
      <c r="BZ655" s="227"/>
      <c r="CA655" s="27"/>
      <c r="CB655" s="39" t="str">
        <f t="shared" si="117"/>
        <v>Riadok bude skrytý.</v>
      </c>
      <c r="CC655" s="33" t="s">
        <v>78</v>
      </c>
      <c r="CD655" s="56"/>
      <c r="CE655" s="23"/>
      <c r="CW655" s="20">
        <f t="shared" si="114"/>
        <v>0</v>
      </c>
      <c r="CX655" s="20">
        <f>+IF(CX652+CX653+CX654+CX656+CX657+CX658+CX659+CX660+CX661=0,0,1)</f>
        <v>0</v>
      </c>
      <c r="CZ655" s="20">
        <f t="shared" si="118"/>
        <v>1</v>
      </c>
      <c r="DA655" s="37">
        <f t="shared" si="113"/>
        <v>0</v>
      </c>
      <c r="DZ655" s="62"/>
    </row>
    <row r="656" spans="1:130" hidden="1">
      <c r="A656" s="11"/>
      <c r="B656" s="208" t="s">
        <v>112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7"/>
      <c r="CB656" s="39" t="str">
        <f t="shared" si="117"/>
        <v>Riadok bude skrytý.</v>
      </c>
      <c r="CC656" s="33" t="s">
        <v>78</v>
      </c>
      <c r="CD656" s="56"/>
      <c r="CE656" s="23"/>
      <c r="CW656" s="20">
        <f t="shared" si="114"/>
        <v>0</v>
      </c>
      <c r="CX656" s="20">
        <f>+IF(AK656="",IF(AY656="",IF(BM656="",0,1),1),1)</f>
        <v>0</v>
      </c>
      <c r="CZ656" s="20">
        <f t="shared" si="118"/>
        <v>1</v>
      </c>
      <c r="DA656" s="37">
        <f t="shared" si="113"/>
        <v>0</v>
      </c>
      <c r="DZ656" s="62"/>
    </row>
    <row r="657" spans="1:130" hidden="1">
      <c r="A657" s="11"/>
      <c r="B657" s="208" t="s">
        <v>116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31"/>
      <c r="AL657" s="131"/>
      <c r="AM657" s="131"/>
      <c r="AN657" s="131"/>
      <c r="AO657" s="131"/>
      <c r="AP657" s="131"/>
      <c r="AQ657" s="131"/>
      <c r="AR657" s="131"/>
      <c r="AS657" s="131"/>
      <c r="AT657" s="131"/>
      <c r="AU657" s="131"/>
      <c r="AV657" s="131"/>
      <c r="AW657" s="131"/>
      <c r="AX657" s="131"/>
      <c r="AY657" s="131"/>
      <c r="AZ657" s="131"/>
      <c r="BA657" s="131"/>
      <c r="BB657" s="131"/>
      <c r="BC657" s="131"/>
      <c r="BD657" s="131"/>
      <c r="BE657" s="131"/>
      <c r="BF657" s="131"/>
      <c r="BG657" s="131"/>
      <c r="BH657" s="131"/>
      <c r="BI657" s="131"/>
      <c r="BJ657" s="131"/>
      <c r="BK657" s="131"/>
      <c r="BL657" s="131"/>
      <c r="BM657" s="131"/>
      <c r="BN657" s="131"/>
      <c r="BO657" s="131"/>
      <c r="BP657" s="131"/>
      <c r="BQ657" s="131"/>
      <c r="BR657" s="131"/>
      <c r="BS657" s="131"/>
      <c r="BT657" s="131"/>
      <c r="BU657" s="131"/>
      <c r="BV657" s="131"/>
      <c r="BW657" s="131"/>
      <c r="BX657" s="131"/>
      <c r="BY657" s="131"/>
      <c r="BZ657" s="132"/>
      <c r="CA657" s="27"/>
      <c r="CB657" s="39" t="str">
        <f t="shared" si="117"/>
        <v>Riadok bude skrytý.</v>
      </c>
      <c r="CC657" s="33" t="s">
        <v>78</v>
      </c>
      <c r="CD657" s="56"/>
      <c r="CE657" s="23"/>
      <c r="CW657" s="20">
        <f t="shared" si="114"/>
        <v>0</v>
      </c>
      <c r="CX657" s="20">
        <f>+IF(AK657="",IF(AY657="",IF(BM657="",0,1),1),1)</f>
        <v>0</v>
      </c>
      <c r="CZ657" s="20">
        <f t="shared" si="118"/>
        <v>1</v>
      </c>
      <c r="DA657" s="37">
        <f t="shared" si="113"/>
        <v>0</v>
      </c>
      <c r="DZ657" s="62"/>
    </row>
    <row r="658" spans="1:130" hidden="1">
      <c r="A658" s="11"/>
      <c r="B658" s="208" t="s">
        <v>113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17"/>
      <c r="CA658" s="27"/>
      <c r="CB658" s="39" t="str">
        <f t="shared" si="117"/>
        <v>Riadok bude skrytý.</v>
      </c>
      <c r="CC658" s="33" t="s">
        <v>78</v>
      </c>
      <c r="CD658" s="56"/>
      <c r="CE658" s="23"/>
      <c r="CW658" s="20">
        <f t="shared" si="114"/>
        <v>0</v>
      </c>
      <c r="CX658" s="20">
        <f>+IF(AK658="",IF(AY658="",IF(BM658="",0,1),1),1)</f>
        <v>0</v>
      </c>
      <c r="CZ658" s="20">
        <f t="shared" si="118"/>
        <v>1</v>
      </c>
      <c r="DA658" s="37">
        <f t="shared" si="113"/>
        <v>0</v>
      </c>
      <c r="DZ658" s="62"/>
    </row>
    <row r="659" spans="1:130" hidden="1">
      <c r="A659" s="11"/>
      <c r="B659" s="208" t="s">
        <v>114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17"/>
      <c r="CA659" s="27"/>
      <c r="CB659" s="39" t="str">
        <f t="shared" si="117"/>
        <v>Riadok bude skrytý.</v>
      </c>
      <c r="CC659" s="33" t="s">
        <v>78</v>
      </c>
      <c r="CD659" s="56"/>
      <c r="CE659" s="23"/>
      <c r="CW659" s="20">
        <f t="shared" si="114"/>
        <v>0</v>
      </c>
      <c r="CX659" s="20">
        <f>+IF(AK659="",IF(AY659="",IF(BM659="",0,1),1),1)</f>
        <v>0</v>
      </c>
      <c r="CZ659" s="20">
        <f t="shared" si="118"/>
        <v>1</v>
      </c>
      <c r="DA659" s="37">
        <f t="shared" si="113"/>
        <v>0</v>
      </c>
      <c r="DZ659" s="62"/>
    </row>
    <row r="660" spans="1:130" hidden="1">
      <c r="A660" s="11"/>
      <c r="B660" s="218" t="s">
        <v>115</v>
      </c>
      <c r="C660" s="219"/>
      <c r="D660" s="219"/>
      <c r="E660" s="219"/>
      <c r="F660" s="219"/>
      <c r="G660" s="219"/>
      <c r="H660" s="219"/>
      <c r="I660" s="219"/>
      <c r="J660" s="219"/>
      <c r="K660" s="219"/>
      <c r="L660" s="219"/>
      <c r="M660" s="219"/>
      <c r="N660" s="219"/>
      <c r="O660" s="219"/>
      <c r="P660" s="219"/>
      <c r="Q660" s="219"/>
      <c r="R660" s="219"/>
      <c r="S660" s="219"/>
      <c r="T660" s="219"/>
      <c r="U660" s="219"/>
      <c r="V660" s="219"/>
      <c r="W660" s="219"/>
      <c r="X660" s="219"/>
      <c r="Y660" s="219"/>
      <c r="Z660" s="219"/>
      <c r="AA660" s="219"/>
      <c r="AB660" s="219"/>
      <c r="AC660" s="219"/>
      <c r="AD660" s="219"/>
      <c r="AE660" s="219"/>
      <c r="AF660" s="219"/>
      <c r="AG660" s="219"/>
      <c r="AH660" s="219"/>
      <c r="AI660" s="219"/>
      <c r="AJ660" s="219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7"/>
        <v>Riadok bude skrytý.</v>
      </c>
      <c r="CC660" s="33" t="s">
        <v>78</v>
      </c>
      <c r="CD660" s="56"/>
      <c r="CE660" s="23"/>
      <c r="CW660" s="20">
        <f t="shared" si="114"/>
        <v>0</v>
      </c>
      <c r="CX660" s="20">
        <f>+IF(AK660="",IF(AY660="",IF(BM660="",0,1),1),1)</f>
        <v>0</v>
      </c>
      <c r="CZ660" s="20">
        <f t="shared" si="118"/>
        <v>1</v>
      </c>
      <c r="DA660" s="37">
        <f t="shared" si="113"/>
        <v>0</v>
      </c>
      <c r="DZ660" s="62"/>
    </row>
    <row r="661" spans="1:130" ht="29.25" hidden="1" customHeight="1">
      <c r="A661" s="11"/>
      <c r="B661" s="211" t="s">
        <v>110</v>
      </c>
      <c r="C661" s="212"/>
      <c r="D661" s="212"/>
      <c r="E661" s="212"/>
      <c r="F661" s="212"/>
      <c r="G661" s="212"/>
      <c r="H661" s="212"/>
      <c r="I661" s="212"/>
      <c r="J661" s="212"/>
      <c r="K661" s="212"/>
      <c r="L661" s="212"/>
      <c r="M661" s="212"/>
      <c r="N661" s="212"/>
      <c r="O661" s="212"/>
      <c r="P661" s="212"/>
      <c r="Q661" s="212"/>
      <c r="R661" s="212"/>
      <c r="S661" s="212"/>
      <c r="T661" s="212"/>
      <c r="U661" s="212"/>
      <c r="V661" s="212"/>
      <c r="W661" s="212"/>
      <c r="X661" s="212"/>
      <c r="Y661" s="212"/>
      <c r="Z661" s="212"/>
      <c r="AA661" s="212"/>
      <c r="AB661" s="212"/>
      <c r="AC661" s="212"/>
      <c r="AD661" s="212"/>
      <c r="AE661" s="212"/>
      <c r="AF661" s="212"/>
      <c r="AG661" s="212"/>
      <c r="AH661" s="212"/>
      <c r="AI661" s="212"/>
      <c r="AJ661" s="212"/>
      <c r="AK661" s="213"/>
      <c r="AL661" s="213"/>
      <c r="AM661" s="213"/>
      <c r="AN661" s="213"/>
      <c r="AO661" s="213"/>
      <c r="AP661" s="213"/>
      <c r="AQ661" s="213"/>
      <c r="AR661" s="213"/>
      <c r="AS661" s="213"/>
      <c r="AT661" s="213"/>
      <c r="AU661" s="213"/>
      <c r="AV661" s="213"/>
      <c r="AW661" s="213"/>
      <c r="AX661" s="213"/>
      <c r="AY661" s="213"/>
      <c r="AZ661" s="213"/>
      <c r="BA661" s="213"/>
      <c r="BB661" s="213"/>
      <c r="BC661" s="213"/>
      <c r="BD661" s="213"/>
      <c r="BE661" s="213"/>
      <c r="BF661" s="213"/>
      <c r="BG661" s="213"/>
      <c r="BH661" s="213"/>
      <c r="BI661" s="213"/>
      <c r="BJ661" s="213"/>
      <c r="BK661" s="213"/>
      <c r="BL661" s="213"/>
      <c r="BM661" s="213"/>
      <c r="BN661" s="213"/>
      <c r="BO661" s="213"/>
      <c r="BP661" s="213"/>
      <c r="BQ661" s="213"/>
      <c r="BR661" s="213"/>
      <c r="BS661" s="213"/>
      <c r="BT661" s="213"/>
      <c r="BU661" s="213"/>
      <c r="BV661" s="213"/>
      <c r="BW661" s="213"/>
      <c r="BX661" s="213"/>
      <c r="BY661" s="213"/>
      <c r="BZ661" s="214"/>
      <c r="CA661" s="27"/>
      <c r="CB661" s="39" t="str">
        <f t="shared" si="117"/>
        <v>Riadok bude skrytý.</v>
      </c>
      <c r="CC661" s="33" t="s">
        <v>78</v>
      </c>
      <c r="CW661" s="20">
        <f t="shared" si="114"/>
        <v>0</v>
      </c>
      <c r="CX661" s="20">
        <f>+IF(AK661="",IF(AY661="",IF(BM661="",0,1),1)*1,)</f>
        <v>0</v>
      </c>
      <c r="CZ661" s="20">
        <f t="shared" si="118"/>
        <v>1</v>
      </c>
      <c r="DA661" s="37">
        <f t="shared" si="113"/>
        <v>0</v>
      </c>
      <c r="DZ661" s="62"/>
    </row>
    <row r="662" spans="1:130" hidden="1">
      <c r="A662" s="11"/>
      <c r="CA662" s="25"/>
      <c r="CB662" s="39" t="str">
        <f t="shared" si="117"/>
        <v>Riadok bude skrytý.</v>
      </c>
      <c r="CC662" s="33" t="s">
        <v>78</v>
      </c>
      <c r="CW662" s="20">
        <f t="shared" si="114"/>
        <v>0</v>
      </c>
      <c r="CZ662" s="20">
        <f t="shared" si="118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159</v>
      </c>
      <c r="CA663" s="26" t="s">
        <v>69</v>
      </c>
      <c r="CB663" s="39" t="str">
        <f t="shared" ref="CB663:CB692" si="119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0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19"/>
        <v>Riadok bude skrytý.</v>
      </c>
      <c r="CC664" s="33" t="s">
        <v>78</v>
      </c>
      <c r="CW664" s="20">
        <f t="shared" ref="CW664:CW692" si="121">+IF($K$665="nie je",0,1)</f>
        <v>0</v>
      </c>
      <c r="CZ664" s="20">
        <f t="shared" si="120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160</v>
      </c>
      <c r="K665" s="244" t="s">
        <v>195</v>
      </c>
      <c r="L665" s="244"/>
      <c r="M665" s="244"/>
      <c r="N665" s="244"/>
      <c r="O665" s="244"/>
      <c r="P665" s="2" t="s">
        <v>163</v>
      </c>
      <c r="CA665" s="25"/>
      <c r="CB665" s="39" t="str">
        <f t="shared" si="119"/>
        <v>Riadok bude skrytý.</v>
      </c>
      <c r="CC665" s="33" t="s">
        <v>78</v>
      </c>
      <c r="CW665" s="20">
        <f t="shared" si="121"/>
        <v>0</v>
      </c>
      <c r="CZ665" s="20">
        <f t="shared" si="120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162</v>
      </c>
      <c r="CA666" s="25"/>
      <c r="CB666" s="39" t="str">
        <f t="shared" si="119"/>
        <v>Riadok bude skrytý.</v>
      </c>
      <c r="CC666" s="33" t="s">
        <v>78</v>
      </c>
      <c r="CW666" s="20">
        <f t="shared" si="121"/>
        <v>0</v>
      </c>
      <c r="CZ666" s="20">
        <f t="shared" si="120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19"/>
        <v>Riadok bude skrytý.</v>
      </c>
      <c r="CC667" s="33" t="s">
        <v>78</v>
      </c>
      <c r="CW667" s="20">
        <f t="shared" si="121"/>
        <v>0</v>
      </c>
      <c r="CX667" s="20">
        <f>+IF(CX669+CX677+CX685=0,0,1)</f>
        <v>0</v>
      </c>
      <c r="CZ667" s="20">
        <f t="shared" si="120"/>
        <v>1</v>
      </c>
      <c r="DA667" s="37">
        <f t="shared" ref="DA667:DA692" si="122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19"/>
        <v>Riadok bude skrytý.</v>
      </c>
      <c r="CC668" s="33" t="s">
        <v>78</v>
      </c>
      <c r="CW668" s="20">
        <f t="shared" si="121"/>
        <v>0</v>
      </c>
      <c r="CX668" s="20">
        <f>+IF(CX669+CX677+CX685=0,0,1)</f>
        <v>0</v>
      </c>
      <c r="CZ668" s="20">
        <f t="shared" si="120"/>
        <v>1</v>
      </c>
      <c r="DA668" s="37">
        <f t="shared" si="122"/>
        <v>0</v>
      </c>
      <c r="DZ668" s="62"/>
    </row>
    <row r="669" spans="1:130" hidden="1">
      <c r="A669" s="11"/>
      <c r="B669" s="2" t="s">
        <v>164</v>
      </c>
      <c r="CA669" s="25"/>
      <c r="CB669" s="39" t="str">
        <f t="shared" si="119"/>
        <v>Riadok bude skrytý.</v>
      </c>
      <c r="CC669" s="33" t="s">
        <v>78</v>
      </c>
      <c r="CW669" s="20">
        <f t="shared" si="121"/>
        <v>0</v>
      </c>
      <c r="CX669" s="20">
        <f>+IF(SUM(CX670:CX676)=0,0,1)</f>
        <v>0</v>
      </c>
      <c r="CZ669" s="20">
        <f t="shared" si="120"/>
        <v>1</v>
      </c>
      <c r="DA669" s="37">
        <f t="shared" si="122"/>
        <v>0</v>
      </c>
      <c r="DZ669" s="62"/>
    </row>
    <row r="670" spans="1:130" hidden="1">
      <c r="A670" s="11"/>
      <c r="B670" s="410"/>
      <c r="C670" s="410"/>
      <c r="D670" s="410"/>
      <c r="E670" s="410"/>
      <c r="F670" s="410"/>
      <c r="G670" s="410"/>
      <c r="H670" s="410"/>
      <c r="I670" s="410"/>
      <c r="J670" s="410"/>
      <c r="K670" s="410"/>
      <c r="L670" s="410"/>
      <c r="M670" s="410"/>
      <c r="N670" s="410"/>
      <c r="O670" s="410"/>
      <c r="P670" s="410"/>
      <c r="Q670" s="410"/>
      <c r="R670" s="410"/>
      <c r="S670" s="410"/>
      <c r="T670" s="410"/>
      <c r="U670" s="410"/>
      <c r="V670" s="410"/>
      <c r="W670" s="410"/>
      <c r="X670" s="410"/>
      <c r="Y670" s="410"/>
      <c r="Z670" s="410"/>
      <c r="AA670" s="410"/>
      <c r="AB670" s="410"/>
      <c r="AC670" s="410"/>
      <c r="AD670" s="410"/>
      <c r="AE670" s="410"/>
      <c r="AF670" s="410"/>
      <c r="AG670" s="410"/>
      <c r="AH670" s="410"/>
      <c r="AI670" s="410"/>
      <c r="AJ670" s="410"/>
      <c r="AK670" s="410"/>
      <c r="AL670" s="410"/>
      <c r="AM670" s="410"/>
      <c r="AN670" s="410"/>
      <c r="AO670" s="410"/>
      <c r="AP670" s="410"/>
      <c r="AQ670" s="410"/>
      <c r="AR670" s="410"/>
      <c r="AS670" s="410"/>
      <c r="AT670" s="410"/>
      <c r="AU670" s="410"/>
      <c r="AV670" s="410"/>
      <c r="AW670" s="410"/>
      <c r="AX670" s="410"/>
      <c r="AY670" s="410"/>
      <c r="AZ670" s="410"/>
      <c r="BA670" s="410"/>
      <c r="BB670" s="410"/>
      <c r="BC670" s="410"/>
      <c r="BD670" s="410"/>
      <c r="BE670" s="410"/>
      <c r="BF670" s="410"/>
      <c r="BG670" s="410"/>
      <c r="BH670" s="410"/>
      <c r="BI670" s="410"/>
      <c r="BJ670" s="410"/>
      <c r="BK670" s="410"/>
      <c r="BL670" s="410"/>
      <c r="BM670" s="410"/>
      <c r="BN670" s="410"/>
      <c r="BO670" s="410"/>
      <c r="BP670" s="410"/>
      <c r="BQ670" s="410"/>
      <c r="BR670" s="410"/>
      <c r="BS670" s="410"/>
      <c r="BT670" s="410"/>
      <c r="BU670" s="410"/>
      <c r="BV670" s="410"/>
      <c r="BW670" s="410"/>
      <c r="BX670" s="410"/>
      <c r="BY670" s="410"/>
      <c r="BZ670" s="410"/>
      <c r="CA670" s="25"/>
      <c r="CB670" s="39" t="str">
        <f t="shared" si="119"/>
        <v>Riadok bude skrytý.</v>
      </c>
      <c r="CC670" s="33" t="s">
        <v>78</v>
      </c>
      <c r="CW670" s="20">
        <f t="shared" si="121"/>
        <v>0</v>
      </c>
      <c r="CX670" s="20">
        <f>+IF(B670="",0,1)</f>
        <v>0</v>
      </c>
      <c r="CZ670" s="20">
        <f t="shared" si="120"/>
        <v>1</v>
      </c>
      <c r="DA670" s="37">
        <f t="shared" si="122"/>
        <v>0</v>
      </c>
      <c r="DZ670" s="62"/>
    </row>
    <row r="671" spans="1:130" hidden="1">
      <c r="A671" s="11"/>
      <c r="B671" s="410"/>
      <c r="C671" s="410"/>
      <c r="D671" s="410"/>
      <c r="E671" s="410"/>
      <c r="F671" s="410"/>
      <c r="G671" s="410"/>
      <c r="H671" s="410"/>
      <c r="I671" s="410"/>
      <c r="J671" s="410"/>
      <c r="K671" s="410"/>
      <c r="L671" s="410"/>
      <c r="M671" s="410"/>
      <c r="N671" s="410"/>
      <c r="O671" s="410"/>
      <c r="P671" s="410"/>
      <c r="Q671" s="410"/>
      <c r="R671" s="410"/>
      <c r="S671" s="410"/>
      <c r="T671" s="410"/>
      <c r="U671" s="410"/>
      <c r="V671" s="410"/>
      <c r="W671" s="410"/>
      <c r="X671" s="410"/>
      <c r="Y671" s="410"/>
      <c r="Z671" s="410"/>
      <c r="AA671" s="410"/>
      <c r="AB671" s="410"/>
      <c r="AC671" s="410"/>
      <c r="AD671" s="410"/>
      <c r="AE671" s="410"/>
      <c r="AF671" s="410"/>
      <c r="AG671" s="410"/>
      <c r="AH671" s="410"/>
      <c r="AI671" s="410"/>
      <c r="AJ671" s="410"/>
      <c r="AK671" s="410"/>
      <c r="AL671" s="410"/>
      <c r="AM671" s="410"/>
      <c r="AN671" s="410"/>
      <c r="AO671" s="410"/>
      <c r="AP671" s="410"/>
      <c r="AQ671" s="410"/>
      <c r="AR671" s="410"/>
      <c r="AS671" s="410"/>
      <c r="AT671" s="410"/>
      <c r="AU671" s="410"/>
      <c r="AV671" s="410"/>
      <c r="AW671" s="410"/>
      <c r="AX671" s="410"/>
      <c r="AY671" s="410"/>
      <c r="AZ671" s="410"/>
      <c r="BA671" s="410"/>
      <c r="BB671" s="410"/>
      <c r="BC671" s="410"/>
      <c r="BD671" s="410"/>
      <c r="BE671" s="410"/>
      <c r="BF671" s="410"/>
      <c r="BG671" s="410"/>
      <c r="BH671" s="410"/>
      <c r="BI671" s="410"/>
      <c r="BJ671" s="410"/>
      <c r="BK671" s="410"/>
      <c r="BL671" s="410"/>
      <c r="BM671" s="410"/>
      <c r="BN671" s="410"/>
      <c r="BO671" s="410"/>
      <c r="BP671" s="410"/>
      <c r="BQ671" s="410"/>
      <c r="BR671" s="410"/>
      <c r="BS671" s="410"/>
      <c r="BT671" s="410"/>
      <c r="BU671" s="410"/>
      <c r="BV671" s="410"/>
      <c r="BW671" s="410"/>
      <c r="BX671" s="410"/>
      <c r="BY671" s="410"/>
      <c r="BZ671" s="410"/>
      <c r="CA671" s="25"/>
      <c r="CB671" s="39" t="str">
        <f t="shared" si="119"/>
        <v>Riadok bude skrytý.</v>
      </c>
      <c r="CC671" s="33" t="s">
        <v>78</v>
      </c>
      <c r="CW671" s="20">
        <f t="shared" si="121"/>
        <v>0</v>
      </c>
      <c r="CX671" s="20">
        <f t="shared" ref="CX671:CX676" si="123">+IF(B671="",0,1)</f>
        <v>0</v>
      </c>
      <c r="CZ671" s="20">
        <f t="shared" si="120"/>
        <v>1</v>
      </c>
      <c r="DA671" s="37">
        <f t="shared" si="122"/>
        <v>0</v>
      </c>
      <c r="DZ671" s="62"/>
    </row>
    <row r="672" spans="1:130" hidden="1">
      <c r="A672" s="11"/>
      <c r="B672" s="410"/>
      <c r="C672" s="410"/>
      <c r="D672" s="410"/>
      <c r="E672" s="410"/>
      <c r="F672" s="410"/>
      <c r="G672" s="410"/>
      <c r="H672" s="410"/>
      <c r="I672" s="410"/>
      <c r="J672" s="410"/>
      <c r="K672" s="410"/>
      <c r="L672" s="410"/>
      <c r="M672" s="410"/>
      <c r="N672" s="410"/>
      <c r="O672" s="410"/>
      <c r="P672" s="410"/>
      <c r="Q672" s="410"/>
      <c r="R672" s="410"/>
      <c r="S672" s="410"/>
      <c r="T672" s="410"/>
      <c r="U672" s="410"/>
      <c r="V672" s="410"/>
      <c r="W672" s="410"/>
      <c r="X672" s="410"/>
      <c r="Y672" s="410"/>
      <c r="Z672" s="410"/>
      <c r="AA672" s="410"/>
      <c r="AB672" s="410"/>
      <c r="AC672" s="410"/>
      <c r="AD672" s="410"/>
      <c r="AE672" s="410"/>
      <c r="AF672" s="410"/>
      <c r="AG672" s="410"/>
      <c r="AH672" s="410"/>
      <c r="AI672" s="410"/>
      <c r="AJ672" s="410"/>
      <c r="AK672" s="410"/>
      <c r="AL672" s="410"/>
      <c r="AM672" s="410"/>
      <c r="AN672" s="410"/>
      <c r="AO672" s="410"/>
      <c r="AP672" s="410"/>
      <c r="AQ672" s="410"/>
      <c r="AR672" s="410"/>
      <c r="AS672" s="410"/>
      <c r="AT672" s="410"/>
      <c r="AU672" s="410"/>
      <c r="AV672" s="410"/>
      <c r="AW672" s="410"/>
      <c r="AX672" s="410"/>
      <c r="AY672" s="410"/>
      <c r="AZ672" s="410"/>
      <c r="BA672" s="410"/>
      <c r="BB672" s="410"/>
      <c r="BC672" s="410"/>
      <c r="BD672" s="410"/>
      <c r="BE672" s="410"/>
      <c r="BF672" s="410"/>
      <c r="BG672" s="410"/>
      <c r="BH672" s="410"/>
      <c r="BI672" s="410"/>
      <c r="BJ672" s="410"/>
      <c r="BK672" s="410"/>
      <c r="BL672" s="410"/>
      <c r="BM672" s="410"/>
      <c r="BN672" s="410"/>
      <c r="BO672" s="410"/>
      <c r="BP672" s="410"/>
      <c r="BQ672" s="410"/>
      <c r="BR672" s="410"/>
      <c r="BS672" s="410"/>
      <c r="BT672" s="410"/>
      <c r="BU672" s="410"/>
      <c r="BV672" s="410"/>
      <c r="BW672" s="410"/>
      <c r="BX672" s="410"/>
      <c r="BY672" s="410"/>
      <c r="BZ672" s="410"/>
      <c r="CA672" s="25"/>
      <c r="CB672" s="39" t="str">
        <f t="shared" si="119"/>
        <v>Riadok bude skrytý.</v>
      </c>
      <c r="CC672" s="33" t="s">
        <v>78</v>
      </c>
      <c r="CW672" s="20">
        <f t="shared" si="121"/>
        <v>0</v>
      </c>
      <c r="CX672" s="20">
        <f t="shared" si="123"/>
        <v>0</v>
      </c>
      <c r="CZ672" s="20">
        <f t="shared" si="120"/>
        <v>1</v>
      </c>
      <c r="DA672" s="37">
        <f t="shared" si="122"/>
        <v>0</v>
      </c>
      <c r="DZ672" s="62"/>
    </row>
    <row r="673" spans="1:130" hidden="1">
      <c r="A673" s="11"/>
      <c r="B673" s="410"/>
      <c r="C673" s="410"/>
      <c r="D673" s="410"/>
      <c r="E673" s="410"/>
      <c r="F673" s="410"/>
      <c r="G673" s="410"/>
      <c r="H673" s="410"/>
      <c r="I673" s="410"/>
      <c r="J673" s="410"/>
      <c r="K673" s="410"/>
      <c r="L673" s="410"/>
      <c r="M673" s="410"/>
      <c r="N673" s="410"/>
      <c r="O673" s="410"/>
      <c r="P673" s="410"/>
      <c r="Q673" s="410"/>
      <c r="R673" s="410"/>
      <c r="S673" s="410"/>
      <c r="T673" s="410"/>
      <c r="U673" s="410"/>
      <c r="V673" s="410"/>
      <c r="W673" s="410"/>
      <c r="X673" s="410"/>
      <c r="Y673" s="410"/>
      <c r="Z673" s="410"/>
      <c r="AA673" s="410"/>
      <c r="AB673" s="410"/>
      <c r="AC673" s="410"/>
      <c r="AD673" s="410"/>
      <c r="AE673" s="410"/>
      <c r="AF673" s="410"/>
      <c r="AG673" s="410"/>
      <c r="AH673" s="410"/>
      <c r="AI673" s="410"/>
      <c r="AJ673" s="410"/>
      <c r="AK673" s="410"/>
      <c r="AL673" s="410"/>
      <c r="AM673" s="410"/>
      <c r="AN673" s="410"/>
      <c r="AO673" s="410"/>
      <c r="AP673" s="410"/>
      <c r="AQ673" s="410"/>
      <c r="AR673" s="410"/>
      <c r="AS673" s="410"/>
      <c r="AT673" s="410"/>
      <c r="AU673" s="410"/>
      <c r="AV673" s="410"/>
      <c r="AW673" s="410"/>
      <c r="AX673" s="410"/>
      <c r="AY673" s="410"/>
      <c r="AZ673" s="410"/>
      <c r="BA673" s="410"/>
      <c r="BB673" s="410"/>
      <c r="BC673" s="410"/>
      <c r="BD673" s="410"/>
      <c r="BE673" s="410"/>
      <c r="BF673" s="410"/>
      <c r="BG673" s="410"/>
      <c r="BH673" s="410"/>
      <c r="BI673" s="410"/>
      <c r="BJ673" s="410"/>
      <c r="BK673" s="410"/>
      <c r="BL673" s="410"/>
      <c r="BM673" s="410"/>
      <c r="BN673" s="410"/>
      <c r="BO673" s="410"/>
      <c r="BP673" s="410"/>
      <c r="BQ673" s="410"/>
      <c r="BR673" s="410"/>
      <c r="BS673" s="410"/>
      <c r="BT673" s="410"/>
      <c r="BU673" s="410"/>
      <c r="BV673" s="410"/>
      <c r="BW673" s="410"/>
      <c r="BX673" s="410"/>
      <c r="BY673" s="410"/>
      <c r="BZ673" s="410"/>
      <c r="CA673" s="25"/>
      <c r="CB673" s="39" t="str">
        <f t="shared" si="119"/>
        <v>Riadok bude skrytý.</v>
      </c>
      <c r="CC673" s="33" t="s">
        <v>78</v>
      </c>
      <c r="CW673" s="20">
        <f t="shared" si="121"/>
        <v>0</v>
      </c>
      <c r="CX673" s="20">
        <f t="shared" si="123"/>
        <v>0</v>
      </c>
      <c r="CZ673" s="20">
        <f t="shared" si="120"/>
        <v>1</v>
      </c>
      <c r="DA673" s="37">
        <f t="shared" si="122"/>
        <v>0</v>
      </c>
      <c r="DZ673" s="62"/>
    </row>
    <row r="674" spans="1:130" hidden="1">
      <c r="A674" s="11"/>
      <c r="B674" s="410"/>
      <c r="C674" s="410"/>
      <c r="D674" s="410"/>
      <c r="E674" s="410"/>
      <c r="F674" s="410"/>
      <c r="G674" s="410"/>
      <c r="H674" s="410"/>
      <c r="I674" s="410"/>
      <c r="J674" s="410"/>
      <c r="K674" s="410"/>
      <c r="L674" s="410"/>
      <c r="M674" s="410"/>
      <c r="N674" s="410"/>
      <c r="O674" s="410"/>
      <c r="P674" s="410"/>
      <c r="Q674" s="410"/>
      <c r="R674" s="410"/>
      <c r="S674" s="410"/>
      <c r="T674" s="410"/>
      <c r="U674" s="410"/>
      <c r="V674" s="410"/>
      <c r="W674" s="410"/>
      <c r="X674" s="410"/>
      <c r="Y674" s="410"/>
      <c r="Z674" s="410"/>
      <c r="AA674" s="410"/>
      <c r="AB674" s="410"/>
      <c r="AC674" s="410"/>
      <c r="AD674" s="410"/>
      <c r="AE674" s="410"/>
      <c r="AF674" s="410"/>
      <c r="AG674" s="410"/>
      <c r="AH674" s="410"/>
      <c r="AI674" s="410"/>
      <c r="AJ674" s="410"/>
      <c r="AK674" s="410"/>
      <c r="AL674" s="410"/>
      <c r="AM674" s="410"/>
      <c r="AN674" s="410"/>
      <c r="AO674" s="410"/>
      <c r="AP674" s="410"/>
      <c r="AQ674" s="410"/>
      <c r="AR674" s="410"/>
      <c r="AS674" s="410"/>
      <c r="AT674" s="410"/>
      <c r="AU674" s="410"/>
      <c r="AV674" s="410"/>
      <c r="AW674" s="410"/>
      <c r="AX674" s="410"/>
      <c r="AY674" s="410"/>
      <c r="AZ674" s="410"/>
      <c r="BA674" s="410"/>
      <c r="BB674" s="410"/>
      <c r="BC674" s="410"/>
      <c r="BD674" s="410"/>
      <c r="BE674" s="410"/>
      <c r="BF674" s="410"/>
      <c r="BG674" s="410"/>
      <c r="BH674" s="410"/>
      <c r="BI674" s="410"/>
      <c r="BJ674" s="410"/>
      <c r="BK674" s="410"/>
      <c r="BL674" s="410"/>
      <c r="BM674" s="410"/>
      <c r="BN674" s="410"/>
      <c r="BO674" s="410"/>
      <c r="BP674" s="410"/>
      <c r="BQ674" s="410"/>
      <c r="BR674" s="410"/>
      <c r="BS674" s="410"/>
      <c r="BT674" s="410"/>
      <c r="BU674" s="410"/>
      <c r="BV674" s="410"/>
      <c r="BW674" s="410"/>
      <c r="BX674" s="410"/>
      <c r="BY674" s="410"/>
      <c r="BZ674" s="410"/>
      <c r="CA674" s="25"/>
      <c r="CB674" s="39" t="str">
        <f t="shared" si="119"/>
        <v>Riadok bude skrytý.</v>
      </c>
      <c r="CC674" s="33" t="s">
        <v>78</v>
      </c>
      <c r="CW674" s="20">
        <f t="shared" si="121"/>
        <v>0</v>
      </c>
      <c r="CX674" s="20">
        <f t="shared" si="123"/>
        <v>0</v>
      </c>
      <c r="CZ674" s="20">
        <f t="shared" si="120"/>
        <v>1</v>
      </c>
      <c r="DA674" s="37">
        <f t="shared" si="122"/>
        <v>0</v>
      </c>
      <c r="DZ674" s="62"/>
    </row>
    <row r="675" spans="1:130" hidden="1">
      <c r="A675" s="11"/>
      <c r="B675" s="410"/>
      <c r="C675" s="410"/>
      <c r="D675" s="410"/>
      <c r="E675" s="410"/>
      <c r="F675" s="410"/>
      <c r="G675" s="410"/>
      <c r="H675" s="410"/>
      <c r="I675" s="410"/>
      <c r="J675" s="410"/>
      <c r="K675" s="410"/>
      <c r="L675" s="410"/>
      <c r="M675" s="410"/>
      <c r="N675" s="410"/>
      <c r="O675" s="410"/>
      <c r="P675" s="410"/>
      <c r="Q675" s="410"/>
      <c r="R675" s="410"/>
      <c r="S675" s="410"/>
      <c r="T675" s="410"/>
      <c r="U675" s="410"/>
      <c r="V675" s="410"/>
      <c r="W675" s="410"/>
      <c r="X675" s="410"/>
      <c r="Y675" s="410"/>
      <c r="Z675" s="410"/>
      <c r="AA675" s="410"/>
      <c r="AB675" s="410"/>
      <c r="AC675" s="410"/>
      <c r="AD675" s="410"/>
      <c r="AE675" s="410"/>
      <c r="AF675" s="410"/>
      <c r="AG675" s="410"/>
      <c r="AH675" s="410"/>
      <c r="AI675" s="410"/>
      <c r="AJ675" s="410"/>
      <c r="AK675" s="410"/>
      <c r="AL675" s="410"/>
      <c r="AM675" s="410"/>
      <c r="AN675" s="410"/>
      <c r="AO675" s="410"/>
      <c r="AP675" s="410"/>
      <c r="AQ675" s="410"/>
      <c r="AR675" s="410"/>
      <c r="AS675" s="410"/>
      <c r="AT675" s="410"/>
      <c r="AU675" s="410"/>
      <c r="AV675" s="410"/>
      <c r="AW675" s="410"/>
      <c r="AX675" s="410"/>
      <c r="AY675" s="410"/>
      <c r="AZ675" s="410"/>
      <c r="BA675" s="410"/>
      <c r="BB675" s="410"/>
      <c r="BC675" s="410"/>
      <c r="BD675" s="410"/>
      <c r="BE675" s="410"/>
      <c r="BF675" s="410"/>
      <c r="BG675" s="410"/>
      <c r="BH675" s="410"/>
      <c r="BI675" s="410"/>
      <c r="BJ675" s="410"/>
      <c r="BK675" s="410"/>
      <c r="BL675" s="410"/>
      <c r="BM675" s="410"/>
      <c r="BN675" s="410"/>
      <c r="BO675" s="410"/>
      <c r="BP675" s="410"/>
      <c r="BQ675" s="410"/>
      <c r="BR675" s="410"/>
      <c r="BS675" s="410"/>
      <c r="BT675" s="410"/>
      <c r="BU675" s="410"/>
      <c r="BV675" s="410"/>
      <c r="BW675" s="410"/>
      <c r="BX675" s="410"/>
      <c r="BY675" s="410"/>
      <c r="BZ675" s="410"/>
      <c r="CA675" s="25"/>
      <c r="CB675" s="39" t="str">
        <f t="shared" si="119"/>
        <v>Riadok bude skrytý.</v>
      </c>
      <c r="CC675" s="33" t="s">
        <v>78</v>
      </c>
      <c r="CW675" s="20">
        <f t="shared" si="121"/>
        <v>0</v>
      </c>
      <c r="CX675" s="20">
        <f t="shared" si="123"/>
        <v>0</v>
      </c>
      <c r="CZ675" s="20">
        <f t="shared" si="120"/>
        <v>1</v>
      </c>
      <c r="DA675" s="37">
        <f t="shared" si="122"/>
        <v>0</v>
      </c>
      <c r="DZ675" s="62"/>
    </row>
    <row r="676" spans="1:130" hidden="1">
      <c r="A676" s="11"/>
      <c r="B676" s="410"/>
      <c r="C676" s="410"/>
      <c r="D676" s="410"/>
      <c r="E676" s="410"/>
      <c r="F676" s="410"/>
      <c r="G676" s="410"/>
      <c r="H676" s="410"/>
      <c r="I676" s="410"/>
      <c r="J676" s="410"/>
      <c r="K676" s="410"/>
      <c r="L676" s="410"/>
      <c r="M676" s="410"/>
      <c r="N676" s="410"/>
      <c r="O676" s="410"/>
      <c r="P676" s="410"/>
      <c r="Q676" s="410"/>
      <c r="R676" s="410"/>
      <c r="S676" s="410"/>
      <c r="T676" s="410"/>
      <c r="U676" s="410"/>
      <c r="V676" s="410"/>
      <c r="W676" s="410"/>
      <c r="X676" s="410"/>
      <c r="Y676" s="410"/>
      <c r="Z676" s="410"/>
      <c r="AA676" s="410"/>
      <c r="AB676" s="410"/>
      <c r="AC676" s="410"/>
      <c r="AD676" s="410"/>
      <c r="AE676" s="410"/>
      <c r="AF676" s="410"/>
      <c r="AG676" s="410"/>
      <c r="AH676" s="410"/>
      <c r="AI676" s="410"/>
      <c r="AJ676" s="410"/>
      <c r="AK676" s="410"/>
      <c r="AL676" s="410"/>
      <c r="AM676" s="410"/>
      <c r="AN676" s="410"/>
      <c r="AO676" s="410"/>
      <c r="AP676" s="410"/>
      <c r="AQ676" s="410"/>
      <c r="AR676" s="410"/>
      <c r="AS676" s="410"/>
      <c r="AT676" s="410"/>
      <c r="AU676" s="410"/>
      <c r="AV676" s="410"/>
      <c r="AW676" s="410"/>
      <c r="AX676" s="410"/>
      <c r="AY676" s="410"/>
      <c r="AZ676" s="410"/>
      <c r="BA676" s="410"/>
      <c r="BB676" s="410"/>
      <c r="BC676" s="410"/>
      <c r="BD676" s="410"/>
      <c r="BE676" s="410"/>
      <c r="BF676" s="410"/>
      <c r="BG676" s="410"/>
      <c r="BH676" s="410"/>
      <c r="BI676" s="410"/>
      <c r="BJ676" s="410"/>
      <c r="BK676" s="410"/>
      <c r="BL676" s="410"/>
      <c r="BM676" s="410"/>
      <c r="BN676" s="410"/>
      <c r="BO676" s="410"/>
      <c r="BP676" s="410"/>
      <c r="BQ676" s="410"/>
      <c r="BR676" s="410"/>
      <c r="BS676" s="410"/>
      <c r="BT676" s="410"/>
      <c r="BU676" s="410"/>
      <c r="BV676" s="410"/>
      <c r="BW676" s="410"/>
      <c r="BX676" s="410"/>
      <c r="BY676" s="410"/>
      <c r="BZ676" s="410"/>
      <c r="CA676" s="25"/>
      <c r="CB676" s="39" t="str">
        <f t="shared" si="119"/>
        <v>Riadok bude skrytý.</v>
      </c>
      <c r="CC676" s="33" t="s">
        <v>78</v>
      </c>
      <c r="CW676" s="20">
        <f t="shared" si="121"/>
        <v>0</v>
      </c>
      <c r="CX676" s="20">
        <f t="shared" si="123"/>
        <v>0</v>
      </c>
      <c r="CZ676" s="20">
        <f t="shared" si="120"/>
        <v>1</v>
      </c>
      <c r="DA676" s="37">
        <f t="shared" si="122"/>
        <v>0</v>
      </c>
      <c r="DZ676" s="62"/>
    </row>
    <row r="677" spans="1:130" hidden="1">
      <c r="A677" s="11"/>
      <c r="B677" s="2" t="s">
        <v>161</v>
      </c>
      <c r="CA677" s="25"/>
      <c r="CB677" s="39" t="str">
        <f t="shared" si="119"/>
        <v>Riadok bude skrytý.</v>
      </c>
      <c r="CC677" s="33" t="s">
        <v>78</v>
      </c>
      <c r="CW677" s="20">
        <f t="shared" si="121"/>
        <v>0</v>
      </c>
      <c r="CX677" s="20">
        <f>+IF(SUM(CX678:CX684)=0,0,1)</f>
        <v>0</v>
      </c>
      <c r="CZ677" s="20">
        <f t="shared" si="120"/>
        <v>1</v>
      </c>
      <c r="DA677" s="37">
        <f t="shared" si="122"/>
        <v>0</v>
      </c>
      <c r="DZ677" s="62"/>
    </row>
    <row r="678" spans="1:130" hidden="1">
      <c r="A678" s="11"/>
      <c r="B678" s="410"/>
      <c r="C678" s="410"/>
      <c r="D678" s="410"/>
      <c r="E678" s="410"/>
      <c r="F678" s="410"/>
      <c r="G678" s="410"/>
      <c r="H678" s="410"/>
      <c r="I678" s="410"/>
      <c r="J678" s="410"/>
      <c r="K678" s="410"/>
      <c r="L678" s="410"/>
      <c r="M678" s="410"/>
      <c r="N678" s="410"/>
      <c r="O678" s="410"/>
      <c r="P678" s="410"/>
      <c r="Q678" s="410"/>
      <c r="R678" s="410"/>
      <c r="S678" s="410"/>
      <c r="T678" s="410"/>
      <c r="U678" s="410"/>
      <c r="V678" s="410"/>
      <c r="W678" s="410"/>
      <c r="X678" s="410"/>
      <c r="Y678" s="410"/>
      <c r="Z678" s="410"/>
      <c r="AA678" s="410"/>
      <c r="AB678" s="410"/>
      <c r="AC678" s="410"/>
      <c r="AD678" s="410"/>
      <c r="AE678" s="410"/>
      <c r="AF678" s="410"/>
      <c r="AG678" s="410"/>
      <c r="AH678" s="410"/>
      <c r="AI678" s="410"/>
      <c r="AJ678" s="410"/>
      <c r="AK678" s="410"/>
      <c r="AL678" s="410"/>
      <c r="AM678" s="410"/>
      <c r="AN678" s="410"/>
      <c r="AO678" s="410"/>
      <c r="AP678" s="410"/>
      <c r="AQ678" s="410"/>
      <c r="AR678" s="410"/>
      <c r="AS678" s="410"/>
      <c r="AT678" s="410"/>
      <c r="AU678" s="410"/>
      <c r="AV678" s="410"/>
      <c r="AW678" s="410"/>
      <c r="AX678" s="410"/>
      <c r="AY678" s="410"/>
      <c r="AZ678" s="410"/>
      <c r="BA678" s="410"/>
      <c r="BB678" s="410"/>
      <c r="BC678" s="410"/>
      <c r="BD678" s="410"/>
      <c r="BE678" s="410"/>
      <c r="BF678" s="410"/>
      <c r="BG678" s="410"/>
      <c r="BH678" s="410"/>
      <c r="BI678" s="410"/>
      <c r="BJ678" s="410"/>
      <c r="BK678" s="410"/>
      <c r="BL678" s="410"/>
      <c r="BM678" s="410"/>
      <c r="BN678" s="410"/>
      <c r="BO678" s="410"/>
      <c r="BP678" s="410"/>
      <c r="BQ678" s="410"/>
      <c r="BR678" s="410"/>
      <c r="BS678" s="410"/>
      <c r="BT678" s="410"/>
      <c r="BU678" s="410"/>
      <c r="BV678" s="410"/>
      <c r="BW678" s="410"/>
      <c r="BX678" s="410"/>
      <c r="BY678" s="410"/>
      <c r="BZ678" s="410"/>
      <c r="CA678" s="25"/>
      <c r="CB678" s="39" t="str">
        <f t="shared" si="119"/>
        <v>Riadok bude skrytý.</v>
      </c>
      <c r="CC678" s="33" t="s">
        <v>78</v>
      </c>
      <c r="CW678" s="20">
        <f t="shared" si="121"/>
        <v>0</v>
      </c>
      <c r="CX678" s="20">
        <f>+IF(B678="",0,1)</f>
        <v>0</v>
      </c>
      <c r="CZ678" s="20">
        <f t="shared" si="120"/>
        <v>1</v>
      </c>
      <c r="DA678" s="37">
        <f t="shared" si="122"/>
        <v>0</v>
      </c>
      <c r="DZ678" s="62"/>
    </row>
    <row r="679" spans="1:130" hidden="1">
      <c r="A679" s="11"/>
      <c r="B679" s="410"/>
      <c r="C679" s="410"/>
      <c r="D679" s="410"/>
      <c r="E679" s="410"/>
      <c r="F679" s="410"/>
      <c r="G679" s="410"/>
      <c r="H679" s="410"/>
      <c r="I679" s="410"/>
      <c r="J679" s="410"/>
      <c r="K679" s="410"/>
      <c r="L679" s="410"/>
      <c r="M679" s="410"/>
      <c r="N679" s="410"/>
      <c r="O679" s="410"/>
      <c r="P679" s="410"/>
      <c r="Q679" s="410"/>
      <c r="R679" s="410"/>
      <c r="S679" s="410"/>
      <c r="T679" s="410"/>
      <c r="U679" s="410"/>
      <c r="V679" s="410"/>
      <c r="W679" s="410"/>
      <c r="X679" s="410"/>
      <c r="Y679" s="410"/>
      <c r="Z679" s="410"/>
      <c r="AA679" s="410"/>
      <c r="AB679" s="410"/>
      <c r="AC679" s="410"/>
      <c r="AD679" s="410"/>
      <c r="AE679" s="410"/>
      <c r="AF679" s="410"/>
      <c r="AG679" s="410"/>
      <c r="AH679" s="410"/>
      <c r="AI679" s="410"/>
      <c r="AJ679" s="410"/>
      <c r="AK679" s="410"/>
      <c r="AL679" s="410"/>
      <c r="AM679" s="410"/>
      <c r="AN679" s="410"/>
      <c r="AO679" s="410"/>
      <c r="AP679" s="410"/>
      <c r="AQ679" s="410"/>
      <c r="AR679" s="410"/>
      <c r="AS679" s="410"/>
      <c r="AT679" s="410"/>
      <c r="AU679" s="410"/>
      <c r="AV679" s="410"/>
      <c r="AW679" s="410"/>
      <c r="AX679" s="410"/>
      <c r="AY679" s="410"/>
      <c r="AZ679" s="410"/>
      <c r="BA679" s="410"/>
      <c r="BB679" s="410"/>
      <c r="BC679" s="410"/>
      <c r="BD679" s="410"/>
      <c r="BE679" s="410"/>
      <c r="BF679" s="410"/>
      <c r="BG679" s="410"/>
      <c r="BH679" s="410"/>
      <c r="BI679" s="410"/>
      <c r="BJ679" s="410"/>
      <c r="BK679" s="410"/>
      <c r="BL679" s="410"/>
      <c r="BM679" s="410"/>
      <c r="BN679" s="410"/>
      <c r="BO679" s="410"/>
      <c r="BP679" s="410"/>
      <c r="BQ679" s="410"/>
      <c r="BR679" s="410"/>
      <c r="BS679" s="410"/>
      <c r="BT679" s="410"/>
      <c r="BU679" s="410"/>
      <c r="BV679" s="410"/>
      <c r="BW679" s="410"/>
      <c r="BX679" s="410"/>
      <c r="BY679" s="410"/>
      <c r="BZ679" s="410"/>
      <c r="CA679" s="25"/>
      <c r="CB679" s="39" t="str">
        <f t="shared" si="119"/>
        <v>Riadok bude skrytý.</v>
      </c>
      <c r="CC679" s="33" t="s">
        <v>78</v>
      </c>
      <c r="CW679" s="20">
        <f t="shared" si="121"/>
        <v>0</v>
      </c>
      <c r="CX679" s="20">
        <f t="shared" ref="CX679:CX684" si="124">+IF(B679="",0,1)</f>
        <v>0</v>
      </c>
      <c r="CZ679" s="20">
        <f t="shared" si="120"/>
        <v>1</v>
      </c>
      <c r="DA679" s="37">
        <f t="shared" si="122"/>
        <v>0</v>
      </c>
      <c r="DZ679" s="62"/>
    </row>
    <row r="680" spans="1:130" hidden="1">
      <c r="A680" s="11"/>
      <c r="B680" s="410"/>
      <c r="C680" s="410"/>
      <c r="D680" s="410"/>
      <c r="E680" s="410"/>
      <c r="F680" s="410"/>
      <c r="G680" s="410"/>
      <c r="H680" s="410"/>
      <c r="I680" s="410"/>
      <c r="J680" s="410"/>
      <c r="K680" s="410"/>
      <c r="L680" s="410"/>
      <c r="M680" s="410"/>
      <c r="N680" s="410"/>
      <c r="O680" s="410"/>
      <c r="P680" s="410"/>
      <c r="Q680" s="410"/>
      <c r="R680" s="410"/>
      <c r="S680" s="410"/>
      <c r="T680" s="410"/>
      <c r="U680" s="410"/>
      <c r="V680" s="410"/>
      <c r="W680" s="410"/>
      <c r="X680" s="410"/>
      <c r="Y680" s="410"/>
      <c r="Z680" s="410"/>
      <c r="AA680" s="410"/>
      <c r="AB680" s="410"/>
      <c r="AC680" s="410"/>
      <c r="AD680" s="410"/>
      <c r="AE680" s="410"/>
      <c r="AF680" s="410"/>
      <c r="AG680" s="410"/>
      <c r="AH680" s="410"/>
      <c r="AI680" s="410"/>
      <c r="AJ680" s="410"/>
      <c r="AK680" s="410"/>
      <c r="AL680" s="410"/>
      <c r="AM680" s="410"/>
      <c r="AN680" s="410"/>
      <c r="AO680" s="410"/>
      <c r="AP680" s="410"/>
      <c r="AQ680" s="410"/>
      <c r="AR680" s="410"/>
      <c r="AS680" s="410"/>
      <c r="AT680" s="410"/>
      <c r="AU680" s="410"/>
      <c r="AV680" s="410"/>
      <c r="AW680" s="410"/>
      <c r="AX680" s="410"/>
      <c r="AY680" s="410"/>
      <c r="AZ680" s="410"/>
      <c r="BA680" s="410"/>
      <c r="BB680" s="410"/>
      <c r="BC680" s="410"/>
      <c r="BD680" s="410"/>
      <c r="BE680" s="410"/>
      <c r="BF680" s="410"/>
      <c r="BG680" s="410"/>
      <c r="BH680" s="410"/>
      <c r="BI680" s="410"/>
      <c r="BJ680" s="410"/>
      <c r="BK680" s="410"/>
      <c r="BL680" s="410"/>
      <c r="BM680" s="410"/>
      <c r="BN680" s="410"/>
      <c r="BO680" s="410"/>
      <c r="BP680" s="410"/>
      <c r="BQ680" s="410"/>
      <c r="BR680" s="410"/>
      <c r="BS680" s="410"/>
      <c r="BT680" s="410"/>
      <c r="BU680" s="410"/>
      <c r="BV680" s="410"/>
      <c r="BW680" s="410"/>
      <c r="BX680" s="410"/>
      <c r="BY680" s="410"/>
      <c r="BZ680" s="410"/>
      <c r="CA680" s="25"/>
      <c r="CB680" s="39" t="str">
        <f t="shared" si="119"/>
        <v>Riadok bude skrytý.</v>
      </c>
      <c r="CC680" s="33" t="s">
        <v>78</v>
      </c>
      <c r="CW680" s="20">
        <f t="shared" si="121"/>
        <v>0</v>
      </c>
      <c r="CX680" s="20">
        <f t="shared" si="124"/>
        <v>0</v>
      </c>
      <c r="CZ680" s="20">
        <f t="shared" si="120"/>
        <v>1</v>
      </c>
      <c r="DA680" s="37">
        <f t="shared" si="122"/>
        <v>0</v>
      </c>
      <c r="DZ680" s="62"/>
    </row>
    <row r="681" spans="1:130" hidden="1">
      <c r="A681" s="11"/>
      <c r="B681" s="410"/>
      <c r="C681" s="410"/>
      <c r="D681" s="410"/>
      <c r="E681" s="410"/>
      <c r="F681" s="410"/>
      <c r="G681" s="410"/>
      <c r="H681" s="410"/>
      <c r="I681" s="410"/>
      <c r="J681" s="410"/>
      <c r="K681" s="410"/>
      <c r="L681" s="410"/>
      <c r="M681" s="410"/>
      <c r="N681" s="410"/>
      <c r="O681" s="410"/>
      <c r="P681" s="410"/>
      <c r="Q681" s="410"/>
      <c r="R681" s="410"/>
      <c r="S681" s="410"/>
      <c r="T681" s="410"/>
      <c r="U681" s="410"/>
      <c r="V681" s="410"/>
      <c r="W681" s="410"/>
      <c r="X681" s="410"/>
      <c r="Y681" s="410"/>
      <c r="Z681" s="410"/>
      <c r="AA681" s="410"/>
      <c r="AB681" s="410"/>
      <c r="AC681" s="410"/>
      <c r="AD681" s="410"/>
      <c r="AE681" s="410"/>
      <c r="AF681" s="410"/>
      <c r="AG681" s="410"/>
      <c r="AH681" s="410"/>
      <c r="AI681" s="410"/>
      <c r="AJ681" s="410"/>
      <c r="AK681" s="410"/>
      <c r="AL681" s="410"/>
      <c r="AM681" s="410"/>
      <c r="AN681" s="410"/>
      <c r="AO681" s="410"/>
      <c r="AP681" s="410"/>
      <c r="AQ681" s="410"/>
      <c r="AR681" s="410"/>
      <c r="AS681" s="410"/>
      <c r="AT681" s="410"/>
      <c r="AU681" s="410"/>
      <c r="AV681" s="410"/>
      <c r="AW681" s="410"/>
      <c r="AX681" s="410"/>
      <c r="AY681" s="410"/>
      <c r="AZ681" s="410"/>
      <c r="BA681" s="410"/>
      <c r="BB681" s="410"/>
      <c r="BC681" s="410"/>
      <c r="BD681" s="410"/>
      <c r="BE681" s="410"/>
      <c r="BF681" s="410"/>
      <c r="BG681" s="410"/>
      <c r="BH681" s="410"/>
      <c r="BI681" s="410"/>
      <c r="BJ681" s="410"/>
      <c r="BK681" s="410"/>
      <c r="BL681" s="410"/>
      <c r="BM681" s="410"/>
      <c r="BN681" s="410"/>
      <c r="BO681" s="410"/>
      <c r="BP681" s="410"/>
      <c r="BQ681" s="410"/>
      <c r="BR681" s="410"/>
      <c r="BS681" s="410"/>
      <c r="BT681" s="410"/>
      <c r="BU681" s="410"/>
      <c r="BV681" s="410"/>
      <c r="BW681" s="410"/>
      <c r="BX681" s="410"/>
      <c r="BY681" s="410"/>
      <c r="BZ681" s="410"/>
      <c r="CA681" s="25"/>
      <c r="CB681" s="39" t="str">
        <f t="shared" si="119"/>
        <v>Riadok bude skrytý.</v>
      </c>
      <c r="CC681" s="33" t="s">
        <v>78</v>
      </c>
      <c r="CW681" s="20">
        <f t="shared" si="121"/>
        <v>0</v>
      </c>
      <c r="CX681" s="20">
        <f t="shared" si="124"/>
        <v>0</v>
      </c>
      <c r="CZ681" s="20">
        <f t="shared" si="120"/>
        <v>1</v>
      </c>
      <c r="DA681" s="37">
        <f t="shared" si="122"/>
        <v>0</v>
      </c>
      <c r="DZ681" s="62"/>
    </row>
    <row r="682" spans="1:130" hidden="1">
      <c r="A682" s="11"/>
      <c r="B682" s="410"/>
      <c r="C682" s="410"/>
      <c r="D682" s="410"/>
      <c r="E682" s="410"/>
      <c r="F682" s="410"/>
      <c r="G682" s="410"/>
      <c r="H682" s="410"/>
      <c r="I682" s="410"/>
      <c r="J682" s="410"/>
      <c r="K682" s="410"/>
      <c r="L682" s="410"/>
      <c r="M682" s="410"/>
      <c r="N682" s="410"/>
      <c r="O682" s="410"/>
      <c r="P682" s="410"/>
      <c r="Q682" s="410"/>
      <c r="R682" s="410"/>
      <c r="S682" s="410"/>
      <c r="T682" s="410"/>
      <c r="U682" s="410"/>
      <c r="V682" s="410"/>
      <c r="W682" s="410"/>
      <c r="X682" s="410"/>
      <c r="Y682" s="410"/>
      <c r="Z682" s="410"/>
      <c r="AA682" s="410"/>
      <c r="AB682" s="410"/>
      <c r="AC682" s="410"/>
      <c r="AD682" s="410"/>
      <c r="AE682" s="410"/>
      <c r="AF682" s="410"/>
      <c r="AG682" s="410"/>
      <c r="AH682" s="410"/>
      <c r="AI682" s="410"/>
      <c r="AJ682" s="410"/>
      <c r="AK682" s="410"/>
      <c r="AL682" s="410"/>
      <c r="AM682" s="410"/>
      <c r="AN682" s="410"/>
      <c r="AO682" s="410"/>
      <c r="AP682" s="410"/>
      <c r="AQ682" s="410"/>
      <c r="AR682" s="410"/>
      <c r="AS682" s="410"/>
      <c r="AT682" s="410"/>
      <c r="AU682" s="410"/>
      <c r="AV682" s="410"/>
      <c r="AW682" s="410"/>
      <c r="AX682" s="410"/>
      <c r="AY682" s="410"/>
      <c r="AZ682" s="410"/>
      <c r="BA682" s="410"/>
      <c r="BB682" s="410"/>
      <c r="BC682" s="410"/>
      <c r="BD682" s="410"/>
      <c r="BE682" s="410"/>
      <c r="BF682" s="410"/>
      <c r="BG682" s="410"/>
      <c r="BH682" s="410"/>
      <c r="BI682" s="410"/>
      <c r="BJ682" s="410"/>
      <c r="BK682" s="410"/>
      <c r="BL682" s="410"/>
      <c r="BM682" s="410"/>
      <c r="BN682" s="410"/>
      <c r="BO682" s="410"/>
      <c r="BP682" s="410"/>
      <c r="BQ682" s="410"/>
      <c r="BR682" s="410"/>
      <c r="BS682" s="410"/>
      <c r="BT682" s="410"/>
      <c r="BU682" s="410"/>
      <c r="BV682" s="410"/>
      <c r="BW682" s="410"/>
      <c r="BX682" s="410"/>
      <c r="BY682" s="410"/>
      <c r="BZ682" s="410"/>
      <c r="CA682" s="25"/>
      <c r="CB682" s="39" t="str">
        <f t="shared" si="119"/>
        <v>Riadok bude skrytý.</v>
      </c>
      <c r="CC682" s="33" t="s">
        <v>78</v>
      </c>
      <c r="CW682" s="20">
        <f t="shared" si="121"/>
        <v>0</v>
      </c>
      <c r="CX682" s="20">
        <f t="shared" si="124"/>
        <v>0</v>
      </c>
      <c r="CZ682" s="20">
        <f t="shared" si="120"/>
        <v>1</v>
      </c>
      <c r="DA682" s="37">
        <f t="shared" si="122"/>
        <v>0</v>
      </c>
      <c r="DZ682" s="62"/>
    </row>
    <row r="683" spans="1:130" hidden="1">
      <c r="A683" s="11"/>
      <c r="B683" s="410"/>
      <c r="C683" s="410"/>
      <c r="D683" s="410"/>
      <c r="E683" s="410"/>
      <c r="F683" s="410"/>
      <c r="G683" s="410"/>
      <c r="H683" s="410"/>
      <c r="I683" s="410"/>
      <c r="J683" s="410"/>
      <c r="K683" s="410"/>
      <c r="L683" s="410"/>
      <c r="M683" s="410"/>
      <c r="N683" s="410"/>
      <c r="O683" s="410"/>
      <c r="P683" s="410"/>
      <c r="Q683" s="410"/>
      <c r="R683" s="410"/>
      <c r="S683" s="410"/>
      <c r="T683" s="410"/>
      <c r="U683" s="410"/>
      <c r="V683" s="410"/>
      <c r="W683" s="410"/>
      <c r="X683" s="410"/>
      <c r="Y683" s="410"/>
      <c r="Z683" s="410"/>
      <c r="AA683" s="410"/>
      <c r="AB683" s="410"/>
      <c r="AC683" s="410"/>
      <c r="AD683" s="410"/>
      <c r="AE683" s="410"/>
      <c r="AF683" s="410"/>
      <c r="AG683" s="410"/>
      <c r="AH683" s="410"/>
      <c r="AI683" s="410"/>
      <c r="AJ683" s="410"/>
      <c r="AK683" s="410"/>
      <c r="AL683" s="410"/>
      <c r="AM683" s="410"/>
      <c r="AN683" s="410"/>
      <c r="AO683" s="410"/>
      <c r="AP683" s="410"/>
      <c r="AQ683" s="410"/>
      <c r="AR683" s="410"/>
      <c r="AS683" s="410"/>
      <c r="AT683" s="410"/>
      <c r="AU683" s="410"/>
      <c r="AV683" s="410"/>
      <c r="AW683" s="410"/>
      <c r="AX683" s="410"/>
      <c r="AY683" s="410"/>
      <c r="AZ683" s="410"/>
      <c r="BA683" s="410"/>
      <c r="BB683" s="410"/>
      <c r="BC683" s="410"/>
      <c r="BD683" s="410"/>
      <c r="BE683" s="410"/>
      <c r="BF683" s="410"/>
      <c r="BG683" s="410"/>
      <c r="BH683" s="410"/>
      <c r="BI683" s="410"/>
      <c r="BJ683" s="410"/>
      <c r="BK683" s="410"/>
      <c r="BL683" s="410"/>
      <c r="BM683" s="410"/>
      <c r="BN683" s="410"/>
      <c r="BO683" s="410"/>
      <c r="BP683" s="410"/>
      <c r="BQ683" s="410"/>
      <c r="BR683" s="410"/>
      <c r="BS683" s="410"/>
      <c r="BT683" s="410"/>
      <c r="BU683" s="410"/>
      <c r="BV683" s="410"/>
      <c r="BW683" s="410"/>
      <c r="BX683" s="410"/>
      <c r="BY683" s="410"/>
      <c r="BZ683" s="410"/>
      <c r="CA683" s="25"/>
      <c r="CB683" s="39" t="str">
        <f t="shared" si="119"/>
        <v>Riadok bude skrytý.</v>
      </c>
      <c r="CC683" s="33" t="s">
        <v>78</v>
      </c>
      <c r="CW683" s="20">
        <f t="shared" si="121"/>
        <v>0</v>
      </c>
      <c r="CX683" s="20">
        <f t="shared" si="124"/>
        <v>0</v>
      </c>
      <c r="CZ683" s="20">
        <f t="shared" si="120"/>
        <v>1</v>
      </c>
      <c r="DA683" s="37">
        <f t="shared" si="122"/>
        <v>0</v>
      </c>
      <c r="DZ683" s="62"/>
    </row>
    <row r="684" spans="1:130" hidden="1">
      <c r="A684" s="11"/>
      <c r="B684" s="410"/>
      <c r="C684" s="410"/>
      <c r="D684" s="410"/>
      <c r="E684" s="410"/>
      <c r="F684" s="410"/>
      <c r="G684" s="410"/>
      <c r="H684" s="410"/>
      <c r="I684" s="410"/>
      <c r="J684" s="410"/>
      <c r="K684" s="410"/>
      <c r="L684" s="410"/>
      <c r="M684" s="410"/>
      <c r="N684" s="410"/>
      <c r="O684" s="410"/>
      <c r="P684" s="410"/>
      <c r="Q684" s="410"/>
      <c r="R684" s="410"/>
      <c r="S684" s="410"/>
      <c r="T684" s="410"/>
      <c r="U684" s="410"/>
      <c r="V684" s="410"/>
      <c r="W684" s="410"/>
      <c r="X684" s="410"/>
      <c r="Y684" s="410"/>
      <c r="Z684" s="410"/>
      <c r="AA684" s="410"/>
      <c r="AB684" s="410"/>
      <c r="AC684" s="410"/>
      <c r="AD684" s="410"/>
      <c r="AE684" s="410"/>
      <c r="AF684" s="410"/>
      <c r="AG684" s="410"/>
      <c r="AH684" s="410"/>
      <c r="AI684" s="410"/>
      <c r="AJ684" s="410"/>
      <c r="AK684" s="410"/>
      <c r="AL684" s="410"/>
      <c r="AM684" s="410"/>
      <c r="AN684" s="410"/>
      <c r="AO684" s="410"/>
      <c r="AP684" s="410"/>
      <c r="AQ684" s="410"/>
      <c r="AR684" s="410"/>
      <c r="AS684" s="410"/>
      <c r="AT684" s="410"/>
      <c r="AU684" s="410"/>
      <c r="AV684" s="410"/>
      <c r="AW684" s="410"/>
      <c r="AX684" s="410"/>
      <c r="AY684" s="410"/>
      <c r="AZ684" s="410"/>
      <c r="BA684" s="410"/>
      <c r="BB684" s="410"/>
      <c r="BC684" s="410"/>
      <c r="BD684" s="410"/>
      <c r="BE684" s="410"/>
      <c r="BF684" s="410"/>
      <c r="BG684" s="410"/>
      <c r="BH684" s="410"/>
      <c r="BI684" s="410"/>
      <c r="BJ684" s="410"/>
      <c r="BK684" s="410"/>
      <c r="BL684" s="410"/>
      <c r="BM684" s="410"/>
      <c r="BN684" s="410"/>
      <c r="BO684" s="410"/>
      <c r="BP684" s="410"/>
      <c r="BQ684" s="410"/>
      <c r="BR684" s="410"/>
      <c r="BS684" s="410"/>
      <c r="BT684" s="410"/>
      <c r="BU684" s="410"/>
      <c r="BV684" s="410"/>
      <c r="BW684" s="410"/>
      <c r="BX684" s="410"/>
      <c r="BY684" s="410"/>
      <c r="BZ684" s="410"/>
      <c r="CA684" s="25"/>
      <c r="CB684" s="39" t="str">
        <f t="shared" si="119"/>
        <v>Riadok bude skrytý.</v>
      </c>
      <c r="CC684" s="33" t="s">
        <v>78</v>
      </c>
      <c r="CW684" s="20">
        <f t="shared" si="121"/>
        <v>0</v>
      </c>
      <c r="CX684" s="20">
        <f t="shared" si="124"/>
        <v>0</v>
      </c>
      <c r="CZ684" s="20">
        <f t="shared" si="120"/>
        <v>1</v>
      </c>
      <c r="DA684" s="37">
        <f t="shared" si="122"/>
        <v>0</v>
      </c>
      <c r="DZ684" s="62"/>
    </row>
    <row r="685" spans="1:130" hidden="1">
      <c r="A685" s="11"/>
      <c r="B685" s="2" t="s">
        <v>165</v>
      </c>
      <c r="CA685" s="25"/>
      <c r="CB685" s="39" t="str">
        <f t="shared" si="119"/>
        <v>Riadok bude skrytý.</v>
      </c>
      <c r="CC685" s="33" t="s">
        <v>78</v>
      </c>
      <c r="CW685" s="20">
        <f t="shared" si="121"/>
        <v>0</v>
      </c>
      <c r="CX685" s="20">
        <f>+IF(SUM(CX686:CX692)=0,0,1)</f>
        <v>0</v>
      </c>
      <c r="CZ685" s="20">
        <f t="shared" si="120"/>
        <v>1</v>
      </c>
      <c r="DA685" s="37">
        <f t="shared" si="122"/>
        <v>0</v>
      </c>
      <c r="DZ685" s="62"/>
    </row>
    <row r="686" spans="1:130" hidden="1">
      <c r="A686" s="11"/>
      <c r="B686" s="410"/>
      <c r="C686" s="410"/>
      <c r="D686" s="410"/>
      <c r="E686" s="410"/>
      <c r="F686" s="410"/>
      <c r="G686" s="410"/>
      <c r="H686" s="410"/>
      <c r="I686" s="410"/>
      <c r="J686" s="410"/>
      <c r="K686" s="410"/>
      <c r="L686" s="410"/>
      <c r="M686" s="410"/>
      <c r="N686" s="410"/>
      <c r="O686" s="410"/>
      <c r="P686" s="410"/>
      <c r="Q686" s="410"/>
      <c r="R686" s="410"/>
      <c r="S686" s="410"/>
      <c r="T686" s="410"/>
      <c r="U686" s="410"/>
      <c r="V686" s="410"/>
      <c r="W686" s="410"/>
      <c r="X686" s="410"/>
      <c r="Y686" s="410"/>
      <c r="Z686" s="410"/>
      <c r="AA686" s="410"/>
      <c r="AB686" s="410"/>
      <c r="AC686" s="410"/>
      <c r="AD686" s="410"/>
      <c r="AE686" s="410"/>
      <c r="AF686" s="410"/>
      <c r="AG686" s="410"/>
      <c r="AH686" s="410"/>
      <c r="AI686" s="410"/>
      <c r="AJ686" s="410"/>
      <c r="AK686" s="410"/>
      <c r="AL686" s="410"/>
      <c r="AM686" s="410"/>
      <c r="AN686" s="410"/>
      <c r="AO686" s="410"/>
      <c r="AP686" s="410"/>
      <c r="AQ686" s="410"/>
      <c r="AR686" s="410"/>
      <c r="AS686" s="410"/>
      <c r="AT686" s="410"/>
      <c r="AU686" s="410"/>
      <c r="AV686" s="410"/>
      <c r="AW686" s="410"/>
      <c r="AX686" s="410"/>
      <c r="AY686" s="410"/>
      <c r="AZ686" s="410"/>
      <c r="BA686" s="410"/>
      <c r="BB686" s="410"/>
      <c r="BC686" s="410"/>
      <c r="BD686" s="410"/>
      <c r="BE686" s="410"/>
      <c r="BF686" s="410"/>
      <c r="BG686" s="410"/>
      <c r="BH686" s="410"/>
      <c r="BI686" s="410"/>
      <c r="BJ686" s="410"/>
      <c r="BK686" s="410"/>
      <c r="BL686" s="410"/>
      <c r="BM686" s="410"/>
      <c r="BN686" s="410"/>
      <c r="BO686" s="410"/>
      <c r="BP686" s="410"/>
      <c r="BQ686" s="410"/>
      <c r="BR686" s="410"/>
      <c r="BS686" s="410"/>
      <c r="BT686" s="410"/>
      <c r="BU686" s="410"/>
      <c r="BV686" s="410"/>
      <c r="BW686" s="410"/>
      <c r="BX686" s="410"/>
      <c r="BY686" s="410"/>
      <c r="BZ686" s="410"/>
      <c r="CA686" s="25"/>
      <c r="CB686" s="39" t="str">
        <f t="shared" si="119"/>
        <v>Riadok bude skrytý.</v>
      </c>
      <c r="CC686" s="33" t="s">
        <v>78</v>
      </c>
      <c r="CW686" s="20">
        <f t="shared" si="121"/>
        <v>0</v>
      </c>
      <c r="CX686" s="20">
        <f>+IF(B686="",0,1)</f>
        <v>0</v>
      </c>
      <c r="CZ686" s="20">
        <f t="shared" si="120"/>
        <v>1</v>
      </c>
      <c r="DA686" s="37">
        <f t="shared" si="122"/>
        <v>0</v>
      </c>
      <c r="DZ686" s="62"/>
    </row>
    <row r="687" spans="1:130" hidden="1">
      <c r="A687" s="11"/>
      <c r="B687" s="410"/>
      <c r="C687" s="410"/>
      <c r="D687" s="410"/>
      <c r="E687" s="410"/>
      <c r="F687" s="410"/>
      <c r="G687" s="410"/>
      <c r="H687" s="410"/>
      <c r="I687" s="410"/>
      <c r="J687" s="410"/>
      <c r="K687" s="410"/>
      <c r="L687" s="410"/>
      <c r="M687" s="410"/>
      <c r="N687" s="410"/>
      <c r="O687" s="410"/>
      <c r="P687" s="410"/>
      <c r="Q687" s="410"/>
      <c r="R687" s="410"/>
      <c r="S687" s="410"/>
      <c r="T687" s="410"/>
      <c r="U687" s="410"/>
      <c r="V687" s="410"/>
      <c r="W687" s="410"/>
      <c r="X687" s="410"/>
      <c r="Y687" s="410"/>
      <c r="Z687" s="410"/>
      <c r="AA687" s="410"/>
      <c r="AB687" s="410"/>
      <c r="AC687" s="410"/>
      <c r="AD687" s="410"/>
      <c r="AE687" s="410"/>
      <c r="AF687" s="410"/>
      <c r="AG687" s="410"/>
      <c r="AH687" s="410"/>
      <c r="AI687" s="410"/>
      <c r="AJ687" s="410"/>
      <c r="AK687" s="410"/>
      <c r="AL687" s="410"/>
      <c r="AM687" s="410"/>
      <c r="AN687" s="410"/>
      <c r="AO687" s="410"/>
      <c r="AP687" s="410"/>
      <c r="AQ687" s="410"/>
      <c r="AR687" s="410"/>
      <c r="AS687" s="410"/>
      <c r="AT687" s="410"/>
      <c r="AU687" s="410"/>
      <c r="AV687" s="410"/>
      <c r="AW687" s="410"/>
      <c r="AX687" s="410"/>
      <c r="AY687" s="410"/>
      <c r="AZ687" s="410"/>
      <c r="BA687" s="410"/>
      <c r="BB687" s="410"/>
      <c r="BC687" s="410"/>
      <c r="BD687" s="410"/>
      <c r="BE687" s="410"/>
      <c r="BF687" s="410"/>
      <c r="BG687" s="410"/>
      <c r="BH687" s="410"/>
      <c r="BI687" s="410"/>
      <c r="BJ687" s="410"/>
      <c r="BK687" s="410"/>
      <c r="BL687" s="410"/>
      <c r="BM687" s="410"/>
      <c r="BN687" s="410"/>
      <c r="BO687" s="410"/>
      <c r="BP687" s="410"/>
      <c r="BQ687" s="410"/>
      <c r="BR687" s="410"/>
      <c r="BS687" s="410"/>
      <c r="BT687" s="410"/>
      <c r="BU687" s="410"/>
      <c r="BV687" s="410"/>
      <c r="BW687" s="410"/>
      <c r="BX687" s="410"/>
      <c r="BY687" s="410"/>
      <c r="BZ687" s="410"/>
      <c r="CA687" s="25"/>
      <c r="CB687" s="39" t="str">
        <f t="shared" si="119"/>
        <v>Riadok bude skrytý.</v>
      </c>
      <c r="CC687" s="33" t="s">
        <v>78</v>
      </c>
      <c r="CW687" s="20">
        <f t="shared" si="121"/>
        <v>0</v>
      </c>
      <c r="CX687" s="20">
        <f t="shared" ref="CX687:CX692" si="125">+IF(B687="",0,1)</f>
        <v>0</v>
      </c>
      <c r="CZ687" s="20">
        <f t="shared" si="120"/>
        <v>1</v>
      </c>
      <c r="DA687" s="37">
        <f t="shared" si="122"/>
        <v>0</v>
      </c>
      <c r="DZ687" s="62"/>
    </row>
    <row r="688" spans="1:130" hidden="1">
      <c r="A688" s="11"/>
      <c r="B688" s="410"/>
      <c r="C688" s="410"/>
      <c r="D688" s="410"/>
      <c r="E688" s="410"/>
      <c r="F688" s="410"/>
      <c r="G688" s="410"/>
      <c r="H688" s="410"/>
      <c r="I688" s="410"/>
      <c r="J688" s="410"/>
      <c r="K688" s="410"/>
      <c r="L688" s="410"/>
      <c r="M688" s="410"/>
      <c r="N688" s="410"/>
      <c r="O688" s="410"/>
      <c r="P688" s="410"/>
      <c r="Q688" s="410"/>
      <c r="R688" s="410"/>
      <c r="S688" s="410"/>
      <c r="T688" s="410"/>
      <c r="U688" s="410"/>
      <c r="V688" s="410"/>
      <c r="W688" s="410"/>
      <c r="X688" s="410"/>
      <c r="Y688" s="410"/>
      <c r="Z688" s="410"/>
      <c r="AA688" s="410"/>
      <c r="AB688" s="410"/>
      <c r="AC688" s="410"/>
      <c r="AD688" s="410"/>
      <c r="AE688" s="410"/>
      <c r="AF688" s="410"/>
      <c r="AG688" s="410"/>
      <c r="AH688" s="410"/>
      <c r="AI688" s="410"/>
      <c r="AJ688" s="410"/>
      <c r="AK688" s="410"/>
      <c r="AL688" s="410"/>
      <c r="AM688" s="410"/>
      <c r="AN688" s="410"/>
      <c r="AO688" s="410"/>
      <c r="AP688" s="410"/>
      <c r="AQ688" s="410"/>
      <c r="AR688" s="410"/>
      <c r="AS688" s="410"/>
      <c r="AT688" s="410"/>
      <c r="AU688" s="410"/>
      <c r="AV688" s="410"/>
      <c r="AW688" s="410"/>
      <c r="AX688" s="410"/>
      <c r="AY688" s="410"/>
      <c r="AZ688" s="410"/>
      <c r="BA688" s="410"/>
      <c r="BB688" s="410"/>
      <c r="BC688" s="410"/>
      <c r="BD688" s="410"/>
      <c r="BE688" s="410"/>
      <c r="BF688" s="410"/>
      <c r="BG688" s="410"/>
      <c r="BH688" s="410"/>
      <c r="BI688" s="410"/>
      <c r="BJ688" s="410"/>
      <c r="BK688" s="410"/>
      <c r="BL688" s="410"/>
      <c r="BM688" s="410"/>
      <c r="BN688" s="410"/>
      <c r="BO688" s="410"/>
      <c r="BP688" s="410"/>
      <c r="BQ688" s="410"/>
      <c r="BR688" s="410"/>
      <c r="BS688" s="410"/>
      <c r="BT688" s="410"/>
      <c r="BU688" s="410"/>
      <c r="BV688" s="410"/>
      <c r="BW688" s="410"/>
      <c r="BX688" s="410"/>
      <c r="BY688" s="410"/>
      <c r="BZ688" s="410"/>
      <c r="CA688" s="25"/>
      <c r="CB688" s="39" t="str">
        <f t="shared" si="119"/>
        <v>Riadok bude skrytý.</v>
      </c>
      <c r="CC688" s="33" t="s">
        <v>78</v>
      </c>
      <c r="CW688" s="20">
        <f t="shared" si="121"/>
        <v>0</v>
      </c>
      <c r="CX688" s="20">
        <f t="shared" si="125"/>
        <v>0</v>
      </c>
      <c r="CZ688" s="20">
        <f t="shared" si="120"/>
        <v>1</v>
      </c>
      <c r="DA688" s="37">
        <f t="shared" si="122"/>
        <v>0</v>
      </c>
      <c r="DZ688" s="62"/>
    </row>
    <row r="689" spans="1:130" hidden="1">
      <c r="A689" s="11"/>
      <c r="B689" s="410"/>
      <c r="C689" s="410"/>
      <c r="D689" s="410"/>
      <c r="E689" s="410"/>
      <c r="F689" s="410"/>
      <c r="G689" s="410"/>
      <c r="H689" s="410"/>
      <c r="I689" s="410"/>
      <c r="J689" s="410"/>
      <c r="K689" s="410"/>
      <c r="L689" s="410"/>
      <c r="M689" s="410"/>
      <c r="N689" s="410"/>
      <c r="O689" s="410"/>
      <c r="P689" s="410"/>
      <c r="Q689" s="410"/>
      <c r="R689" s="410"/>
      <c r="S689" s="410"/>
      <c r="T689" s="410"/>
      <c r="U689" s="410"/>
      <c r="V689" s="410"/>
      <c r="W689" s="410"/>
      <c r="X689" s="410"/>
      <c r="Y689" s="410"/>
      <c r="Z689" s="410"/>
      <c r="AA689" s="410"/>
      <c r="AB689" s="410"/>
      <c r="AC689" s="410"/>
      <c r="AD689" s="410"/>
      <c r="AE689" s="410"/>
      <c r="AF689" s="410"/>
      <c r="AG689" s="410"/>
      <c r="AH689" s="410"/>
      <c r="AI689" s="410"/>
      <c r="AJ689" s="410"/>
      <c r="AK689" s="410"/>
      <c r="AL689" s="410"/>
      <c r="AM689" s="410"/>
      <c r="AN689" s="410"/>
      <c r="AO689" s="410"/>
      <c r="AP689" s="410"/>
      <c r="AQ689" s="410"/>
      <c r="AR689" s="410"/>
      <c r="AS689" s="410"/>
      <c r="AT689" s="410"/>
      <c r="AU689" s="410"/>
      <c r="AV689" s="410"/>
      <c r="AW689" s="410"/>
      <c r="AX689" s="410"/>
      <c r="AY689" s="410"/>
      <c r="AZ689" s="410"/>
      <c r="BA689" s="410"/>
      <c r="BB689" s="410"/>
      <c r="BC689" s="410"/>
      <c r="BD689" s="410"/>
      <c r="BE689" s="410"/>
      <c r="BF689" s="410"/>
      <c r="BG689" s="410"/>
      <c r="BH689" s="410"/>
      <c r="BI689" s="410"/>
      <c r="BJ689" s="410"/>
      <c r="BK689" s="410"/>
      <c r="BL689" s="410"/>
      <c r="BM689" s="410"/>
      <c r="BN689" s="410"/>
      <c r="BO689" s="410"/>
      <c r="BP689" s="410"/>
      <c r="BQ689" s="410"/>
      <c r="BR689" s="410"/>
      <c r="BS689" s="410"/>
      <c r="BT689" s="410"/>
      <c r="BU689" s="410"/>
      <c r="BV689" s="410"/>
      <c r="BW689" s="410"/>
      <c r="BX689" s="410"/>
      <c r="BY689" s="410"/>
      <c r="BZ689" s="410"/>
      <c r="CA689" s="25"/>
      <c r="CB689" s="39" t="str">
        <f t="shared" si="119"/>
        <v>Riadok bude skrytý.</v>
      </c>
      <c r="CC689" s="33" t="s">
        <v>78</v>
      </c>
      <c r="CW689" s="20">
        <f t="shared" si="121"/>
        <v>0</v>
      </c>
      <c r="CX689" s="20">
        <f t="shared" si="125"/>
        <v>0</v>
      </c>
      <c r="CZ689" s="20">
        <f t="shared" si="120"/>
        <v>1</v>
      </c>
      <c r="DA689" s="37">
        <f t="shared" si="122"/>
        <v>0</v>
      </c>
      <c r="DZ689" s="62"/>
    </row>
    <row r="690" spans="1:130" hidden="1">
      <c r="A690" s="11"/>
      <c r="B690" s="410"/>
      <c r="C690" s="410"/>
      <c r="D690" s="410"/>
      <c r="E690" s="410"/>
      <c r="F690" s="410"/>
      <c r="G690" s="410"/>
      <c r="H690" s="410"/>
      <c r="I690" s="410"/>
      <c r="J690" s="410"/>
      <c r="K690" s="410"/>
      <c r="L690" s="410"/>
      <c r="M690" s="410"/>
      <c r="N690" s="410"/>
      <c r="O690" s="410"/>
      <c r="P690" s="410"/>
      <c r="Q690" s="410"/>
      <c r="R690" s="410"/>
      <c r="S690" s="410"/>
      <c r="T690" s="410"/>
      <c r="U690" s="410"/>
      <c r="V690" s="410"/>
      <c r="W690" s="410"/>
      <c r="X690" s="410"/>
      <c r="Y690" s="410"/>
      <c r="Z690" s="410"/>
      <c r="AA690" s="410"/>
      <c r="AB690" s="410"/>
      <c r="AC690" s="410"/>
      <c r="AD690" s="410"/>
      <c r="AE690" s="410"/>
      <c r="AF690" s="410"/>
      <c r="AG690" s="410"/>
      <c r="AH690" s="410"/>
      <c r="AI690" s="410"/>
      <c r="AJ690" s="410"/>
      <c r="AK690" s="410"/>
      <c r="AL690" s="410"/>
      <c r="AM690" s="410"/>
      <c r="AN690" s="410"/>
      <c r="AO690" s="410"/>
      <c r="AP690" s="410"/>
      <c r="AQ690" s="410"/>
      <c r="AR690" s="410"/>
      <c r="AS690" s="410"/>
      <c r="AT690" s="410"/>
      <c r="AU690" s="410"/>
      <c r="AV690" s="410"/>
      <c r="AW690" s="410"/>
      <c r="AX690" s="410"/>
      <c r="AY690" s="410"/>
      <c r="AZ690" s="410"/>
      <c r="BA690" s="410"/>
      <c r="BB690" s="410"/>
      <c r="BC690" s="410"/>
      <c r="BD690" s="410"/>
      <c r="BE690" s="410"/>
      <c r="BF690" s="410"/>
      <c r="BG690" s="410"/>
      <c r="BH690" s="410"/>
      <c r="BI690" s="410"/>
      <c r="BJ690" s="410"/>
      <c r="BK690" s="410"/>
      <c r="BL690" s="410"/>
      <c r="BM690" s="410"/>
      <c r="BN690" s="410"/>
      <c r="BO690" s="410"/>
      <c r="BP690" s="410"/>
      <c r="BQ690" s="410"/>
      <c r="BR690" s="410"/>
      <c r="BS690" s="410"/>
      <c r="BT690" s="410"/>
      <c r="BU690" s="410"/>
      <c r="BV690" s="410"/>
      <c r="BW690" s="410"/>
      <c r="BX690" s="410"/>
      <c r="BY690" s="410"/>
      <c r="BZ690" s="410"/>
      <c r="CA690" s="25"/>
      <c r="CB690" s="39" t="str">
        <f t="shared" si="119"/>
        <v>Riadok bude skrytý.</v>
      </c>
      <c r="CC690" s="33" t="s">
        <v>78</v>
      </c>
      <c r="CW690" s="20">
        <f t="shared" si="121"/>
        <v>0</v>
      </c>
      <c r="CX690" s="20">
        <f t="shared" si="125"/>
        <v>0</v>
      </c>
      <c r="CZ690" s="20">
        <f t="shared" si="120"/>
        <v>1</v>
      </c>
      <c r="DA690" s="37">
        <f t="shared" si="122"/>
        <v>0</v>
      </c>
      <c r="DZ690" s="62"/>
    </row>
    <row r="691" spans="1:130" hidden="1">
      <c r="A691" s="11"/>
      <c r="B691" s="410"/>
      <c r="C691" s="410"/>
      <c r="D691" s="410"/>
      <c r="E691" s="410"/>
      <c r="F691" s="410"/>
      <c r="G691" s="410"/>
      <c r="H691" s="410"/>
      <c r="I691" s="410"/>
      <c r="J691" s="410"/>
      <c r="K691" s="410"/>
      <c r="L691" s="410"/>
      <c r="M691" s="410"/>
      <c r="N691" s="410"/>
      <c r="O691" s="410"/>
      <c r="P691" s="410"/>
      <c r="Q691" s="410"/>
      <c r="R691" s="410"/>
      <c r="S691" s="410"/>
      <c r="T691" s="410"/>
      <c r="U691" s="410"/>
      <c r="V691" s="410"/>
      <c r="W691" s="410"/>
      <c r="X691" s="410"/>
      <c r="Y691" s="410"/>
      <c r="Z691" s="410"/>
      <c r="AA691" s="410"/>
      <c r="AB691" s="410"/>
      <c r="AC691" s="410"/>
      <c r="AD691" s="410"/>
      <c r="AE691" s="410"/>
      <c r="AF691" s="410"/>
      <c r="AG691" s="410"/>
      <c r="AH691" s="410"/>
      <c r="AI691" s="410"/>
      <c r="AJ691" s="410"/>
      <c r="AK691" s="410"/>
      <c r="AL691" s="410"/>
      <c r="AM691" s="410"/>
      <c r="AN691" s="410"/>
      <c r="AO691" s="410"/>
      <c r="AP691" s="410"/>
      <c r="AQ691" s="410"/>
      <c r="AR691" s="410"/>
      <c r="AS691" s="410"/>
      <c r="AT691" s="410"/>
      <c r="AU691" s="410"/>
      <c r="AV691" s="410"/>
      <c r="AW691" s="410"/>
      <c r="AX691" s="410"/>
      <c r="AY691" s="410"/>
      <c r="AZ691" s="410"/>
      <c r="BA691" s="410"/>
      <c r="BB691" s="410"/>
      <c r="BC691" s="410"/>
      <c r="BD691" s="410"/>
      <c r="BE691" s="410"/>
      <c r="BF691" s="410"/>
      <c r="BG691" s="410"/>
      <c r="BH691" s="410"/>
      <c r="BI691" s="410"/>
      <c r="BJ691" s="410"/>
      <c r="BK691" s="410"/>
      <c r="BL691" s="410"/>
      <c r="BM691" s="410"/>
      <c r="BN691" s="410"/>
      <c r="BO691" s="410"/>
      <c r="BP691" s="410"/>
      <c r="BQ691" s="410"/>
      <c r="BR691" s="410"/>
      <c r="BS691" s="410"/>
      <c r="BT691" s="410"/>
      <c r="BU691" s="410"/>
      <c r="BV691" s="410"/>
      <c r="BW691" s="410"/>
      <c r="BX691" s="410"/>
      <c r="BY691" s="410"/>
      <c r="BZ691" s="410"/>
      <c r="CA691" s="25"/>
      <c r="CB691" s="39" t="str">
        <f t="shared" si="119"/>
        <v>Riadok bude skrytý.</v>
      </c>
      <c r="CC691" s="33" t="s">
        <v>78</v>
      </c>
      <c r="CW691" s="20">
        <f t="shared" si="121"/>
        <v>0</v>
      </c>
      <c r="CX691" s="20">
        <f t="shared" si="125"/>
        <v>0</v>
      </c>
      <c r="CZ691" s="20">
        <f t="shared" si="120"/>
        <v>1</v>
      </c>
      <c r="DA691" s="37">
        <f t="shared" si="122"/>
        <v>0</v>
      </c>
      <c r="DZ691" s="62"/>
    </row>
    <row r="692" spans="1:130" hidden="1">
      <c r="A692" s="11"/>
      <c r="B692" s="410"/>
      <c r="C692" s="410"/>
      <c r="D692" s="410"/>
      <c r="E692" s="410"/>
      <c r="F692" s="410"/>
      <c r="G692" s="410"/>
      <c r="H692" s="410"/>
      <c r="I692" s="410"/>
      <c r="J692" s="410"/>
      <c r="K692" s="410"/>
      <c r="L692" s="410"/>
      <c r="M692" s="410"/>
      <c r="N692" s="410"/>
      <c r="O692" s="410"/>
      <c r="P692" s="410"/>
      <c r="Q692" s="410"/>
      <c r="R692" s="410"/>
      <c r="S692" s="410"/>
      <c r="T692" s="410"/>
      <c r="U692" s="410"/>
      <c r="V692" s="410"/>
      <c r="W692" s="410"/>
      <c r="X692" s="410"/>
      <c r="Y692" s="410"/>
      <c r="Z692" s="410"/>
      <c r="AA692" s="410"/>
      <c r="AB692" s="410"/>
      <c r="AC692" s="410"/>
      <c r="AD692" s="410"/>
      <c r="AE692" s="410"/>
      <c r="AF692" s="410"/>
      <c r="AG692" s="410"/>
      <c r="AH692" s="410"/>
      <c r="AI692" s="410"/>
      <c r="AJ692" s="410"/>
      <c r="AK692" s="410"/>
      <c r="AL692" s="410"/>
      <c r="AM692" s="410"/>
      <c r="AN692" s="410"/>
      <c r="AO692" s="410"/>
      <c r="AP692" s="410"/>
      <c r="AQ692" s="410"/>
      <c r="AR692" s="410"/>
      <c r="AS692" s="410"/>
      <c r="AT692" s="410"/>
      <c r="AU692" s="410"/>
      <c r="AV692" s="410"/>
      <c r="AW692" s="410"/>
      <c r="AX692" s="410"/>
      <c r="AY692" s="410"/>
      <c r="AZ692" s="410"/>
      <c r="BA692" s="410"/>
      <c r="BB692" s="410"/>
      <c r="BC692" s="410"/>
      <c r="BD692" s="410"/>
      <c r="BE692" s="410"/>
      <c r="BF692" s="410"/>
      <c r="BG692" s="410"/>
      <c r="BH692" s="410"/>
      <c r="BI692" s="410"/>
      <c r="BJ692" s="410"/>
      <c r="BK692" s="410"/>
      <c r="BL692" s="410"/>
      <c r="BM692" s="410"/>
      <c r="BN692" s="410"/>
      <c r="BO692" s="410"/>
      <c r="BP692" s="410"/>
      <c r="BQ692" s="410"/>
      <c r="BR692" s="410"/>
      <c r="BS692" s="410"/>
      <c r="BT692" s="410"/>
      <c r="BU692" s="410"/>
      <c r="BV692" s="410"/>
      <c r="BW692" s="410"/>
      <c r="BX692" s="410"/>
      <c r="BY692" s="410"/>
      <c r="BZ692" s="410"/>
      <c r="CA692" s="25"/>
      <c r="CB692" s="39" t="str">
        <f t="shared" si="119"/>
        <v>Riadok bude skrytý.</v>
      </c>
      <c r="CC692" s="33" t="s">
        <v>78</v>
      </c>
      <c r="CW692" s="20">
        <f t="shared" si="121"/>
        <v>0</v>
      </c>
      <c r="CX692" s="20">
        <f t="shared" si="125"/>
        <v>0</v>
      </c>
      <c r="CZ692" s="20">
        <f t="shared" si="120"/>
        <v>1</v>
      </c>
      <c r="DA692" s="37">
        <f t="shared" si="122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  <filter val="#ODKAZ!"/>
      </filters>
    </filterColumn>
  </autoFilter>
  <mergeCells count="1030">
    <mergeCell ref="B689:BZ689"/>
    <mergeCell ref="B690:BZ690"/>
    <mergeCell ref="B590:BZ590"/>
    <mergeCell ref="B583:BZ583"/>
    <mergeCell ref="B622:BZ622"/>
    <mergeCell ref="B623:BZ623"/>
    <mergeCell ref="AU570:BJ570"/>
    <mergeCell ref="BK570:BZ570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71:BZ671"/>
    <mergeCell ref="B672:BZ672"/>
    <mergeCell ref="AM429:BF429"/>
    <mergeCell ref="AM430:BF430"/>
    <mergeCell ref="AM431:BF431"/>
    <mergeCell ref="AM432:BF432"/>
    <mergeCell ref="AB384:BZ384"/>
    <mergeCell ref="AB385:BZ385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44:AJ646"/>
    <mergeCell ref="B569:AF569"/>
    <mergeCell ref="AM425:BF42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69:BZ369"/>
    <mergeCell ref="B385:AA385"/>
    <mergeCell ref="B519:BZ519"/>
    <mergeCell ref="B514:BZ514"/>
    <mergeCell ref="B515:BZ515"/>
    <mergeCell ref="B516:BZ516"/>
    <mergeCell ref="B413:BZ413"/>
    <mergeCell ref="B414:BZ414"/>
    <mergeCell ref="BG422:BZ422"/>
    <mergeCell ref="B416:BZ416"/>
    <mergeCell ref="B415:BZ415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43:AQ543"/>
    <mergeCell ref="B544:AQ544"/>
    <mergeCell ref="B545:AQ545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G566:AT566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U568:BJ568"/>
    <mergeCell ref="B418:BZ418"/>
    <mergeCell ref="BF2:BH2"/>
    <mergeCell ref="BB2:BC2"/>
    <mergeCell ref="BD2:BE2"/>
    <mergeCell ref="BI2:BJ2"/>
    <mergeCell ref="BU2:BV2"/>
    <mergeCell ref="D2:T2"/>
    <mergeCell ref="BO2:BP2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B601:BZ601"/>
    <mergeCell ref="B568:AF568"/>
    <mergeCell ref="B588:BZ588"/>
    <mergeCell ref="AU566:BJ566"/>
    <mergeCell ref="BK566:BZ566"/>
    <mergeCell ref="BF149:BP149"/>
    <mergeCell ref="B146:AT147"/>
    <mergeCell ref="B148:AT148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29:BZ29"/>
    <mergeCell ref="B30:BZ30"/>
    <mergeCell ref="B166:BZ166"/>
    <mergeCell ref="AJ38:BZ38"/>
    <mergeCell ref="AJ39:BZ3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J356:R356"/>
    <mergeCell ref="B384:AA384"/>
    <mergeCell ref="B371:BZ371"/>
    <mergeCell ref="B417:BZ417"/>
    <mergeCell ref="B405:BZ405"/>
    <mergeCell ref="B410:BZ410"/>
    <mergeCell ref="B412:BZ412"/>
    <mergeCell ref="B411:BZ411"/>
    <mergeCell ref="B406:BZ406"/>
    <mergeCell ref="B409:BZ409"/>
    <mergeCell ref="C335:BZ335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42:AR342"/>
    <mergeCell ref="AS342:BZ342"/>
    <mergeCell ref="AE337:AM337"/>
    <mergeCell ref="B340:AR34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2:BZ292"/>
    <mergeCell ref="B254:BZ254"/>
    <mergeCell ref="B221:BZ221"/>
    <mergeCell ref="B244:BZ244"/>
    <mergeCell ref="B230:BZ230"/>
    <mergeCell ref="B228:BZ228"/>
    <mergeCell ref="B236:BZ236"/>
    <mergeCell ref="B256:BZ256"/>
    <mergeCell ref="B257:BZ257"/>
    <mergeCell ref="B252:BZ252"/>
    <mergeCell ref="B250:BZ250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8:BZ238"/>
    <mergeCell ref="B296:BZ296"/>
    <mergeCell ref="B297:BZ29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251:BZ251"/>
    <mergeCell ref="B248:BZ248"/>
    <mergeCell ref="B237:BZ237"/>
    <mergeCell ref="B266:BZ266"/>
    <mergeCell ref="B227:BZ227"/>
    <mergeCell ref="B229:BZ229"/>
    <mergeCell ref="B240:BZ240"/>
    <mergeCell ref="B233:BZ233"/>
    <mergeCell ref="B234:BZ234"/>
    <mergeCell ref="B235:BZ235"/>
    <mergeCell ref="B231:BZ231"/>
    <mergeCell ref="B198:BZ198"/>
    <mergeCell ref="B226:BZ226"/>
    <mergeCell ref="B200:BZ200"/>
    <mergeCell ref="B207:BZ207"/>
    <mergeCell ref="B223:BZ223"/>
    <mergeCell ref="B164:BZ164"/>
    <mergeCell ref="B197:BZ197"/>
    <mergeCell ref="B165:BZ165"/>
    <mergeCell ref="B191:BZ191"/>
    <mergeCell ref="B192:BZ192"/>
    <mergeCell ref="B179:BZ179"/>
    <mergeCell ref="BF148:BP148"/>
    <mergeCell ref="BF150:BP150"/>
    <mergeCell ref="AU150:BE150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13:AT113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69:BZ169"/>
    <mergeCell ref="BF156:BP156"/>
    <mergeCell ref="B219:BZ219"/>
    <mergeCell ref="B161:BZ161"/>
    <mergeCell ref="B170:BZ170"/>
    <mergeCell ref="B183:BZ183"/>
    <mergeCell ref="B214:BZ214"/>
    <mergeCell ref="B204:BZ204"/>
    <mergeCell ref="B208:BZ208"/>
    <mergeCell ref="B330:BZ330"/>
    <mergeCell ref="BF155:BP155"/>
    <mergeCell ref="B280:BZ280"/>
    <mergeCell ref="BQ152:BZ152"/>
    <mergeCell ref="BQ155:BZ155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125:BZ125"/>
    <mergeCell ref="B127:BZ127"/>
    <mergeCell ref="AU120:BE120"/>
    <mergeCell ref="BQ119:BZ119"/>
    <mergeCell ref="BF118:BP118"/>
    <mergeCell ref="B150:AT150"/>
    <mergeCell ref="B130:BZ130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AU152:BE152"/>
    <mergeCell ref="B242:BZ242"/>
    <mergeCell ref="B243:BZ243"/>
    <mergeCell ref="B239:BZ239"/>
    <mergeCell ref="B206:BZ206"/>
    <mergeCell ref="B174:BZ174"/>
    <mergeCell ref="B176:BZ176"/>
    <mergeCell ref="AU156:BE156"/>
    <mergeCell ref="B152:AT152"/>
    <mergeCell ref="B172:BZ172"/>
    <mergeCell ref="B168:BZ168"/>
    <mergeCell ref="B157:AT157"/>
    <mergeCell ref="B151:AT151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F115:BP115"/>
    <mergeCell ref="B123:BZ123"/>
    <mergeCell ref="B116:AT116"/>
    <mergeCell ref="B117:AT117"/>
    <mergeCell ref="B115:AT115"/>
    <mergeCell ref="BQ116:BZ116"/>
    <mergeCell ref="AU116:BE116"/>
    <mergeCell ref="B85:BZ85"/>
    <mergeCell ref="B92:BZ92"/>
    <mergeCell ref="C86:BZ86"/>
    <mergeCell ref="B136:BZ136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139:BZ139"/>
    <mergeCell ref="B135:BZ135"/>
    <mergeCell ref="BF146:BP147"/>
    <mergeCell ref="B126:BZ126"/>
    <mergeCell ref="BQ146:BZ147"/>
    <mergeCell ref="B124:BZ124"/>
    <mergeCell ref="AU121:BE121"/>
    <mergeCell ref="B128:BZ128"/>
    <mergeCell ref="B173:BZ173"/>
    <mergeCell ref="BQ154:BZ154"/>
    <mergeCell ref="B171:BZ171"/>
    <mergeCell ref="BQ151:BZ151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O508:BZ508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G567:AT56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AU117:BE117"/>
    <mergeCell ref="B121:AT121"/>
    <mergeCell ref="AU118:BE118"/>
    <mergeCell ref="B374:BZ374"/>
    <mergeCell ref="B363:BZ36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35:BZ635"/>
    <mergeCell ref="B548:AQ548"/>
    <mergeCell ref="AR547:BZ547"/>
    <mergeCell ref="X508:AJ508"/>
    <mergeCell ref="AZ494:BN494"/>
    <mergeCell ref="B493:L493"/>
    <mergeCell ref="B648:AJ650"/>
    <mergeCell ref="B598:BZ598"/>
    <mergeCell ref="B576:BZ576"/>
    <mergeCell ref="J594:R594"/>
    <mergeCell ref="B596:BZ596"/>
    <mergeCell ref="B613:BZ613"/>
    <mergeCell ref="B610:BZ61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584:BZ584"/>
    <mergeCell ref="B577:BZ577"/>
    <mergeCell ref="B602:BZ602"/>
    <mergeCell ref="B554:AF555"/>
    <mergeCell ref="B606:BZ606"/>
    <mergeCell ref="B599:BZ599"/>
    <mergeCell ref="B600:BZ600"/>
    <mergeCell ref="B444:BZ444"/>
    <mergeCell ref="B547:AQ547"/>
    <mergeCell ref="AR543:BZ543"/>
    <mergeCell ref="AR544:BZ544"/>
    <mergeCell ref="B443:BZ443"/>
    <mergeCell ref="AR545:BZ545"/>
    <mergeCell ref="B485:BZ485"/>
    <mergeCell ref="AR546:BZ546"/>
    <mergeCell ref="B507:L507"/>
    <mergeCell ref="M507:W507"/>
    <mergeCell ref="B23:U23"/>
    <mergeCell ref="AB80:BC80"/>
    <mergeCell ref="BD79:BZ79"/>
    <mergeCell ref="B44:BZ44"/>
    <mergeCell ref="B45:BZ45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Q115:BZ115"/>
    <mergeCell ref="B98:BZ98"/>
    <mergeCell ref="AB81:BC81"/>
    <mergeCell ref="B82:AA82"/>
    <mergeCell ref="B95:BZ95"/>
    <mergeCell ref="B88:BZ88"/>
    <mergeCell ref="BF112:BP112"/>
    <mergeCell ref="BD81:BZ81"/>
    <mergeCell ref="B84:AA84"/>
    <mergeCell ref="AB84:BC84"/>
    <mergeCell ref="B81:AA81"/>
    <mergeCell ref="BQ112:BZ112"/>
    <mergeCell ref="AU115:BE115"/>
    <mergeCell ref="AU114:BE114"/>
    <mergeCell ref="BF114:BP114"/>
    <mergeCell ref="B110:AT111"/>
    <mergeCell ref="B99:BZ99"/>
    <mergeCell ref="B28:BZ28"/>
    <mergeCell ref="B49:BZ49"/>
    <mergeCell ref="B24:BZ24"/>
    <mergeCell ref="BD76:BZ76"/>
    <mergeCell ref="B33:BZ33"/>
    <mergeCell ref="BD78:BZ78"/>
    <mergeCell ref="BD74:BZ74"/>
    <mergeCell ref="AB74:BC74"/>
    <mergeCell ref="B25:BZ25"/>
    <mergeCell ref="O68:T68"/>
    <mergeCell ref="BD77:BZ77"/>
    <mergeCell ref="BD75:BZ75"/>
    <mergeCell ref="AB76:BC76"/>
    <mergeCell ref="AB79:BC79"/>
    <mergeCell ref="B100:BZ100"/>
    <mergeCell ref="B96:BZ96"/>
    <mergeCell ref="B80:AA80"/>
    <mergeCell ref="AB78:BC78"/>
    <mergeCell ref="BD80:BZ80"/>
    <mergeCell ref="B31:BZ31"/>
    <mergeCell ref="B32:BZ32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AB77:BC77"/>
    <mergeCell ref="M508:W508"/>
    <mergeCell ref="B76:AA76"/>
    <mergeCell ref="AK508:AV508"/>
    <mergeCell ref="B497:BZ497"/>
    <mergeCell ref="AK654:AX654"/>
    <mergeCell ref="AY654:BL654"/>
    <mergeCell ref="BM654:BZ654"/>
    <mergeCell ref="B633:BZ633"/>
    <mergeCell ref="B634:BZ634"/>
    <mergeCell ref="B119:AT119"/>
    <mergeCell ref="BQ153:BZ153"/>
    <mergeCell ref="B614:BZ614"/>
    <mergeCell ref="B573:BZ573"/>
    <mergeCell ref="B163:BZ163"/>
    <mergeCell ref="BF154:BP154"/>
    <mergeCell ref="B120:AT120"/>
    <mergeCell ref="B628:BZ628"/>
    <mergeCell ref="B629:BZ629"/>
    <mergeCell ref="J551:R551"/>
    <mergeCell ref="B615:BZ615"/>
    <mergeCell ref="B597:BZ597"/>
    <mergeCell ref="B638:BZ638"/>
    <mergeCell ref="B639:BZ639"/>
    <mergeCell ref="B640:BZ640"/>
    <mergeCell ref="B659:AJ659"/>
    <mergeCell ref="AK659:AX659"/>
    <mergeCell ref="AY659:BL659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AK647:AX647"/>
    <mergeCell ref="B455:BZ455"/>
    <mergeCell ref="AO487:AY487"/>
    <mergeCell ref="AZ487:BN487"/>
    <mergeCell ref="AO492:AY492"/>
    <mergeCell ref="AZ492:BN492"/>
    <mergeCell ref="AB487:AN487"/>
    <mergeCell ref="B491:L491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502:L502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M491:AA491"/>
    <mergeCell ref="AB491:AN491"/>
    <mergeCell ref="AO491:AY491"/>
    <mergeCell ref="AZ491:BN491"/>
    <mergeCell ref="AW507:BN507"/>
    <mergeCell ref="AW498:BN498"/>
    <mergeCell ref="AK503:AV503"/>
    <mergeCell ref="M502:W502"/>
    <mergeCell ref="X502:AJ502"/>
    <mergeCell ref="AK502:AV502"/>
    <mergeCell ref="AZ493:BN493"/>
    <mergeCell ref="AB490:AN490"/>
    <mergeCell ref="AO490:AY490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4:BZ494"/>
    <mergeCell ref="BO495:BZ495"/>
    <mergeCell ref="B494:L494"/>
    <mergeCell ref="M494:AA494"/>
    <mergeCell ref="AB494:AN494"/>
    <mergeCell ref="AO494:AY494"/>
    <mergeCell ref="BO496:BZ496"/>
    <mergeCell ref="B496:L496"/>
    <mergeCell ref="M496:AA496"/>
    <mergeCell ref="AB496:AN496"/>
    <mergeCell ref="AO496:AY496"/>
    <mergeCell ref="AZ496:BN496"/>
    <mergeCell ref="BO498:BZ498"/>
    <mergeCell ref="AZ490:BN490"/>
    <mergeCell ref="B492:L492"/>
    <mergeCell ref="AZ489:BN489"/>
    <mergeCell ref="AZ488:BN488"/>
    <mergeCell ref="M489:AA489"/>
    <mergeCell ref="B483:P483"/>
    <mergeCell ref="Q483:AE483"/>
    <mergeCell ref="AF483:AV483"/>
    <mergeCell ref="AW483:BN483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B489:AN489"/>
    <mergeCell ref="AO489:AY489"/>
    <mergeCell ref="M487:AA487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O483:BZ483"/>
    <mergeCell ref="B484:P484"/>
    <mergeCell ref="Q484:AE484"/>
    <mergeCell ref="AF484:AV484"/>
    <mergeCell ref="AW484:BN484"/>
    <mergeCell ref="BO484:BZ484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AF462:AV462"/>
    <mergeCell ref="BC393:BZ393"/>
    <mergeCell ref="BG428:BZ428"/>
    <mergeCell ref="BG429:BZ429"/>
    <mergeCell ref="B399:BZ399"/>
    <mergeCell ref="BG430:BZ430"/>
    <mergeCell ref="B453:BZ453"/>
    <mergeCell ref="BG426:BZ426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6:BF426"/>
    <mergeCell ref="AM427:BF427"/>
    <mergeCell ref="AM424:BF424"/>
    <mergeCell ref="BG427:BZ427"/>
    <mergeCell ref="B439:BZ439"/>
    <mergeCell ref="AW465:BN465"/>
    <mergeCell ref="BO465:BZ465"/>
    <mergeCell ref="B466:P466"/>
    <mergeCell ref="Q466:AE466"/>
    <mergeCell ref="AF466:AV466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38:BZ438"/>
    <mergeCell ref="B462:P462"/>
    <mergeCell ref="Q462:AE462"/>
    <mergeCell ref="AI2:AJ2"/>
    <mergeCell ref="AQ2:AR2"/>
    <mergeCell ref="BC391:BZ391"/>
    <mergeCell ref="AK5:BI5"/>
    <mergeCell ref="AB83:BC83"/>
    <mergeCell ref="B57:BZ57"/>
    <mergeCell ref="B42:BZ42"/>
    <mergeCell ref="B432:AL432"/>
    <mergeCell ref="B425:AL425"/>
    <mergeCell ref="B426:AL426"/>
    <mergeCell ref="B424:AL424"/>
    <mergeCell ref="J387:N387"/>
    <mergeCell ref="B56:BZ56"/>
    <mergeCell ref="B52:BZ52"/>
    <mergeCell ref="B53:BZ53"/>
    <mergeCell ref="B451:BZ451"/>
    <mergeCell ref="B430:AL430"/>
    <mergeCell ref="B431:AL431"/>
    <mergeCell ref="BG431:BZ431"/>
    <mergeCell ref="BG424:BZ424"/>
    <mergeCell ref="B392:AB392"/>
    <mergeCell ref="AC392:BB392"/>
    <mergeCell ref="BC392:BZ392"/>
    <mergeCell ref="B407:BZ407"/>
    <mergeCell ref="B83:AA83"/>
    <mergeCell ref="AU157:BE157"/>
    <mergeCell ref="B408:BZ408"/>
    <mergeCell ref="B449:BZ449"/>
    <mergeCell ref="V23:BZ23"/>
    <mergeCell ref="B26:BZ26"/>
    <mergeCell ref="B39:AI39"/>
    <mergeCell ref="B27:BZ27"/>
    <mergeCell ref="B19:BZ19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</mergeCells>
  <conditionalFormatting sqref="CC7:CC693">
    <cfRule type="containsText" dxfId="1" priority="36" stopIfTrue="1" operator="containsText" text="Chcem skryť riadok.">
      <formula>NOT(ISERROR(SEARCH("Chcem skryť riadok.",CC7)))</formula>
    </cfRule>
  </conditionalFormatting>
  <conditionalFormatting sqref="CB2:CB693">
    <cfRule type="containsText" dxfId="0" priority="29" stopIfTrue="1" operator="containsText" text="Riadok bude skrytý.">
      <formula>NOT(ISERROR(SEARCH("Riadok bude skrytý.",CB2)))</formula>
    </cfRule>
  </conditionalFormatting>
  <dataValidations count="18">
    <dataValidation type="list" allowBlank="1" showInputMessage="1" showErrorMessage="1" sqref="AM426 AM423:BF425 AM427:BF427">
      <formula1>"náklad,výnos"</formula1>
    </dataValidation>
    <dataValidation type="list" allowBlank="1" showInputMessage="1" showErrorMessage="1" sqref="CC397:CC432 CC436:CC693 CC354:CC394 CC7:CC61 CC68:CC351">
      <formula1>"Chcem skryť riadok.,Automatické skrytie riadku."</formula1>
    </dataValidation>
    <dataValidation type="whole" allowBlank="1" showInputMessage="1" showErrorMessage="1" sqref="AK646 AB382 AC390:BZ390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R540:AR549 AJ39 AB383:AB385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47:BZ647 AK655 AK661:BZ661">
      <formula1>0</formula1>
    </dataValidation>
    <dataValidation type="list" allowBlank="1" showInputMessage="1" showErrorMessage="1" sqref="J512:Q512 T356 J356:R356 T551 J551:R551">
      <formula1>"eviduje,neeviduje"</formula1>
    </dataValidation>
    <dataValidation type="list" allowBlank="1" showInputMessage="1" showErrorMessage="1" sqref="J594:R594 T619 J619:R619 T594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Q337:AS337 AI71:AN71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2016-03-21T20:02:38Z</cp:lastPrinted>
  <dcterms:created xsi:type="dcterms:W3CDTF">2012-01-12T21:00:01Z</dcterms:created>
  <dcterms:modified xsi:type="dcterms:W3CDTF">2016-07-05T15:53:12Z</dcterms:modified>
</cp:coreProperties>
</file>