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105" yWindow="45" windowWidth="11910" windowHeight="10245"/>
  </bookViews>
  <sheets>
    <sheet name="CF 2015" sheetId="1" r:id="rId1"/>
  </sheets>
  <calcPr calcId="145621"/>
</workbook>
</file>

<file path=xl/calcChain.xml><?xml version="1.0" encoding="utf-8"?>
<calcChain xmlns="http://schemas.openxmlformats.org/spreadsheetml/2006/main">
  <c r="E50" i="1" l="1"/>
  <c r="C42" i="1" l="1"/>
  <c r="C40" i="1"/>
  <c r="C22" i="1" l="1"/>
  <c r="C16" i="1"/>
  <c r="C26" i="1" l="1"/>
  <c r="E47" i="1" l="1"/>
  <c r="E54" i="1" s="1"/>
  <c r="E4" i="1" s="1"/>
  <c r="C47" i="1" l="1"/>
  <c r="C54" i="1" s="1"/>
  <c r="C4" i="1" s="1"/>
  <c r="E26" i="1" l="1"/>
  <c r="E18" i="1"/>
  <c r="E9" i="1"/>
  <c r="E11" i="1" s="1"/>
  <c r="C18" i="1"/>
  <c r="C9" i="1"/>
  <c r="C11" i="1" s="1"/>
  <c r="E28" i="1" l="1"/>
  <c r="E32" i="1" s="1"/>
  <c r="C28" i="1"/>
  <c r="C32" i="1" s="1"/>
</calcChain>
</file>

<file path=xl/sharedStrings.xml><?xml version="1.0" encoding="utf-8"?>
<sst xmlns="http://schemas.openxmlformats.org/spreadsheetml/2006/main" count="46" uniqueCount="43">
  <si>
    <t>Peňažné toky z prevádzkovej činnosti</t>
  </si>
  <si>
    <t>Peňažné toky z prevádzky</t>
  </si>
  <si>
    <t>Zaplatené úroky</t>
  </si>
  <si>
    <t>Prijaté úroky</t>
  </si>
  <si>
    <t>Zaplatená daň z príjmov</t>
  </si>
  <si>
    <t>Vyplatené dividendy</t>
  </si>
  <si>
    <t>Peňažné toky pred mimoriadnymi položkami</t>
  </si>
  <si>
    <t>Príjmy z mimoriadnych položiek</t>
  </si>
  <si>
    <t>Čisté peňažné toky z prevádzkovej činnosti</t>
  </si>
  <si>
    <t>Peňažné toky z investičnej činnosti</t>
  </si>
  <si>
    <t>Nákup dlhodobého majetku</t>
  </si>
  <si>
    <t>Príjmy z predaja dlhodobého majetku</t>
  </si>
  <si>
    <t>Obstaranie investícií</t>
  </si>
  <si>
    <t>Prijaté dividendy</t>
  </si>
  <si>
    <t>Čisté peňažné toky z investičnej činnosti</t>
  </si>
  <si>
    <t>Peňažné toky z finančnej činnosti</t>
  </si>
  <si>
    <t>Príjmy zo zvýšenia základného imania</t>
  </si>
  <si>
    <t>Príjmy z úverov</t>
  </si>
  <si>
    <t>Splátky dlhodobých záväzkov</t>
  </si>
  <si>
    <t>Splátky prijatých úverov</t>
  </si>
  <si>
    <t>Čisté peňažné toky z finančnej činnosti</t>
  </si>
  <si>
    <t>(Úbytok) prírastok peňažných prostriedkov a peňažných ekvivalentov</t>
  </si>
  <si>
    <t>Peňažné prostriedky a peňažné ekvivalenty na začiatku roka</t>
  </si>
  <si>
    <t>Peňažné prostriedky a peňažné ekvivalenty na konci roka</t>
  </si>
  <si>
    <t>Čistý zisk (pred odpočítaním úrokových, daňových a mimoriadnych položiek)</t>
  </si>
  <si>
    <t>Úpravy o nepeňažné operácie:</t>
  </si>
  <si>
    <t>Odpisy stálych aktív a opravná položka k stálym aktívam</t>
  </si>
  <si>
    <t>Zmena stavu opravných položiek</t>
  </si>
  <si>
    <t>Ostatné rezervy</t>
  </si>
  <si>
    <t>Úrokové náklady (netto)</t>
  </si>
  <si>
    <t>Zisk z predaja DM</t>
  </si>
  <si>
    <t>Výnosy z dlhodobého finančného majetku</t>
  </si>
  <si>
    <t>Rozdiel medzi uznanou hodnotou vkladu a účtovnou hodnotou majetku</t>
  </si>
  <si>
    <t>Iné nepeňažné operácie</t>
  </si>
  <si>
    <t>Zisk z prevádzky pred zmenou pracovného kapitálu</t>
  </si>
  <si>
    <t>Zmena pracovného kapitálu:</t>
  </si>
  <si>
    <t>Úbytok (prírastok) pohľadávok z obchodného styku a iných pohľadávok (vrátane časového rozlíšenia aktív)</t>
  </si>
  <si>
    <t>Úbytok (prírastok) zásob</t>
  </si>
  <si>
    <t>(Úbytok) prírastok záväzkov (vrátane časového rozlíšenia pasív)</t>
  </si>
  <si>
    <t>2015/2016</t>
  </si>
  <si>
    <t>2014/2016</t>
  </si>
  <si>
    <t>Ostatné vplyvy - zmeny vlastného imania - vyplt. Dividend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</si>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</sst>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\ #,##0_-;\-\ #,##0_-;_-\ &quot;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2" fillId="0" borderId="0"/>
  </cellStyleXfs>
  <cellXfs count="28">
    <xf numFmtId="0" fontId="0" fillId="0" borderId="0" xfId="0"/>
    <xf numFmtId="0" fontId="3" fillId="2" borderId="0" xfId="0" applyFont="1" applyFill="1"/>
    <xf numFmtId="0" fontId="3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/>
    <xf numFmtId="3" fontId="3" fillId="2" borderId="1" xfId="0" applyNumberFormat="1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>
      <alignment vertical="top" wrapText="1"/>
    </xf>
    <xf numFmtId="3" fontId="3" fillId="2" borderId="0" xfId="0" applyNumberFormat="1" applyFont="1" applyFill="1" applyAlignment="1">
      <alignment horizontal="right" vertical="top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/>
    <xf numFmtId="3" fontId="3" fillId="2" borderId="0" xfId="0" applyNumberFormat="1" applyFont="1" applyFill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0" fontId="4" fillId="2" borderId="0" xfId="0" applyFont="1" applyFill="1" applyAlignment="1">
      <alignment wrapText="1"/>
    </xf>
    <xf numFmtId="3" fontId="6" fillId="2" borderId="2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7" fillId="0" borderId="0" xfId="0" applyFont="1"/>
    <xf numFmtId="164" fontId="8" fillId="0" borderId="0" xfId="0" applyNumberFormat="1" applyFont="1" applyFill="1"/>
    <xf numFmtId="0" fontId="3" fillId="0" borderId="0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right" vertical="top"/>
    </xf>
    <xf numFmtId="3" fontId="3" fillId="0" borderId="0" xfId="0" applyNumberFormat="1" applyFont="1" applyFill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7" fillId="0" borderId="0" xfId="0" applyFont="1" applyFill="1"/>
  </cellXfs>
  <cellStyles count="4">
    <cellStyle name="Normal" xfId="1"/>
    <cellStyle name="Normal 2" xfId="3"/>
    <cellStyle name="Normálna" xfId="0" builtinId="0"/>
    <cellStyle name="normáln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="90" zoomScaleNormal="90" workbookViewId="0">
      <selection activeCell="E54" sqref="E54"/>
    </sheetView>
  </sheetViews>
  <sheetFormatPr defaultRowHeight="12" x14ac:dyDescent="0.2"/>
  <cols>
    <col min="1" max="1" width="36.42578125" style="17" customWidth="1"/>
    <col min="2" max="2" width="9.140625" style="17"/>
    <col min="3" max="3" width="12.28515625" style="27" customWidth="1"/>
    <col min="4" max="4" width="9.140625" style="17"/>
    <col min="5" max="5" width="10.28515625" style="17" customWidth="1"/>
    <col min="6" max="16384" width="9.140625" style="17"/>
  </cols>
  <sheetData>
    <row r="1" spans="1:5" x14ac:dyDescent="0.2">
      <c r="A1" s="1"/>
      <c r="B1" s="1"/>
      <c r="C1" s="19" t="s">
        <v>39</v>
      </c>
      <c r="D1" s="3"/>
      <c r="E1" s="2" t="s">
        <v>40</v>
      </c>
    </row>
    <row r="2" spans="1:5" x14ac:dyDescent="0.2">
      <c r="A2" s="1"/>
      <c r="B2" s="1"/>
      <c r="C2" s="20"/>
      <c r="D2" s="5"/>
      <c r="E2" s="4"/>
    </row>
    <row r="3" spans="1:5" x14ac:dyDescent="0.2">
      <c r="A3" s="7" t="s">
        <v>0</v>
      </c>
      <c r="B3" s="1"/>
      <c r="C3" s="21"/>
      <c r="D3" s="8"/>
      <c r="E3" s="8"/>
    </row>
    <row r="4" spans="1:5" x14ac:dyDescent="0.2">
      <c r="A4" s="9" t="s">
        <v>1</v>
      </c>
      <c r="B4" s="10"/>
      <c r="C4" s="22">
        <f>C54</f>
        <v>-283518</v>
      </c>
      <c r="D4" s="11"/>
      <c r="E4" s="22">
        <f>E54</f>
        <v>77426</v>
      </c>
    </row>
    <row r="5" spans="1:5" x14ac:dyDescent="0.2">
      <c r="A5" s="9" t="s">
        <v>2</v>
      </c>
      <c r="B5" s="10"/>
      <c r="C5" s="22">
        <v>-20999</v>
      </c>
      <c r="D5" s="11"/>
      <c r="E5" s="11">
        <v>-24495</v>
      </c>
    </row>
    <row r="6" spans="1:5" x14ac:dyDescent="0.2">
      <c r="A6" s="9" t="s">
        <v>3</v>
      </c>
      <c r="B6" s="10"/>
      <c r="C6" s="22">
        <v>4857</v>
      </c>
      <c r="D6" s="11"/>
      <c r="E6" s="11">
        <v>1207</v>
      </c>
    </row>
    <row r="7" spans="1:5" x14ac:dyDescent="0.2">
      <c r="A7" s="9" t="s">
        <v>4</v>
      </c>
      <c r="B7" s="10"/>
      <c r="C7" s="22">
        <v>-106628</v>
      </c>
      <c r="D7" s="11"/>
      <c r="E7" s="11">
        <v>-42497</v>
      </c>
    </row>
    <row r="8" spans="1:5" x14ac:dyDescent="0.2">
      <c r="A8" s="9" t="s">
        <v>5</v>
      </c>
      <c r="B8" s="10"/>
      <c r="C8" s="23">
        <v>-300000</v>
      </c>
      <c r="D8" s="11"/>
      <c r="E8" s="12">
        <v>0</v>
      </c>
    </row>
    <row r="9" spans="1:5" x14ac:dyDescent="0.2">
      <c r="A9" s="9" t="s">
        <v>6</v>
      </c>
      <c r="B9" s="10"/>
      <c r="C9" s="22">
        <f>SUM(C4:C8)</f>
        <v>-706288</v>
      </c>
      <c r="D9" s="11"/>
      <c r="E9" s="11">
        <f>SUM(E4:E8)</f>
        <v>11641</v>
      </c>
    </row>
    <row r="10" spans="1:5" x14ac:dyDescent="0.2">
      <c r="A10" s="9" t="s">
        <v>7</v>
      </c>
      <c r="B10" s="10"/>
      <c r="C10" s="22"/>
      <c r="D10" s="11"/>
      <c r="E10" s="11"/>
    </row>
    <row r="11" spans="1:5" ht="12.75" thickBot="1" x14ac:dyDescent="0.25">
      <c r="A11" s="13" t="s">
        <v>8</v>
      </c>
      <c r="B11" s="10"/>
      <c r="C11" s="24">
        <f>SUM(C9:C10)</f>
        <v>-706288</v>
      </c>
      <c r="D11" s="11"/>
      <c r="E11" s="14">
        <f>SUM(E9:E10)</f>
        <v>11641</v>
      </c>
    </row>
    <row r="12" spans="1:5" ht="12.75" thickTop="1" x14ac:dyDescent="0.2">
      <c r="A12" s="9"/>
      <c r="B12" s="10"/>
      <c r="C12" s="22"/>
      <c r="D12" s="11"/>
      <c r="E12" s="11"/>
    </row>
    <row r="13" spans="1:5" x14ac:dyDescent="0.2">
      <c r="A13" s="13" t="s">
        <v>9</v>
      </c>
      <c r="B13" s="10"/>
      <c r="C13" s="22"/>
      <c r="D13" s="11"/>
      <c r="E13" s="11"/>
    </row>
    <row r="14" spans="1:5" x14ac:dyDescent="0.2">
      <c r="A14" s="9" t="s">
        <v>10</v>
      </c>
      <c r="B14" s="10"/>
      <c r="C14" s="22">
        <v>-612395</v>
      </c>
      <c r="D14" s="11"/>
      <c r="E14" s="11">
        <v>-859709</v>
      </c>
    </row>
    <row r="15" spans="1:5" x14ac:dyDescent="0.2">
      <c r="A15" s="9" t="s">
        <v>11</v>
      </c>
      <c r="B15" s="10"/>
      <c r="C15" s="22">
        <v>1339582</v>
      </c>
      <c r="D15" s="11"/>
      <c r="E15" s="11">
        <v>880289</v>
      </c>
    </row>
    <row r="16" spans="1:5" x14ac:dyDescent="0.2">
      <c r="A16" s="9" t="s">
        <v>12</v>
      </c>
      <c r="B16" s="10"/>
      <c r="C16" s="22">
        <f>-67171+67171</f>
        <v>0</v>
      </c>
      <c r="D16" s="11"/>
      <c r="E16" s="11"/>
    </row>
    <row r="17" spans="1:5" x14ac:dyDescent="0.2">
      <c r="A17" s="9" t="s">
        <v>13</v>
      </c>
      <c r="B17" s="10"/>
      <c r="C17" s="22">
        <v>0</v>
      </c>
      <c r="D17" s="11"/>
      <c r="E17" s="11">
        <v>0</v>
      </c>
    </row>
    <row r="18" spans="1:5" ht="12.75" thickBot="1" x14ac:dyDescent="0.25">
      <c r="A18" s="13" t="s">
        <v>14</v>
      </c>
      <c r="B18" s="10"/>
      <c r="C18" s="24">
        <f>SUM(C14:C17)</f>
        <v>727187</v>
      </c>
      <c r="D18" s="11"/>
      <c r="E18" s="14">
        <f>SUM(E14:E17)</f>
        <v>20580</v>
      </c>
    </row>
    <row r="19" spans="1:5" ht="12.75" thickTop="1" x14ac:dyDescent="0.2">
      <c r="A19" s="9"/>
      <c r="B19" s="10"/>
      <c r="C19" s="22"/>
      <c r="D19" s="11"/>
      <c r="E19" s="11"/>
    </row>
    <row r="20" spans="1:5" x14ac:dyDescent="0.2">
      <c r="A20" s="13" t="s">
        <v>15</v>
      </c>
      <c r="B20" s="10"/>
      <c r="C20" s="22"/>
      <c r="D20" s="11"/>
      <c r="E20" s="11"/>
    </row>
    <row r="21" spans="1:5" x14ac:dyDescent="0.2">
      <c r="A21" s="9" t="s">
        <v>16</v>
      </c>
      <c r="B21" s="10"/>
      <c r="C21" s="22">
        <v>0</v>
      </c>
      <c r="D21" s="11"/>
      <c r="E21" s="11">
        <v>0</v>
      </c>
    </row>
    <row r="22" spans="1:5" x14ac:dyDescent="0.2">
      <c r="A22" s="9" t="s">
        <v>17</v>
      </c>
      <c r="B22" s="10"/>
      <c r="C22" s="22">
        <f>13000000-13000000</f>
        <v>0</v>
      </c>
      <c r="D22" s="11"/>
      <c r="E22" s="11"/>
    </row>
    <row r="23" spans="1:5" x14ac:dyDescent="0.2">
      <c r="A23" s="9" t="s">
        <v>18</v>
      </c>
      <c r="B23" s="10"/>
      <c r="C23" s="22"/>
      <c r="D23" s="11"/>
      <c r="E23" s="11"/>
    </row>
    <row r="24" spans="1:5" x14ac:dyDescent="0.2">
      <c r="A24" s="9" t="s">
        <v>19</v>
      </c>
      <c r="B24" s="10"/>
      <c r="C24" s="22">
        <v>0</v>
      </c>
      <c r="D24" s="11"/>
      <c r="E24" s="11"/>
    </row>
    <row r="25" spans="1:5" ht="24" x14ac:dyDescent="0.2">
      <c r="A25" s="9" t="s">
        <v>41</v>
      </c>
      <c r="B25" s="10"/>
      <c r="C25" s="22">
        <v>0</v>
      </c>
      <c r="D25" s="11"/>
      <c r="E25" s="11"/>
    </row>
    <row r="26" spans="1:5" ht="12.75" thickBot="1" x14ac:dyDescent="0.25">
      <c r="A26" s="13" t="s">
        <v>20</v>
      </c>
      <c r="B26" s="10"/>
      <c r="C26" s="24">
        <f>SUM(C21:C25)</f>
        <v>0</v>
      </c>
      <c r="D26" s="11"/>
      <c r="E26" s="14">
        <f>SUM(E21:E25)</f>
        <v>0</v>
      </c>
    </row>
    <row r="27" spans="1:5" ht="12.75" thickTop="1" x14ac:dyDescent="0.2">
      <c r="A27" s="9"/>
      <c r="B27" s="10"/>
      <c r="C27" s="22"/>
      <c r="D27" s="11"/>
      <c r="E27" s="11"/>
    </row>
    <row r="28" spans="1:5" ht="24" x14ac:dyDescent="0.2">
      <c r="A28" s="9" t="s">
        <v>21</v>
      </c>
      <c r="B28" s="10"/>
      <c r="C28" s="22">
        <f>C11+C18+C26</f>
        <v>20899</v>
      </c>
      <c r="D28" s="11"/>
      <c r="E28" s="22">
        <f>E11+E18+E26</f>
        <v>32221</v>
      </c>
    </row>
    <row r="29" spans="1:5" x14ac:dyDescent="0.2">
      <c r="A29" s="9"/>
      <c r="B29" s="10"/>
      <c r="C29" s="22"/>
      <c r="D29" s="11"/>
      <c r="E29" s="11"/>
    </row>
    <row r="30" spans="1:5" ht="24" x14ac:dyDescent="0.2">
      <c r="A30" s="9" t="s">
        <v>22</v>
      </c>
      <c r="B30" s="10"/>
      <c r="C30" s="25">
        <v>-951558</v>
      </c>
      <c r="D30" s="5"/>
      <c r="E30" s="5">
        <v>-983779</v>
      </c>
    </row>
    <row r="31" spans="1:5" x14ac:dyDescent="0.2">
      <c r="A31" s="9"/>
      <c r="B31" s="10"/>
      <c r="C31" s="23"/>
      <c r="D31" s="11"/>
      <c r="E31" s="12"/>
    </row>
    <row r="32" spans="1:5" ht="24.75" thickBot="1" x14ac:dyDescent="0.25">
      <c r="A32" s="13" t="s">
        <v>23</v>
      </c>
      <c r="B32" s="10"/>
      <c r="C32" s="26">
        <f>C28+C30</f>
        <v>-930659</v>
      </c>
      <c r="D32" s="11"/>
      <c r="E32" s="15">
        <f>E28+E30</f>
        <v>-951558</v>
      </c>
    </row>
    <row r="33" spans="1:5" ht="12.75" thickTop="1" x14ac:dyDescent="0.2"/>
    <row r="34" spans="1:5" x14ac:dyDescent="0.2">
      <c r="A34" s="1"/>
      <c r="B34" s="1"/>
      <c r="C34" s="19" t="s">
        <v>39</v>
      </c>
      <c r="D34" s="3"/>
      <c r="E34" s="2" t="s">
        <v>40</v>
      </c>
    </row>
    <row r="35" spans="1:5" x14ac:dyDescent="0.2">
      <c r="A35" s="1"/>
      <c r="B35" s="1"/>
      <c r="C35" s="20"/>
      <c r="D35" s="6"/>
      <c r="E35" s="4"/>
    </row>
    <row r="36" spans="1:5" ht="24" x14ac:dyDescent="0.2">
      <c r="A36" s="13" t="s">
        <v>24</v>
      </c>
      <c r="B36" s="10"/>
      <c r="C36" s="18">
        <v>601231</v>
      </c>
      <c r="D36" s="16"/>
      <c r="E36" s="16">
        <v>234069</v>
      </c>
    </row>
    <row r="37" spans="1:5" x14ac:dyDescent="0.2">
      <c r="A37" s="9"/>
      <c r="B37" s="10"/>
      <c r="C37" s="25"/>
      <c r="D37" s="5"/>
      <c r="E37" s="5"/>
    </row>
    <row r="38" spans="1:5" x14ac:dyDescent="0.2">
      <c r="A38" s="9" t="s">
        <v>25</v>
      </c>
      <c r="B38" s="10"/>
      <c r="C38" s="25"/>
      <c r="D38" s="5"/>
      <c r="E38" s="5"/>
    </row>
    <row r="39" spans="1:5" ht="24" x14ac:dyDescent="0.2">
      <c r="A39" s="9" t="s">
        <v>26</v>
      </c>
      <c r="B39" s="10"/>
      <c r="C39" s="25">
        <v>269630</v>
      </c>
      <c r="D39" s="5"/>
      <c r="E39" s="5">
        <v>316306</v>
      </c>
    </row>
    <row r="40" spans="1:5" x14ac:dyDescent="0.2">
      <c r="A40" s="9" t="s">
        <v>27</v>
      </c>
      <c r="B40" s="10"/>
      <c r="C40" s="25">
        <f>-26928-31713</f>
        <v>-58641</v>
      </c>
      <c r="D40" s="5"/>
      <c r="E40" s="5">
        <v>-28122</v>
      </c>
    </row>
    <row r="41" spans="1:5" x14ac:dyDescent="0.2">
      <c r="A41" s="9" t="s">
        <v>28</v>
      </c>
      <c r="B41" s="10"/>
      <c r="C41" s="25">
        <v>26040</v>
      </c>
      <c r="D41" s="5"/>
      <c r="E41" s="5">
        <v>12019</v>
      </c>
    </row>
    <row r="42" spans="1:5" x14ac:dyDescent="0.2">
      <c r="A42" s="9" t="s">
        <v>29</v>
      </c>
      <c r="B42" s="10"/>
      <c r="C42" s="25">
        <f>20999-4857</f>
        <v>16142</v>
      </c>
      <c r="D42" s="5"/>
      <c r="E42" s="5">
        <v>23288</v>
      </c>
    </row>
    <row r="43" spans="1:5" x14ac:dyDescent="0.2">
      <c r="A43" s="9" t="s">
        <v>30</v>
      </c>
      <c r="B43" s="10"/>
      <c r="C43" s="25">
        <v>-186615</v>
      </c>
      <c r="D43" s="5"/>
      <c r="E43" s="5">
        <v>-108404</v>
      </c>
    </row>
    <row r="44" spans="1:5" x14ac:dyDescent="0.2">
      <c r="A44" s="9" t="s">
        <v>31</v>
      </c>
      <c r="B44" s="10"/>
      <c r="C44" s="25" t="s">
        <v>42</v>
      </c>
      <c r="D44" s="5"/>
      <c r="E44" s="5"/>
    </row>
    <row r="45" spans="1:5" ht="24" x14ac:dyDescent="0.2">
      <c r="A45" s="9" t="s">
        <v>32</v>
      </c>
      <c r="B45" s="10"/>
      <c r="C45" s="25"/>
      <c r="D45" s="5"/>
      <c r="E45" s="5"/>
    </row>
    <row r="46" spans="1:5" x14ac:dyDescent="0.2">
      <c r="A46" s="9" t="s">
        <v>33</v>
      </c>
      <c r="B46" s="10"/>
      <c r="C46" s="23"/>
      <c r="D46" s="5"/>
      <c r="E46" s="12"/>
    </row>
    <row r="47" spans="1:5" ht="24" x14ac:dyDescent="0.2">
      <c r="A47" s="9" t="s">
        <v>34</v>
      </c>
      <c r="B47" s="10"/>
      <c r="C47" s="25">
        <f>SUM(C39:C46)+C36</f>
        <v>667787</v>
      </c>
      <c r="D47" s="5"/>
      <c r="E47" s="5">
        <f t="shared" ref="E47" si="0">SUM(E39:E46)+E36</f>
        <v>449156</v>
      </c>
    </row>
    <row r="48" spans="1:5" x14ac:dyDescent="0.2">
      <c r="A48" s="9"/>
      <c r="B48" s="10"/>
      <c r="C48" s="25"/>
      <c r="D48" s="5"/>
      <c r="E48" s="5"/>
    </row>
    <row r="49" spans="1:5" x14ac:dyDescent="0.2">
      <c r="A49" s="9" t="s">
        <v>35</v>
      </c>
      <c r="B49" s="10"/>
      <c r="C49" s="25"/>
      <c r="D49" s="5"/>
      <c r="E49" s="5"/>
    </row>
    <row r="50" spans="1:5" ht="36" x14ac:dyDescent="0.2">
      <c r="A50" s="9" t="s">
        <v>36</v>
      </c>
      <c r="B50" s="10"/>
      <c r="C50" s="25">
        <v>584353</v>
      </c>
      <c r="D50" s="5"/>
      <c r="E50" s="5">
        <f>-369832+42497</f>
        <v>-327335</v>
      </c>
    </row>
    <row r="51" spans="1:5" x14ac:dyDescent="0.2">
      <c r="A51" s="9" t="s">
        <v>37</v>
      </c>
      <c r="B51" s="10"/>
      <c r="C51" s="25">
        <v>-1397786</v>
      </c>
      <c r="D51" s="5"/>
      <c r="E51" s="5">
        <v>228049</v>
      </c>
    </row>
    <row r="52" spans="1:5" ht="24" x14ac:dyDescent="0.2">
      <c r="A52" s="9" t="s">
        <v>38</v>
      </c>
      <c r="B52" s="10"/>
      <c r="C52" s="25">
        <v>-137872</v>
      </c>
      <c r="D52" s="5"/>
      <c r="E52" s="5">
        <v>-272444</v>
      </c>
    </row>
    <row r="53" spans="1:5" x14ac:dyDescent="0.2">
      <c r="A53" s="9"/>
      <c r="B53" s="10"/>
      <c r="C53" s="23"/>
      <c r="D53" s="5"/>
      <c r="E53" s="12"/>
    </row>
    <row r="54" spans="1:5" ht="12.75" thickBot="1" x14ac:dyDescent="0.25">
      <c r="A54" s="13" t="s">
        <v>1</v>
      </c>
      <c r="B54" s="10"/>
      <c r="C54" s="26">
        <f>SUM(C50:C52)+C47</f>
        <v>-283518</v>
      </c>
      <c r="D54" s="16"/>
      <c r="E54" s="15">
        <f t="shared" ref="E54" si="1">SUM(E50:E52)+E47</f>
        <v>77426</v>
      </c>
    </row>
    <row r="55" spans="1:5" ht="12.75" thickTop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CF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simkova</dc:creator>
  <cp:lastModifiedBy>Renata Dobosova</cp:lastModifiedBy>
  <dcterms:created xsi:type="dcterms:W3CDTF">2016-02-19T09:22:16Z</dcterms:created>
  <dcterms:modified xsi:type="dcterms:W3CDTF">2016-09-29T12:20:11Z</dcterms:modified>
</cp:coreProperties>
</file>