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List1" sheetId="1" r:id="rId1"/>
    <sheet name="List2" sheetId="2" r:id="rId2"/>
    <sheet name="List3" sheetId="3" r:id="rId3"/>
  </sheets>
  <definedNames>
    <definedName name="_xlnm.Print_Titles" localSheetId="0">List1!$7:$7</definedName>
    <definedName name="_xlnm.Print_Area" localSheetId="0">List1!$B$1:$E$98</definedName>
  </definedNames>
  <calcPr calcId="145621"/>
</workbook>
</file>

<file path=xl/calcChain.xml><?xml version="1.0" encoding="utf-8"?>
<calcChain xmlns="http://schemas.openxmlformats.org/spreadsheetml/2006/main">
  <c r="D94" i="1" l="1"/>
  <c r="E73" i="1"/>
  <c r="E63" i="1"/>
  <c r="E61" i="1"/>
  <c r="E24" i="1"/>
  <c r="E10" i="1"/>
  <c r="D73" i="1"/>
  <c r="D63" i="1"/>
  <c r="D61" i="1"/>
  <c r="D24" i="1"/>
  <c r="D10" i="1"/>
  <c r="D91" i="1" l="1"/>
  <c r="E35" i="1"/>
  <c r="E91" i="1"/>
  <c r="D35" i="1"/>
  <c r="D30" i="1"/>
  <c r="D39" i="1"/>
  <c r="E30" i="1"/>
  <c r="E39" i="1"/>
  <c r="E92" i="1" l="1"/>
  <c r="D92" i="1"/>
</calcChain>
</file>

<file path=xl/sharedStrings.xml><?xml version="1.0" encoding="utf-8"?>
<sst xmlns="http://schemas.openxmlformats.org/spreadsheetml/2006/main" count="173" uniqueCount="173">
  <si>
    <t>Označenie položky</t>
  </si>
  <si>
    <t>Obsah položky</t>
  </si>
  <si>
    <t>Peňažné toky z prevádzkovej činnosti</t>
  </si>
  <si>
    <t>Z/S</t>
  </si>
  <si>
    <t>Výsledok hospodárenia z bežnej činnosti pred zdanením daňou z príjmov  (+/-)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</si>
  <si>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</si>
  <si>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</si>
  <si>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</si>
  <si>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</si>
  <si>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</si>
  <si>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</si>
  <si>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</si>
  <si>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</si>
  <si>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</si>
  <si>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</si>
  <si>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</si>
  <si>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</si>
  <si>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</si>
  <si>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</si>
  <si>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 xml:space="preserve">Nepeňažné operácie ovplyvňujúce výsledok hospodárenia 
z bežnej činnosti pred  zdanením daňou z príjmov (+/-), (súčet A. 1. 1. až A. 1. 13.)  
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</si>
  <si>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</si>
  <si>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 jeho  predaja (+)</t>
  </si>
  <si>
    <t>Odpis opravnej položky k nadobudnutému majetku  (+/-)</t>
  </si>
  <si>
    <t>Zmena stavu dlhodobých rezerv  (+/-)</t>
  </si>
  <si>
    <t>Zmena stavu opravných položiek  (+/-)</t>
  </si>
  <si>
    <t>Zmena stavu položiek časového rozlíšenia nákladov a výnosov  (+/-)</t>
  </si>
  <si>
    <t>Dividendy a iné podiely na zisku účtované do výnosov   (-)</t>
  </si>
  <si>
    <t>Úroky účtované do nákladov   (+)</t>
  </si>
  <si>
    <t>Úroky účtované do výnosov   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</si>
  <si>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</si>
  <si>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</si>
  <si>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</si>
  <si>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 sa uvádzajú osobitne v iných častiach prehľadu peňažných tokov  (+/-)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</si>
  <si>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</si>
  <si>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</si>
  <si>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</si>
  <si>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</si>
  <si>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</si>
  <si>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</si>
  <si>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</si>
  <si>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</si>
  <si>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</si>
  <si>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</si>
  <si>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</si>
  <si>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</si>
  <si>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Zmena stavu pohľadávok z prevádzkovej činnosti (-/+)</t>
  </si>
  <si>
    <t>Zmena stavu záväzkov z prevádzkovej činnosti (+/-)</t>
  </si>
  <si>
    <t>Zmena stavu zásob (-/+)</t>
  </si>
  <si>
    <t>Prijaté úroky, s výnimkou tých, ktoré sa začleňujú do investičných činností (+)</t>
  </si>
  <si>
    <t>Výdavky na zaplatené úroky, s výnimkou tých, ktoré sa začleňujú do finančných činností (-)</t>
  </si>
  <si>
    <t>Príjmy z dividend a iných podielov na zisku, s výnimkou tých, ktoré sa začleňujú do investičných činností (+)</t>
  </si>
  <si>
    <t>Výdavky na vyplatené dividendy  a iné podiely na zisku, s výnimkou tých, ktoré sa začleňujú do finančných činností (-)</t>
  </si>
  <si>
    <t>Výdavky na daň z príjmov účtovnej jednotky, s výnimkou tých, ktoré sa  začleňujú do investičných činností alebo finančných činností (-/+)</t>
  </si>
  <si>
    <t>Príjmy mimoriadneho charakteru vzťahujúce sa na prevádzkovú činnosť (+)</t>
  </si>
  <si>
    <t>Výdavky mimoriadneho charakteru vzťahujúce sa na prevádzkovú činnosť (-)</t>
  </si>
  <si>
    <t>A.</t>
  </si>
  <si>
    <t>Peňažné toky z investičnej činnosti</t>
  </si>
  <si>
    <t>B.1.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</si>
  <si>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</si>
  <si>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</si>
  <si>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</si>
  <si>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</si>
  <si>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</si>
  <si>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</si>
  <si>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</si>
  <si>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</si>
  <si>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</si>
  <si>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</si>
  <si>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</si>
  <si>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</si>
  <si>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</si>
  <si>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</si>
  <si>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</si>
  <si>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</si>
  <si>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</si>
  <si>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</si>
  <si>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</t>
  </si>
  <si>
    <t>Výdavky na obstaranie dlhodobého nehmotného majetku (-)</t>
  </si>
  <si>
    <t>Výdavky na obstaranie dlhodobého hmotného majetku (-)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</si>
  <si>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</si>
  <si>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</si>
  <si>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Peňažné  toky z prevádzkovej činnosti (+/-), 
(súčet Z/S + A. 1. až A. 6.)</t>
  </si>
  <si>
    <t>Zmena stavu krátkodobého finančného majetku, s výnimkou majetku, ktorý je súčasťou peňažných prostriedkov 
a peňažných ekvivalentov (-/+)</t>
  </si>
  <si>
    <t>Peňažné  toky  z prevádzkovej  činnosti s výnimkou príjmov a výdavkov, ktoré sa  uvádzajú  osobitne v iných častiach prehľadu  peňažných tokov (+/-), 
(súčet Z/S  +  A. 1. + A. 2.)</t>
  </si>
  <si>
    <t>Príjmy z predaja dlhodobého nehmotného majetku (+)</t>
  </si>
  <si>
    <t>Príjmy z predaja dlhodobého hmotného majetku (+)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</si>
  <si>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</si>
  <si>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dlhodobé pôžičky poskytnuté účtovnou jednotkou inej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</si>
  <si>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</si>
  <si>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</si>
  <si>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pôžičiek poskytnutých účtovnou jednotkou tretím osobám,  s výnimkou  pôžičiek poskytnutých účtovnej jednotke, ktorá je súčasťou konsolidovaného celku (+)</t>
  </si>
  <si>
    <t>Prijaté úroky, s výnimkou tých, ktoré sa začleňujú  do prevádzkových činností (+)</t>
  </si>
  <si>
    <t>Príjmy z dividend a iných podielov na zisku, s výnimkou tých, ktoré sa začleňujú 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</si>
  <si>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</si>
  <si>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činnosti (+)</t>
  </si>
  <si>
    <t>Výdavky na daň z príjmov účtovnej jednotky, ak je ju možné začleniť do  investičných činností (-)</t>
  </si>
  <si>
    <t>Príjmy mimoriadneho charakteru vzťahujúce sa na investičnú činnosť (+)</t>
  </si>
  <si>
    <t>Výdavky mimoriadneho charakteru vzťahujúce sa na investičnú činnosť (-)</t>
  </si>
  <si>
    <t>Ostatné príjmy vzťahujúce sa na investičnú činnosť  (+)</t>
  </si>
  <si>
    <t>Ostatné výdavky vzťahujúce sa na investičnú činnosť (-)</t>
  </si>
  <si>
    <t xml:space="preserve">Čisté  peňažné toky z investičnej  činnosti
(súčet B. 1. až B. 19.)
</t>
  </si>
  <si>
    <t>Peňažné toky z finančnej činnosti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</si>
  <si>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</si>
  <si>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</si>
  <si>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</si>
  <si>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</si>
  <si>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</si>
  <si>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</si>
  <si>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</si>
  <si>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</si>
  <si>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</si>
  <si>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</si>
  <si>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</si>
  <si>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</si>
  <si>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</si>
  <si>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</si>
  <si>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</si>
  <si>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</si>
  <si>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</si>
  <si>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</si>
  <si>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</si>
  <si>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C.3.</t>
  </si>
  <si>
    <t>C.4.</t>
  </si>
  <si>
    <t>C.5.</t>
  </si>
  <si>
    <t>C.6.</t>
  </si>
  <si>
    <t>C.7.</t>
  </si>
  <si>
    <t>C.8.</t>
  </si>
  <si>
    <t>C.9.</t>
  </si>
  <si>
    <t>C.</t>
  </si>
  <si>
    <t>D.</t>
  </si>
  <si>
    <t>E.</t>
  </si>
  <si>
    <t>F.</t>
  </si>
  <si>
    <t>G.</t>
  </si>
  <si>
    <t>H.</t>
  </si>
  <si>
    <t>Peňažné toky vo  vlastnom  imaní (súčet C. 1. 1. až C. 1. 8.)</t>
  </si>
  <si>
    <t>Príjmy z upísaných akcií a obchodných podielov (+)</t>
  </si>
  <si>
    <t>Príjmy z  ďalších vkladov do vlastného imania spoločníkmi alebo fyzickou osobou, ktorá je 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</si>
  <si>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</si>
  <si>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</si>
  <si>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</si>
  <si>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 účtovnou jednotkou (-)</t>
  </si>
  <si>
    <t>Výdavky na vyplatenie podielu na vlastnom imaní spoločníkmi účtovnej jednotky   a fyzickou osobou, ktorá je účtovnou jednotkou (-)</t>
  </si>
  <si>
    <t>Výdavky z  iných dôvodov, ktoré súvisia so znížením vlastného imania (-)</t>
  </si>
  <si>
    <t>Peňažné toky vznikajúce z dlhodobých záväzkov  a krátkodobých záväzkov  z finančnej činnosti, 
(súčet C. 2. 1. až C. 2. 9.)</t>
  </si>
  <si>
    <t>Príjmy z emisie dlhových cenných papierov (+)</t>
  </si>
  <si>
    <t>Výdavky na úhradu záväzkov z dlhových CP (-)</t>
  </si>
  <si>
    <t xml:space="preserve">Príjmy z úverov, ktoré  účtovnej jednotke poskytla banka alebo pobočka zahraničnej banky, s výnimkou úverov, ktoré boli poskytnuté na zabezpečenie hlavného predmetu činnosti  (+) </t>
  </si>
  <si>
    <t xml:space="preserve">Výdavky na splácanie úverov, ktoré  účtovnej jednotke poskytla banka alebo pobočka zahraničnej banky, s výnimkou úverov, ktoré boli poskytnuté na zabezpečenie hlavného predmetu činnosti (-) </t>
  </si>
  <si>
    <t>Príjmy z prijatých pôžičiek (+)</t>
  </si>
  <si>
    <t>Výdavky na splácanie pôžičiek (-)</t>
  </si>
  <si>
    <t>Výdavky na úhradu záväzkov z používania majetku, ktorý je predmetom zmluvy o kúpe prenajatej veci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</si>
  <si>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</si>
  <si>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</si>
  <si>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Výdavky na zaplatené úroky, s výnimkou tých, ktoré sa začleňujú do prevádzkových činností (-)</t>
  </si>
  <si>
    <t>Výdavky na vyplatené dividendy a iné podiely na zisku, s výnimkou tých, ktoré sa začleňujú do prevádzkových činností (-)</t>
  </si>
  <si>
    <t>Výdavky súvisiace s derivátmi, s výnimkou, ak sú určené na predaj alebo na obchodovanie, alebo ak sa považujú za  peňažné toky z investičnej činnosti (-)</t>
  </si>
  <si>
    <t>Príjmy súvisiace s  derivátmi, s výnimkou, ak sú určené na predaj alebo na obchodovanie, alebo ak sa považujú za peňažné toky z  investičnej činnosti (+)</t>
  </si>
  <si>
    <t>Výdavky na daň z príjmov   účtovnej jednotky, ak ich možno  začleniť do finančných činností (-)</t>
  </si>
  <si>
    <t>Príjmy mimoriadneho charakteru vzťahujúce sa na finančnú činnosť (+)</t>
  </si>
  <si>
    <t>Výdavky mimoriadneho charakteru vzťahujúce sa na finančnú činnosť (-)</t>
  </si>
  <si>
    <t>Čisté peňažné  toky  z finančnej činnosti 
(súčet C. 1. až C. 9.)</t>
  </si>
  <si>
    <t>Čisté zvýšenie alebo čisté  zníženie peňažných prostriedkov (+/-), (súčet A + B + C)</t>
  </si>
  <si>
    <t xml:space="preserve">Stav peňažných prostriedkov a peňažných ekvivalentov 
na začiatku účtovného obdobia (+/-) </t>
  </si>
  <si>
    <t>Stav peňažných prostriedkov a peňažných ekvivalentov
na konci účtovného  obdobia pred zohľadnením kurzových rozdielov vyčíslených ku dňu, ku ktorému  sa zostavuje účtovná závierka (+/-)</t>
  </si>
  <si>
    <t xml:space="preserve">Kurzové rozdiely vyčíslené k peňažným prostriedkom a peňažným ekvivalentom ku dňu, ku ktorému sa zostavuje účtovná závierka (+/-) </t>
  </si>
  <si>
    <t>Zostatok peňažných prostriedkov a peňažných ekvivalentov na konci účtovného  obdobia upravený o kurzové rozdiely vyčíslené ku dňu, ku ktorému sa zostavuje  účtovná závierka (+/-)</t>
  </si>
  <si>
    <t>k 31.12.2014</t>
  </si>
  <si>
    <t>k 31.12.2015</t>
  </si>
  <si>
    <t>CASH FLOW</t>
  </si>
  <si>
    <r>
      <t>Vplyv zmien stavu pracovného kapitálu (rozdiel medzi obežným majetkom a krátkodobými záväzkami</t>
    </r>
    <r>
      <rPr>
        <i/>
        <vertAlign val="superscript"/>
        <sz val="10"/>
        <color theme="3"/>
        <rFont val="Calibri"/>
        <family val="2"/>
        <charset val="238"/>
      </rPr>
      <t xml:space="preserve"> </t>
    </r>
    <r>
      <rPr>
        <i/>
        <sz val="10"/>
        <color theme="3"/>
        <rFont val="Calibri"/>
        <family val="2"/>
        <charset val="238"/>
      </rPr>
      <t xml:space="preserve"> s výnimkou položiek obežného majetku, ktoré sú súčasťou peňažných prostriedkov a peňažných ekvivalentov, na výsledok hospodárenia z bežnej činnosti) (súčet A. 2. 1. až A. 2. 4.)</t>
    </r>
  </si>
  <si>
    <t>Čl. X</t>
  </si>
  <si>
    <t>Prehľad peňažných tokov</t>
  </si>
  <si>
    <t xml:space="preserve">                                          Prehľad peňažných tokov pri použití nepriamej metódy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</si>
</sst>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color rgb="FF002060"/>
      <name val="Calibri"/>
      <family val="2"/>
      <charset val="238"/>
    </font>
    <font>
      <sz val="10"/>
      <name val="Calibri"/>
      <family val="2"/>
      <charset val="238"/>
    </font>
    <font>
      <sz val="10"/>
      <color theme="3"/>
      <name val="Calibri"/>
      <family val="2"/>
      <charset val="238"/>
    </font>
    <font>
      <i/>
      <sz val="10"/>
      <color theme="3"/>
      <name val="Calibri"/>
      <family val="2"/>
      <charset val="238"/>
    </font>
    <font>
      <i/>
      <vertAlign val="superscript"/>
      <sz val="10"/>
      <color theme="3"/>
      <name val="Calibri"/>
      <family val="2"/>
      <charset val="238"/>
    </font>
    <font>
      <b/>
      <i/>
      <sz val="10"/>
      <color theme="3"/>
      <name val="Calibri"/>
      <family val="2"/>
      <charset val="238"/>
    </font>
    <font>
      <b/>
      <sz val="10"/>
      <color theme="3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Border="1"/>
    <xf numFmtId="3" fontId="2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vertical="center"/>
    </xf>
    <xf numFmtId="3" fontId="8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1" fontId="8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3" fontId="9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wrapText="1"/>
    </xf>
    <xf numFmtId="3" fontId="6" fillId="0" borderId="2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horizontal="right" vertical="center"/>
    </xf>
    <xf numFmtId="0" fontId="6" fillId="0" borderId="0" xfId="0" applyFont="1" applyBorder="1"/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wrapText="1"/>
    </xf>
    <xf numFmtId="3" fontId="13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2"/>
  <sheetViews>
    <sheetView tabSelected="1" topLeftCell="A31" zoomScale="85" zoomScaleNormal="85" workbookViewId="0">
      <selection activeCell="B1" sqref="B1:E98"/>
    </sheetView>
  </sheetViews>
  <sheetFormatPr defaultRowHeight="16.5" x14ac:dyDescent="0.3"/>
  <cols>
    <col min="1" max="1" width="1.85546875" customWidth="1"/>
    <col min="2" max="2" width="9.85546875" style="3" customWidth="1"/>
    <col min="3" max="3" width="50.140625" style="1" customWidth="1"/>
    <col min="4" max="5" width="15.85546875" style="4" customWidth="1"/>
  </cols>
  <sheetData>
    <row r="1" spans="2:6" x14ac:dyDescent="0.25">
      <c r="C1" s="53" t="s">
        <v>170</v>
      </c>
    </row>
    <row r="2" spans="2:6" x14ac:dyDescent="0.25">
      <c r="C2" s="54" t="s">
        <v>171</v>
      </c>
    </row>
    <row r="4" spans="2:6" ht="35.25" customHeight="1" x14ac:dyDescent="0.25">
      <c r="B4" s="8"/>
      <c r="C4" s="55" t="s">
        <v>168</v>
      </c>
      <c r="D4" s="10"/>
      <c r="E4" s="10"/>
      <c r="F4" s="11"/>
    </row>
    <row r="5" spans="2:6" ht="32.25" customHeight="1" x14ac:dyDescent="0.25">
      <c r="B5" s="8" t="s">
        <v>172</v>
      </c>
      <c r="C5" s="9"/>
      <c r="D5" s="10"/>
      <c r="E5" s="10"/>
      <c r="F5" s="11"/>
    </row>
    <row r="6" spans="2:6" ht="15" x14ac:dyDescent="0.25">
      <c r="B6" s="12"/>
      <c r="C6" s="9"/>
      <c r="D6" s="10"/>
      <c r="E6" s="10"/>
      <c r="F6" s="11"/>
    </row>
    <row r="7" spans="2:6" s="2" customFormat="1" ht="31.5" customHeight="1" x14ac:dyDescent="0.25">
      <c r="B7" s="13" t="s">
        <v>0</v>
      </c>
      <c r="C7" s="13" t="s">
        <v>1</v>
      </c>
      <c r="D7" s="14" t="s">
        <v>167</v>
      </c>
      <c r="E7" s="14" t="s">
        <v>166</v>
      </c>
      <c r="F7" s="8"/>
    </row>
    <row r="8" spans="2:6" s="2" customFormat="1" ht="15" x14ac:dyDescent="0.25">
      <c r="B8" s="15"/>
      <c r="C8" s="16" t="s">
        <v>2</v>
      </c>
      <c r="D8" s="14"/>
      <c r="E8" s="14"/>
      <c r="F8" s="8"/>
    </row>
    <row r="9" spans="2:6" ht="25.5" x14ac:dyDescent="0.25">
      <c r="B9" s="17" t="s">
        <v>3</v>
      </c>
      <c r="C9" s="18" t="s">
        <v>4</v>
      </c>
      <c r="D9" s="19">
        <v>93532</v>
      </c>
      <c r="E9" s="7">
        <v>143969</v>
      </c>
      <c r="F9" s="11"/>
    </row>
    <row r="10" spans="2:6" ht="49.5" customHeight="1" x14ac:dyDescent="0.25">
      <c r="B10" s="20" t="s">
        <v>5</v>
      </c>
      <c r="C10" s="21" t="s">
        <v>19</v>
      </c>
      <c r="D10" s="22">
        <f>SUM(D11:D23)</f>
        <v>255570</v>
      </c>
      <c r="E10" s="22">
        <f>SUM(E11:E23)</f>
        <v>145057</v>
      </c>
      <c r="F10" s="11"/>
    </row>
    <row r="11" spans="2:6" ht="25.5" x14ac:dyDescent="0.25">
      <c r="B11" s="17" t="s">
        <v>6</v>
      </c>
      <c r="C11" s="18" t="s">
        <v>20</v>
      </c>
      <c r="D11" s="19">
        <v>179380</v>
      </c>
      <c r="E11" s="23">
        <v>176827</v>
      </c>
      <c r="F11" s="11"/>
    </row>
    <row r="12" spans="2:6" ht="51.75" x14ac:dyDescent="0.25">
      <c r="B12" s="17" t="s">
        <v>7</v>
      </c>
      <c r="C12" s="24" t="s">
        <v>21</v>
      </c>
      <c r="D12" s="19"/>
      <c r="E12" s="19"/>
      <c r="F12" s="11"/>
    </row>
    <row r="13" spans="2:6" ht="15" x14ac:dyDescent="0.25">
      <c r="B13" s="17" t="s">
        <v>8</v>
      </c>
      <c r="C13" s="24" t="s">
        <v>22</v>
      </c>
      <c r="D13" s="25"/>
      <c r="E13" s="19"/>
      <c r="F13" s="11"/>
    </row>
    <row r="14" spans="2:6" ht="15" x14ac:dyDescent="0.25">
      <c r="B14" s="17" t="s">
        <v>9</v>
      </c>
      <c r="C14" s="24" t="s">
        <v>23</v>
      </c>
      <c r="D14" s="25"/>
      <c r="E14" s="19"/>
      <c r="F14" s="11"/>
    </row>
    <row r="15" spans="2:6" ht="15" x14ac:dyDescent="0.25">
      <c r="B15" s="17" t="s">
        <v>10</v>
      </c>
      <c r="C15" s="24" t="s">
        <v>24</v>
      </c>
      <c r="D15" s="25"/>
      <c r="E15" s="19"/>
      <c r="F15" s="11"/>
    </row>
    <row r="16" spans="2:6" ht="26.25" x14ac:dyDescent="0.25">
      <c r="B16" s="17" t="s">
        <v>11</v>
      </c>
      <c r="C16" s="24" t="s">
        <v>25</v>
      </c>
      <c r="D16" s="19">
        <v>50082</v>
      </c>
      <c r="E16" s="26">
        <v>8133</v>
      </c>
      <c r="F16" s="11"/>
    </row>
    <row r="17" spans="2:6" ht="15" x14ac:dyDescent="0.25">
      <c r="B17" s="17" t="s">
        <v>12</v>
      </c>
      <c r="C17" s="24" t="s">
        <v>26</v>
      </c>
      <c r="D17" s="25"/>
      <c r="E17" s="27"/>
      <c r="F17" s="11"/>
    </row>
    <row r="18" spans="2:6" ht="15" x14ac:dyDescent="0.25">
      <c r="B18" s="17" t="s">
        <v>13</v>
      </c>
      <c r="C18" s="24" t="s">
        <v>27</v>
      </c>
      <c r="D18" s="19">
        <v>19057</v>
      </c>
      <c r="E18" s="28">
        <v>15164</v>
      </c>
      <c r="F18" s="11"/>
    </row>
    <row r="19" spans="2:6" ht="15" x14ac:dyDescent="0.25">
      <c r="B19" s="17" t="s">
        <v>14</v>
      </c>
      <c r="C19" s="24" t="s">
        <v>28</v>
      </c>
      <c r="D19" s="19">
        <v>-24</v>
      </c>
      <c r="E19" s="23">
        <v>-27</v>
      </c>
      <c r="F19" s="11"/>
    </row>
    <row r="20" spans="2:6" ht="39" x14ac:dyDescent="0.25">
      <c r="B20" s="17" t="s">
        <v>15</v>
      </c>
      <c r="C20" s="24" t="s">
        <v>29</v>
      </c>
      <c r="D20" s="25"/>
      <c r="E20" s="19"/>
      <c r="F20" s="11"/>
    </row>
    <row r="21" spans="2:6" ht="39" x14ac:dyDescent="0.25">
      <c r="B21" s="17" t="s">
        <v>16</v>
      </c>
      <c r="C21" s="24" t="s">
        <v>30</v>
      </c>
      <c r="D21" s="19">
        <v>63</v>
      </c>
      <c r="E21" s="19">
        <v>35</v>
      </c>
      <c r="F21" s="11"/>
    </row>
    <row r="22" spans="2:6" ht="26.25" x14ac:dyDescent="0.25">
      <c r="B22" s="17" t="s">
        <v>17</v>
      </c>
      <c r="C22" s="24" t="s">
        <v>31</v>
      </c>
      <c r="D22" s="19">
        <v>7012</v>
      </c>
      <c r="E22" s="29">
        <v>-21878</v>
      </c>
      <c r="F22" s="11"/>
    </row>
    <row r="23" spans="2:6" ht="51.75" x14ac:dyDescent="0.25">
      <c r="B23" s="17" t="s">
        <v>18</v>
      </c>
      <c r="C23" s="24" t="s">
        <v>32</v>
      </c>
      <c r="D23" s="19"/>
      <c r="E23" s="19">
        <v>-33197</v>
      </c>
      <c r="F23" s="11"/>
    </row>
    <row r="24" spans="2:6" ht="66.75" x14ac:dyDescent="0.25">
      <c r="B24" s="30" t="s">
        <v>33</v>
      </c>
      <c r="C24" s="31" t="s">
        <v>169</v>
      </c>
      <c r="D24" s="32">
        <f>SUM(D25:D29)</f>
        <v>-12048</v>
      </c>
      <c r="E24" s="32">
        <f>SUM(E25:E29)</f>
        <v>107980</v>
      </c>
      <c r="F24" s="11"/>
    </row>
    <row r="25" spans="2:6" ht="15" x14ac:dyDescent="0.25">
      <c r="B25" s="17" t="s">
        <v>34</v>
      </c>
      <c r="C25" s="24" t="s">
        <v>45</v>
      </c>
      <c r="D25" s="19">
        <v>-128899</v>
      </c>
      <c r="E25" s="33">
        <v>242282</v>
      </c>
      <c r="F25" s="11"/>
    </row>
    <row r="26" spans="2:6" ht="15" x14ac:dyDescent="0.25">
      <c r="B26" s="17" t="s">
        <v>35</v>
      </c>
      <c r="C26" s="24" t="s">
        <v>46</v>
      </c>
      <c r="D26" s="19">
        <v>115566</v>
      </c>
      <c r="E26" s="33">
        <v>-140646</v>
      </c>
      <c r="F26" s="11"/>
    </row>
    <row r="27" spans="2:6" s="5" customFormat="1" ht="15" x14ac:dyDescent="0.25">
      <c r="B27" s="34"/>
      <c r="C27" s="35"/>
      <c r="D27" s="36"/>
      <c r="E27" s="37"/>
      <c r="F27" s="38"/>
    </row>
    <row r="28" spans="2:6" ht="15" x14ac:dyDescent="0.25">
      <c r="B28" s="17" t="s">
        <v>36</v>
      </c>
      <c r="C28" s="24" t="s">
        <v>47</v>
      </c>
      <c r="D28" s="19">
        <v>1285</v>
      </c>
      <c r="E28" s="33">
        <v>6344</v>
      </c>
      <c r="F28" s="11"/>
    </row>
    <row r="29" spans="2:6" ht="39" x14ac:dyDescent="0.25">
      <c r="B29" s="17" t="s">
        <v>37</v>
      </c>
      <c r="C29" s="24" t="s">
        <v>82</v>
      </c>
      <c r="D29" s="25"/>
      <c r="E29" s="19"/>
      <c r="F29" s="11"/>
    </row>
    <row r="30" spans="2:6" ht="51.75" x14ac:dyDescent="0.25">
      <c r="B30" s="17"/>
      <c r="C30" s="39" t="s">
        <v>83</v>
      </c>
      <c r="D30" s="32">
        <f>D9+D10+D24</f>
        <v>337054</v>
      </c>
      <c r="E30" s="32">
        <f>E9+E10+E24</f>
        <v>397006</v>
      </c>
      <c r="F30" s="11"/>
    </row>
    <row r="31" spans="2:6" ht="26.25" x14ac:dyDescent="0.25">
      <c r="B31" s="17" t="s">
        <v>38</v>
      </c>
      <c r="C31" s="24" t="s">
        <v>48</v>
      </c>
      <c r="D31" s="19">
        <v>24</v>
      </c>
      <c r="E31" s="23">
        <v>27</v>
      </c>
      <c r="F31" s="11"/>
    </row>
    <row r="32" spans="2:6" ht="26.25" x14ac:dyDescent="0.25">
      <c r="B32" s="17" t="s">
        <v>39</v>
      </c>
      <c r="C32" s="24" t="s">
        <v>49</v>
      </c>
      <c r="D32" s="19"/>
      <c r="E32" s="33"/>
      <c r="F32" s="11"/>
    </row>
    <row r="33" spans="2:6" ht="26.25" x14ac:dyDescent="0.25">
      <c r="B33" s="17" t="s">
        <v>40</v>
      </c>
      <c r="C33" s="24" t="s">
        <v>50</v>
      </c>
      <c r="D33" s="25"/>
      <c r="E33" s="19"/>
      <c r="F33" s="11"/>
    </row>
    <row r="34" spans="2:6" ht="26.25" x14ac:dyDescent="0.25">
      <c r="B34" s="17" t="s">
        <v>41</v>
      </c>
      <c r="C34" s="24" t="s">
        <v>51</v>
      </c>
      <c r="D34" s="25"/>
      <c r="E34" s="19"/>
      <c r="F34" s="11"/>
    </row>
    <row r="35" spans="2:6" s="2" customFormat="1" ht="26.25" x14ac:dyDescent="0.25">
      <c r="B35" s="40"/>
      <c r="C35" s="41" t="s">
        <v>81</v>
      </c>
      <c r="D35" s="42">
        <f>D9+D10+D24+D31+D32+D33+D34</f>
        <v>337078</v>
      </c>
      <c r="E35" s="42">
        <f>E9+E10+E24+E31+E32+E33+E34</f>
        <v>397033</v>
      </c>
      <c r="F35" s="8"/>
    </row>
    <row r="36" spans="2:6" ht="39" x14ac:dyDescent="0.25">
      <c r="B36" s="17" t="s">
        <v>42</v>
      </c>
      <c r="C36" s="24" t="s">
        <v>52</v>
      </c>
      <c r="D36" s="19">
        <v>-37211</v>
      </c>
      <c r="E36" s="33">
        <v>-47597</v>
      </c>
      <c r="F36" s="11"/>
    </row>
    <row r="37" spans="2:6" ht="26.25" x14ac:dyDescent="0.25">
      <c r="B37" s="17" t="s">
        <v>43</v>
      </c>
      <c r="C37" s="24" t="s">
        <v>53</v>
      </c>
      <c r="D37" s="25"/>
      <c r="E37" s="19"/>
      <c r="F37" s="11"/>
    </row>
    <row r="38" spans="2:6" ht="26.25" x14ac:dyDescent="0.25">
      <c r="B38" s="17" t="s">
        <v>44</v>
      </c>
      <c r="C38" s="24" t="s">
        <v>54</v>
      </c>
      <c r="D38" s="25"/>
      <c r="E38" s="19"/>
      <c r="F38" s="11"/>
    </row>
    <row r="39" spans="2:6" s="2" customFormat="1" ht="26.25" x14ac:dyDescent="0.25">
      <c r="B39" s="40" t="s">
        <v>55</v>
      </c>
      <c r="C39" s="41" t="s">
        <v>80</v>
      </c>
      <c r="D39" s="42">
        <f>D9+D10+D24+D31+D32+D33+D34+D36+D37+D38</f>
        <v>299867</v>
      </c>
      <c r="E39" s="42">
        <f>E9+E10+E24+E31+E32+E33+E34+E36+E37+E38</f>
        <v>349436</v>
      </c>
      <c r="F39" s="8"/>
    </row>
    <row r="40" spans="2:6" s="2" customFormat="1" ht="15" x14ac:dyDescent="0.25">
      <c r="B40" s="15"/>
      <c r="C40" s="16" t="s">
        <v>56</v>
      </c>
      <c r="D40" s="43"/>
      <c r="E40" s="14"/>
      <c r="F40" s="8"/>
    </row>
    <row r="41" spans="2:6" ht="15" x14ac:dyDescent="0.25">
      <c r="B41" s="17" t="s">
        <v>57</v>
      </c>
      <c r="C41" s="24" t="s">
        <v>77</v>
      </c>
      <c r="D41" s="25"/>
      <c r="E41" s="19"/>
      <c r="F41" s="11"/>
    </row>
    <row r="42" spans="2:6" ht="15" x14ac:dyDescent="0.25">
      <c r="B42" s="17" t="s">
        <v>58</v>
      </c>
      <c r="C42" s="24" t="s">
        <v>78</v>
      </c>
      <c r="D42" s="19">
        <v>-604930</v>
      </c>
      <c r="E42" s="19">
        <v>-263305</v>
      </c>
      <c r="F42" s="11"/>
    </row>
    <row r="43" spans="2:6" ht="64.5" x14ac:dyDescent="0.25">
      <c r="B43" s="17" t="s">
        <v>59</v>
      </c>
      <c r="C43" s="24" t="s">
        <v>79</v>
      </c>
      <c r="D43" s="25"/>
      <c r="E43" s="19"/>
      <c r="F43" s="11"/>
    </row>
    <row r="44" spans="2:6" ht="15" x14ac:dyDescent="0.25">
      <c r="B44" s="17" t="s">
        <v>60</v>
      </c>
      <c r="C44" s="24" t="s">
        <v>84</v>
      </c>
      <c r="D44" s="25"/>
      <c r="E44" s="19"/>
      <c r="F44" s="11"/>
    </row>
    <row r="45" spans="2:6" ht="15" x14ac:dyDescent="0.25">
      <c r="B45" s="17" t="s">
        <v>61</v>
      </c>
      <c r="C45" s="24" t="s">
        <v>85</v>
      </c>
      <c r="D45" s="19">
        <v>11950</v>
      </c>
      <c r="E45" s="19">
        <v>59333</v>
      </c>
      <c r="F45" s="11"/>
    </row>
    <row r="46" spans="2:6" ht="64.5" x14ac:dyDescent="0.25">
      <c r="B46" s="17" t="s">
        <v>62</v>
      </c>
      <c r="C46" s="24" t="s">
        <v>86</v>
      </c>
      <c r="D46" s="19"/>
      <c r="E46" s="19">
        <v>33200</v>
      </c>
      <c r="F46" s="11"/>
    </row>
    <row r="47" spans="2:6" ht="39" x14ac:dyDescent="0.25">
      <c r="B47" s="17" t="s">
        <v>63</v>
      </c>
      <c r="C47" s="24" t="s">
        <v>87</v>
      </c>
      <c r="D47" s="25"/>
      <c r="E47" s="19"/>
      <c r="F47" s="11"/>
    </row>
    <row r="48" spans="2:6" ht="15" x14ac:dyDescent="0.25">
      <c r="B48" s="34"/>
      <c r="C48" s="35"/>
      <c r="D48" s="36"/>
      <c r="E48" s="37"/>
      <c r="F48" s="11"/>
    </row>
    <row r="49" spans="2:6" ht="39" x14ac:dyDescent="0.25">
      <c r="B49" s="17" t="s">
        <v>64</v>
      </c>
      <c r="C49" s="24" t="s">
        <v>88</v>
      </c>
      <c r="D49" s="25"/>
      <c r="E49" s="19"/>
      <c r="F49" s="11"/>
    </row>
    <row r="50" spans="2:6" ht="51.75" x14ac:dyDescent="0.25">
      <c r="B50" s="17" t="s">
        <v>65</v>
      </c>
      <c r="C50" s="24" t="s">
        <v>89</v>
      </c>
      <c r="D50" s="25"/>
      <c r="E50" s="19"/>
      <c r="F50" s="11"/>
    </row>
    <row r="51" spans="2:6" ht="51.75" x14ac:dyDescent="0.25">
      <c r="B51" s="17" t="s">
        <v>66</v>
      </c>
      <c r="C51" s="24" t="s">
        <v>90</v>
      </c>
      <c r="D51" s="25"/>
      <c r="E51" s="19"/>
      <c r="F51" s="11"/>
    </row>
    <row r="52" spans="2:6" ht="25.5" x14ac:dyDescent="0.25">
      <c r="B52" s="17" t="s">
        <v>67</v>
      </c>
      <c r="C52" s="44" t="s">
        <v>91</v>
      </c>
      <c r="D52" s="25"/>
      <c r="E52" s="19"/>
      <c r="F52" s="11"/>
    </row>
    <row r="53" spans="2:6" ht="26.25" x14ac:dyDescent="0.25">
      <c r="B53" s="17" t="s">
        <v>68</v>
      </c>
      <c r="C53" s="24" t="s">
        <v>92</v>
      </c>
      <c r="D53" s="25"/>
      <c r="E53" s="19"/>
      <c r="F53" s="11"/>
    </row>
    <row r="54" spans="2:6" ht="39" x14ac:dyDescent="0.25">
      <c r="B54" s="17" t="s">
        <v>69</v>
      </c>
      <c r="C54" s="24" t="s">
        <v>93</v>
      </c>
      <c r="D54" s="25"/>
      <c r="E54" s="19"/>
      <c r="F54" s="11"/>
    </row>
    <row r="55" spans="2:6" ht="39" x14ac:dyDescent="0.25">
      <c r="B55" s="17" t="s">
        <v>70</v>
      </c>
      <c r="C55" s="24" t="s">
        <v>94</v>
      </c>
      <c r="D55" s="25"/>
      <c r="E55" s="19"/>
      <c r="F55" s="11"/>
    </row>
    <row r="56" spans="2:6" ht="26.25" x14ac:dyDescent="0.25">
      <c r="B56" s="17" t="s">
        <v>71</v>
      </c>
      <c r="C56" s="24" t="s">
        <v>95</v>
      </c>
      <c r="D56" s="25"/>
      <c r="E56" s="19"/>
      <c r="F56" s="11"/>
    </row>
    <row r="57" spans="2:6" ht="26.25" x14ac:dyDescent="0.25">
      <c r="B57" s="17" t="s">
        <v>72</v>
      </c>
      <c r="C57" s="24" t="s">
        <v>96</v>
      </c>
      <c r="D57" s="25"/>
      <c r="E57" s="19"/>
      <c r="F57" s="11"/>
    </row>
    <row r="58" spans="2:6" ht="26.25" x14ac:dyDescent="0.25">
      <c r="B58" s="17" t="s">
        <v>73</v>
      </c>
      <c r="C58" s="24" t="s">
        <v>97</v>
      </c>
      <c r="D58" s="25"/>
      <c r="E58" s="19"/>
      <c r="F58" s="11"/>
    </row>
    <row r="59" spans="2:6" ht="15" x14ac:dyDescent="0.25">
      <c r="B59" s="17" t="s">
        <v>74</v>
      </c>
      <c r="C59" s="24" t="s">
        <v>98</v>
      </c>
      <c r="D59" s="25"/>
      <c r="E59" s="19"/>
      <c r="F59" s="11"/>
    </row>
    <row r="60" spans="2:6" ht="15" x14ac:dyDescent="0.25">
      <c r="B60" s="17" t="s">
        <v>75</v>
      </c>
      <c r="C60" s="24" t="s">
        <v>99</v>
      </c>
      <c r="D60" s="25"/>
      <c r="E60" s="19"/>
      <c r="F60" s="11"/>
    </row>
    <row r="61" spans="2:6" s="2" customFormat="1" ht="39" x14ac:dyDescent="0.25">
      <c r="B61" s="40" t="s">
        <v>76</v>
      </c>
      <c r="C61" s="41" t="s">
        <v>100</v>
      </c>
      <c r="D61" s="42">
        <f>SUM(D41:D60)</f>
        <v>-592980</v>
      </c>
      <c r="E61" s="42">
        <f>SUM(E41:E60)</f>
        <v>-170772</v>
      </c>
      <c r="F61" s="8"/>
    </row>
    <row r="62" spans="2:6" s="2" customFormat="1" ht="15" x14ac:dyDescent="0.25">
      <c r="B62" s="15"/>
      <c r="C62" s="16" t="s">
        <v>101</v>
      </c>
      <c r="D62" s="43"/>
      <c r="E62" s="14"/>
      <c r="F62" s="8"/>
    </row>
    <row r="63" spans="2:6" ht="15" x14ac:dyDescent="0.25">
      <c r="B63" s="30" t="s">
        <v>102</v>
      </c>
      <c r="C63" s="45" t="s">
        <v>134</v>
      </c>
      <c r="D63" s="32">
        <f>SUM(D64:D72)</f>
        <v>0</v>
      </c>
      <c r="E63" s="32">
        <f>SUM(E64:E72)</f>
        <v>0</v>
      </c>
      <c r="F63" s="11"/>
    </row>
    <row r="64" spans="2:6" ht="15" x14ac:dyDescent="0.25">
      <c r="B64" s="17" t="s">
        <v>103</v>
      </c>
      <c r="C64" s="24" t="s">
        <v>135</v>
      </c>
      <c r="D64" s="25"/>
      <c r="E64" s="19"/>
      <c r="F64" s="11"/>
    </row>
    <row r="65" spans="2:6" ht="26.25" x14ac:dyDescent="0.25">
      <c r="B65" s="17" t="s">
        <v>104</v>
      </c>
      <c r="C65" s="24" t="s">
        <v>136</v>
      </c>
      <c r="D65" s="25"/>
      <c r="E65" s="19"/>
      <c r="F65" s="11"/>
    </row>
    <row r="66" spans="2:6" ht="15" x14ac:dyDescent="0.25">
      <c r="B66" s="17" t="s">
        <v>105</v>
      </c>
      <c r="C66" s="24" t="s">
        <v>137</v>
      </c>
      <c r="D66" s="25"/>
      <c r="E66" s="19"/>
      <c r="F66" s="11"/>
    </row>
    <row r="67" spans="2:6" ht="15" x14ac:dyDescent="0.25">
      <c r="B67" s="17" t="s">
        <v>106</v>
      </c>
      <c r="C67" s="24" t="s">
        <v>138</v>
      </c>
      <c r="D67" s="25"/>
      <c r="E67" s="19"/>
      <c r="F67" s="11"/>
    </row>
    <row r="68" spans="2:6" ht="26.25" x14ac:dyDescent="0.25">
      <c r="B68" s="17" t="s">
        <v>107</v>
      </c>
      <c r="C68" s="24" t="s">
        <v>139</v>
      </c>
      <c r="D68" s="25"/>
      <c r="E68" s="19"/>
      <c r="F68" s="11"/>
    </row>
    <row r="69" spans="2:6" ht="26.25" x14ac:dyDescent="0.25">
      <c r="B69" s="17" t="s">
        <v>108</v>
      </c>
      <c r="C69" s="24" t="s">
        <v>140</v>
      </c>
      <c r="D69" s="25"/>
      <c r="E69" s="19"/>
      <c r="F69" s="11"/>
    </row>
    <row r="70" spans="2:6" ht="15" x14ac:dyDescent="0.25">
      <c r="B70" s="34"/>
      <c r="C70" s="35"/>
      <c r="D70" s="36"/>
      <c r="E70" s="37"/>
      <c r="F70" s="11"/>
    </row>
    <row r="71" spans="2:6" ht="39" x14ac:dyDescent="0.25">
      <c r="B71" s="17" t="s">
        <v>109</v>
      </c>
      <c r="C71" s="24" t="s">
        <v>141</v>
      </c>
      <c r="D71" s="25"/>
      <c r="E71" s="19"/>
      <c r="F71" s="11"/>
    </row>
    <row r="72" spans="2:6" ht="26.25" x14ac:dyDescent="0.25">
      <c r="B72" s="17" t="s">
        <v>110</v>
      </c>
      <c r="C72" s="24" t="s">
        <v>142</v>
      </c>
      <c r="D72" s="25"/>
      <c r="E72" s="19"/>
      <c r="F72" s="11"/>
    </row>
    <row r="73" spans="2:6" ht="39" x14ac:dyDescent="0.25">
      <c r="B73" s="30" t="s">
        <v>111</v>
      </c>
      <c r="C73" s="45" t="s">
        <v>143</v>
      </c>
      <c r="D73" s="32">
        <f>SUM(D74:D82)</f>
        <v>206776</v>
      </c>
      <c r="E73" s="32">
        <f>SUM(E74:E82)</f>
        <v>2212</v>
      </c>
      <c r="F73" s="11"/>
    </row>
    <row r="74" spans="2:6" ht="15" x14ac:dyDescent="0.25">
      <c r="B74" s="17" t="s">
        <v>112</v>
      </c>
      <c r="C74" s="24" t="s">
        <v>144</v>
      </c>
      <c r="D74" s="25"/>
      <c r="E74" s="19"/>
      <c r="F74" s="11"/>
    </row>
    <row r="75" spans="2:6" ht="15" x14ac:dyDescent="0.25">
      <c r="B75" s="17" t="s">
        <v>113</v>
      </c>
      <c r="C75" s="24" t="s">
        <v>145</v>
      </c>
      <c r="D75" s="25"/>
      <c r="E75" s="19"/>
      <c r="F75" s="11"/>
    </row>
    <row r="76" spans="2:6" ht="51.75" x14ac:dyDescent="0.25">
      <c r="B76" s="17" t="s">
        <v>114</v>
      </c>
      <c r="C76" s="24" t="s">
        <v>146</v>
      </c>
      <c r="D76" s="25"/>
      <c r="E76" s="46"/>
      <c r="F76" s="11"/>
    </row>
    <row r="77" spans="2:6" ht="51.75" x14ac:dyDescent="0.25">
      <c r="B77" s="17" t="s">
        <v>115</v>
      </c>
      <c r="C77" s="24" t="s">
        <v>147</v>
      </c>
      <c r="D77" s="19">
        <v>-36900</v>
      </c>
      <c r="E77" s="19">
        <v>-36900</v>
      </c>
      <c r="F77" s="11"/>
    </row>
    <row r="78" spans="2:6" ht="15" x14ac:dyDescent="0.25">
      <c r="B78" s="17" t="s">
        <v>116</v>
      </c>
      <c r="C78" s="24" t="s">
        <v>148</v>
      </c>
      <c r="D78" s="25"/>
      <c r="E78" s="19"/>
      <c r="F78" s="11"/>
    </row>
    <row r="79" spans="2:6" ht="15" x14ac:dyDescent="0.25">
      <c r="B79" s="17" t="s">
        <v>117</v>
      </c>
      <c r="C79" s="24" t="s">
        <v>149</v>
      </c>
      <c r="D79" s="25"/>
      <c r="E79" s="19"/>
      <c r="F79" s="11"/>
    </row>
    <row r="80" spans="2:6" ht="26.25" x14ac:dyDescent="0.25">
      <c r="B80" s="17" t="s">
        <v>118</v>
      </c>
      <c r="C80" s="24" t="s">
        <v>150</v>
      </c>
      <c r="D80" s="19">
        <v>-164136</v>
      </c>
      <c r="E80" s="19">
        <v>-116121</v>
      </c>
      <c r="F80" s="11"/>
    </row>
    <row r="81" spans="2:6" ht="51.75" x14ac:dyDescent="0.25">
      <c r="B81" s="17" t="s">
        <v>119</v>
      </c>
      <c r="C81" s="24" t="s">
        <v>151</v>
      </c>
      <c r="D81" s="19">
        <v>414092</v>
      </c>
      <c r="E81" s="19">
        <v>167086</v>
      </c>
      <c r="F81" s="11"/>
    </row>
    <row r="82" spans="2:6" ht="51.75" x14ac:dyDescent="0.25">
      <c r="B82" s="17" t="s">
        <v>120</v>
      </c>
      <c r="C82" s="24" t="s">
        <v>152</v>
      </c>
      <c r="D82" s="19">
        <v>-6280</v>
      </c>
      <c r="E82" s="19">
        <v>-11853</v>
      </c>
      <c r="F82" s="11"/>
    </row>
    <row r="83" spans="2:6" ht="26.25" x14ac:dyDescent="0.25">
      <c r="B83" s="17" t="s">
        <v>121</v>
      </c>
      <c r="C83" s="24" t="s">
        <v>153</v>
      </c>
      <c r="D83" s="19">
        <v>-19057</v>
      </c>
      <c r="E83" s="19">
        <v>-15164</v>
      </c>
      <c r="F83" s="11"/>
    </row>
    <row r="84" spans="2:6" ht="39" x14ac:dyDescent="0.25">
      <c r="B84" s="17" t="s">
        <v>122</v>
      </c>
      <c r="C84" s="24" t="s">
        <v>154</v>
      </c>
      <c r="D84" s="19">
        <v>-32000</v>
      </c>
      <c r="E84" s="19">
        <v>-90000</v>
      </c>
      <c r="F84" s="11"/>
    </row>
    <row r="85" spans="2:6" ht="38.25" x14ac:dyDescent="0.25">
      <c r="B85" s="17" t="s">
        <v>123</v>
      </c>
      <c r="C85" s="18" t="s">
        <v>155</v>
      </c>
      <c r="D85" s="25"/>
      <c r="E85" s="19"/>
      <c r="F85" s="11"/>
    </row>
    <row r="86" spans="2:6" ht="38.25" x14ac:dyDescent="0.25">
      <c r="B86" s="17" t="s">
        <v>124</v>
      </c>
      <c r="C86" s="18" t="s">
        <v>156</v>
      </c>
      <c r="D86" s="25"/>
      <c r="E86" s="19"/>
      <c r="F86" s="11"/>
    </row>
    <row r="87" spans="2:6" ht="26.25" x14ac:dyDescent="0.25">
      <c r="B87" s="17" t="s">
        <v>125</v>
      </c>
      <c r="C87" s="24" t="s">
        <v>157</v>
      </c>
      <c r="D87" s="25"/>
      <c r="E87" s="19"/>
      <c r="F87" s="11"/>
    </row>
    <row r="88" spans="2:6" ht="26.25" x14ac:dyDescent="0.25">
      <c r="B88" s="17" t="s">
        <v>126</v>
      </c>
      <c r="C88" s="24" t="s">
        <v>158</v>
      </c>
      <c r="D88" s="25"/>
      <c r="E88" s="19"/>
      <c r="F88" s="11"/>
    </row>
    <row r="89" spans="2:6" s="5" customFormat="1" ht="15" x14ac:dyDescent="0.25">
      <c r="B89" s="34"/>
      <c r="C89" s="35"/>
      <c r="D89" s="36"/>
      <c r="E89" s="37"/>
      <c r="F89" s="38"/>
    </row>
    <row r="90" spans="2:6" ht="26.25" x14ac:dyDescent="0.25">
      <c r="B90" s="17" t="s">
        <v>127</v>
      </c>
      <c r="C90" s="24" t="s">
        <v>159</v>
      </c>
      <c r="D90" s="25"/>
      <c r="E90" s="19"/>
      <c r="F90" s="11"/>
    </row>
    <row r="91" spans="2:6" s="2" customFormat="1" ht="26.25" x14ac:dyDescent="0.25">
      <c r="B91" s="40" t="s">
        <v>128</v>
      </c>
      <c r="C91" s="41" t="s">
        <v>160</v>
      </c>
      <c r="D91" s="42">
        <f>D63+D73+D83+D84+D85+D86+D87+D88+D90</f>
        <v>155719</v>
      </c>
      <c r="E91" s="42">
        <f>E63+E73+E83+E84+E85+E86+E87+E88+E90</f>
        <v>-102952</v>
      </c>
      <c r="F91" s="8"/>
    </row>
    <row r="92" spans="2:6" s="2" customFormat="1" ht="26.25" x14ac:dyDescent="0.25">
      <c r="B92" s="40" t="s">
        <v>129</v>
      </c>
      <c r="C92" s="41" t="s">
        <v>161</v>
      </c>
      <c r="D92" s="42">
        <f>D39+D61+D91</f>
        <v>-137394</v>
      </c>
      <c r="E92" s="42">
        <f>E39+E61+E91</f>
        <v>75712</v>
      </c>
      <c r="F92" s="8"/>
    </row>
    <row r="93" spans="2:6" s="2" customFormat="1" ht="15" x14ac:dyDescent="0.25">
      <c r="B93" s="47"/>
      <c r="C93" s="48"/>
      <c r="D93" s="49"/>
      <c r="E93" s="50"/>
      <c r="F93" s="51"/>
    </row>
    <row r="94" spans="2:6" s="2" customFormat="1" ht="25.5" x14ac:dyDescent="0.25">
      <c r="B94" s="15" t="s">
        <v>130</v>
      </c>
      <c r="C94" s="52" t="s">
        <v>162</v>
      </c>
      <c r="D94" s="14">
        <f>E97</f>
        <v>282704</v>
      </c>
      <c r="E94" s="7">
        <v>207027</v>
      </c>
      <c r="F94" s="8"/>
    </row>
    <row r="95" spans="2:6" s="2" customFormat="1" ht="51.75" x14ac:dyDescent="0.25">
      <c r="B95" s="15" t="s">
        <v>131</v>
      </c>
      <c r="C95" s="16" t="s">
        <v>163</v>
      </c>
      <c r="D95" s="14">
        <v>145310</v>
      </c>
      <c r="E95" s="7">
        <v>282739</v>
      </c>
      <c r="F95" s="8"/>
    </row>
    <row r="96" spans="2:6" s="2" customFormat="1" ht="39" x14ac:dyDescent="0.25">
      <c r="B96" s="15" t="s">
        <v>132</v>
      </c>
      <c r="C96" s="16" t="s">
        <v>164</v>
      </c>
      <c r="D96" s="14">
        <v>-63</v>
      </c>
      <c r="E96" s="14">
        <v>-35</v>
      </c>
      <c r="F96" s="8"/>
    </row>
    <row r="97" spans="2:6" s="2" customFormat="1" ht="51.75" x14ac:dyDescent="0.25">
      <c r="B97" s="15" t="s">
        <v>133</v>
      </c>
      <c r="C97" s="16" t="s">
        <v>165</v>
      </c>
      <c r="D97" s="14">
        <v>145247</v>
      </c>
      <c r="E97" s="7">
        <v>282704</v>
      </c>
      <c r="F97" s="8"/>
    </row>
    <row r="98" spans="2:6" ht="15" x14ac:dyDescent="0.25">
      <c r="B98" s="12"/>
      <c r="C98" s="9"/>
      <c r="D98" s="10"/>
      <c r="E98" s="10"/>
      <c r="F98" s="11"/>
    </row>
    <row r="99" spans="2:6" ht="15" x14ac:dyDescent="0.25">
      <c r="B99" s="12"/>
      <c r="C99" s="9"/>
      <c r="D99" s="10"/>
      <c r="E99" s="10"/>
      <c r="F99" s="11"/>
    </row>
    <row r="100" spans="2:6" ht="15" x14ac:dyDescent="0.25">
      <c r="B100" s="12"/>
      <c r="C100" s="9"/>
      <c r="D100" s="10"/>
      <c r="E100" s="10"/>
      <c r="F100" s="11"/>
    </row>
    <row r="101" spans="2:6" ht="15" x14ac:dyDescent="0.25">
      <c r="B101" s="12"/>
      <c r="C101" s="9"/>
      <c r="D101" s="10"/>
      <c r="E101" s="10"/>
      <c r="F101" s="11"/>
    </row>
    <row r="102" spans="2:6" ht="15" x14ac:dyDescent="0.25">
      <c r="B102" s="12"/>
      <c r="C102" s="9"/>
      <c r="D102" s="10"/>
      <c r="E102" s="10"/>
      <c r="F102" s="11"/>
    </row>
    <row r="103" spans="2:6" ht="15" x14ac:dyDescent="0.25">
      <c r="B103" s="12"/>
      <c r="C103" s="9"/>
      <c r="D103" s="10"/>
      <c r="E103" s="10"/>
      <c r="F103" s="11"/>
    </row>
    <row r="104" spans="2:6" ht="15" x14ac:dyDescent="0.25">
      <c r="B104" s="12"/>
      <c r="C104" s="9"/>
      <c r="D104" s="10"/>
      <c r="E104" s="10"/>
      <c r="F104" s="11"/>
    </row>
    <row r="105" spans="2:6" ht="15" x14ac:dyDescent="0.25">
      <c r="B105" s="12"/>
      <c r="C105" s="9"/>
      <c r="D105" s="10"/>
      <c r="E105" s="10"/>
      <c r="F105" s="11"/>
    </row>
    <row r="106" spans="2:6" ht="15" x14ac:dyDescent="0.25">
      <c r="B106" s="12"/>
      <c r="C106" s="9"/>
      <c r="D106" s="10"/>
      <c r="E106" s="10"/>
      <c r="F106" s="11"/>
    </row>
    <row r="107" spans="2:6" ht="15" x14ac:dyDescent="0.25">
      <c r="B107" s="12"/>
      <c r="C107" s="9"/>
      <c r="D107" s="10"/>
      <c r="E107" s="10"/>
      <c r="F107" s="11"/>
    </row>
    <row r="122" spans="5:5" x14ac:dyDescent="0.3">
      <c r="E122" s="6">
        <v>28</v>
      </c>
    </row>
  </sheetData>
  <pageMargins left="0.59055118110236227" right="0.19685039370078741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List1</vt:lpstr>
      <vt:lpstr>List2</vt:lpstr>
      <vt:lpstr>List3</vt:lpstr>
      <vt:lpstr>List1!Názvy_tlače</vt:lpstr>
      <vt:lpstr>List1!Oblasť_tlače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 1</dc:creator>
  <cp:lastModifiedBy>UZIVATEL</cp:lastModifiedBy>
  <cp:lastPrinted>2016-10-14T10:53:59Z</cp:lastPrinted>
  <dcterms:created xsi:type="dcterms:W3CDTF">2013-02-27T08:52:03Z</dcterms:created>
  <dcterms:modified xsi:type="dcterms:W3CDTF">2016-12-30T10:06:13Z</dcterms:modified>
</cp:coreProperties>
</file>