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firstSheet="17" activeTab="40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<sst xmlns="http://schemas.openxmlformats.org/spreadsheetml/2006/main" count="1441" uniqueCount="978">
  <si>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</si>
  <si>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</si>
  <si>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</si>
  <si>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</si>
  <si>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</si>
  <si>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</si>
  <si>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</si>
  <si>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</si>
  <si>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</si>
  <si>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</si>
  <si>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</si>
  <si>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</si>
  <si>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</si>
  <si>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</si>
  <si>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</si>
  <si>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</si>
  <si>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</si>
  <si>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</si>
  <si>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</si>
  <si>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</si>
  <si>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</si>
  <si>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</si>
  <si>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</si>
  <si>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</si>
  <si>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</si>
  <si>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</si>
  <si>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</si>
  <si>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</si>
  <si>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</si>
  <si>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</si>
  <si>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</si>
  <si>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</si>
  <si>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</si>
  <si>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</si>
  <si>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</si>
  <si>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</si>
  <si>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</si>
  <si>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</si>
  <si>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</si>
  <si>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</si>
  <si>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</si>
  <si>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</si>
  <si>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</si>
  <si>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</si>
  <si>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</si>
  <si>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</si>
  <si>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</si>
  <si>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</si>
  <si>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</si>
  <si>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</si>
  <si>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</si>
  <si>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</si>
  <si>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</si>
  <si>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</si>
  <si>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</si>
  <si>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</si>
  <si>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</si>
  <si>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</si>
  <si>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</si>
  <si>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</si>
  <si>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</si>
  <si>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</si>
  <si>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</si>
  <si>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</si>
  <si>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</si>
  <si>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</si>
  <si>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</si>
  <si>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</si>
  <si>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</si>
  <si>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</si>
  <si>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</si>
  <si>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</si>
  <si>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</si>
  <si>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</si>
  <si>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</si>
  <si>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</si>
  <si>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</si>
  <si>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</si>
  <si>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</si>
  <si>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</si>
  <si>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</si>
  <si>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</si>
  <si>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</si>
  <si>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</si>
  <si>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</si>
  <si>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</si>
  <si>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</si>
  <si>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</si>
  <si>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</si>
  <si>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</si>
  <si>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</si>
  <si>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</si>
  <si>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</si>
  <si>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</si>
  <si>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</si>
  <si>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</si>
  <si>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</si>
  <si>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</si>
  <si>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</si>
  <si>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</si>
  <si>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</si>
  <si>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</si>
  <si>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</si>
  <si>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</si>
  <si>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</si>
  <si>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</si>
  <si>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</si>
  <si>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</si>
  <si>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</si>
  <si>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</si>
  <si>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</si>
  <si>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</si>
  <si>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</si>
  <si>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</si>
  <si>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</si>
  <si>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</si>
  <si>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</si>
  <si>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</si>
  <si>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</si>
  <si>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</si>
  <si>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</si>
  <si>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</si>
  <si>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</si>
  <si>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</si>
  <si>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</si>
  <si>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</si>
  <si>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</si>
  <si>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</si>
  <si>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</si>
  <si>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</si>
  <si>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</si>
  <si>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</si>
  <si>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</si>
  <si>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</si>
  <si>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</si>
  <si>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</si>
  <si>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</si>
  <si>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</si>
  <si>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</si>
  <si>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</si>
  <si>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</si>
  <si>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</si>
  <si>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</si>
  <si>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</si>
  <si>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</si>
  <si>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</si>
  <si>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</si>
  <si>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</si>
  <si>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</si>
  <si>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</si>
  <si>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</si>
  <si>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</si>
  <si>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</si>
  <si>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</si>
  <si>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</si>
  <si>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</si>
  <si>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</si>
  <si>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</si>
  <si>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</si>
  <si>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</si>
  <si>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</si>
  <si>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</si>
  <si>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</si>
  <si>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</si>
  <si>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</si>
  <si>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</si>
  <si>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</si>
  <si>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</si>
  <si>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</si>
  <si>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</si>
  <si>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</si>
  <si>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</si>
  <si>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</si>
  <si>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</si>
  <si>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</si>
  <si>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</si>
  <si>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</si>
  <si>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</si>
  <si>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</si>
  <si>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</si>
  <si>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</si>
  <si>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</si>
  <si>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</si>
  <si>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</si>
  <si>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</si>
  <si>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</si>
  <si>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</si>
  <si>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</si>
  <si>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</si>
  <si>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</si>
  <si>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</si>
  <si>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</si>
  <si>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</si>
  <si>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</si>
  <si>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</si>
  <si>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</si>
  <si>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</si>
  <si>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</si>
  <si>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</si>
  <si>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</si>
  <si>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</si>
  <si>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</si>
  <si>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</si>
  <si>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</si>
  <si>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</si>
  <si>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</si>
  <si>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</si>
  <si>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</si>
  <si>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</si>
  <si>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</si>
  <si>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</si>
  <si>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</si>
  <si>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</si>
  <si>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</si>
  <si>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</si>
  <si>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</si>
  <si>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</si>
  <si>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</si>
  <si>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</si>
  <si>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</si>
  <si>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</si>
  <si>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</si>
  <si>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</si>
  <si>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</si>
  <si>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</si>
  <si>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</si>
  <si>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</si>
  <si>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</si>
  <si>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</si>
  <si>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</si>
  <si>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</si>
  <si>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</si>
  <si>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</si>
  <si>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</si>
  <si>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</si>
  <si>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</si>
  <si>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</si>
  <si>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</si>
  <si>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</si>
  <si>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</si>
  <si>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</si>
  <si>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</si>
  <si>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</si>
  <si>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</si>
  <si>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</si>
  <si>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</si>
  <si>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</si>
  <si>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</si>
  <si>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</si>
  <si>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</si>
  <si>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</si>
  <si>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</si>
  <si>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</si>
  <si>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</si>
  <si>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</si>
  <si>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</si>
  <si>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</si>
  <si>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</si>
  <si>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</si>
  <si>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</si>
  <si>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</si>
  <si>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</si>
  <si>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</si>
  <si>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</si>
  <si>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</si>
  <si>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</si>
  <si>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</si>
  <si>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</si>
  <si>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</si>
  <si>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</si>
  <si>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</si>
  <si>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</si>
  <si>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</si>
  <si>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</si>
  <si>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</si>
  <si>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</si>
  <si>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</si>
  <si>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</si>
  <si>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</si>
  <si>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</si>
  <si>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</si>
  <si>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</si>
  <si>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</si>
  <si>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</si>
  <si>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</si>
  <si>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</si>
  <si>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</si>
  <si>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</si>
  <si>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</si>
  <si>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</si>
  <si>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</si>
  <si>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</si>
  <si>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</si>
  <si>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</si>
  <si>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</si>
  <si>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</si>
  <si>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</si>
  <si>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</si>
  <si>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</si>
  <si>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</si>
  <si>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</si>
  <si>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</si>
  <si>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</si>
  <si>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</si>
  <si>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</si>
  <si>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</si>
  <si>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</si>
  <si>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</si>
  <si>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</si>
  <si>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</si>
  <si>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</si>
  <si>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</si>
  <si>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</si>
  <si>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</si>
  <si>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</si>
  <si>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</si>
  <si>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</si>
  <si>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</si>
  <si>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</si>
  <si>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</si>
  <si>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</si>
  <si>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</si>
  <si>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</si>
  <si>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</si>
  <si>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</si>
  <si>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</si>
  <si>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</si>
  <si>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</si>
  <si>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</si>
  <si>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</si>
  <si>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</si>
  <si>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</si>
  <si>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</si>
  <si>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</si>
  <si>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</si>
  <si>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</si>
  <si>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</si>
  <si>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</si>
  <si>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</si>
  <si>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</si>
  <si>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</si>
  <si>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</si>
  <si>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</si>
  <si>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</si>
  <si>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</si>
  <si>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</si>
  <si>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</si>
  <si>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</si>
  <si>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</si>
  <si>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</si>
  <si>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</si>
  <si>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</si>
  <si>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</si>
  <si>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</si>
  <si>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</si>
  <si>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</si>
  <si>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</si>
  <si>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</si>
  <si>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</si>
  <si>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</si>
  <si>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</si>
  <si>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</si>
  <si>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</si>
  <si>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</si>
  <si>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</si>
  <si>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</si>
  <si>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</si>
  <si>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</si>
  <si>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</si>
  <si>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</si>
  <si>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</si>
  <si>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</si>
  <si>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</si>
  <si>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</si>
  <si>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</si>
  <si>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</si>
  <si>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</si>
  <si>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</si>
  <si>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</si>
  <si>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</si>
  <si>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</si>
  <si>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</si>
  <si>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</si>
  <si>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</si>
  <si>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</si>
  <si>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</si>
  <si>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</si>
  <si>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</si>
  <si>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</si>
  <si>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</si>
  <si>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</si>
  <si>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</si>
  <si>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</si>
  <si>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</si>
  <si>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</si>
  <si>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</si>
  <si>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</si>
  <si>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</si>
  <si>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</si>
  <si>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</si>
  <si>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</si>
  <si>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</si>
  <si>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</si>
  <si>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</si>
  <si>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</si>
  <si>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</si>
  <si>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</si>
  <si>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</si>
  <si>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042100</t>
  </si>
  <si>
    <t>Obstaranie dlhodobého hmotného majetku</t>
  </si>
  <si>
    <t>221100</t>
  </si>
  <si>
    <t>TTB 2944024113/1100</t>
  </si>
  <si>
    <t>314999</t>
  </si>
  <si>
    <t>Mylné platby</t>
  </si>
  <si>
    <t>321100</t>
  </si>
  <si>
    <t>Dodávatelia tuzemsko</t>
  </si>
  <si>
    <t>321200</t>
  </si>
  <si>
    <t>Dodávatelia zahraniční</t>
  </si>
  <si>
    <t>341000</t>
  </si>
  <si>
    <t>Daň z príjmov</t>
  </si>
  <si>
    <t>343819</t>
  </si>
  <si>
    <t>DPH základná Vstup tuzemsko</t>
  </si>
  <si>
    <t>343822</t>
  </si>
  <si>
    <t>DPH základná Vstup EÚ</t>
  </si>
  <si>
    <t>343900</t>
  </si>
  <si>
    <t>Zúčtovanie s DÚ</t>
  </si>
  <si>
    <t>343922</t>
  </si>
  <si>
    <t>DPH základná Výstup EÚ</t>
  </si>
  <si>
    <t>365100</t>
  </si>
  <si>
    <t>Vklad konateľa-Peter Seidner</t>
  </si>
  <si>
    <t>379111</t>
  </si>
  <si>
    <t>Pôžička RMC</t>
  </si>
  <si>
    <t>501001</t>
  </si>
  <si>
    <t>Drobný nákup</t>
  </si>
  <si>
    <t>518001</t>
  </si>
  <si>
    <t>Ostatné služby</t>
  </si>
  <si>
    <t>518222</t>
  </si>
  <si>
    <t>IT podpora</t>
  </si>
  <si>
    <t>518430</t>
  </si>
  <si>
    <t>Reklama, inzercia , marketing. služby</t>
  </si>
  <si>
    <t>548999</t>
  </si>
  <si>
    <t>nedaňové náklady</t>
  </si>
  <si>
    <t>568100</t>
  </si>
  <si>
    <t>bankové poplatky</t>
  </si>
  <si>
    <t>591000</t>
  </si>
  <si>
    <t>Splatná daň z príjmov z bežnej činnosti</t>
  </si>
  <si>
    <t>662000</t>
  </si>
  <si>
    <t>Úroky</t>
  </si>
  <si>
    <t>042</t>
  </si>
  <si>
    <t>221</t>
  </si>
  <si>
    <t>Bankové účty</t>
  </si>
  <si>
    <t>314</t>
  </si>
  <si>
    <t>Poskytnuté preddavky</t>
  </si>
  <si>
    <t>321</t>
  </si>
  <si>
    <t>Dodávatelia</t>
  </si>
  <si>
    <t>341</t>
  </si>
  <si>
    <t>343</t>
  </si>
  <si>
    <t>Daň z pridanej hodnoty</t>
  </si>
  <si>
    <t>365</t>
  </si>
  <si>
    <t>Ostatné záväzky voči spoločníkom a členom</t>
  </si>
  <si>
    <t>379</t>
  </si>
  <si>
    <t>Iné záväzky</t>
  </si>
  <si>
    <t>501</t>
  </si>
  <si>
    <t>Spotreba materiálu</t>
  </si>
  <si>
    <t>518</t>
  </si>
  <si>
    <t>548</t>
  </si>
  <si>
    <t>Ostatné náklady na hospodársku činnosť</t>
  </si>
  <si>
    <t>568</t>
  </si>
  <si>
    <t>Ostatné finančné náklady</t>
  </si>
  <si>
    <t>591</t>
  </si>
  <si>
    <t>662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</si>
  <si>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</si>
  <si>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</si>
  <si>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</si>
  <si>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</si>
  <si>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</si>
  <si>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</si>
  <si>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</si>
  <si>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</si>
  <si>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</si>
  <si>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</si>
  <si>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</si>
  <si>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</si>
  <si>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</si>
  <si>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</si>
  <si>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</si>
  <si>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</si>
  <si>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</si>
  <si>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</si>
  <si>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</si>
  <si>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</si>
  <si>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</si>
  <si>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</si>
  <si>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</si>
  <si>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</si>
  <si>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</si>
  <si>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</si>
  <si>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</si>
  <si>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</si>
  <si>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</si>
  <si>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</si>
  <si>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</si>
  <si>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</si>
  <si>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</si>
  <si>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</si>
  <si>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</si>
  <si>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</si>
  <si>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</si>
  <si>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</si>
  <si>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</si>
  <si>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</si>
  <si>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</si>
  <si>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</si>
  <si>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</si>
  <si>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</si>
  <si>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</si>
  <si>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</si>
  <si>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</si>
  <si>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</si>
  <si>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</si>
  <si>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</si>
  <si>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</si>
  <si>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</si>
  <si>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</si>
  <si>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</si>
  <si>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</si>
  <si>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</si>
  <si>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</si>
  <si>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</si>
  <si>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</si>
  <si>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</si>
  <si>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</si>
  <si>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</si>
  <si>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</si>
  <si>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</si>
  <si>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</si>
  <si>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</si>
  <si>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</si>
  <si>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</si>
  <si>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</si>
  <si>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</si>
  <si>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</si>
  <si>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</si>
  <si>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</si>
  <si>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</si>
  <si>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</si>
  <si>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</si>
  <si>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</si>
  <si>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</si>
  <si>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</si>
  <si>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</si>
  <si>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</si>
  <si>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</si>
  <si>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</si>
  <si>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</si>
  <si>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</si>
  <si>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</si>
  <si>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</si>
  <si>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</si>
  <si>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</si>
  <si>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</si>
  <si>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</si>
  <si>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</si>
  <si>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</si>
  <si>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</si>
  <si>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</si>
  <si>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</si>
  <si>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</si>
  <si>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</si>
  <si>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</si>
  <si>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</si>
  <si>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</si>
  <si>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</si>
  <si>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</si>
  <si>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</si>
  <si>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</si>
  <si>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</si>
  <si>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</si>
  <si>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</si>
  <si>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</si>
  <si>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</si>
  <si>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</si>
  <si>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</si>
  <si>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</si>
  <si>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</si>
  <si>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</si>
  <si>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</si>
  <si>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</si>
  <si>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</si>
  <si>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</si>
  <si>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</si>
  <si>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</si>
  <si>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</si>
  <si>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</si>
  <si>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</si>
  <si>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</si>
  <si>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</si>
  <si>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</si>
  <si>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</si>
  <si>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</si>
  <si>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</si>
  <si>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</si>
  <si>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</si>
  <si>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</si>
  <si>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</si>
  <si>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</si>
  <si>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</si>
  <si>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</si>
  <si>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</si>
  <si>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</si>
  <si>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</si>
  <si>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</si>
  <si>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</si>
  <si>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</si>
  <si>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</si>
  <si>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</si>
  <si>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</si>
  <si>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</si>
  <si>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</si>
  <si>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</si>
  <si>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</si>
  <si>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</si>
  <si>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</si>
  <si>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</si>
  <si>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</si>
  <si>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</si>
  <si>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</si>
  <si>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</si>
  <si>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</si>
  <si>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</si>
  <si>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</si>
  <si>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</si>
  <si>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</si>
  <si>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</si>
  <si>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</si>
  <si>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</si>
  <si>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</si>
  <si>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</si>
  <si>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</si>
  <si>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</si>
  <si>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</si>
  <si>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</si>
  <si>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</si>
  <si>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</si>
  <si>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</si>
  <si>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</si>
  <si>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</si>
  <si>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</si>
  <si>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</si>
  <si>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</si>
  <si>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</si>
  <si>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</si>
  <si>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</si>
  <si>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</si>
  <si>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</si>
  <si>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</si>
  <si>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</si>
  <si>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</si>
  <si>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</si>
  <si>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</si>
  <si>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</si>
  <si>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</si>
  <si>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</si>
  <si>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</si>
  <si>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</si>
  <si>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</si>
  <si>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</si>
  <si>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</si>
  <si>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</si>
  <si>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</si>
  <si>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</si>
  <si>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</si>
  <si>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</si>
  <si>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</si>
  <si>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</si>
  <si>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</si>
  <si>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</si>
  <si>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</si>
  <si>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</si>
  <si>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</si>
  <si>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</si>
  <si>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</si>
  <si>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</si>
  <si>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</si>
  <si>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</si>
  <si>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022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</si>
  <si>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</si>
  <si>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</si>
  <si>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</si>
  <si>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</si>
  <si>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</si>
  <si>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</si>
  <si>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</si>
  <si>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</si>
  <si>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</si>
  <si>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</si>
  <si>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</si>
  <si>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</si>
  <si>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</si>
  <si>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</si>
  <si>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</si>
  <si>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</si>
  <si>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</si>
  <si>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</si>
  <si>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</si>
  <si>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</si>
  <si>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</si>
  <si>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</si>
  <si>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</si>
  <si>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</si>
  <si>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</si>
  <si>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</si>
  <si>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</si>
  <si>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</si>
  <si>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</si>
  <si>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</si>
  <si>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</si>
  <si>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</si>
  <si>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</si>
  <si>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</si>
  <si>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</si>
  <si>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</si>
  <si>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</si>
  <si>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</si>
  <si>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</si>
  <si>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</si>
  <si>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</si>
  <si>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</si>
  <si>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</si>
  <si>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</si>
  <si>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</si>
  <si>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</si>
  <si>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</si>
  <si>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</si>
  <si>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</si>
  <si>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</si>
  <si>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</si>
  <si>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</si>
  <si>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</si>
  <si>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</si>
  <si>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</si>
  <si>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</si>
  <si>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</si>
  <si>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</si>
  <si>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</si>
  <si>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</si>
  <si>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</si>
  <si>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</si>
  <si>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</si>
  <si>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</si>
  <si>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</si>
  <si>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</si>
  <si>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</si>
  <si>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</si>
  <si>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</si>
  <si>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</si>
  <si>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</si>
  <si>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</si>
  <si>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</si>
  <si>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</si>
  <si>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</si>
  <si>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</si>
  <si>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</si>
  <si>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</si>
  <si>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</si>
  <si>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</si>
  <si>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</si>
  <si>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</si>
  <si>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</si>
  <si>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</si>
  <si>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</si>
  <si>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</si>
  <si>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</si>
  <si>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</si>
  <si>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</si>
  <si>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</si>
  <si>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</si>
  <si>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</si>
  <si>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</si>
  <si>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</si>
  <si>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</si>
  <si>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</si>
  <si>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</si>
  <si>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</si>
  <si>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</si>
  <si>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</si>
  <si>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</si>
  <si>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</si>
  <si>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</si>
  <si>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</si>
  <si>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</si>
  <si>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</si>
  <si>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</si>
  <si>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</si>
  <si>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</si>
  <si>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</si>
  <si>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</si>
  <si>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</si>
  <si>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</si>
  <si>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</si>
  <si>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</si>
  <si>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</si>
  <si>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</si>
  <si>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</si>
  <si>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</si>
  <si>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</si>
  <si>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</si>
  <si>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</si>
  <si>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</si>
  <si>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</si>
  <si>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</si>
  <si>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</si>
  <si>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</si>
  <si>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082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</si>
  <si>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</si>
  <si>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</si>
  <si>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</si>
  <si>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</si>
  <si>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</si>
  <si>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</si>
  <si>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</si>
  <si>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</si>
  <si>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</si>
  <si>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</si>
  <si>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</si>
  <si>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</si>
  <si>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</si>
  <si>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</si>
  <si>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</si>
  <si>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</si>
  <si>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</si>
  <si>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</si>
  <si>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</si>
  <si>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</si>
  <si>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</si>
  <si>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</si>
  <si>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</si>
  <si>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</si>
  <si>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</si>
  <si>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</si>
  <si>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</si>
  <si>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</si>
  <si>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</si>
  <si>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</si>
  <si>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</si>
  <si>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</si>
  <si>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</si>
  <si>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</si>
  <si>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</si>
  <si>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</si>
  <si>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</si>
  <si>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</si>
  <si>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</si>
  <si>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</si>
  <si>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</si>
  <si>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</si>
  <si>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</si>
  <si>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</si>
  <si>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</si>
  <si>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</si>
  <si>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</si>
  <si>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</si>
  <si>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</si>
  <si>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</si>
  <si>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</si>
  <si>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</si>
  <si>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</si>
  <si>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</si>
  <si>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</si>
  <si>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</si>
  <si>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</si>
  <si>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</si>
  <si>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</si>
  <si>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</si>
  <si>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</si>
  <si>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</si>
  <si>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</si>
  <si>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</si>
  <si>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</si>
  <si>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</si>
  <si>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</si>
  <si>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</si>
  <si>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</si>
  <si>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</si>
  <si>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</si>
  <si>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</si>
  <si>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</si>
  <si>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</si>
  <si>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</si>
  <si>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</si>
  <si>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</si>
  <si>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</si>
  <si>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</si>
  <si>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</si>
  <si>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</si>
  <si>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</si>
  <si>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</si>
  <si>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</si>
  <si>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</si>
  <si>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</si>
  <si>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</si>
  <si>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</si>
  <si>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</si>
  <si>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</si>
  <si>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</si>
  <si>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</si>
  <si>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</si>
  <si>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</si>
  <si>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</si>
  <si>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</si>
  <si>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</si>
  <si>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</si>
  <si>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</si>
  <si>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</si>
  <si>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</si>
  <si>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</si>
  <si>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</si>
  <si>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</si>
  <si>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</si>
  <si>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</si>
  <si>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</si>
  <si>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</si>
  <si>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</si>
  <si>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</si>
  <si>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</si>
  <si>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</si>
  <si>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</si>
  <si>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</si>
  <si>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</si>
  <si>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</si>
  <si>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</si>
  <si>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</si>
  <si>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</si>
  <si>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</si>
  <si>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</si>
  <si>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</si>
  <si>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</si>
  <si>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</si>
  <si>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</si>
  <si>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</si>
  <si>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</si>
  <si>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</si>
  <si>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</si>
  <si>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</si>
  <si>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</si>
  <si>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</si>
  <si>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</si>
  <si>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</si>
  <si>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</si>
  <si>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</si>
  <si>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</si>
  <si>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</si>
  <si>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</si>
  <si>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</si>
  <si>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</si>
  <si>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</si>
  <si>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27.03.2017</t>
  </si>
  <si>
    <t>Obdobie od</t>
  </si>
  <si>
    <t>01.01.2016</t>
  </si>
  <si>
    <t>Obdobie do</t>
  </si>
  <si>
    <t>31.12.2016</t>
  </si>
  <si>
    <t>Bezprostredne predchádzajúce obdobie od</t>
  </si>
  <si>
    <t>Bezprostredne predchádzajúce obdobie do</t>
  </si>
  <si>
    <t>IČO</t>
  </si>
  <si>
    <t>DIČ</t>
  </si>
  <si>
    <t>Kód SK NACE</t>
  </si>
  <si>
    <t>Názov1</t>
  </si>
  <si>
    <t>PRACLÍK s.r.o.</t>
  </si>
  <si>
    <t>Názov2</t>
  </si>
  <si>
    <t>Ulica</t>
  </si>
  <si>
    <t>Za kasárňou</t>
  </si>
  <si>
    <t>Číslo</t>
  </si>
  <si>
    <t>PSČ</t>
  </si>
  <si>
    <t>Názov obce</t>
  </si>
  <si>
    <t>Bratislava</t>
  </si>
  <si>
    <t>Číslo telefónu</t>
  </si>
  <si>
    <t>Číslo faxu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</si>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</sst>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0</v>
      </c>
      <c r="C4" s="133"/>
      <c r="D4" s="133"/>
      <c r="E4" s="133"/>
      <c r="F4" s="197">
        <f>SUMIF(SUA!C:C,"042",SUA!E:E)+SUMIF(SUA!C:C,"054",SUA!E:E)</f>
        <v>0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0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525.57000000000005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525.57000000000005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4" t="s">
        <v>380</v>
      </c>
      <c r="B1" s="294"/>
      <c r="C1" s="294"/>
    </row>
    <row r="2" spans="1:3" ht="16.5" thickTop="1" thickBot="1" x14ac:dyDescent="0.3">
      <c r="A2" s="275" t="s">
        <v>117</v>
      </c>
      <c r="B2" s="295" t="s">
        <v>2</v>
      </c>
      <c r="C2" s="296"/>
    </row>
    <row r="3" spans="1:3" ht="16.5" thickTop="1" thickBot="1" x14ac:dyDescent="0.3">
      <c r="A3" s="290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/>
      <c r="C3" s="12"/>
    </row>
    <row r="4" spans="1:3" ht="22.5" customHeight="1" thickBot="1" x14ac:dyDescent="0.3">
      <c r="A4" s="13" t="s">
        <v>5</v>
      </c>
      <c r="B4" s="14"/>
      <c r="C4" s="14"/>
    </row>
    <row r="5" spans="1:3" ht="22.5" customHeight="1" thickBot="1" x14ac:dyDescent="0.3">
      <c r="A5" s="15" t="s">
        <v>6</v>
      </c>
      <c r="B5" s="16"/>
      <c r="C5" s="16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0</v>
      </c>
      <c r="C4" s="205">
        <f>SUMIF(SUA!C:C,"072",SUA!G:G)</f>
        <v>0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3749.73</v>
      </c>
      <c r="C5" s="207">
        <f>SUMIF(SUA!C:C,"073",SUA!G:G)-(SUMIF(HK!A:A,"261*",HK!C:C)+SUMIF(HK!A:A,"261*",HK!D:D))</f>
        <v>0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3749.73</v>
      </c>
      <c r="C8" s="45">
        <f>SUM(C4:C7)</f>
        <v>0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25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">
      <c r="A5" s="290"/>
      <c r="B5" s="290"/>
      <c r="C5" s="290"/>
      <c r="D5" s="290"/>
      <c r="E5" s="290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0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7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0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 x14ac:dyDescent="0.3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0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0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 x14ac:dyDescent="0.3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0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4" t="s">
        <v>390</v>
      </c>
      <c r="B1" s="304"/>
      <c r="C1" s="304"/>
      <c r="D1" s="304"/>
      <c r="E1" s="304"/>
      <c r="F1" s="304"/>
      <c r="G1" s="304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5" t="s">
        <v>391</v>
      </c>
      <c r="B1" s="305"/>
      <c r="C1" s="305"/>
      <c r="D1" s="305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 x14ac:dyDescent="0.3">
      <c r="A4" s="299"/>
      <c r="B4" s="20" t="s">
        <v>206</v>
      </c>
      <c r="C4" s="246" t="s">
        <v>207</v>
      </c>
      <c r="D4" s="290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3" t="s">
        <v>391</v>
      </c>
      <c r="B1" s="303"/>
      <c r="C1" s="303"/>
      <c r="D1" s="303"/>
      <c r="E1" s="303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 x14ac:dyDescent="0.3">
      <c r="A5" s="298"/>
      <c r="B5" s="280" t="s">
        <v>210</v>
      </c>
      <c r="C5" s="282"/>
      <c r="D5" s="280" t="s">
        <v>210</v>
      </c>
      <c r="E5" s="282"/>
    </row>
    <row r="6" spans="1:5" ht="24" thickTop="1" thickBot="1" x14ac:dyDescent="0.3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7" t="s">
        <v>213</v>
      </c>
      <c r="B2" s="280" t="s">
        <v>214</v>
      </c>
      <c r="C2" s="282"/>
    </row>
    <row r="3" spans="1:3" ht="24" thickTop="1" thickBot="1" x14ac:dyDescent="0.3">
      <c r="A3" s="299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0</v>
      </c>
      <c r="C4" s="209">
        <f>SUMIF(HKM!A:A,"602*",HKM!L:L)-SUMIF(HKM!A:A,"602*",HKM!K:K)</f>
        <v>0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0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0</v>
      </c>
      <c r="C9" s="56">
        <f>SUM(C3:C8)</f>
        <v>0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 x14ac:dyDescent="0.3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-3059.46</v>
      </c>
      <c r="C4" s="238" t="s">
        <v>10</v>
      </c>
      <c r="D4" s="239" t="s">
        <v>10</v>
      </c>
      <c r="E4" s="229">
        <f>SUMIF(VZaS!C:C,"056",VZaS!E:E)</f>
        <v>0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960</v>
      </c>
      <c r="D11" s="240"/>
      <c r="E11" s="238" t="s">
        <v>10</v>
      </c>
      <c r="F11" s="229">
        <f>SUMIF(VZaS!C:C,"058",VZaS!E:E)</f>
        <v>0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0</v>
      </c>
      <c r="D2" s="142">
        <v>0</v>
      </c>
      <c r="E2" s="142">
        <v>0</v>
      </c>
      <c r="F2" s="142">
        <v>0</v>
      </c>
      <c r="G2" s="142">
        <v>55750</v>
      </c>
      <c r="H2" s="142">
        <v>0</v>
      </c>
      <c r="I2" s="142">
        <v>55750</v>
      </c>
      <c r="J2" s="142">
        <v>0</v>
      </c>
      <c r="K2" s="142">
        <v>55750</v>
      </c>
      <c r="L2" s="142">
        <v>0</v>
      </c>
    </row>
    <row r="3" spans="1:12" x14ac:dyDescent="0.25">
      <c r="A3" s="140" t="s">
        <v>410</v>
      </c>
      <c r="B3" s="141" t="s">
        <v>411</v>
      </c>
      <c r="C3" s="142">
        <v>0</v>
      </c>
      <c r="D3" s="142">
        <v>0</v>
      </c>
      <c r="E3" s="142">
        <v>-22821.26</v>
      </c>
      <c r="F3" s="142">
        <v>0</v>
      </c>
      <c r="G3" s="142">
        <v>56000</v>
      </c>
      <c r="H3" s="142">
        <v>29429.01</v>
      </c>
      <c r="I3" s="142">
        <v>61000.02</v>
      </c>
      <c r="J3" s="142">
        <v>57250.29</v>
      </c>
      <c r="K3" s="142">
        <v>3749.73</v>
      </c>
      <c r="L3" s="142">
        <v>0</v>
      </c>
    </row>
    <row r="4" spans="1:12" x14ac:dyDescent="0.25">
      <c r="A4" s="140" t="s">
        <v>412</v>
      </c>
      <c r="B4" s="141" t="s">
        <v>413</v>
      </c>
      <c r="C4" s="142">
        <v>0</v>
      </c>
      <c r="D4" s="142">
        <v>0</v>
      </c>
      <c r="E4" s="142">
        <v>0</v>
      </c>
      <c r="F4" s="142">
        <v>0</v>
      </c>
      <c r="G4" s="142">
        <v>24.63</v>
      </c>
      <c r="H4" s="142">
        <v>24.63</v>
      </c>
      <c r="I4" s="142">
        <v>24.63</v>
      </c>
      <c r="J4" s="142">
        <v>24.63</v>
      </c>
      <c r="K4" s="142">
        <v>0</v>
      </c>
      <c r="L4" s="142">
        <v>0</v>
      </c>
    </row>
    <row r="5" spans="1:12" x14ac:dyDescent="0.25">
      <c r="A5" s="140" t="s">
        <v>414</v>
      </c>
      <c r="B5" s="141" t="s">
        <v>415</v>
      </c>
      <c r="C5" s="142">
        <v>0</v>
      </c>
      <c r="D5" s="142">
        <v>0</v>
      </c>
      <c r="E5" s="142">
        <v>0</v>
      </c>
      <c r="F5" s="142">
        <v>-1071.28</v>
      </c>
      <c r="G5" s="142">
        <v>397.38</v>
      </c>
      <c r="H5" s="142">
        <v>3553.42</v>
      </c>
      <c r="I5" s="142">
        <v>1468.66</v>
      </c>
      <c r="J5" s="142">
        <v>3553.42</v>
      </c>
      <c r="K5" s="142">
        <v>0</v>
      </c>
      <c r="L5" s="142">
        <v>2084.7600000000002</v>
      </c>
    </row>
    <row r="6" spans="1:12" x14ac:dyDescent="0.25">
      <c r="A6" s="140" t="s">
        <v>416</v>
      </c>
      <c r="B6" s="141" t="s">
        <v>417</v>
      </c>
      <c r="C6" s="142">
        <v>0</v>
      </c>
      <c r="D6" s="142">
        <v>0</v>
      </c>
      <c r="E6" s="142">
        <v>0</v>
      </c>
      <c r="F6" s="142">
        <v>-26750</v>
      </c>
      <c r="G6" s="142">
        <v>29000</v>
      </c>
      <c r="H6" s="142">
        <v>55750</v>
      </c>
      <c r="I6" s="142">
        <v>55750</v>
      </c>
      <c r="J6" s="142">
        <v>55750</v>
      </c>
      <c r="K6" s="142">
        <v>0</v>
      </c>
      <c r="L6" s="142">
        <v>0</v>
      </c>
    </row>
    <row r="7" spans="1:12" x14ac:dyDescent="0.25">
      <c r="A7" s="140" t="s">
        <v>418</v>
      </c>
      <c r="B7" s="141" t="s">
        <v>419</v>
      </c>
      <c r="C7" s="142">
        <v>0</v>
      </c>
      <c r="D7" s="142">
        <v>0</v>
      </c>
      <c r="E7" s="142">
        <v>0</v>
      </c>
      <c r="F7" s="142">
        <v>0</v>
      </c>
      <c r="G7" s="142">
        <v>0</v>
      </c>
      <c r="H7" s="142">
        <v>960</v>
      </c>
      <c r="I7" s="142">
        <v>0</v>
      </c>
      <c r="J7" s="142">
        <v>960</v>
      </c>
      <c r="K7" s="142">
        <v>-960</v>
      </c>
      <c r="L7" s="142">
        <v>0</v>
      </c>
    </row>
    <row r="8" spans="1:12" x14ac:dyDescent="0.25">
      <c r="A8" s="140" t="s">
        <v>420</v>
      </c>
      <c r="B8" s="141" t="s">
        <v>421</v>
      </c>
      <c r="C8" s="142">
        <v>0</v>
      </c>
      <c r="D8" s="142">
        <v>0</v>
      </c>
      <c r="E8" s="142">
        <v>0</v>
      </c>
      <c r="F8" s="142">
        <v>0</v>
      </c>
      <c r="G8" s="142">
        <v>525.57000000000005</v>
      </c>
      <c r="H8" s="142">
        <v>525.57000000000005</v>
      </c>
      <c r="I8" s="142">
        <v>525.57000000000005</v>
      </c>
      <c r="J8" s="142">
        <v>525.57000000000005</v>
      </c>
      <c r="K8" s="142">
        <v>0</v>
      </c>
      <c r="L8" s="142">
        <v>0</v>
      </c>
    </row>
    <row r="9" spans="1:12" x14ac:dyDescent="0.25">
      <c r="A9" s="140" t="s">
        <v>422</v>
      </c>
      <c r="B9" s="141" t="s">
        <v>423</v>
      </c>
      <c r="C9" s="142">
        <v>0</v>
      </c>
      <c r="D9" s="142">
        <v>0</v>
      </c>
      <c r="E9" s="142">
        <v>0</v>
      </c>
      <c r="F9" s="142">
        <v>0</v>
      </c>
      <c r="G9" s="142">
        <v>11150</v>
      </c>
      <c r="H9" s="142">
        <v>11150</v>
      </c>
      <c r="I9" s="142">
        <v>11150</v>
      </c>
      <c r="J9" s="142">
        <v>11150</v>
      </c>
      <c r="K9" s="142">
        <v>0</v>
      </c>
      <c r="L9" s="142">
        <v>0</v>
      </c>
    </row>
    <row r="10" spans="1:12" x14ac:dyDescent="0.25">
      <c r="A10" s="140" t="s">
        <v>424</v>
      </c>
      <c r="B10" s="141" t="s">
        <v>425</v>
      </c>
      <c r="C10" s="142">
        <v>0</v>
      </c>
      <c r="D10" s="142">
        <v>0</v>
      </c>
      <c r="E10" s="142">
        <v>0</v>
      </c>
      <c r="F10" s="142">
        <v>0</v>
      </c>
      <c r="G10" s="142">
        <v>525.57000000000005</v>
      </c>
      <c r="H10" s="142">
        <v>0</v>
      </c>
      <c r="I10" s="142">
        <v>525.57000000000005</v>
      </c>
      <c r="J10" s="142">
        <v>0</v>
      </c>
      <c r="K10" s="142">
        <v>0</v>
      </c>
      <c r="L10" s="142">
        <v>-525.57000000000005</v>
      </c>
    </row>
    <row r="11" spans="1:12" x14ac:dyDescent="0.25">
      <c r="A11" s="140" t="s">
        <v>426</v>
      </c>
      <c r="B11" s="141" t="s">
        <v>427</v>
      </c>
      <c r="C11" s="142">
        <v>0</v>
      </c>
      <c r="D11" s="142">
        <v>0</v>
      </c>
      <c r="E11" s="142">
        <v>0</v>
      </c>
      <c r="F11" s="142">
        <v>0</v>
      </c>
      <c r="G11" s="142">
        <v>11150</v>
      </c>
      <c r="H11" s="142">
        <v>11150</v>
      </c>
      <c r="I11" s="142">
        <v>11150</v>
      </c>
      <c r="J11" s="142">
        <v>11150</v>
      </c>
      <c r="K11" s="142">
        <v>0</v>
      </c>
      <c r="L11" s="142">
        <v>0</v>
      </c>
    </row>
    <row r="12" spans="1:12" x14ac:dyDescent="0.25">
      <c r="A12" s="140" t="s">
        <v>428</v>
      </c>
      <c r="B12" s="141" t="s">
        <v>429</v>
      </c>
      <c r="C12" s="142">
        <v>0</v>
      </c>
      <c r="D12" s="142">
        <v>0</v>
      </c>
      <c r="E12" s="142">
        <v>0</v>
      </c>
      <c r="F12" s="142">
        <v>5000</v>
      </c>
      <c r="G12" s="142">
        <v>0</v>
      </c>
      <c r="H12" s="142">
        <v>0</v>
      </c>
      <c r="I12" s="142">
        <v>0</v>
      </c>
      <c r="J12" s="142">
        <v>5000</v>
      </c>
      <c r="K12" s="142">
        <v>0</v>
      </c>
      <c r="L12" s="142">
        <v>5000</v>
      </c>
    </row>
    <row r="13" spans="1:12" x14ac:dyDescent="0.25">
      <c r="A13" s="140" t="s">
        <v>430</v>
      </c>
      <c r="B13" s="141" t="s">
        <v>431</v>
      </c>
      <c r="C13" s="142">
        <v>0</v>
      </c>
      <c r="D13" s="142">
        <v>0</v>
      </c>
      <c r="E13" s="142">
        <v>0</v>
      </c>
      <c r="F13" s="142">
        <v>0</v>
      </c>
      <c r="G13" s="142">
        <v>0</v>
      </c>
      <c r="H13" s="142">
        <v>56000</v>
      </c>
      <c r="I13" s="142">
        <v>0</v>
      </c>
      <c r="J13" s="142">
        <v>56000</v>
      </c>
      <c r="K13" s="142">
        <v>0</v>
      </c>
      <c r="L13" s="142">
        <v>56000</v>
      </c>
    </row>
    <row r="14" spans="1:12" x14ac:dyDescent="0.25">
      <c r="A14" s="140" t="s">
        <v>432</v>
      </c>
      <c r="B14" s="141" t="s">
        <v>433</v>
      </c>
      <c r="C14" s="142">
        <v>0</v>
      </c>
      <c r="D14" s="142">
        <v>0</v>
      </c>
      <c r="E14" s="142">
        <v>0</v>
      </c>
      <c r="F14" s="142">
        <v>0</v>
      </c>
      <c r="G14" s="142">
        <v>103.75</v>
      </c>
      <c r="H14" s="142">
        <v>0</v>
      </c>
      <c r="I14" s="142">
        <v>103.75</v>
      </c>
      <c r="J14" s="142">
        <v>0</v>
      </c>
      <c r="K14" s="142">
        <v>103.75</v>
      </c>
      <c r="L14" s="142">
        <v>0</v>
      </c>
    </row>
    <row r="15" spans="1:12" x14ac:dyDescent="0.25">
      <c r="A15" s="140" t="s">
        <v>434</v>
      </c>
      <c r="B15" s="141" t="s">
        <v>435</v>
      </c>
      <c r="C15" s="142">
        <v>0</v>
      </c>
      <c r="D15" s="142">
        <v>0</v>
      </c>
      <c r="E15" s="142">
        <v>0</v>
      </c>
      <c r="F15" s="142">
        <v>0</v>
      </c>
      <c r="G15" s="142">
        <v>1561</v>
      </c>
      <c r="H15" s="142">
        <v>0</v>
      </c>
      <c r="I15" s="142">
        <v>1561</v>
      </c>
      <c r="J15" s="142">
        <v>0</v>
      </c>
      <c r="K15" s="142">
        <v>1561</v>
      </c>
      <c r="L15" s="142">
        <v>0</v>
      </c>
    </row>
    <row r="16" spans="1:12" x14ac:dyDescent="0.25">
      <c r="A16" s="140" t="s">
        <v>436</v>
      </c>
      <c r="B16" s="141" t="s">
        <v>437</v>
      </c>
      <c r="C16" s="142">
        <v>0</v>
      </c>
      <c r="D16" s="142">
        <v>0</v>
      </c>
      <c r="E16" s="142">
        <v>0</v>
      </c>
      <c r="F16" s="142">
        <v>0</v>
      </c>
      <c r="G16" s="142">
        <v>390.6</v>
      </c>
      <c r="H16" s="142">
        <v>0</v>
      </c>
      <c r="I16" s="142">
        <v>390.6</v>
      </c>
      <c r="J16" s="142">
        <v>0</v>
      </c>
      <c r="K16" s="142">
        <v>390.6</v>
      </c>
      <c r="L16" s="142">
        <v>0</v>
      </c>
    </row>
    <row r="17" spans="1:12" x14ac:dyDescent="0.25">
      <c r="A17" s="140" t="s">
        <v>438</v>
      </c>
      <c r="B17" s="141" t="s">
        <v>439</v>
      </c>
      <c r="C17" s="142">
        <v>0</v>
      </c>
      <c r="D17" s="142">
        <v>0</v>
      </c>
      <c r="E17" s="142">
        <v>0</v>
      </c>
      <c r="F17" s="142">
        <v>0</v>
      </c>
      <c r="G17" s="142">
        <v>972.5</v>
      </c>
      <c r="H17" s="142">
        <v>0</v>
      </c>
      <c r="I17" s="142">
        <v>972.5</v>
      </c>
      <c r="J17" s="142">
        <v>0</v>
      </c>
      <c r="K17" s="142">
        <v>972.5</v>
      </c>
      <c r="L17" s="142">
        <v>0</v>
      </c>
    </row>
    <row r="18" spans="1:12" x14ac:dyDescent="0.25">
      <c r="A18" s="140" t="s">
        <v>440</v>
      </c>
      <c r="B18" s="141" t="s">
        <v>441</v>
      </c>
      <c r="C18" s="142">
        <v>0</v>
      </c>
      <c r="D18" s="142">
        <v>0</v>
      </c>
      <c r="E18" s="142">
        <v>0</v>
      </c>
      <c r="F18" s="142">
        <v>0</v>
      </c>
      <c r="G18" s="142">
        <v>24.63</v>
      </c>
      <c r="H18" s="142">
        <v>0</v>
      </c>
      <c r="I18" s="142">
        <v>24.63</v>
      </c>
      <c r="J18" s="142">
        <v>0</v>
      </c>
      <c r="K18" s="142">
        <v>24.63</v>
      </c>
      <c r="L18" s="142">
        <v>0</v>
      </c>
    </row>
    <row r="19" spans="1:12" x14ac:dyDescent="0.25">
      <c r="A19" s="140" t="s">
        <v>442</v>
      </c>
      <c r="B19" s="141" t="s">
        <v>443</v>
      </c>
      <c r="C19" s="142">
        <v>0</v>
      </c>
      <c r="D19" s="142">
        <v>0</v>
      </c>
      <c r="E19" s="142">
        <v>0</v>
      </c>
      <c r="F19" s="142">
        <v>0</v>
      </c>
      <c r="G19" s="142">
        <v>7</v>
      </c>
      <c r="H19" s="142">
        <v>0</v>
      </c>
      <c r="I19" s="142">
        <v>7</v>
      </c>
      <c r="J19" s="142">
        <v>0</v>
      </c>
      <c r="K19" s="142">
        <v>7</v>
      </c>
      <c r="L19" s="142">
        <v>0</v>
      </c>
    </row>
    <row r="20" spans="1:12" x14ac:dyDescent="0.25">
      <c r="A20" s="140" t="s">
        <v>444</v>
      </c>
      <c r="B20" s="141" t="s">
        <v>445</v>
      </c>
      <c r="C20" s="142">
        <v>0</v>
      </c>
      <c r="D20" s="142">
        <v>0</v>
      </c>
      <c r="E20" s="142">
        <v>0</v>
      </c>
      <c r="F20" s="142">
        <v>0</v>
      </c>
      <c r="G20" s="142">
        <v>960</v>
      </c>
      <c r="H20" s="142">
        <v>0</v>
      </c>
      <c r="I20" s="142">
        <v>960</v>
      </c>
      <c r="J20" s="142">
        <v>0</v>
      </c>
      <c r="K20" s="142">
        <v>960</v>
      </c>
      <c r="L20" s="142">
        <v>0</v>
      </c>
    </row>
    <row r="21" spans="1:12" x14ac:dyDescent="0.25">
      <c r="A21" s="140" t="s">
        <v>446</v>
      </c>
      <c r="B21" s="141" t="s">
        <v>447</v>
      </c>
      <c r="C21" s="142">
        <v>0</v>
      </c>
      <c r="D21" s="142">
        <v>0</v>
      </c>
      <c r="E21" s="142">
        <v>0</v>
      </c>
      <c r="F21" s="142">
        <v>0.02</v>
      </c>
      <c r="G21" s="142">
        <v>0</v>
      </c>
      <c r="H21" s="142">
        <v>0</v>
      </c>
      <c r="I21" s="142">
        <v>0</v>
      </c>
      <c r="J21" s="142">
        <v>0.02</v>
      </c>
      <c r="K21" s="142">
        <v>0</v>
      </c>
      <c r="L21" s="142">
        <v>0.02</v>
      </c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448</v>
      </c>
      <c r="B2" s="141" t="s">
        <v>409</v>
      </c>
      <c r="C2" s="142">
        <v>0</v>
      </c>
      <c r="D2" s="142">
        <v>0</v>
      </c>
      <c r="E2" s="142">
        <v>0</v>
      </c>
      <c r="F2" s="142">
        <v>0</v>
      </c>
      <c r="G2" s="142">
        <v>55750</v>
      </c>
      <c r="H2" s="142">
        <v>0</v>
      </c>
      <c r="I2" s="142">
        <v>55750</v>
      </c>
      <c r="J2" s="142">
        <v>0</v>
      </c>
      <c r="K2" s="142">
        <v>55750</v>
      </c>
      <c r="L2" s="142">
        <v>0</v>
      </c>
    </row>
    <row r="3" spans="1:12" x14ac:dyDescent="0.25">
      <c r="A3" s="140" t="s">
        <v>449</v>
      </c>
      <c r="B3" s="141" t="s">
        <v>450</v>
      </c>
      <c r="C3" s="142">
        <v>0</v>
      </c>
      <c r="D3" s="142">
        <v>0</v>
      </c>
      <c r="E3" s="142">
        <v>-22821.26</v>
      </c>
      <c r="F3" s="142">
        <v>0</v>
      </c>
      <c r="G3" s="142">
        <v>56000</v>
      </c>
      <c r="H3" s="142">
        <v>29429.01</v>
      </c>
      <c r="I3" s="142">
        <v>61000.02</v>
      </c>
      <c r="J3" s="142">
        <v>57250.29</v>
      </c>
      <c r="K3" s="142">
        <v>3749.73</v>
      </c>
      <c r="L3" s="142">
        <v>0</v>
      </c>
    </row>
    <row r="4" spans="1:12" x14ac:dyDescent="0.25">
      <c r="A4" s="140" t="s">
        <v>451</v>
      </c>
      <c r="B4" s="141" t="s">
        <v>452</v>
      </c>
      <c r="C4" s="142">
        <v>0</v>
      </c>
      <c r="D4" s="142">
        <v>0</v>
      </c>
      <c r="E4" s="142">
        <v>0</v>
      </c>
      <c r="F4" s="142">
        <v>0</v>
      </c>
      <c r="G4" s="142">
        <v>24.63</v>
      </c>
      <c r="H4" s="142">
        <v>24.63</v>
      </c>
      <c r="I4" s="142">
        <v>24.63</v>
      </c>
      <c r="J4" s="142">
        <v>24.63</v>
      </c>
      <c r="K4" s="142">
        <v>0</v>
      </c>
      <c r="L4" s="142">
        <v>0</v>
      </c>
    </row>
    <row r="5" spans="1:12" x14ac:dyDescent="0.25">
      <c r="A5" s="140" t="s">
        <v>453</v>
      </c>
      <c r="B5" s="141" t="s">
        <v>454</v>
      </c>
      <c r="C5" s="142">
        <v>0</v>
      </c>
      <c r="D5" s="142">
        <v>0</v>
      </c>
      <c r="E5" s="142">
        <v>0</v>
      </c>
      <c r="F5" s="142">
        <v>-27821.279999999999</v>
      </c>
      <c r="G5" s="142">
        <v>29397.38</v>
      </c>
      <c r="H5" s="142">
        <v>59303.42</v>
      </c>
      <c r="I5" s="142">
        <v>57218.66</v>
      </c>
      <c r="J5" s="142">
        <v>59303.42</v>
      </c>
      <c r="K5" s="142">
        <v>0</v>
      </c>
      <c r="L5" s="142">
        <v>2084.7600000000002</v>
      </c>
    </row>
    <row r="6" spans="1:12" x14ac:dyDescent="0.25">
      <c r="A6" s="140" t="s">
        <v>455</v>
      </c>
      <c r="B6" s="141" t="s">
        <v>419</v>
      </c>
      <c r="C6" s="142">
        <v>0</v>
      </c>
      <c r="D6" s="142">
        <v>0</v>
      </c>
      <c r="E6" s="142">
        <v>0</v>
      </c>
      <c r="F6" s="142">
        <v>0</v>
      </c>
      <c r="G6" s="142">
        <v>0</v>
      </c>
      <c r="H6" s="142">
        <v>960</v>
      </c>
      <c r="I6" s="142">
        <v>0</v>
      </c>
      <c r="J6" s="142">
        <v>960</v>
      </c>
      <c r="K6" s="142">
        <v>-960</v>
      </c>
      <c r="L6" s="142">
        <v>0</v>
      </c>
    </row>
    <row r="7" spans="1:12" x14ac:dyDescent="0.25">
      <c r="A7" s="140" t="s">
        <v>456</v>
      </c>
      <c r="B7" s="141" t="s">
        <v>457</v>
      </c>
      <c r="C7" s="142">
        <v>0</v>
      </c>
      <c r="D7" s="142">
        <v>0</v>
      </c>
      <c r="E7" s="142">
        <v>0</v>
      </c>
      <c r="F7" s="142">
        <v>0</v>
      </c>
      <c r="G7" s="142">
        <v>23351.14</v>
      </c>
      <c r="H7" s="142">
        <v>22825.57</v>
      </c>
      <c r="I7" s="142">
        <v>23351.14</v>
      </c>
      <c r="J7" s="142">
        <v>22825.57</v>
      </c>
      <c r="K7" s="142">
        <v>0</v>
      </c>
      <c r="L7" s="142">
        <v>-525.57000000000005</v>
      </c>
    </row>
    <row r="8" spans="1:12" x14ac:dyDescent="0.25">
      <c r="A8" s="140" t="s">
        <v>458</v>
      </c>
      <c r="B8" s="141" t="s">
        <v>459</v>
      </c>
      <c r="C8" s="142">
        <v>0</v>
      </c>
      <c r="D8" s="142">
        <v>0</v>
      </c>
      <c r="E8" s="142">
        <v>0</v>
      </c>
      <c r="F8" s="142">
        <v>5000</v>
      </c>
      <c r="G8" s="142">
        <v>0</v>
      </c>
      <c r="H8" s="142">
        <v>0</v>
      </c>
      <c r="I8" s="142">
        <v>0</v>
      </c>
      <c r="J8" s="142">
        <v>5000</v>
      </c>
      <c r="K8" s="142">
        <v>0</v>
      </c>
      <c r="L8" s="142">
        <v>5000</v>
      </c>
    </row>
    <row r="9" spans="1:12" x14ac:dyDescent="0.25">
      <c r="A9" s="140" t="s">
        <v>460</v>
      </c>
      <c r="B9" s="141" t="s">
        <v>461</v>
      </c>
      <c r="C9" s="142">
        <v>0</v>
      </c>
      <c r="D9" s="142">
        <v>0</v>
      </c>
      <c r="E9" s="142">
        <v>0</v>
      </c>
      <c r="F9" s="142">
        <v>0</v>
      </c>
      <c r="G9" s="142">
        <v>0</v>
      </c>
      <c r="H9" s="142">
        <v>56000</v>
      </c>
      <c r="I9" s="142">
        <v>0</v>
      </c>
      <c r="J9" s="142">
        <v>56000</v>
      </c>
      <c r="K9" s="142">
        <v>0</v>
      </c>
      <c r="L9" s="142">
        <v>56000</v>
      </c>
    </row>
    <row r="10" spans="1:12" x14ac:dyDescent="0.25">
      <c r="A10" s="140" t="s">
        <v>462</v>
      </c>
      <c r="B10" s="141" t="s">
        <v>463</v>
      </c>
      <c r="C10" s="142">
        <v>0</v>
      </c>
      <c r="D10" s="142">
        <v>0</v>
      </c>
      <c r="E10" s="142">
        <v>0</v>
      </c>
      <c r="F10" s="142">
        <v>0</v>
      </c>
      <c r="G10" s="142">
        <v>103.75</v>
      </c>
      <c r="H10" s="142">
        <v>0</v>
      </c>
      <c r="I10" s="142">
        <v>103.75</v>
      </c>
      <c r="J10" s="142">
        <v>0</v>
      </c>
      <c r="K10" s="142">
        <v>103.75</v>
      </c>
      <c r="L10" s="142">
        <v>0</v>
      </c>
    </row>
    <row r="11" spans="1:12" x14ac:dyDescent="0.25">
      <c r="A11" s="140" t="s">
        <v>464</v>
      </c>
      <c r="B11" s="141" t="s">
        <v>435</v>
      </c>
      <c r="C11" s="142">
        <v>0</v>
      </c>
      <c r="D11" s="142">
        <v>0</v>
      </c>
      <c r="E11" s="142">
        <v>0</v>
      </c>
      <c r="F11" s="142">
        <v>0</v>
      </c>
      <c r="G11" s="142">
        <v>2924.1</v>
      </c>
      <c r="H11" s="142">
        <v>0</v>
      </c>
      <c r="I11" s="142">
        <v>2924.1</v>
      </c>
      <c r="J11" s="142">
        <v>0</v>
      </c>
      <c r="K11" s="142">
        <v>2924.1</v>
      </c>
      <c r="L11" s="142">
        <v>0</v>
      </c>
    </row>
    <row r="12" spans="1:12" x14ac:dyDescent="0.25">
      <c r="A12" s="140" t="s">
        <v>465</v>
      </c>
      <c r="B12" s="141" t="s">
        <v>466</v>
      </c>
      <c r="C12" s="142">
        <v>0</v>
      </c>
      <c r="D12" s="142">
        <v>0</v>
      </c>
      <c r="E12" s="142">
        <v>0</v>
      </c>
      <c r="F12" s="142">
        <v>0</v>
      </c>
      <c r="G12" s="142">
        <v>24.63</v>
      </c>
      <c r="H12" s="142">
        <v>0</v>
      </c>
      <c r="I12" s="142">
        <v>24.63</v>
      </c>
      <c r="J12" s="142">
        <v>0</v>
      </c>
      <c r="K12" s="142">
        <v>24.63</v>
      </c>
      <c r="L12" s="142">
        <v>0</v>
      </c>
    </row>
    <row r="13" spans="1:12" x14ac:dyDescent="0.25">
      <c r="A13" s="140" t="s">
        <v>467</v>
      </c>
      <c r="B13" s="141" t="s">
        <v>468</v>
      </c>
      <c r="C13" s="142">
        <v>0</v>
      </c>
      <c r="D13" s="142">
        <v>0</v>
      </c>
      <c r="E13" s="142">
        <v>0</v>
      </c>
      <c r="F13" s="142">
        <v>0</v>
      </c>
      <c r="G13" s="142">
        <v>7</v>
      </c>
      <c r="H13" s="142">
        <v>0</v>
      </c>
      <c r="I13" s="142">
        <v>7</v>
      </c>
      <c r="J13" s="142">
        <v>0</v>
      </c>
      <c r="K13" s="142">
        <v>7</v>
      </c>
      <c r="L13" s="142">
        <v>0</v>
      </c>
    </row>
    <row r="14" spans="1:12" x14ac:dyDescent="0.25">
      <c r="A14" s="140" t="s">
        <v>469</v>
      </c>
      <c r="B14" s="141" t="s">
        <v>445</v>
      </c>
      <c r="C14" s="142">
        <v>0</v>
      </c>
      <c r="D14" s="142">
        <v>0</v>
      </c>
      <c r="E14" s="142">
        <v>0</v>
      </c>
      <c r="F14" s="142">
        <v>0</v>
      </c>
      <c r="G14" s="142">
        <v>960</v>
      </c>
      <c r="H14" s="142">
        <v>0</v>
      </c>
      <c r="I14" s="142">
        <v>960</v>
      </c>
      <c r="J14" s="142">
        <v>0</v>
      </c>
      <c r="K14" s="142">
        <v>960</v>
      </c>
      <c r="L14" s="142">
        <v>0</v>
      </c>
    </row>
    <row r="15" spans="1:12" x14ac:dyDescent="0.25">
      <c r="A15" s="140" t="s">
        <v>470</v>
      </c>
      <c r="B15" s="141" t="s">
        <v>447</v>
      </c>
      <c r="C15" s="142">
        <v>0</v>
      </c>
      <c r="D15" s="142">
        <v>0</v>
      </c>
      <c r="E15" s="142">
        <v>0</v>
      </c>
      <c r="F15" s="142">
        <v>0.02</v>
      </c>
      <c r="G15" s="142">
        <v>0</v>
      </c>
      <c r="H15" s="142">
        <v>0</v>
      </c>
      <c r="I15" s="142">
        <v>0</v>
      </c>
      <c r="J15" s="142">
        <v>0.02</v>
      </c>
      <c r="K15" s="142">
        <v>0</v>
      </c>
      <c r="L15" s="142">
        <v>0.02</v>
      </c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9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471</v>
      </c>
      <c r="B2" s="141" t="s">
        <v>472</v>
      </c>
      <c r="C2" s="140" t="s">
        <v>473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474</v>
      </c>
      <c r="B3" s="141" t="s">
        <v>475</v>
      </c>
      <c r="C3" s="140" t="s">
        <v>476</v>
      </c>
      <c r="D3" s="142">
        <v>0</v>
      </c>
      <c r="E3" s="142">
        <v>0</v>
      </c>
      <c r="F3" s="142">
        <v>0</v>
      </c>
      <c r="G3" s="142">
        <v>0</v>
      </c>
    </row>
    <row r="4" spans="1:7" x14ac:dyDescent="0.25">
      <c r="A4" s="141" t="s">
        <v>477</v>
      </c>
      <c r="B4" s="141" t="s">
        <v>478</v>
      </c>
      <c r="C4" s="140" t="s">
        <v>479</v>
      </c>
      <c r="D4" s="142">
        <v>0</v>
      </c>
      <c r="E4" s="142">
        <v>0</v>
      </c>
      <c r="F4" s="142">
        <v>0</v>
      </c>
      <c r="G4" s="142">
        <v>0</v>
      </c>
    </row>
    <row r="5" spans="1:7" x14ac:dyDescent="0.25">
      <c r="A5" s="141" t="s">
        <v>480</v>
      </c>
      <c r="B5" s="141" t="s">
        <v>481</v>
      </c>
      <c r="C5" s="140" t="s">
        <v>482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483</v>
      </c>
      <c r="B6" s="141" t="s">
        <v>484</v>
      </c>
      <c r="C6" s="140" t="s">
        <v>485</v>
      </c>
      <c r="D6" s="142">
        <v>0</v>
      </c>
      <c r="E6" s="142">
        <v>0</v>
      </c>
      <c r="F6" s="142">
        <v>0</v>
      </c>
      <c r="G6" s="142">
        <v>0</v>
      </c>
    </row>
    <row r="7" spans="1:7" x14ac:dyDescent="0.25">
      <c r="A7" s="141" t="s">
        <v>486</v>
      </c>
      <c r="B7" s="141" t="s">
        <v>487</v>
      </c>
      <c r="C7" s="140" t="s">
        <v>488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489</v>
      </c>
      <c r="B8" s="141" t="s">
        <v>490</v>
      </c>
      <c r="C8" s="140" t="s">
        <v>491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492</v>
      </c>
      <c r="B9" s="141" t="s">
        <v>493</v>
      </c>
      <c r="C9" s="140" t="s">
        <v>494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25">
      <c r="A10" s="141" t="s">
        <v>495</v>
      </c>
      <c r="B10" s="141" t="s">
        <v>496</v>
      </c>
      <c r="C10" s="140" t="s">
        <v>497</v>
      </c>
      <c r="D10" s="142">
        <v>0</v>
      </c>
      <c r="E10" s="142">
        <v>0</v>
      </c>
      <c r="F10" s="142">
        <v>0</v>
      </c>
      <c r="G10" s="142">
        <v>0</v>
      </c>
    </row>
    <row r="11" spans="1:7" x14ac:dyDescent="0.25">
      <c r="A11" s="141" t="s">
        <v>474</v>
      </c>
      <c r="B11" s="141" t="s">
        <v>498</v>
      </c>
      <c r="C11" s="140" t="s">
        <v>499</v>
      </c>
      <c r="D11" s="142">
        <v>3052.48</v>
      </c>
      <c r="E11" s="142">
        <v>0</v>
      </c>
      <c r="F11" s="142">
        <v>3052</v>
      </c>
      <c r="G11" s="142">
        <v>0</v>
      </c>
    </row>
    <row r="12" spans="1:7" x14ac:dyDescent="0.25">
      <c r="A12" s="141" t="s">
        <v>500</v>
      </c>
      <c r="B12" s="141" t="s">
        <v>501</v>
      </c>
      <c r="C12" s="140" t="s">
        <v>502</v>
      </c>
      <c r="D12" s="142">
        <v>0</v>
      </c>
      <c r="E12" s="142">
        <v>0</v>
      </c>
      <c r="F12" s="142">
        <v>0</v>
      </c>
      <c r="G12" s="142">
        <v>0</v>
      </c>
    </row>
    <row r="13" spans="1:7" x14ac:dyDescent="0.25">
      <c r="A13" s="141" t="s">
        <v>503</v>
      </c>
      <c r="B13" s="141" t="s">
        <v>504</v>
      </c>
      <c r="C13" s="140" t="s">
        <v>505</v>
      </c>
      <c r="D13" s="142">
        <v>103.75</v>
      </c>
      <c r="E13" s="142">
        <v>0</v>
      </c>
      <c r="F13" s="142">
        <v>104</v>
      </c>
      <c r="G13" s="142">
        <v>0</v>
      </c>
    </row>
    <row r="14" spans="1:7" x14ac:dyDescent="0.25">
      <c r="A14" s="141" t="s">
        <v>506</v>
      </c>
      <c r="B14" s="141" t="s">
        <v>507</v>
      </c>
      <c r="C14" s="140" t="s">
        <v>508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509</v>
      </c>
      <c r="B15" s="141" t="s">
        <v>510</v>
      </c>
      <c r="C15" s="140" t="s">
        <v>511</v>
      </c>
      <c r="D15" s="142">
        <v>2924.1</v>
      </c>
      <c r="E15" s="142">
        <v>0</v>
      </c>
      <c r="F15" s="142">
        <v>2923</v>
      </c>
      <c r="G15" s="142">
        <v>0</v>
      </c>
    </row>
    <row r="16" spans="1:7" x14ac:dyDescent="0.25">
      <c r="A16" s="141" t="s">
        <v>512</v>
      </c>
      <c r="B16" s="141" t="s">
        <v>513</v>
      </c>
      <c r="C16" s="140" t="s">
        <v>514</v>
      </c>
      <c r="D16" s="142">
        <v>0</v>
      </c>
      <c r="E16" s="142">
        <v>0</v>
      </c>
      <c r="F16" s="142">
        <v>0</v>
      </c>
      <c r="G16" s="142">
        <v>0</v>
      </c>
    </row>
    <row r="17" spans="1:7" x14ac:dyDescent="0.25">
      <c r="A17" s="141" t="s">
        <v>515</v>
      </c>
      <c r="B17" s="141" t="s">
        <v>516</v>
      </c>
      <c r="C17" s="140" t="s">
        <v>517</v>
      </c>
      <c r="D17" s="142">
        <v>0</v>
      </c>
      <c r="E17" s="142">
        <v>0</v>
      </c>
      <c r="F17" s="142">
        <v>0</v>
      </c>
      <c r="G17" s="142">
        <v>0</v>
      </c>
    </row>
    <row r="18" spans="1:7" x14ac:dyDescent="0.25">
      <c r="A18" s="141">
        <v>2</v>
      </c>
      <c r="B18" s="141" t="s">
        <v>518</v>
      </c>
      <c r="C18" s="140" t="s">
        <v>519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520</v>
      </c>
      <c r="C19" s="140" t="s">
        <v>521</v>
      </c>
      <c r="D19" s="142">
        <v>0</v>
      </c>
      <c r="E19" s="142">
        <v>0</v>
      </c>
      <c r="F19" s="142">
        <v>0</v>
      </c>
      <c r="G19" s="142">
        <v>0</v>
      </c>
    </row>
    <row r="20" spans="1:7" x14ac:dyDescent="0.25">
      <c r="A20" s="141">
        <v>4</v>
      </c>
      <c r="B20" s="141" t="s">
        <v>522</v>
      </c>
      <c r="C20" s="140" t="s">
        <v>523</v>
      </c>
      <c r="D20" s="142">
        <v>0</v>
      </c>
      <c r="E20" s="142">
        <v>0</v>
      </c>
      <c r="F20" s="142">
        <v>0</v>
      </c>
      <c r="G20" s="142">
        <v>0</v>
      </c>
    </row>
    <row r="21" spans="1:7" x14ac:dyDescent="0.25">
      <c r="A21" s="141" t="s">
        <v>524</v>
      </c>
      <c r="B21" s="141" t="s">
        <v>525</v>
      </c>
      <c r="C21" s="140" t="s">
        <v>526</v>
      </c>
      <c r="D21" s="142">
        <v>0</v>
      </c>
      <c r="E21" s="142">
        <v>0</v>
      </c>
      <c r="F21" s="142">
        <v>0</v>
      </c>
      <c r="G21" s="142">
        <v>0</v>
      </c>
    </row>
    <row r="22" spans="1:7" x14ac:dyDescent="0.25">
      <c r="A22" s="141" t="s">
        <v>527</v>
      </c>
      <c r="B22" s="141" t="s">
        <v>528</v>
      </c>
      <c r="C22" s="140" t="s">
        <v>529</v>
      </c>
      <c r="D22" s="142">
        <v>0</v>
      </c>
      <c r="E22" s="142">
        <v>0</v>
      </c>
      <c r="F22" s="142">
        <v>0</v>
      </c>
      <c r="G22" s="142">
        <v>0</v>
      </c>
    </row>
    <row r="23" spans="1:7" x14ac:dyDescent="0.25">
      <c r="A23" s="141" t="s">
        <v>530</v>
      </c>
      <c r="B23" s="141" t="s">
        <v>531</v>
      </c>
      <c r="C23" s="140" t="s">
        <v>532</v>
      </c>
      <c r="D23" s="142">
        <v>0</v>
      </c>
      <c r="E23" s="142">
        <v>0</v>
      </c>
      <c r="F23" s="142">
        <v>0</v>
      </c>
      <c r="G23" s="142">
        <v>0</v>
      </c>
    </row>
    <row r="24" spans="1:7" x14ac:dyDescent="0.25">
      <c r="A24" s="141">
        <v>2</v>
      </c>
      <c r="B24" s="141" t="s">
        <v>533</v>
      </c>
      <c r="C24" s="140" t="s">
        <v>534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535</v>
      </c>
      <c r="B25" s="141" t="s">
        <v>536</v>
      </c>
      <c r="C25" s="140" t="s">
        <v>537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477</v>
      </c>
      <c r="B26" s="141" t="s">
        <v>538</v>
      </c>
      <c r="C26" s="140" t="s">
        <v>539</v>
      </c>
      <c r="D26" s="142">
        <v>0</v>
      </c>
      <c r="E26" s="142">
        <v>0</v>
      </c>
      <c r="F26" s="142">
        <v>0</v>
      </c>
      <c r="G26" s="142">
        <v>0</v>
      </c>
    </row>
    <row r="27" spans="1:7" x14ac:dyDescent="0.25">
      <c r="A27" s="141" t="s">
        <v>540</v>
      </c>
      <c r="B27" s="141" t="s">
        <v>541</v>
      </c>
      <c r="C27" s="140" t="s">
        <v>542</v>
      </c>
      <c r="D27" s="142">
        <v>24.63</v>
      </c>
      <c r="E27" s="142">
        <v>0</v>
      </c>
      <c r="F27" s="142">
        <v>25</v>
      </c>
      <c r="G27" s="142">
        <v>0</v>
      </c>
    </row>
    <row r="28" spans="1:7" x14ac:dyDescent="0.25">
      <c r="A28" s="141" t="s">
        <v>543</v>
      </c>
      <c r="B28" s="141" t="s">
        <v>544</v>
      </c>
      <c r="C28" s="140" t="s">
        <v>545</v>
      </c>
      <c r="D28" s="142">
        <v>-3052.48</v>
      </c>
      <c r="E28" s="142">
        <v>0</v>
      </c>
      <c r="F28" s="142">
        <v>-3052</v>
      </c>
      <c r="G28" s="142">
        <v>0</v>
      </c>
    </row>
    <row r="29" spans="1:7" x14ac:dyDescent="0.25">
      <c r="A29" s="141" t="s">
        <v>471</v>
      </c>
      <c r="B29" s="141" t="s">
        <v>546</v>
      </c>
      <c r="C29" s="140" t="s">
        <v>547</v>
      </c>
      <c r="D29" s="142">
        <v>-3027.85</v>
      </c>
      <c r="E29" s="142">
        <v>0</v>
      </c>
      <c r="F29" s="142">
        <v>-3027</v>
      </c>
      <c r="G29" s="142">
        <v>0</v>
      </c>
    </row>
    <row r="30" spans="1:7" x14ac:dyDescent="0.25">
      <c r="A30" s="141" t="s">
        <v>474</v>
      </c>
      <c r="B30" s="141" t="s">
        <v>548</v>
      </c>
      <c r="C30" s="140" t="s">
        <v>549</v>
      </c>
      <c r="D30" s="142">
        <v>0.02</v>
      </c>
      <c r="E30" s="142">
        <v>0</v>
      </c>
      <c r="F30" s="142">
        <v>0</v>
      </c>
      <c r="G30" s="142">
        <v>0</v>
      </c>
    </row>
    <row r="31" spans="1:7" x14ac:dyDescent="0.25">
      <c r="A31" s="141" t="s">
        <v>550</v>
      </c>
      <c r="B31" s="141" t="s">
        <v>551</v>
      </c>
      <c r="C31" s="140" t="s">
        <v>552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553</v>
      </c>
      <c r="B32" s="141" t="s">
        <v>554</v>
      </c>
      <c r="C32" s="140" t="s">
        <v>555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556</v>
      </c>
      <c r="B33" s="141" t="s">
        <v>557</v>
      </c>
      <c r="C33" s="140" t="s">
        <v>558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559</v>
      </c>
      <c r="C34" s="140" t="s">
        <v>560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561</v>
      </c>
      <c r="C35" s="140" t="s">
        <v>562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563</v>
      </c>
      <c r="B36" s="141" t="s">
        <v>564</v>
      </c>
      <c r="C36" s="140" t="s">
        <v>565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566</v>
      </c>
      <c r="B37" s="141" t="s">
        <v>567</v>
      </c>
      <c r="C37" s="140" t="s">
        <v>568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569</v>
      </c>
      <c r="C38" s="140" t="s">
        <v>570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571</v>
      </c>
      <c r="C39" s="140" t="s">
        <v>572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573</v>
      </c>
      <c r="B40" s="141" t="s">
        <v>574</v>
      </c>
      <c r="C40" s="140" t="s">
        <v>575</v>
      </c>
      <c r="D40" s="142">
        <v>0.02</v>
      </c>
      <c r="E40" s="142">
        <v>0</v>
      </c>
      <c r="F40" s="142">
        <v>0</v>
      </c>
      <c r="G40" s="142">
        <v>0</v>
      </c>
    </row>
    <row r="41" spans="1:7" x14ac:dyDescent="0.25">
      <c r="A41" s="141" t="s">
        <v>576</v>
      </c>
      <c r="B41" s="141" t="s">
        <v>577</v>
      </c>
      <c r="C41" s="140" t="s">
        <v>578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579</v>
      </c>
      <c r="C42" s="140" t="s">
        <v>580</v>
      </c>
      <c r="D42" s="142">
        <v>0.02</v>
      </c>
      <c r="E42" s="142">
        <v>0</v>
      </c>
      <c r="F42" s="142">
        <v>0</v>
      </c>
      <c r="G42" s="142">
        <v>0</v>
      </c>
    </row>
    <row r="43" spans="1:7" x14ac:dyDescent="0.25">
      <c r="A43" s="141" t="s">
        <v>581</v>
      </c>
      <c r="B43" s="141" t="s">
        <v>582</v>
      </c>
      <c r="C43" s="140" t="s">
        <v>583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584</v>
      </c>
      <c r="B44" s="141" t="s">
        <v>585</v>
      </c>
      <c r="C44" s="140" t="s">
        <v>586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587</v>
      </c>
      <c r="B45" s="141" t="s">
        <v>588</v>
      </c>
      <c r="C45" s="140" t="s">
        <v>589</v>
      </c>
      <c r="D45" s="142">
        <v>0</v>
      </c>
      <c r="E45" s="142">
        <v>0</v>
      </c>
      <c r="F45" s="142">
        <v>0</v>
      </c>
      <c r="G45" s="142">
        <v>0</v>
      </c>
    </row>
    <row r="46" spans="1:7" x14ac:dyDescent="0.25">
      <c r="A46" s="141" t="s">
        <v>474</v>
      </c>
      <c r="B46" s="141" t="s">
        <v>590</v>
      </c>
      <c r="C46" s="140" t="s">
        <v>591</v>
      </c>
      <c r="D46" s="142">
        <v>7</v>
      </c>
      <c r="E46" s="142">
        <v>0</v>
      </c>
      <c r="F46" s="142">
        <v>7</v>
      </c>
      <c r="G46" s="142">
        <v>0</v>
      </c>
    </row>
    <row r="47" spans="1:7" x14ac:dyDescent="0.25">
      <c r="A47" s="141" t="s">
        <v>592</v>
      </c>
      <c r="B47" s="141" t="s">
        <v>593</v>
      </c>
      <c r="C47" s="140" t="s">
        <v>594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595</v>
      </c>
      <c r="B48" s="141" t="s">
        <v>596</v>
      </c>
      <c r="C48" s="140" t="s">
        <v>597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598</v>
      </c>
      <c r="B49" s="141" t="s">
        <v>599</v>
      </c>
      <c r="C49" s="140" t="s">
        <v>600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601</v>
      </c>
      <c r="B50" s="141" t="s">
        <v>602</v>
      </c>
      <c r="C50" s="140" t="s">
        <v>603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25">
      <c r="A51" s="141" t="s">
        <v>604</v>
      </c>
      <c r="B51" s="141" t="s">
        <v>605</v>
      </c>
      <c r="C51" s="140" t="s">
        <v>606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607</v>
      </c>
      <c r="C52" s="140" t="s">
        <v>608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25">
      <c r="A53" s="141" t="s">
        <v>609</v>
      </c>
      <c r="B53" s="141" t="s">
        <v>610</v>
      </c>
      <c r="C53" s="140" t="s">
        <v>611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612</v>
      </c>
      <c r="B54" s="141" t="s">
        <v>613</v>
      </c>
      <c r="C54" s="140" t="s">
        <v>614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615</v>
      </c>
      <c r="B55" s="141" t="s">
        <v>616</v>
      </c>
      <c r="C55" s="140" t="s">
        <v>617</v>
      </c>
      <c r="D55" s="142">
        <v>7</v>
      </c>
      <c r="E55" s="142">
        <v>0</v>
      </c>
      <c r="F55" s="142">
        <v>7</v>
      </c>
      <c r="G55" s="142">
        <v>0</v>
      </c>
    </row>
    <row r="56" spans="1:7" x14ac:dyDescent="0.25">
      <c r="A56" s="141" t="s">
        <v>543</v>
      </c>
      <c r="B56" s="141" t="s">
        <v>618</v>
      </c>
      <c r="C56" s="140" t="s">
        <v>619</v>
      </c>
      <c r="D56" s="142">
        <v>-6.98</v>
      </c>
      <c r="E56" s="142">
        <v>0</v>
      </c>
      <c r="F56" s="142">
        <v>-7</v>
      </c>
      <c r="G56" s="142">
        <v>0</v>
      </c>
    </row>
    <row r="57" spans="1:7" x14ac:dyDescent="0.25">
      <c r="A57" s="141" t="s">
        <v>620</v>
      </c>
      <c r="B57" s="141" t="s">
        <v>621</v>
      </c>
      <c r="C57" s="140" t="s">
        <v>622</v>
      </c>
      <c r="D57" s="142">
        <v>-3059.46</v>
      </c>
      <c r="E57" s="142">
        <v>0</v>
      </c>
      <c r="F57" s="142">
        <v>-3059</v>
      </c>
      <c r="G57" s="142">
        <v>0</v>
      </c>
    </row>
    <row r="58" spans="1:7" x14ac:dyDescent="0.25">
      <c r="A58" s="141" t="s">
        <v>623</v>
      </c>
      <c r="B58" s="141" t="s">
        <v>624</v>
      </c>
      <c r="C58" s="140" t="s">
        <v>625</v>
      </c>
      <c r="D58" s="142">
        <v>960</v>
      </c>
      <c r="E58" s="142">
        <v>0</v>
      </c>
      <c r="F58" s="142">
        <v>960</v>
      </c>
      <c r="G58" s="142">
        <v>0</v>
      </c>
    </row>
    <row r="59" spans="1:7" x14ac:dyDescent="0.25">
      <c r="A59" s="141" t="s">
        <v>626</v>
      </c>
      <c r="B59" s="141" t="s">
        <v>627</v>
      </c>
      <c r="C59" s="140" t="s">
        <v>628</v>
      </c>
      <c r="D59" s="142">
        <v>960</v>
      </c>
      <c r="E59" s="142">
        <v>0</v>
      </c>
      <c r="F59" s="142">
        <v>960</v>
      </c>
      <c r="G59" s="142">
        <v>0</v>
      </c>
    </row>
    <row r="60" spans="1:7" x14ac:dyDescent="0.25">
      <c r="A60" s="141">
        <v>2</v>
      </c>
      <c r="B60" s="141" t="s">
        <v>629</v>
      </c>
      <c r="C60" s="140" t="s">
        <v>630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631</v>
      </c>
      <c r="B61" s="141" t="s">
        <v>632</v>
      </c>
      <c r="C61" s="140" t="s">
        <v>633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620</v>
      </c>
      <c r="B62" s="141" t="s">
        <v>634</v>
      </c>
      <c r="C62" s="140" t="s">
        <v>635</v>
      </c>
      <c r="D62" s="142">
        <v>-4019.46</v>
      </c>
      <c r="E62" s="142">
        <v>0</v>
      </c>
      <c r="F62" s="142">
        <v>-4019</v>
      </c>
      <c r="G62" s="14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3" spans="1:7" x14ac:dyDescent="0.25">
      <c r="D3" s="142"/>
      <c r="E3" s="142"/>
      <c r="F3" s="142"/>
      <c r="G3" s="142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636</v>
      </c>
      <c r="C2" s="140" t="s">
        <v>637</v>
      </c>
      <c r="D2" s="142">
        <v>60025.3</v>
      </c>
      <c r="E2" s="142">
        <v>0</v>
      </c>
      <c r="F2" s="142">
        <v>60025.3</v>
      </c>
      <c r="G2" s="142">
        <v>0</v>
      </c>
      <c r="H2" s="142">
        <v>60026</v>
      </c>
      <c r="I2" s="142">
        <v>0</v>
      </c>
      <c r="J2" s="142">
        <v>60026</v>
      </c>
      <c r="K2" s="142">
        <v>0</v>
      </c>
    </row>
    <row r="3" spans="1:11" x14ac:dyDescent="0.25">
      <c r="A3" s="141" t="s">
        <v>500</v>
      </c>
      <c r="B3" s="141" t="s">
        <v>638</v>
      </c>
      <c r="C3" s="140" t="s">
        <v>639</v>
      </c>
      <c r="D3" s="142">
        <v>55750</v>
      </c>
      <c r="E3" s="142">
        <v>0</v>
      </c>
      <c r="F3" s="142">
        <v>55750</v>
      </c>
      <c r="G3" s="142">
        <v>0</v>
      </c>
      <c r="H3" s="142">
        <v>55750</v>
      </c>
      <c r="I3" s="142">
        <v>0</v>
      </c>
      <c r="J3" s="142">
        <v>55750</v>
      </c>
      <c r="K3" s="142">
        <v>0</v>
      </c>
    </row>
    <row r="4" spans="1:11" x14ac:dyDescent="0.25">
      <c r="A4" s="141" t="s">
        <v>640</v>
      </c>
      <c r="B4" s="141" t="s">
        <v>641</v>
      </c>
      <c r="C4" s="140" t="s">
        <v>642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25">
      <c r="A5" s="141" t="s">
        <v>643</v>
      </c>
      <c r="B5" s="141" t="s">
        <v>644</v>
      </c>
      <c r="C5" s="140" t="s">
        <v>645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646</v>
      </c>
      <c r="C6" s="140" t="s">
        <v>647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25">
      <c r="A7" s="141">
        <v>3</v>
      </c>
      <c r="B7" s="141" t="s">
        <v>648</v>
      </c>
      <c r="C7" s="140" t="s">
        <v>649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650</v>
      </c>
      <c r="C8" s="140" t="s">
        <v>651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652</v>
      </c>
      <c r="C9" s="140" t="s">
        <v>653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654</v>
      </c>
      <c r="C10" s="140" t="s">
        <v>655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656</v>
      </c>
      <c r="C11" s="140" t="s">
        <v>657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658</v>
      </c>
      <c r="B12" s="141" t="s">
        <v>659</v>
      </c>
      <c r="C12" s="140" t="s">
        <v>660</v>
      </c>
      <c r="D12" s="142">
        <v>55750</v>
      </c>
      <c r="E12" s="142">
        <v>0</v>
      </c>
      <c r="F12" s="142">
        <v>55750</v>
      </c>
      <c r="G12" s="142">
        <v>0</v>
      </c>
      <c r="H12" s="142">
        <v>55750</v>
      </c>
      <c r="I12" s="142">
        <v>0</v>
      </c>
      <c r="J12" s="142">
        <v>55750</v>
      </c>
      <c r="K12" s="142">
        <v>0</v>
      </c>
    </row>
    <row r="13" spans="1:11" x14ac:dyDescent="0.25">
      <c r="A13" s="141" t="s">
        <v>661</v>
      </c>
      <c r="B13" s="141" t="s">
        <v>662</v>
      </c>
      <c r="C13" s="140" t="s">
        <v>663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664</v>
      </c>
      <c r="C14" s="140" t="s">
        <v>665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0</v>
      </c>
    </row>
    <row r="15" spans="1:11" x14ac:dyDescent="0.25">
      <c r="A15" s="141">
        <v>3</v>
      </c>
      <c r="B15" s="141" t="s">
        <v>666</v>
      </c>
      <c r="C15" s="140" t="s">
        <v>667</v>
      </c>
      <c r="D15" s="142">
        <v>0</v>
      </c>
      <c r="E15" s="142">
        <v>0</v>
      </c>
      <c r="F15" s="142">
        <v>0</v>
      </c>
      <c r="G15" s="142">
        <v>0</v>
      </c>
      <c r="H15" s="142">
        <v>0</v>
      </c>
      <c r="I15" s="142">
        <v>0</v>
      </c>
      <c r="J15" s="142">
        <v>0</v>
      </c>
      <c r="K15" s="142">
        <v>0</v>
      </c>
    </row>
    <row r="16" spans="1:11" x14ac:dyDescent="0.25">
      <c r="A16" s="141">
        <v>4</v>
      </c>
      <c r="B16" s="141" t="s">
        <v>668</v>
      </c>
      <c r="C16" s="140" t="s">
        <v>669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670</v>
      </c>
      <c r="C17" s="140" t="s">
        <v>671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672</v>
      </c>
      <c r="C18" s="140" t="s">
        <v>673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674</v>
      </c>
      <c r="C19" s="140" t="s">
        <v>675</v>
      </c>
      <c r="D19" s="142">
        <v>55750</v>
      </c>
      <c r="E19" s="142">
        <v>0</v>
      </c>
      <c r="F19" s="142">
        <v>55750</v>
      </c>
      <c r="G19" s="142">
        <v>0</v>
      </c>
      <c r="H19" s="142">
        <v>55750</v>
      </c>
      <c r="I19" s="142">
        <v>0</v>
      </c>
      <c r="J19" s="142">
        <v>55750</v>
      </c>
      <c r="K19" s="142">
        <v>0</v>
      </c>
    </row>
    <row r="20" spans="1:11" x14ac:dyDescent="0.25">
      <c r="A20" s="141">
        <v>8</v>
      </c>
      <c r="B20" s="141" t="s">
        <v>676</v>
      </c>
      <c r="C20" s="140" t="s">
        <v>677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678</v>
      </c>
      <c r="C21" s="140" t="s">
        <v>679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680</v>
      </c>
      <c r="B22" s="141" t="s">
        <v>681</v>
      </c>
      <c r="C22" s="140" t="s">
        <v>682</v>
      </c>
      <c r="D22" s="142">
        <v>0</v>
      </c>
      <c r="E22" s="142">
        <v>0</v>
      </c>
      <c r="F22" s="142">
        <v>0</v>
      </c>
      <c r="G22" s="142">
        <v>0</v>
      </c>
      <c r="H22" s="142">
        <v>0</v>
      </c>
      <c r="I22" s="142">
        <v>0</v>
      </c>
      <c r="J22" s="142">
        <v>0</v>
      </c>
      <c r="K22" s="142">
        <v>0</v>
      </c>
    </row>
    <row r="23" spans="1:11" x14ac:dyDescent="0.25">
      <c r="A23" s="141" t="s">
        <v>683</v>
      </c>
      <c r="B23" s="141" t="s">
        <v>684</v>
      </c>
      <c r="C23" s="140" t="s">
        <v>685</v>
      </c>
      <c r="D23" s="142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2">
        <v>0</v>
      </c>
    </row>
    <row r="24" spans="1:11" x14ac:dyDescent="0.25">
      <c r="A24" s="141">
        <v>2</v>
      </c>
      <c r="B24" s="141" t="s">
        <v>686</v>
      </c>
      <c r="C24" s="140" t="s">
        <v>687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688</v>
      </c>
      <c r="C25" s="140" t="s">
        <v>689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690</v>
      </c>
      <c r="C26" s="140" t="s">
        <v>691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692</v>
      </c>
      <c r="C27" s="140" t="s">
        <v>693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694</v>
      </c>
      <c r="C28" s="140" t="s">
        <v>695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</row>
    <row r="29" spans="1:11" x14ac:dyDescent="0.25">
      <c r="A29" s="141">
        <v>7</v>
      </c>
      <c r="B29" s="141" t="s">
        <v>696</v>
      </c>
      <c r="C29" s="140" t="s">
        <v>697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698</v>
      </c>
      <c r="C30" s="140" t="s">
        <v>699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700</v>
      </c>
      <c r="C31" s="140" t="s">
        <v>701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702</v>
      </c>
      <c r="C32" s="140" t="s">
        <v>703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704</v>
      </c>
      <c r="C33" s="140" t="s">
        <v>705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503</v>
      </c>
      <c r="B34" s="141" t="s">
        <v>706</v>
      </c>
      <c r="C34" s="140" t="s">
        <v>707</v>
      </c>
      <c r="D34" s="142">
        <v>4275.3</v>
      </c>
      <c r="E34" s="142">
        <v>0</v>
      </c>
      <c r="F34" s="142">
        <v>4275.3</v>
      </c>
      <c r="G34" s="142">
        <v>0</v>
      </c>
      <c r="H34" s="142">
        <v>4276</v>
      </c>
      <c r="I34" s="142">
        <v>0</v>
      </c>
      <c r="J34" s="142">
        <v>4276</v>
      </c>
      <c r="K34" s="142">
        <v>0</v>
      </c>
    </row>
    <row r="35" spans="1:11" x14ac:dyDescent="0.25">
      <c r="A35" s="141" t="s">
        <v>708</v>
      </c>
      <c r="B35" s="141" t="s">
        <v>709</v>
      </c>
      <c r="C35" s="140" t="s">
        <v>710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</row>
    <row r="36" spans="1:11" x14ac:dyDescent="0.25">
      <c r="A36" s="141" t="s">
        <v>711</v>
      </c>
      <c r="B36" s="141" t="s">
        <v>712</v>
      </c>
      <c r="C36" s="140" t="s">
        <v>713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714</v>
      </c>
      <c r="C37" s="140" t="s">
        <v>715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716</v>
      </c>
      <c r="C38" s="140" t="s">
        <v>717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718</v>
      </c>
      <c r="C39" s="140" t="s">
        <v>719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720</v>
      </c>
      <c r="C40" s="140" t="s">
        <v>721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</row>
    <row r="41" spans="1:11" x14ac:dyDescent="0.25">
      <c r="A41" s="141">
        <v>6</v>
      </c>
      <c r="B41" s="141" t="s">
        <v>722</v>
      </c>
      <c r="C41" s="140" t="s">
        <v>723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724</v>
      </c>
      <c r="B42" s="141" t="s">
        <v>725</v>
      </c>
      <c r="C42" s="140" t="s">
        <v>726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727</v>
      </c>
      <c r="B43" s="141" t="s">
        <v>728</v>
      </c>
      <c r="C43" s="140" t="s">
        <v>448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729</v>
      </c>
      <c r="B44" s="141" t="s">
        <v>730</v>
      </c>
      <c r="C44" s="140" t="s">
        <v>731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732</v>
      </c>
      <c r="B45" s="141" t="s">
        <v>733</v>
      </c>
      <c r="C45" s="140" t="s">
        <v>734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735</v>
      </c>
      <c r="B46" s="141" t="s">
        <v>736</v>
      </c>
      <c r="C46" s="140" t="s">
        <v>737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738</v>
      </c>
      <c r="C47" s="140" t="s">
        <v>739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740</v>
      </c>
      <c r="C48" s="140" t="s">
        <v>741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742</v>
      </c>
      <c r="C49" s="140" t="s">
        <v>743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744</v>
      </c>
      <c r="C50" s="140" t="s">
        <v>745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746</v>
      </c>
      <c r="C51" s="140" t="s">
        <v>747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748</v>
      </c>
      <c r="C52" s="140" t="s">
        <v>749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750</v>
      </c>
      <c r="C53" s="140" t="s">
        <v>751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752</v>
      </c>
      <c r="B54" s="141" t="s">
        <v>753</v>
      </c>
      <c r="C54" s="140" t="s">
        <v>754</v>
      </c>
      <c r="D54" s="142">
        <v>525.57000000000005</v>
      </c>
      <c r="E54" s="142">
        <v>0</v>
      </c>
      <c r="F54" s="142">
        <v>525.57000000000005</v>
      </c>
      <c r="G54" s="142">
        <v>0</v>
      </c>
      <c r="H54" s="142">
        <v>526</v>
      </c>
      <c r="I54" s="142">
        <v>0</v>
      </c>
      <c r="J54" s="142">
        <v>526</v>
      </c>
      <c r="K54" s="142">
        <v>0</v>
      </c>
    </row>
    <row r="55" spans="1:11" x14ac:dyDescent="0.25">
      <c r="A55" s="141" t="s">
        <v>755</v>
      </c>
      <c r="B55" s="141" t="s">
        <v>756</v>
      </c>
      <c r="C55" s="140" t="s">
        <v>757</v>
      </c>
      <c r="D55" s="142">
        <v>0</v>
      </c>
      <c r="E55" s="142">
        <v>0</v>
      </c>
      <c r="F55" s="142">
        <v>0</v>
      </c>
      <c r="G55" s="142">
        <v>0</v>
      </c>
      <c r="H55" s="142">
        <v>0</v>
      </c>
      <c r="I55" s="142">
        <v>0</v>
      </c>
      <c r="J55" s="142">
        <v>0</v>
      </c>
      <c r="K55" s="142">
        <v>0</v>
      </c>
    </row>
    <row r="56" spans="1:11" x14ac:dyDescent="0.25">
      <c r="A56" s="141" t="s">
        <v>729</v>
      </c>
      <c r="B56" s="141" t="s">
        <v>730</v>
      </c>
      <c r="C56" s="140" t="s">
        <v>758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732</v>
      </c>
      <c r="B57" s="141" t="s">
        <v>733</v>
      </c>
      <c r="C57" s="140" t="s">
        <v>759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735</v>
      </c>
      <c r="B58" s="141" t="s">
        <v>736</v>
      </c>
      <c r="C58" s="140" t="s">
        <v>760</v>
      </c>
      <c r="D58" s="142">
        <v>0</v>
      </c>
      <c r="E58" s="142">
        <v>0</v>
      </c>
      <c r="F58" s="142">
        <v>0</v>
      </c>
      <c r="G58" s="142">
        <v>0</v>
      </c>
      <c r="H58" s="142">
        <v>0</v>
      </c>
      <c r="I58" s="142">
        <v>0</v>
      </c>
      <c r="J58" s="142">
        <v>0</v>
      </c>
      <c r="K58" s="142">
        <v>0</v>
      </c>
    </row>
    <row r="59" spans="1:11" x14ac:dyDescent="0.25">
      <c r="A59" s="141">
        <v>2</v>
      </c>
      <c r="B59" s="141" t="s">
        <v>738</v>
      </c>
      <c r="C59" s="140" t="s">
        <v>761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740</v>
      </c>
      <c r="C60" s="140" t="s">
        <v>762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742</v>
      </c>
      <c r="C61" s="140" t="s">
        <v>763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764</v>
      </c>
      <c r="C62" s="140" t="s">
        <v>765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766</v>
      </c>
      <c r="B63" s="141" t="s">
        <v>767</v>
      </c>
      <c r="C63" s="140" t="s">
        <v>768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769</v>
      </c>
      <c r="C64" s="140" t="s">
        <v>770</v>
      </c>
      <c r="D64" s="142">
        <v>525.57000000000005</v>
      </c>
      <c r="E64" s="142">
        <v>0</v>
      </c>
      <c r="F64" s="142">
        <v>525.57000000000005</v>
      </c>
      <c r="G64" s="142">
        <v>0</v>
      </c>
      <c r="H64" s="142">
        <v>526</v>
      </c>
      <c r="I64" s="142">
        <v>0</v>
      </c>
      <c r="J64" s="142">
        <v>526</v>
      </c>
      <c r="K64" s="142">
        <v>0</v>
      </c>
    </row>
    <row r="65" spans="1:11" x14ac:dyDescent="0.25">
      <c r="A65" s="141">
        <v>8</v>
      </c>
      <c r="B65" s="141" t="s">
        <v>746</v>
      </c>
      <c r="C65" s="140" t="s">
        <v>771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772</v>
      </c>
      <c r="C66" s="140" t="s">
        <v>773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774</v>
      </c>
      <c r="B67" s="141" t="s">
        <v>775</v>
      </c>
      <c r="C67" s="140" t="s">
        <v>776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777</v>
      </c>
      <c r="B68" s="141" t="s">
        <v>778</v>
      </c>
      <c r="C68" s="140" t="s">
        <v>779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780</v>
      </c>
      <c r="C69" s="147" t="s">
        <v>781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782</v>
      </c>
      <c r="C70" s="147" t="s">
        <v>783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784</v>
      </c>
      <c r="C71" s="147" t="s">
        <v>785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786</v>
      </c>
      <c r="B72" s="146" t="s">
        <v>787</v>
      </c>
      <c r="C72" s="147" t="s">
        <v>788</v>
      </c>
      <c r="D72" s="148">
        <v>3749.73</v>
      </c>
      <c r="E72" s="148">
        <v>0</v>
      </c>
      <c r="F72" s="148">
        <v>3749.73</v>
      </c>
      <c r="G72" s="148">
        <v>0</v>
      </c>
      <c r="H72" s="148">
        <v>3750</v>
      </c>
      <c r="I72" s="148">
        <v>0</v>
      </c>
      <c r="J72" s="148">
        <v>3750</v>
      </c>
      <c r="K72" s="148">
        <v>0</v>
      </c>
    </row>
    <row r="73" spans="1:11" x14ac:dyDescent="0.25">
      <c r="A73" s="146" t="s">
        <v>789</v>
      </c>
      <c r="B73" s="146" t="s">
        <v>790</v>
      </c>
      <c r="C73" s="147" t="s">
        <v>791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</row>
    <row r="74" spans="1:11" x14ac:dyDescent="0.25">
      <c r="A74" s="146">
        <v>2</v>
      </c>
      <c r="B74" s="146" t="s">
        <v>792</v>
      </c>
      <c r="C74" s="147" t="s">
        <v>793</v>
      </c>
      <c r="D74" s="148">
        <v>3749.73</v>
      </c>
      <c r="E74" s="148">
        <v>0</v>
      </c>
      <c r="F74" s="148">
        <v>3749.73</v>
      </c>
      <c r="G74" s="148">
        <v>0</v>
      </c>
      <c r="H74" s="148">
        <v>3750</v>
      </c>
      <c r="I74" s="148">
        <v>0</v>
      </c>
      <c r="J74" s="148">
        <v>3750</v>
      </c>
      <c r="K74" s="148">
        <v>0</v>
      </c>
    </row>
    <row r="75" spans="1:11" x14ac:dyDescent="0.25">
      <c r="A75" s="146" t="s">
        <v>506</v>
      </c>
      <c r="B75" s="146" t="s">
        <v>794</v>
      </c>
      <c r="C75" s="147" t="s">
        <v>795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0</v>
      </c>
    </row>
    <row r="76" spans="1:11" x14ac:dyDescent="0.25">
      <c r="A76" s="146" t="s">
        <v>796</v>
      </c>
      <c r="B76" s="146" t="s">
        <v>797</v>
      </c>
      <c r="C76" s="147" t="s">
        <v>798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  <c r="I76" s="148">
        <v>0</v>
      </c>
      <c r="J76" s="148">
        <v>0</v>
      </c>
      <c r="K76" s="148">
        <v>0</v>
      </c>
    </row>
    <row r="77" spans="1:11" x14ac:dyDescent="0.25">
      <c r="A77" s="146">
        <v>2</v>
      </c>
      <c r="B77" s="146" t="s">
        <v>799</v>
      </c>
      <c r="C77" s="147" t="s">
        <v>800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801</v>
      </c>
      <c r="C78" s="147" t="s">
        <v>802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803</v>
      </c>
      <c r="C79" s="147" t="s">
        <v>804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topLeftCell="A13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0</v>
      </c>
      <c r="D6" s="168">
        <f>SUMIF(HK!A:A,"022*",HK!C:C)-SUMIF(HK!A:A,"022*",HK!D:D)</f>
        <v>0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0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0</v>
      </c>
      <c r="D10" s="168">
        <f>SUMIF(HK!A:A,"022*",HK!K:K)-SUMIF(HK!A:A,"022*",HK!L:L)</f>
        <v>0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55750</v>
      </c>
      <c r="I10" s="168">
        <f>SUMIF(HK!A:A,"052*",HK!K:K)-SUMIF(HK!A:A,"052*",HK!L:L)</f>
        <v>0</v>
      </c>
      <c r="J10" s="155">
        <f>J6+J7-J8+J9</f>
        <v>0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0</v>
      </c>
      <c r="D12" s="168">
        <f>SUMIF(HK!A:A,"082*",HK!D:D)-SUMIF(HK!A:A,"082*",HK!C:C)</f>
        <v>0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0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0</v>
      </c>
      <c r="D16" s="168">
        <f>SUMIF(HK!A:A,"082*",HK!L:L)-SUMIF(HK!A:A,"082*",HK!K:K)</f>
        <v>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0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0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0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0</v>
      </c>
      <c r="D32" s="168">
        <f>SUMIF(HKM!A:A,"022*",HKM!C:C)-SUMIF(HKM!A:A,"022*",HKM!D:D)</f>
        <v>0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0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0</v>
      </c>
      <c r="D36" s="168">
        <f>SUMIF(HKM!A:A,"022*",HKM!K:K)-SUMIF(HKM!A:A,"022*",HKM!L:L)</f>
        <v>0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0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0</v>
      </c>
      <c r="D42" s="168">
        <f>SUMIF(HKM!A:A,"082*",HKM!L:L)-SUMIF(HKM!A:A,"082*",HKM!K:K)</f>
        <v>0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0</v>
      </c>
      <c r="C50" s="132">
        <f t="shared" ref="C50:J50" si="8">C32-C38-C44</f>
        <v>0</v>
      </c>
      <c r="D50" s="132">
        <f t="shared" si="8"/>
        <v>0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0</v>
      </c>
    </row>
    <row r="51" spans="1:10" ht="15" customHeight="1" thickBot="1" x14ac:dyDescent="0.3">
      <c r="A51" s="188" t="s">
        <v>21</v>
      </c>
      <c r="B51" s="135">
        <f>B36-B42-B48</f>
        <v>0</v>
      </c>
      <c r="C51" s="135">
        <f t="shared" ref="C51:J51" si="9">C36-C42-C48</f>
        <v>0</v>
      </c>
      <c r="D51" s="135">
        <f t="shared" si="9"/>
        <v>0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0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805</v>
      </c>
      <c r="C2" s="143" t="s">
        <v>806</v>
      </c>
      <c r="D2" s="145">
        <v>60025.3</v>
      </c>
      <c r="E2" s="145">
        <v>0</v>
      </c>
      <c r="F2" s="145">
        <v>60026</v>
      </c>
      <c r="G2" s="145">
        <v>0</v>
      </c>
    </row>
    <row r="3" spans="1:7" x14ac:dyDescent="0.25">
      <c r="A3" s="144" t="s">
        <v>500</v>
      </c>
      <c r="B3" s="144" t="s">
        <v>807</v>
      </c>
      <c r="C3" s="143" t="s">
        <v>808</v>
      </c>
      <c r="D3" s="142">
        <v>-4019.46</v>
      </c>
      <c r="E3" s="142">
        <v>0</v>
      </c>
      <c r="F3" s="142">
        <v>-4019</v>
      </c>
      <c r="G3" s="142">
        <v>0</v>
      </c>
    </row>
    <row r="4" spans="1:7" x14ac:dyDescent="0.25">
      <c r="A4" s="144" t="s">
        <v>640</v>
      </c>
      <c r="B4" s="144" t="s">
        <v>809</v>
      </c>
      <c r="C4" s="143" t="s">
        <v>810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811</v>
      </c>
      <c r="B5" s="144" t="s">
        <v>812</v>
      </c>
      <c r="C5" s="143" t="s">
        <v>813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>
        <v>2</v>
      </c>
      <c r="B6" s="144" t="s">
        <v>814</v>
      </c>
      <c r="C6" s="143" t="s">
        <v>815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816</v>
      </c>
      <c r="C7" s="143" t="s">
        <v>817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658</v>
      </c>
      <c r="B8" s="144" t="s">
        <v>818</v>
      </c>
      <c r="C8" s="143" t="s">
        <v>819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820</v>
      </c>
      <c r="B9" s="144" t="s">
        <v>821</v>
      </c>
      <c r="C9" s="143" t="s">
        <v>822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823</v>
      </c>
      <c r="B10" s="144" t="s">
        <v>824</v>
      </c>
      <c r="C10" s="143" t="s">
        <v>825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 t="s">
        <v>826</v>
      </c>
      <c r="B11" s="144" t="s">
        <v>827</v>
      </c>
      <c r="C11" s="143" t="s">
        <v>828</v>
      </c>
      <c r="D11" s="145">
        <v>0</v>
      </c>
      <c r="E11" s="145">
        <v>0</v>
      </c>
      <c r="F11" s="145">
        <v>0</v>
      </c>
      <c r="G11" s="145">
        <v>0</v>
      </c>
    </row>
    <row r="12" spans="1:7" x14ac:dyDescent="0.25">
      <c r="A12" s="144">
        <v>2</v>
      </c>
      <c r="B12" s="144" t="s">
        <v>829</v>
      </c>
      <c r="C12" s="143" t="s">
        <v>830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831</v>
      </c>
      <c r="B13" s="144" t="s">
        <v>832</v>
      </c>
      <c r="C13" s="143" t="s">
        <v>833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834</v>
      </c>
      <c r="B14" s="144" t="s">
        <v>835</v>
      </c>
      <c r="C14" s="143" t="s">
        <v>836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837</v>
      </c>
      <c r="C15" s="143" t="s">
        <v>838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839</v>
      </c>
      <c r="B16" s="144" t="s">
        <v>840</v>
      </c>
      <c r="C16" s="143" t="s">
        <v>841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842</v>
      </c>
      <c r="B17" s="144" t="s">
        <v>843</v>
      </c>
      <c r="C17" s="143" t="s">
        <v>844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845</v>
      </c>
      <c r="C18" s="143" t="s">
        <v>846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847</v>
      </c>
      <c r="C19" s="143" t="s">
        <v>848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849</v>
      </c>
      <c r="B20" s="144" t="s">
        <v>850</v>
      </c>
      <c r="C20" s="143" t="s">
        <v>851</v>
      </c>
      <c r="D20" s="145">
        <v>0</v>
      </c>
      <c r="E20" s="145">
        <v>0</v>
      </c>
      <c r="F20" s="145">
        <v>0</v>
      </c>
      <c r="G20" s="145">
        <v>0</v>
      </c>
    </row>
    <row r="21" spans="1:7" x14ac:dyDescent="0.25">
      <c r="A21" s="144" t="s">
        <v>852</v>
      </c>
      <c r="B21" s="144" t="s">
        <v>853</v>
      </c>
      <c r="C21" s="143" t="s">
        <v>854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>
        <v>2</v>
      </c>
      <c r="B22" s="144" t="s">
        <v>855</v>
      </c>
      <c r="C22" s="143" t="s">
        <v>856</v>
      </c>
      <c r="D22" s="145">
        <v>0</v>
      </c>
      <c r="E22" s="145">
        <v>0</v>
      </c>
      <c r="F22" s="145">
        <v>0</v>
      </c>
      <c r="G22" s="145">
        <v>0</v>
      </c>
    </row>
    <row r="23" spans="1:7" x14ac:dyDescent="0.25">
      <c r="A23" s="144" t="s">
        <v>857</v>
      </c>
      <c r="B23" s="144" t="s">
        <v>858</v>
      </c>
      <c r="C23" s="143" t="s">
        <v>859</v>
      </c>
      <c r="D23" s="145">
        <v>-4019.46</v>
      </c>
      <c r="E23" s="145">
        <v>0</v>
      </c>
      <c r="F23" s="145">
        <v>-4019</v>
      </c>
      <c r="G23" s="145">
        <v>0</v>
      </c>
    </row>
    <row r="24" spans="1:7" x14ac:dyDescent="0.25">
      <c r="A24" s="144" t="s">
        <v>503</v>
      </c>
      <c r="B24" s="144" t="s">
        <v>860</v>
      </c>
      <c r="C24" s="143" t="s">
        <v>861</v>
      </c>
      <c r="D24" s="145">
        <v>64044.76</v>
      </c>
      <c r="E24" s="145">
        <v>0</v>
      </c>
      <c r="F24" s="145">
        <v>64045</v>
      </c>
      <c r="G24" s="145">
        <v>0</v>
      </c>
    </row>
    <row r="25" spans="1:7" x14ac:dyDescent="0.25">
      <c r="A25" s="144" t="s">
        <v>708</v>
      </c>
      <c r="B25" s="144" t="s">
        <v>862</v>
      </c>
      <c r="C25" s="143" t="s">
        <v>863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711</v>
      </c>
      <c r="B26" s="144" t="s">
        <v>864</v>
      </c>
      <c r="C26" s="143" t="s">
        <v>865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729</v>
      </c>
      <c r="B27" s="144" t="s">
        <v>866</v>
      </c>
      <c r="C27" s="143" t="s">
        <v>867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732</v>
      </c>
      <c r="B28" s="144" t="s">
        <v>868</v>
      </c>
      <c r="C28" s="143" t="s">
        <v>869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735</v>
      </c>
      <c r="B29" s="144" t="s">
        <v>870</v>
      </c>
      <c r="C29" s="143" t="s">
        <v>871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738</v>
      </c>
      <c r="C30" s="143" t="s">
        <v>872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873</v>
      </c>
      <c r="C31" s="143" t="s">
        <v>874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875</v>
      </c>
      <c r="C32" s="143" t="s">
        <v>876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877</v>
      </c>
      <c r="C33" s="143" t="s">
        <v>878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879</v>
      </c>
      <c r="C34" s="143" t="s">
        <v>880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881</v>
      </c>
      <c r="C35" s="143" t="s">
        <v>882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883</v>
      </c>
      <c r="C36" s="143" t="s">
        <v>884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885</v>
      </c>
      <c r="C37" s="143" t="s">
        <v>886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10</v>
      </c>
      <c r="B38" s="144" t="s">
        <v>887</v>
      </c>
      <c r="C38" s="143" t="s">
        <v>888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11</v>
      </c>
      <c r="B39" s="144" t="s">
        <v>889</v>
      </c>
      <c r="C39" s="143" t="s">
        <v>890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891</v>
      </c>
      <c r="C40" s="143" t="s">
        <v>892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893</v>
      </c>
      <c r="B41" s="144" t="s">
        <v>894</v>
      </c>
      <c r="C41" s="143" t="s">
        <v>895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896</v>
      </c>
      <c r="B42" s="144" t="s">
        <v>897</v>
      </c>
      <c r="C42" s="143" t="s">
        <v>898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899</v>
      </c>
      <c r="C43" s="143" t="s">
        <v>900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901</v>
      </c>
      <c r="B44" s="144" t="s">
        <v>902</v>
      </c>
      <c r="C44" s="143" t="s">
        <v>903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904</v>
      </c>
      <c r="B45" s="144" t="s">
        <v>905</v>
      </c>
      <c r="C45" s="143" t="s">
        <v>906</v>
      </c>
      <c r="D45" s="145">
        <v>64044.76</v>
      </c>
      <c r="E45" s="145">
        <v>0</v>
      </c>
      <c r="F45" s="145">
        <v>64045</v>
      </c>
      <c r="G45" s="145">
        <v>0</v>
      </c>
    </row>
    <row r="46" spans="1:7" x14ac:dyDescent="0.25">
      <c r="A46" s="144" t="s">
        <v>907</v>
      </c>
      <c r="B46" s="144" t="s">
        <v>908</v>
      </c>
      <c r="C46" s="143" t="s">
        <v>909</v>
      </c>
      <c r="D46" s="145">
        <v>2084.7600000000002</v>
      </c>
      <c r="E46" s="145">
        <v>0</v>
      </c>
      <c r="F46" s="145">
        <v>2085</v>
      </c>
      <c r="G46" s="145">
        <v>0</v>
      </c>
    </row>
    <row r="47" spans="1:7" x14ac:dyDescent="0.25">
      <c r="A47" s="144" t="s">
        <v>729</v>
      </c>
      <c r="B47" s="144" t="s">
        <v>910</v>
      </c>
      <c r="C47" s="143" t="s">
        <v>911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732</v>
      </c>
      <c r="B48" s="144" t="s">
        <v>912</v>
      </c>
      <c r="C48" s="143" t="s">
        <v>913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735</v>
      </c>
      <c r="B49" s="144" t="s">
        <v>914</v>
      </c>
      <c r="C49" s="143" t="s">
        <v>915</v>
      </c>
      <c r="D49" s="145">
        <v>2084.7600000000002</v>
      </c>
      <c r="E49" s="145">
        <v>0</v>
      </c>
      <c r="F49" s="145">
        <v>2085</v>
      </c>
      <c r="G49" s="145">
        <v>0</v>
      </c>
    </row>
    <row r="50" spans="1:7" x14ac:dyDescent="0.25">
      <c r="A50" s="144">
        <v>2</v>
      </c>
      <c r="B50" s="144" t="s">
        <v>738</v>
      </c>
      <c r="C50" s="143" t="s">
        <v>916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917</v>
      </c>
      <c r="C51" s="143" t="s">
        <v>918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919</v>
      </c>
      <c r="C52" s="143" t="s">
        <v>920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921</v>
      </c>
      <c r="C53" s="143" t="s">
        <v>922</v>
      </c>
      <c r="D53" s="145">
        <v>5000</v>
      </c>
      <c r="E53" s="145">
        <v>0</v>
      </c>
      <c r="F53" s="145">
        <v>5000</v>
      </c>
      <c r="G53" s="145">
        <v>0</v>
      </c>
    </row>
    <row r="54" spans="1:7" x14ac:dyDescent="0.25">
      <c r="A54" s="144">
        <v>6</v>
      </c>
      <c r="B54" s="144" t="s">
        <v>923</v>
      </c>
      <c r="C54" s="143" t="s">
        <v>924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>
        <v>7</v>
      </c>
      <c r="B55" s="144" t="s">
        <v>925</v>
      </c>
      <c r="C55" s="143" t="s">
        <v>926</v>
      </c>
      <c r="D55" s="145">
        <v>0</v>
      </c>
      <c r="E55" s="145">
        <v>0</v>
      </c>
      <c r="F55" s="145">
        <v>0</v>
      </c>
      <c r="G55" s="145">
        <v>0</v>
      </c>
    </row>
    <row r="56" spans="1:7" x14ac:dyDescent="0.25">
      <c r="A56" s="144">
        <v>8</v>
      </c>
      <c r="B56" s="144" t="s">
        <v>927</v>
      </c>
      <c r="C56" s="143" t="s">
        <v>928</v>
      </c>
      <c r="D56" s="145">
        <v>960</v>
      </c>
      <c r="E56" s="145">
        <v>0</v>
      </c>
      <c r="F56" s="145">
        <v>960</v>
      </c>
      <c r="G56" s="145">
        <v>0</v>
      </c>
    </row>
    <row r="57" spans="1:7" x14ac:dyDescent="0.25">
      <c r="A57" s="144">
        <v>9</v>
      </c>
      <c r="B57" s="144" t="s">
        <v>929</v>
      </c>
      <c r="C57" s="143" t="s">
        <v>930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931</v>
      </c>
      <c r="C58" s="143" t="s">
        <v>932</v>
      </c>
      <c r="D58" s="145">
        <v>56000</v>
      </c>
      <c r="E58" s="145">
        <v>0</v>
      </c>
      <c r="F58" s="145">
        <v>56000</v>
      </c>
      <c r="G58" s="145">
        <v>0</v>
      </c>
    </row>
    <row r="59" spans="1:7" x14ac:dyDescent="0.25">
      <c r="A59" s="144" t="s">
        <v>786</v>
      </c>
      <c r="B59" s="144" t="s">
        <v>933</v>
      </c>
      <c r="C59" s="143" t="s">
        <v>934</v>
      </c>
      <c r="D59" s="145">
        <v>0</v>
      </c>
      <c r="E59" s="145">
        <v>0</v>
      </c>
      <c r="F59" s="145">
        <v>0</v>
      </c>
      <c r="G59" s="145">
        <v>0</v>
      </c>
    </row>
    <row r="60" spans="1:7" x14ac:dyDescent="0.25">
      <c r="A60" s="144" t="s">
        <v>789</v>
      </c>
      <c r="B60" s="144" t="s">
        <v>935</v>
      </c>
      <c r="C60" s="143" t="s">
        <v>936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>
        <v>2</v>
      </c>
      <c r="B61" s="144" t="s">
        <v>937</v>
      </c>
      <c r="C61" s="143" t="s">
        <v>938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939</v>
      </c>
      <c r="B62" s="144" t="s">
        <v>940</v>
      </c>
      <c r="C62" s="143" t="s">
        <v>941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942</v>
      </c>
      <c r="B63" s="144" t="s">
        <v>943</v>
      </c>
      <c r="C63" s="143" t="s">
        <v>944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506</v>
      </c>
      <c r="B64" s="144" t="s">
        <v>945</v>
      </c>
      <c r="C64" s="143" t="s">
        <v>946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796</v>
      </c>
      <c r="B65" s="144" t="s">
        <v>947</v>
      </c>
      <c r="C65" s="143" t="s">
        <v>948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949</v>
      </c>
      <c r="C66" s="143" t="s">
        <v>950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951</v>
      </c>
      <c r="C67" s="143" t="s">
        <v>952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953</v>
      </c>
      <c r="C68" s="143" t="s">
        <v>954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3" spans="1:11" x14ac:dyDescent="0.25">
      <c r="D3" s="142"/>
      <c r="E3" s="142"/>
      <c r="F3" s="142"/>
      <c r="G3" s="142"/>
      <c r="H3" s="142"/>
      <c r="I3" s="142"/>
      <c r="J3" s="142"/>
      <c r="K3" s="142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3" spans="1:7" x14ac:dyDescent="0.25">
      <c r="D3" s="142"/>
      <c r="E3" s="142"/>
      <c r="F3" s="142"/>
      <c r="G3" s="142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955</v>
      </c>
      <c r="B2" s="17" t="s">
        <v>956</v>
      </c>
    </row>
    <row r="3" spans="1:2" x14ac:dyDescent="0.25">
      <c r="A3" s="17" t="s">
        <v>957</v>
      </c>
      <c r="B3" s="17" t="s">
        <v>958</v>
      </c>
    </row>
    <row r="4" spans="1:2" x14ac:dyDescent="0.25">
      <c r="A4" s="17" t="s">
        <v>959</v>
      </c>
      <c r="B4" s="17" t="s">
        <v>960</v>
      </c>
    </row>
    <row r="5" spans="1:2" x14ac:dyDescent="0.25">
      <c r="A5" s="17" t="s">
        <v>961</v>
      </c>
    </row>
    <row r="6" spans="1:2" x14ac:dyDescent="0.25">
      <c r="A6" s="17" t="s">
        <v>962</v>
      </c>
    </row>
    <row r="7" spans="1:2" x14ac:dyDescent="0.25">
      <c r="A7" s="17" t="s">
        <v>963</v>
      </c>
      <c r="B7" s="17">
        <v>50185489</v>
      </c>
    </row>
    <row r="8" spans="1:2" x14ac:dyDescent="0.25">
      <c r="A8" s="17" t="s">
        <v>964</v>
      </c>
      <c r="B8" s="17">
        <v>2120265686</v>
      </c>
    </row>
    <row r="9" spans="1:2" x14ac:dyDescent="0.25">
      <c r="A9" s="17" t="s">
        <v>965</v>
      </c>
    </row>
    <row r="10" spans="1:2" x14ac:dyDescent="0.25">
      <c r="A10" s="17" t="s">
        <v>966</v>
      </c>
      <c r="B10" s="17" t="s">
        <v>967</v>
      </c>
    </row>
    <row r="11" spans="1:2" x14ac:dyDescent="0.25">
      <c r="A11" s="17" t="s">
        <v>968</v>
      </c>
    </row>
    <row r="12" spans="1:2" x14ac:dyDescent="0.25">
      <c r="A12" s="17" t="s">
        <v>969</v>
      </c>
      <c r="B12" s="17" t="s">
        <v>970</v>
      </c>
    </row>
    <row r="13" spans="1:2" x14ac:dyDescent="0.25">
      <c r="A13" s="17" t="s">
        <v>971</v>
      </c>
      <c r="B13" s="17">
        <v>16</v>
      </c>
    </row>
    <row r="14" spans="1:2" x14ac:dyDescent="0.25">
      <c r="A14" s="17" t="s">
        <v>972</v>
      </c>
      <c r="B14" s="17">
        <v>83103</v>
      </c>
    </row>
    <row r="15" spans="1:2" x14ac:dyDescent="0.25">
      <c r="A15" s="17" t="s">
        <v>973</v>
      </c>
      <c r="B15" s="17" t="s">
        <v>974</v>
      </c>
    </row>
    <row r="16" spans="1:2" x14ac:dyDescent="0.25">
      <c r="A16" s="17" t="s">
        <v>975</v>
      </c>
    </row>
    <row r="17" spans="1:1" x14ac:dyDescent="0.25">
      <c r="A17" s="17" t="s">
        <v>976</v>
      </c>
    </row>
    <row r="18" spans="1:1" x14ac:dyDescent="0.25">
      <c r="A18" s="17" t="s">
        <v>977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2017-03-27T11:45:07Z</dcterms:modified>
</cp:coreProperties>
</file>