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Závierka finálna 2016\"/>
    </mc:Choice>
  </mc:AlternateContent>
  <bookViews>
    <workbookView xWindow="0" yWindow="0" windowWidth="20160" windowHeight="8748" activeTab="3"/>
  </bookViews>
  <sheets>
    <sheet name="DNM_2016" sheetId="2" r:id="rId1"/>
    <sheet name="DNM_2015 " sheetId="13" r:id="rId2"/>
    <sheet name="DHM_2016" sheetId="14" r:id="rId3"/>
    <sheet name="DHM_2015 " sheetId="16" r:id="rId4"/>
  </sheets>
  <calcPr calcId="152511"/>
</workbook>
</file>

<file path=xl/calcChain.xml><?xml version="1.0" encoding="utf-8"?>
<calcChain xmlns="http://schemas.openxmlformats.org/spreadsheetml/2006/main">
  <c r="J27" i="16" l="1"/>
  <c r="I27" i="16"/>
  <c r="H27" i="16"/>
  <c r="G27" i="16"/>
  <c r="F27" i="16"/>
  <c r="E27" i="16"/>
  <c r="D27" i="16"/>
  <c r="C27" i="16"/>
  <c r="K27" i="16" s="1"/>
  <c r="J25" i="16"/>
  <c r="I25" i="16"/>
  <c r="H25" i="16"/>
  <c r="G25" i="16"/>
  <c r="G28" i="16" s="1"/>
  <c r="F25" i="16"/>
  <c r="E25" i="16"/>
  <c r="D25" i="16"/>
  <c r="C25" i="16"/>
  <c r="C28" i="16" s="1"/>
  <c r="K28" i="16" s="1"/>
  <c r="K24" i="16"/>
  <c r="K23" i="16"/>
  <c r="K22" i="16"/>
  <c r="K21" i="16"/>
  <c r="J19" i="16"/>
  <c r="I19" i="16"/>
  <c r="H19" i="16"/>
  <c r="H28" i="16" s="1"/>
  <c r="G19" i="16"/>
  <c r="F19" i="16"/>
  <c r="E19" i="16"/>
  <c r="D19" i="16"/>
  <c r="D28" i="16" s="1"/>
  <c r="C19" i="16"/>
  <c r="K19" i="16" s="1"/>
  <c r="K18" i="16"/>
  <c r="K17" i="16"/>
  <c r="K16" i="16"/>
  <c r="K15" i="16"/>
  <c r="J13" i="16"/>
  <c r="J28" i="16" s="1"/>
  <c r="I13" i="16"/>
  <c r="I28" i="16" s="1"/>
  <c r="H13" i="16"/>
  <c r="G13" i="16"/>
  <c r="F13" i="16"/>
  <c r="F28" i="16" s="1"/>
  <c r="E13" i="16"/>
  <c r="E28" i="16" s="1"/>
  <c r="D13" i="16"/>
  <c r="C13" i="16"/>
  <c r="K13" i="16" s="1"/>
  <c r="K12" i="16"/>
  <c r="K11" i="16"/>
  <c r="K10" i="16"/>
  <c r="K9" i="16"/>
  <c r="K25" i="16" l="1"/>
  <c r="J27" i="14" l="1"/>
  <c r="I27" i="14"/>
  <c r="H27" i="14"/>
  <c r="G27" i="14"/>
  <c r="F27" i="14"/>
  <c r="E27" i="14"/>
  <c r="D27" i="14"/>
  <c r="C27" i="14"/>
  <c r="J25" i="14"/>
  <c r="I25" i="14"/>
  <c r="H25" i="14"/>
  <c r="G25" i="14"/>
  <c r="F25" i="14"/>
  <c r="E25" i="14"/>
  <c r="D25" i="14"/>
  <c r="C25" i="14"/>
  <c r="K24" i="14"/>
  <c r="K23" i="14"/>
  <c r="K22" i="14"/>
  <c r="K21" i="14"/>
  <c r="J19" i="14"/>
  <c r="I19" i="14"/>
  <c r="H19" i="14"/>
  <c r="G19" i="14"/>
  <c r="F19" i="14"/>
  <c r="E19" i="14"/>
  <c r="D19" i="14"/>
  <c r="C19" i="14"/>
  <c r="K18" i="14"/>
  <c r="K17" i="14"/>
  <c r="K16" i="14"/>
  <c r="K15" i="14"/>
  <c r="J13" i="14"/>
  <c r="I13" i="14"/>
  <c r="I28" i="14" s="1"/>
  <c r="H13" i="14"/>
  <c r="G13" i="14"/>
  <c r="F13" i="14"/>
  <c r="E13" i="14"/>
  <c r="D13" i="14"/>
  <c r="C13" i="14"/>
  <c r="K12" i="14"/>
  <c r="K11" i="14"/>
  <c r="K10" i="14"/>
  <c r="K9" i="14"/>
  <c r="I27" i="13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4" i="13"/>
  <c r="J23" i="13"/>
  <c r="J22" i="13"/>
  <c r="J21" i="13"/>
  <c r="I19" i="13"/>
  <c r="H19" i="13"/>
  <c r="G19" i="13"/>
  <c r="F19" i="13"/>
  <c r="E19" i="13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H28" i="14" l="1"/>
  <c r="D28" i="14"/>
  <c r="C28" i="13"/>
  <c r="G28" i="13"/>
  <c r="J27" i="13"/>
  <c r="F28" i="14"/>
  <c r="J28" i="14"/>
  <c r="D28" i="13"/>
  <c r="H28" i="13"/>
  <c r="J25" i="13"/>
  <c r="G28" i="14"/>
  <c r="K25" i="14"/>
  <c r="J19" i="13"/>
  <c r="I28" i="13"/>
  <c r="J13" i="13"/>
  <c r="F28" i="13"/>
  <c r="E28" i="14"/>
  <c r="K13" i="14"/>
  <c r="K27" i="14"/>
  <c r="C28" i="14"/>
  <c r="K19" i="14"/>
  <c r="E28" i="13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I13" i="2"/>
  <c r="H13" i="2"/>
  <c r="G13" i="2"/>
  <c r="F13" i="2"/>
  <c r="E13" i="2"/>
  <c r="D13" i="2"/>
  <c r="C13" i="2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K28" i="14" l="1"/>
  <c r="J28" i="13"/>
  <c r="H28" i="2"/>
  <c r="F28" i="2"/>
  <c r="J13" i="2"/>
  <c r="D28" i="2"/>
  <c r="J25" i="2"/>
  <c r="C28" i="2"/>
  <c r="E28" i="2"/>
  <c r="G28" i="2"/>
  <c r="I28" i="2"/>
  <c r="J27" i="2"/>
  <c r="J19" i="2"/>
  <c r="J28" i="2" l="1"/>
</calcChain>
</file>

<file path=xl/sharedStrings.xml><?xml version="1.0" encoding="utf-8"?>
<sst xmlns="http://schemas.openxmlformats.org/spreadsheetml/2006/main" count="184" uniqueCount="44">
  <si>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</si>
  <si>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</si>
  <si>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</si>
  <si>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</si>
  <si>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</si>
  <si>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</si>
  <si>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</si>
  <si>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</si>
  <si>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</si>
  <si>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</si>
  <si>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</si>
  <si>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</si>
  <si>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</si>
  <si>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</si>
  <si>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</si>
  <si>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</si>
  <si>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</si>
  <si>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</si>
  <si>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</si>
  <si>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</si>
  <si>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</si>
  <si>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</si>
  <si>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</si>
  <si>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</si>
  <si>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</si>
  <si>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</si>
  <si>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</si>
  <si>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</si>
  <si>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</si>
  <si>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</si>
  <si>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</si>
  <si>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</si>
  <si>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</si>
  <si>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</si>
  <si>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</si>
  <si>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</si>
  <si>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</si>
  <si>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</si>
  <si>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</si>
  <si>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</si>
  <si>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SKAL &amp; CO, spol. s r.o.</t>
  </si>
  <si>
    <t>DIČ:</t>
  </si>
  <si>
    <t>IČO:</t>
  </si>
  <si>
    <t>Poznámky Úč POD 3 - 01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</si>
</sst>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4" borderId="0" xfId="0" applyFont="1" applyFill="1" applyAlignment="1"/>
    <xf numFmtId="164" fontId="2" fillId="4" borderId="0" xfId="1" applyNumberFormat="1" applyFont="1" applyFill="1" applyAlignment="1" applyProtection="1">
      <alignment horizontal="right" vertical="center" wrapText="1"/>
      <protection locked="0"/>
    </xf>
    <xf numFmtId="164" fontId="3" fillId="4" borderId="0" xfId="0" applyNumberFormat="1" applyFont="1" applyFill="1" applyAlignment="1">
      <alignment horizontal="right" vertical="center" wrapText="1"/>
    </xf>
    <xf numFmtId="3" fontId="2" fillId="4" borderId="0" xfId="1" applyNumberFormat="1" applyFont="1" applyFill="1" applyAlignment="1" applyProtection="1">
      <alignment horizontal="right" vertical="center" wrapText="1"/>
      <protection locked="0"/>
    </xf>
    <xf numFmtId="3" fontId="3" fillId="4" borderId="0" xfId="0" applyNumberFormat="1" applyFont="1" applyFill="1" applyAlignment="1">
      <alignment horizontal="right" vertical="center" wrapText="1"/>
    </xf>
    <xf numFmtId="3" fontId="2" fillId="4" borderId="0" xfId="0" applyNumberFormat="1" applyFont="1" applyFill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textRotation="180"/>
      <protection locked="0"/>
    </xf>
    <xf numFmtId="0" fontId="8" fillId="0" borderId="0" xfId="0" applyFont="1" applyBorder="1" applyAlignment="1" applyProtection="1">
      <alignment vertical="center" textRotation="180"/>
      <protection locked="0"/>
    </xf>
    <xf numFmtId="0" fontId="0" fillId="0" borderId="0" xfId="0" applyFont="1" applyFill="1" applyAlignment="1">
      <alignment textRotation="180"/>
    </xf>
    <xf numFmtId="0" fontId="8" fillId="0" borderId="0" xfId="0" applyFont="1" applyBorder="1" applyAlignment="1">
      <alignment textRotation="180"/>
    </xf>
    <xf numFmtId="0" fontId="8" fillId="0" borderId="0" xfId="0" applyFont="1" applyBorder="1" applyAlignment="1">
      <alignment vertical="center" textRotation="180"/>
    </xf>
    <xf numFmtId="164" fontId="8" fillId="0" borderId="0" xfId="0" applyNumberFormat="1" applyFont="1" applyBorder="1" applyAlignment="1">
      <alignment textRotation="180"/>
    </xf>
    <xf numFmtId="0" fontId="2" fillId="2" borderId="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textRotation="180"/>
    </xf>
    <xf numFmtId="0" fontId="0" fillId="4" borderId="0" xfId="0" applyFill="1" applyAlignment="1"/>
    <xf numFmtId="0" fontId="8" fillId="4" borderId="0" xfId="0" applyFont="1" applyFill="1" applyAlignment="1">
      <alignment vertical="top" textRotation="180"/>
    </xf>
    <xf numFmtId="0" fontId="0" fillId="4" borderId="0" xfId="0" applyFill="1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8" fillId="4" borderId="0" xfId="0" applyFont="1" applyFill="1" applyAlignment="1">
      <alignment horizontal="center" textRotation="18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zoomScaleNormal="100" workbookViewId="0">
      <selection activeCell="B4" sqref="B4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  <col min="12" max="12" width="3.33203125" customWidth="1"/>
  </cols>
  <sheetData>
    <row r="1" spans="1:12" ht="15" customHeight="1" x14ac:dyDescent="0.3">
      <c r="A1" s="53">
        <v>7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L1" s="51" t="s">
        <v>43</v>
      </c>
    </row>
    <row r="2" spans="1:12" x14ac:dyDescent="0.3">
      <c r="A2" s="53"/>
      <c r="B2" s="58" t="s">
        <v>39</v>
      </c>
      <c r="C2" s="58"/>
      <c r="D2" s="58"/>
      <c r="E2" s="58"/>
      <c r="F2" s="58"/>
      <c r="G2" s="58"/>
      <c r="H2" s="58"/>
      <c r="I2" s="58"/>
      <c r="J2" s="58"/>
      <c r="L2" s="52"/>
    </row>
    <row r="3" spans="1:12" ht="15" customHeight="1" x14ac:dyDescent="0.3">
      <c r="A3" s="53"/>
      <c r="B3" s="59">
        <v>42735</v>
      </c>
      <c r="C3" s="59"/>
      <c r="D3" s="59"/>
      <c r="E3" s="59"/>
      <c r="F3" s="59"/>
      <c r="G3" s="59"/>
      <c r="H3" s="59"/>
      <c r="I3" s="59"/>
      <c r="J3" s="59"/>
      <c r="L3" s="52"/>
    </row>
    <row r="4" spans="1:12" x14ac:dyDescent="0.3">
      <c r="A4" s="53"/>
      <c r="B4" s="12"/>
      <c r="C4" s="4"/>
      <c r="D4" s="4"/>
      <c r="E4" s="4"/>
      <c r="F4" s="4"/>
      <c r="G4" s="4"/>
      <c r="H4" s="4"/>
      <c r="I4" s="4"/>
      <c r="J4" s="4"/>
      <c r="L4" s="52"/>
    </row>
    <row r="5" spans="1:12" x14ac:dyDescent="0.3">
      <c r="A5" s="53"/>
      <c r="B5" s="55" t="s">
        <v>0</v>
      </c>
      <c r="C5" s="54" t="s">
        <v>1</v>
      </c>
      <c r="D5" s="54"/>
      <c r="E5" s="54"/>
      <c r="F5" s="54"/>
      <c r="G5" s="54"/>
      <c r="H5" s="54"/>
      <c r="I5" s="54"/>
      <c r="J5" s="54"/>
      <c r="L5" s="52"/>
    </row>
    <row r="6" spans="1:12" ht="60" x14ac:dyDescent="0.3">
      <c r="A6" s="53"/>
      <c r="B6" s="56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  <c r="L6" s="52"/>
    </row>
    <row r="7" spans="1:12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6" t="s">
        <v>36</v>
      </c>
    </row>
    <row r="8" spans="1:12" ht="22.5" customHeight="1" x14ac:dyDescent="0.3">
      <c r="A8" s="53"/>
      <c r="B8" s="13" t="s">
        <v>5</v>
      </c>
      <c r="C8" s="7"/>
      <c r="D8" s="7"/>
      <c r="E8" s="7"/>
      <c r="F8" s="7"/>
      <c r="G8" s="7"/>
      <c r="H8" s="7"/>
      <c r="I8" s="7"/>
      <c r="J8" s="7"/>
      <c r="L8" s="44"/>
    </row>
    <row r="9" spans="1:12" x14ac:dyDescent="0.3">
      <c r="A9" s="53"/>
      <c r="B9" s="14" t="s">
        <v>13</v>
      </c>
      <c r="C9" s="26">
        <v>0</v>
      </c>
      <c r="D9" s="26">
        <v>16610.5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9">
        <f>SUM(C9:I9)</f>
        <v>16610.5</v>
      </c>
      <c r="L9" s="60" t="s">
        <v>42</v>
      </c>
    </row>
    <row r="10" spans="1:12" x14ac:dyDescent="0.3">
      <c r="A10" s="53"/>
      <c r="B10" s="15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9">
        <f t="shared" ref="J10:J19" si="0">SUM(C10:I10)</f>
        <v>0</v>
      </c>
      <c r="L10" s="60"/>
    </row>
    <row r="11" spans="1:12" x14ac:dyDescent="0.3">
      <c r="A11" s="53"/>
      <c r="B11" s="15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9">
        <f t="shared" si="0"/>
        <v>0</v>
      </c>
      <c r="L11" s="45">
        <v>3</v>
      </c>
    </row>
    <row r="12" spans="1:12" x14ac:dyDescent="0.3">
      <c r="A12" s="53"/>
      <c r="B12" s="15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9">
        <f t="shared" si="0"/>
        <v>0</v>
      </c>
      <c r="L12" s="45">
        <v>1</v>
      </c>
    </row>
    <row r="13" spans="1:12" x14ac:dyDescent="0.3">
      <c r="A13" s="53"/>
      <c r="B13" s="16" t="s">
        <v>14</v>
      </c>
      <c r="C13" s="10">
        <f>SUM(C9,C10,-C11,C12)</f>
        <v>0</v>
      </c>
      <c r="D13" s="10">
        <f t="shared" ref="D13:I13" si="1">SUM(D9,D10,-D11,D12)</f>
        <v>16610.5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16610.5</v>
      </c>
      <c r="L13" s="45">
        <v>4</v>
      </c>
    </row>
    <row r="14" spans="1:12" s="3" customFormat="1" ht="22.5" customHeight="1" x14ac:dyDescent="0.3">
      <c r="A14" s="53"/>
      <c r="B14" s="13" t="s">
        <v>9</v>
      </c>
      <c r="C14" s="7"/>
      <c r="D14" s="7"/>
      <c r="E14" s="7"/>
      <c r="F14" s="7"/>
      <c r="G14" s="7"/>
      <c r="H14" s="7"/>
      <c r="I14" s="7"/>
      <c r="J14" s="7"/>
      <c r="L14" s="46">
        <v>4</v>
      </c>
    </row>
    <row r="15" spans="1:12" x14ac:dyDescent="0.3">
      <c r="A15" s="53"/>
      <c r="B15" s="14" t="s">
        <v>13</v>
      </c>
      <c r="C15" s="26">
        <v>0</v>
      </c>
      <c r="D15" s="26">
        <v>16610.5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9">
        <f t="shared" si="0"/>
        <v>16610.5</v>
      </c>
      <c r="L15" s="45">
        <v>7</v>
      </c>
    </row>
    <row r="16" spans="1:12" x14ac:dyDescent="0.3">
      <c r="A16" s="53"/>
      <c r="B16" s="15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9">
        <f t="shared" si="0"/>
        <v>0</v>
      </c>
      <c r="L16" s="47">
        <v>5</v>
      </c>
    </row>
    <row r="17" spans="1:12" x14ac:dyDescent="0.3">
      <c r="A17" s="53"/>
      <c r="B17" s="15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9">
        <f t="shared" si="0"/>
        <v>0</v>
      </c>
      <c r="L17" s="45">
        <v>1</v>
      </c>
    </row>
    <row r="18" spans="1:12" x14ac:dyDescent="0.3">
      <c r="A18" s="53"/>
      <c r="B18" s="35" t="s">
        <v>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7">
        <f t="shared" si="0"/>
        <v>0</v>
      </c>
      <c r="L18" s="45">
        <v>1</v>
      </c>
    </row>
    <row r="19" spans="1:12" ht="15" customHeight="1" x14ac:dyDescent="0.3">
      <c r="A19" s="53"/>
      <c r="B19" s="16" t="s">
        <v>14</v>
      </c>
      <c r="C19" s="10">
        <f t="shared" ref="C19:I19" si="2">SUM(C15,C16,-C17,C18)</f>
        <v>0</v>
      </c>
      <c r="D19" s="10">
        <f t="shared" si="2"/>
        <v>16610.5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16610.5</v>
      </c>
      <c r="L19" s="49" t="s">
        <v>41</v>
      </c>
    </row>
    <row r="20" spans="1:12" s="3" customFormat="1" ht="22.5" customHeight="1" x14ac:dyDescent="0.3">
      <c r="A20" s="53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50"/>
    </row>
    <row r="21" spans="1:12" x14ac:dyDescent="0.3">
      <c r="A21" s="53"/>
      <c r="B21" s="14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9">
        <f t="shared" ref="J21:J25" si="3">SUM(C21:I21)</f>
        <v>0</v>
      </c>
      <c r="L21" s="42">
        <v>2</v>
      </c>
    </row>
    <row r="22" spans="1:12" x14ac:dyDescent="0.3">
      <c r="A22" s="53"/>
      <c r="B22" s="15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9">
        <f t="shared" si="3"/>
        <v>0</v>
      </c>
      <c r="L22" s="42">
        <v>0</v>
      </c>
    </row>
    <row r="23" spans="1:12" ht="15" customHeight="1" x14ac:dyDescent="0.3">
      <c r="A23" s="53"/>
      <c r="B23" s="15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9">
        <f t="shared" si="3"/>
        <v>0</v>
      </c>
      <c r="L23" s="42">
        <v>2</v>
      </c>
    </row>
    <row r="24" spans="1:12" x14ac:dyDescent="0.3">
      <c r="A24" s="53"/>
      <c r="B24" s="35" t="s">
        <v>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f t="shared" si="3"/>
        <v>0</v>
      </c>
      <c r="L24" s="42">
        <v>0</v>
      </c>
    </row>
    <row r="25" spans="1:12" x14ac:dyDescent="0.3">
      <c r="A25" s="53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3</v>
      </c>
    </row>
    <row r="26" spans="1:12" s="3" customFormat="1" ht="22.5" customHeight="1" x14ac:dyDescent="0.3">
      <c r="A26" s="53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7</v>
      </c>
    </row>
    <row r="27" spans="1:12" x14ac:dyDescent="0.3">
      <c r="A27" s="53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6</v>
      </c>
    </row>
    <row r="28" spans="1:12" x14ac:dyDescent="0.3">
      <c r="A28" s="53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2">
        <v>8</v>
      </c>
    </row>
    <row r="29" spans="1:12" x14ac:dyDescent="0.3">
      <c r="A29" s="53"/>
      <c r="L29" s="42">
        <v>0</v>
      </c>
    </row>
    <row r="30" spans="1:12" ht="11.25" customHeight="1" x14ac:dyDescent="0.3">
      <c r="A30" s="53"/>
      <c r="B30" s="24"/>
      <c r="L30" s="42">
        <v>9</v>
      </c>
    </row>
    <row r="31" spans="1:12" x14ac:dyDescent="0.3">
      <c r="A31" s="53"/>
    </row>
    <row r="32" spans="1:12" ht="13.5" customHeight="1" x14ac:dyDescent="0.3">
      <c r="A32" s="25"/>
    </row>
  </sheetData>
  <mergeCells count="9">
    <mergeCell ref="L19:L20"/>
    <mergeCell ref="L1:L6"/>
    <mergeCell ref="A1:A31"/>
    <mergeCell ref="C5:J5"/>
    <mergeCell ref="B5:B6"/>
    <mergeCell ref="B1:J1"/>
    <mergeCell ref="B2:J2"/>
    <mergeCell ref="B3:J3"/>
    <mergeCell ref="L9:L1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zoomScaleNormal="100" workbookViewId="0">
      <selection activeCell="B4" sqref="B4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  <col min="12" max="12" width="3.33203125" customWidth="1"/>
  </cols>
  <sheetData>
    <row r="1" spans="1:12" ht="15" customHeight="1" x14ac:dyDescent="0.3">
      <c r="A1" s="53">
        <v>8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L1" s="51" t="s">
        <v>43</v>
      </c>
    </row>
    <row r="2" spans="1:12" x14ac:dyDescent="0.3">
      <c r="A2" s="53"/>
      <c r="B2" s="58" t="s">
        <v>39</v>
      </c>
      <c r="C2" s="58"/>
      <c r="D2" s="58"/>
      <c r="E2" s="58"/>
      <c r="F2" s="58"/>
      <c r="G2" s="58"/>
      <c r="H2" s="58"/>
      <c r="I2" s="58"/>
      <c r="J2" s="58"/>
      <c r="L2" s="52"/>
    </row>
    <row r="3" spans="1:12" ht="15" customHeight="1" x14ac:dyDescent="0.3">
      <c r="A3" s="53"/>
      <c r="B3" s="59">
        <v>42369</v>
      </c>
      <c r="C3" s="59"/>
      <c r="D3" s="59"/>
      <c r="E3" s="59"/>
      <c r="F3" s="59"/>
      <c r="G3" s="59"/>
      <c r="H3" s="59"/>
      <c r="I3" s="59"/>
      <c r="J3" s="59"/>
      <c r="L3" s="52"/>
    </row>
    <row r="4" spans="1:12" x14ac:dyDescent="0.3">
      <c r="A4" s="53"/>
      <c r="B4" s="12"/>
      <c r="C4" s="4"/>
      <c r="D4" s="4"/>
      <c r="E4" s="4"/>
      <c r="F4" s="4"/>
      <c r="G4" s="4"/>
      <c r="H4" s="4"/>
      <c r="I4" s="4"/>
      <c r="J4" s="4"/>
      <c r="L4" s="52"/>
    </row>
    <row r="5" spans="1:12" x14ac:dyDescent="0.3">
      <c r="A5" s="53"/>
      <c r="B5" s="55" t="s">
        <v>0</v>
      </c>
      <c r="C5" s="54" t="s">
        <v>1</v>
      </c>
      <c r="D5" s="54"/>
      <c r="E5" s="54"/>
      <c r="F5" s="54"/>
      <c r="G5" s="54"/>
      <c r="H5" s="54"/>
      <c r="I5" s="54"/>
      <c r="J5" s="54"/>
      <c r="L5" s="52"/>
    </row>
    <row r="6" spans="1:12" ht="60" x14ac:dyDescent="0.3">
      <c r="A6" s="53"/>
      <c r="B6" s="56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  <c r="L6" s="52"/>
    </row>
    <row r="7" spans="1:12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6" t="s">
        <v>36</v>
      </c>
    </row>
    <row r="8" spans="1:12" ht="22.5" customHeight="1" x14ac:dyDescent="0.3">
      <c r="A8" s="53"/>
      <c r="B8" s="13" t="s">
        <v>5</v>
      </c>
      <c r="C8" s="41"/>
      <c r="D8" s="41"/>
      <c r="E8" s="41"/>
      <c r="F8" s="41"/>
      <c r="G8" s="41"/>
      <c r="H8" s="41"/>
      <c r="I8" s="41"/>
      <c r="J8" s="41"/>
      <c r="L8" s="44"/>
    </row>
    <row r="9" spans="1:12" x14ac:dyDescent="0.3">
      <c r="A9" s="53"/>
      <c r="B9" s="14" t="s">
        <v>13</v>
      </c>
      <c r="C9" s="26">
        <v>0</v>
      </c>
      <c r="D9" s="26">
        <v>16610.5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9">
        <f>SUM(C9:I9)</f>
        <v>16610.5</v>
      </c>
      <c r="L9" s="60" t="s">
        <v>42</v>
      </c>
    </row>
    <row r="10" spans="1:12" x14ac:dyDescent="0.3">
      <c r="A10" s="53"/>
      <c r="B10" s="15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9">
        <f t="shared" ref="J10:J19" si="0">SUM(C10:I10)</f>
        <v>0</v>
      </c>
      <c r="L10" s="60"/>
    </row>
    <row r="11" spans="1:12" x14ac:dyDescent="0.3">
      <c r="A11" s="53"/>
      <c r="B11" s="15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9">
        <f t="shared" si="0"/>
        <v>0</v>
      </c>
      <c r="L11" s="45">
        <v>3</v>
      </c>
    </row>
    <row r="12" spans="1:12" x14ac:dyDescent="0.3">
      <c r="A12" s="53"/>
      <c r="B12" s="15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9">
        <f t="shared" si="0"/>
        <v>0</v>
      </c>
      <c r="L12" s="45">
        <v>1</v>
      </c>
    </row>
    <row r="13" spans="1:12" x14ac:dyDescent="0.3">
      <c r="A13" s="53"/>
      <c r="B13" s="16" t="s">
        <v>14</v>
      </c>
      <c r="C13" s="10">
        <f>SUM(C9,C10,-C11,C12)</f>
        <v>0</v>
      </c>
      <c r="D13" s="10">
        <f t="shared" ref="D13:I13" si="1">SUM(D9,D10,-D11,D12)</f>
        <v>16610.5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16610.5</v>
      </c>
      <c r="L13" s="45">
        <v>4</v>
      </c>
    </row>
    <row r="14" spans="1:12" s="3" customFormat="1" ht="22.5" customHeight="1" x14ac:dyDescent="0.3">
      <c r="A14" s="53"/>
      <c r="B14" s="13" t="s">
        <v>9</v>
      </c>
      <c r="C14" s="41"/>
      <c r="D14" s="41"/>
      <c r="E14" s="41"/>
      <c r="F14" s="41"/>
      <c r="G14" s="41"/>
      <c r="H14" s="41"/>
      <c r="I14" s="41"/>
      <c r="J14" s="41"/>
      <c r="L14" s="46">
        <v>4</v>
      </c>
    </row>
    <row r="15" spans="1:12" x14ac:dyDescent="0.3">
      <c r="A15" s="53"/>
      <c r="B15" s="14" t="s">
        <v>13</v>
      </c>
      <c r="C15" s="26">
        <v>0</v>
      </c>
      <c r="D15" s="26">
        <v>16610.5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9">
        <f t="shared" si="0"/>
        <v>16610.5</v>
      </c>
      <c r="L15" s="45">
        <v>7</v>
      </c>
    </row>
    <row r="16" spans="1:12" x14ac:dyDescent="0.3">
      <c r="A16" s="53"/>
      <c r="B16" s="15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9">
        <f t="shared" si="0"/>
        <v>0</v>
      </c>
      <c r="L16" s="47">
        <v>5</v>
      </c>
    </row>
    <row r="17" spans="1:12" x14ac:dyDescent="0.3">
      <c r="A17" s="53"/>
      <c r="B17" s="15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9">
        <f t="shared" si="0"/>
        <v>0</v>
      </c>
      <c r="L17" s="45">
        <v>1</v>
      </c>
    </row>
    <row r="18" spans="1:12" x14ac:dyDescent="0.3">
      <c r="A18" s="53"/>
      <c r="B18" s="35" t="s">
        <v>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7">
        <f t="shared" si="0"/>
        <v>0</v>
      </c>
      <c r="L18" s="45">
        <v>1</v>
      </c>
    </row>
    <row r="19" spans="1:12" ht="15" customHeight="1" x14ac:dyDescent="0.3">
      <c r="A19" s="53"/>
      <c r="B19" s="16" t="s">
        <v>14</v>
      </c>
      <c r="C19" s="10">
        <f t="shared" ref="C19:I19" si="2">SUM(C15,C16,-C17,C18)</f>
        <v>0</v>
      </c>
      <c r="D19" s="10">
        <f t="shared" si="2"/>
        <v>16610.5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16610.5</v>
      </c>
      <c r="L19" s="49" t="s">
        <v>41</v>
      </c>
    </row>
    <row r="20" spans="1:12" s="3" customFormat="1" ht="22.5" customHeight="1" x14ac:dyDescent="0.3">
      <c r="A20" s="53"/>
      <c r="B20" s="13" t="s">
        <v>10</v>
      </c>
      <c r="C20" s="41"/>
      <c r="D20" s="41"/>
      <c r="E20" s="41"/>
      <c r="F20" s="41"/>
      <c r="G20" s="41"/>
      <c r="H20" s="41"/>
      <c r="I20" s="41"/>
      <c r="J20" s="41"/>
      <c r="L20" s="50"/>
    </row>
    <row r="21" spans="1:12" x14ac:dyDescent="0.3">
      <c r="A21" s="53"/>
      <c r="B21" s="14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9">
        <f t="shared" ref="J21:J25" si="3">SUM(C21:I21)</f>
        <v>0</v>
      </c>
      <c r="L21" s="42">
        <v>2</v>
      </c>
    </row>
    <row r="22" spans="1:12" x14ac:dyDescent="0.3">
      <c r="A22" s="53"/>
      <c r="B22" s="15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9">
        <f t="shared" si="3"/>
        <v>0</v>
      </c>
      <c r="L22" s="42">
        <v>0</v>
      </c>
    </row>
    <row r="23" spans="1:12" ht="15" customHeight="1" x14ac:dyDescent="0.3">
      <c r="A23" s="53"/>
      <c r="B23" s="15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9">
        <f t="shared" si="3"/>
        <v>0</v>
      </c>
      <c r="L23" s="42">
        <v>2</v>
      </c>
    </row>
    <row r="24" spans="1:12" x14ac:dyDescent="0.3">
      <c r="A24" s="53"/>
      <c r="B24" s="35" t="s">
        <v>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f t="shared" si="3"/>
        <v>0</v>
      </c>
      <c r="L24" s="42">
        <v>0</v>
      </c>
    </row>
    <row r="25" spans="1:12" x14ac:dyDescent="0.3">
      <c r="A25" s="53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3</v>
      </c>
    </row>
    <row r="26" spans="1:12" s="3" customFormat="1" ht="22.5" customHeight="1" x14ac:dyDescent="0.3">
      <c r="A26" s="53"/>
      <c r="B26" s="13" t="s">
        <v>15</v>
      </c>
      <c r="C26" s="41"/>
      <c r="D26" s="41"/>
      <c r="E26" s="41"/>
      <c r="F26" s="41"/>
      <c r="G26" s="41"/>
      <c r="H26" s="41"/>
      <c r="I26" s="41"/>
      <c r="J26" s="41"/>
      <c r="L26" s="43">
        <v>7</v>
      </c>
    </row>
    <row r="27" spans="1:12" x14ac:dyDescent="0.3">
      <c r="A27" s="53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6</v>
      </c>
    </row>
    <row r="28" spans="1:12" x14ac:dyDescent="0.3">
      <c r="A28" s="53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2">
        <v>8</v>
      </c>
    </row>
    <row r="29" spans="1:12" x14ac:dyDescent="0.3">
      <c r="A29" s="53"/>
      <c r="L29" s="42">
        <v>0</v>
      </c>
    </row>
    <row r="30" spans="1:12" ht="11.25" customHeight="1" x14ac:dyDescent="0.3">
      <c r="A30" s="53"/>
      <c r="B30" s="24"/>
      <c r="L30" s="42">
        <v>9</v>
      </c>
    </row>
    <row r="31" spans="1:12" x14ac:dyDescent="0.3">
      <c r="A31" s="53"/>
    </row>
    <row r="32" spans="1:12" ht="13.5" customHeight="1" x14ac:dyDescent="0.3">
      <c r="A32" s="25"/>
    </row>
  </sheetData>
  <mergeCells count="9">
    <mergeCell ref="A1:A31"/>
    <mergeCell ref="B1:J1"/>
    <mergeCell ref="L1:L6"/>
    <mergeCell ref="B2:J2"/>
    <mergeCell ref="B3:J3"/>
    <mergeCell ref="B5:B6"/>
    <mergeCell ref="C5:J5"/>
    <mergeCell ref="L19:L20"/>
    <mergeCell ref="L9:L1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E9" sqref="E9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  <col min="13" max="13" width="3.44140625" customWidth="1"/>
  </cols>
  <sheetData>
    <row r="1" spans="1:13" ht="15" customHeight="1" x14ac:dyDescent="0.3">
      <c r="A1" s="53">
        <v>9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K1" s="57"/>
      <c r="M1" s="51" t="s">
        <v>43</v>
      </c>
    </row>
    <row r="2" spans="1:13" x14ac:dyDescent="0.3">
      <c r="A2" s="53"/>
      <c r="B2" s="58" t="s">
        <v>37</v>
      </c>
      <c r="C2" s="58"/>
      <c r="D2" s="58"/>
      <c r="E2" s="58"/>
      <c r="F2" s="58"/>
      <c r="G2" s="58"/>
      <c r="H2" s="58"/>
      <c r="I2" s="58"/>
      <c r="J2" s="58"/>
      <c r="K2" s="58"/>
      <c r="M2" s="52"/>
    </row>
    <row r="3" spans="1:13" x14ac:dyDescent="0.3">
      <c r="A3" s="53"/>
      <c r="B3" s="59">
        <v>42735</v>
      </c>
      <c r="C3" s="59"/>
      <c r="D3" s="59"/>
      <c r="E3" s="59"/>
      <c r="F3" s="59"/>
      <c r="G3" s="59"/>
      <c r="H3" s="59"/>
      <c r="I3" s="59"/>
      <c r="J3" s="59"/>
      <c r="K3" s="59"/>
      <c r="M3" s="52"/>
    </row>
    <row r="4" spans="1:13" x14ac:dyDescent="0.3">
      <c r="A4" s="53"/>
      <c r="B4" s="19"/>
      <c r="C4" s="20"/>
      <c r="D4" s="20"/>
      <c r="E4" s="20"/>
      <c r="F4" s="20"/>
      <c r="G4" s="20"/>
      <c r="H4" s="20"/>
      <c r="I4" s="20"/>
      <c r="J4" s="20"/>
      <c r="K4" s="18"/>
      <c r="M4" s="52"/>
    </row>
    <row r="5" spans="1:13" ht="15" customHeight="1" x14ac:dyDescent="0.3">
      <c r="A5" s="53"/>
      <c r="B5" s="55" t="s">
        <v>24</v>
      </c>
      <c r="C5" s="54" t="s">
        <v>1</v>
      </c>
      <c r="D5" s="54"/>
      <c r="E5" s="54"/>
      <c r="F5" s="54"/>
      <c r="G5" s="54"/>
      <c r="H5" s="54"/>
      <c r="I5" s="54"/>
      <c r="J5" s="54"/>
      <c r="K5" s="54"/>
      <c r="M5" s="52"/>
    </row>
    <row r="6" spans="1:13" ht="60" x14ac:dyDescent="0.3">
      <c r="A6" s="53"/>
      <c r="B6" s="56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  <c r="M6" s="52"/>
    </row>
    <row r="7" spans="1:13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6" t="s">
        <v>38</v>
      </c>
    </row>
    <row r="8" spans="1:13" ht="22.5" customHeight="1" x14ac:dyDescent="0.3">
      <c r="A8" s="53"/>
      <c r="B8" s="13" t="s">
        <v>5</v>
      </c>
      <c r="C8" s="41"/>
      <c r="D8" s="41"/>
      <c r="E8" s="41"/>
      <c r="F8" s="41"/>
      <c r="G8" s="41"/>
      <c r="H8" s="41"/>
      <c r="I8" s="41"/>
      <c r="J8" s="41"/>
      <c r="K8" s="17"/>
      <c r="M8" s="44"/>
    </row>
    <row r="9" spans="1:13" x14ac:dyDescent="0.3">
      <c r="A9" s="53"/>
      <c r="B9" s="14" t="s">
        <v>13</v>
      </c>
      <c r="C9" s="27">
        <v>34968</v>
      </c>
      <c r="D9" s="27">
        <v>1530036</v>
      </c>
      <c r="E9" s="27">
        <v>3133748</v>
      </c>
      <c r="F9" s="27">
        <v>0</v>
      </c>
      <c r="G9" s="27">
        <v>0</v>
      </c>
      <c r="H9" s="27">
        <v>158209</v>
      </c>
      <c r="I9" s="27">
        <v>97207.4</v>
      </c>
      <c r="J9" s="33">
        <v>0</v>
      </c>
      <c r="K9" s="28">
        <f>SUM(C9:J9)</f>
        <v>4954168.4000000004</v>
      </c>
      <c r="M9" s="60" t="s">
        <v>42</v>
      </c>
    </row>
    <row r="10" spans="1:13" x14ac:dyDescent="0.3">
      <c r="A10" s="53"/>
      <c r="B10" s="15" t="s">
        <v>6</v>
      </c>
      <c r="C10" s="27">
        <v>0</v>
      </c>
      <c r="D10" s="27">
        <v>78348.12</v>
      </c>
      <c r="E10" s="27">
        <v>125469</v>
      </c>
      <c r="F10" s="27">
        <v>0</v>
      </c>
      <c r="G10" s="27">
        <v>0</v>
      </c>
      <c r="H10" s="27">
        <v>3757</v>
      </c>
      <c r="I10" s="27">
        <v>0</v>
      </c>
      <c r="J10" s="33">
        <v>0</v>
      </c>
      <c r="K10" s="28">
        <f>SUM(C10:J10)</f>
        <v>207574.12</v>
      </c>
      <c r="M10" s="60"/>
    </row>
    <row r="11" spans="1:13" x14ac:dyDescent="0.3">
      <c r="A11" s="53"/>
      <c r="B11" s="15" t="s">
        <v>7</v>
      </c>
      <c r="C11" s="27">
        <v>701</v>
      </c>
      <c r="D11" s="27">
        <v>3719.21</v>
      </c>
      <c r="E11" s="27">
        <v>19516</v>
      </c>
      <c r="F11" s="27">
        <v>0</v>
      </c>
      <c r="G11" s="27">
        <v>0</v>
      </c>
      <c r="H11" s="27">
        <v>0</v>
      </c>
      <c r="I11" s="27">
        <v>3906</v>
      </c>
      <c r="J11" s="33">
        <v>0</v>
      </c>
      <c r="K11" s="28">
        <f>SUM(C11:J11)</f>
        <v>27842.21</v>
      </c>
      <c r="M11" s="45">
        <v>3</v>
      </c>
    </row>
    <row r="12" spans="1:13" x14ac:dyDescent="0.3">
      <c r="A12" s="53"/>
      <c r="B12" s="15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  <c r="M12" s="45">
        <v>1</v>
      </c>
    </row>
    <row r="13" spans="1:13" x14ac:dyDescent="0.3">
      <c r="A13" s="53"/>
      <c r="B13" s="16" t="s">
        <v>14</v>
      </c>
      <c r="C13" s="29">
        <f>SUM(C9,C10,-C11,C12)</f>
        <v>34267</v>
      </c>
      <c r="D13" s="29">
        <f t="shared" ref="D13:I13" si="0">SUM(D9,D10,-D11,D12)</f>
        <v>1604664.9100000001</v>
      </c>
      <c r="E13" s="29">
        <f>SUM(E9,E10,-E11,E12)</f>
        <v>3239701</v>
      </c>
      <c r="F13" s="29">
        <f t="shared" si="0"/>
        <v>0</v>
      </c>
      <c r="G13" s="29">
        <f>SUM(G9,G10,-G11,G12)</f>
        <v>0</v>
      </c>
      <c r="H13" s="29">
        <f t="shared" si="0"/>
        <v>161966</v>
      </c>
      <c r="I13" s="29">
        <f t="shared" si="0"/>
        <v>93301.4</v>
      </c>
      <c r="J13" s="29">
        <f>SUM(J9,J10,-J11,J12)</f>
        <v>0</v>
      </c>
      <c r="K13" s="28">
        <f>SUM(C13:J13)</f>
        <v>5133900.3100000005</v>
      </c>
      <c r="M13" s="45">
        <v>4</v>
      </c>
    </row>
    <row r="14" spans="1:13" s="3" customFormat="1" ht="22.5" customHeight="1" x14ac:dyDescent="0.3">
      <c r="A14" s="53"/>
      <c r="B14" s="13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 s="46">
        <v>4</v>
      </c>
    </row>
    <row r="15" spans="1:13" x14ac:dyDescent="0.3">
      <c r="A15" s="53"/>
      <c r="B15" s="14" t="s">
        <v>13</v>
      </c>
      <c r="C15" s="27">
        <v>0</v>
      </c>
      <c r="D15" s="27">
        <v>545149</v>
      </c>
      <c r="E15" s="27">
        <v>3021411</v>
      </c>
      <c r="F15" s="27">
        <v>0</v>
      </c>
      <c r="G15" s="27">
        <v>0</v>
      </c>
      <c r="H15" s="27">
        <v>85113</v>
      </c>
      <c r="I15" s="27">
        <v>0</v>
      </c>
      <c r="J15" s="27">
        <v>0</v>
      </c>
      <c r="K15" s="28">
        <f>SUM(C15:J15)</f>
        <v>3651673</v>
      </c>
      <c r="M15" s="45">
        <v>7</v>
      </c>
    </row>
    <row r="16" spans="1:13" x14ac:dyDescent="0.3">
      <c r="A16" s="53"/>
      <c r="B16" s="15" t="s">
        <v>6</v>
      </c>
      <c r="C16" s="27">
        <v>0</v>
      </c>
      <c r="D16" s="27">
        <v>62410</v>
      </c>
      <c r="E16" s="27">
        <v>48526.400000000001</v>
      </c>
      <c r="F16" s="27">
        <v>0</v>
      </c>
      <c r="G16" s="27">
        <v>0</v>
      </c>
      <c r="H16" s="27">
        <v>20464</v>
      </c>
      <c r="I16" s="27">
        <v>0</v>
      </c>
      <c r="J16" s="27">
        <v>0</v>
      </c>
      <c r="K16" s="28">
        <f>SUM(C16:J16)</f>
        <v>131400.4</v>
      </c>
      <c r="M16" s="47">
        <v>5</v>
      </c>
    </row>
    <row r="17" spans="1:13" x14ac:dyDescent="0.3">
      <c r="A17" s="53"/>
      <c r="B17" s="15" t="s">
        <v>7</v>
      </c>
      <c r="C17" s="27">
        <v>0</v>
      </c>
      <c r="D17" s="27">
        <v>3719</v>
      </c>
      <c r="E17" s="27">
        <v>19516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23235</v>
      </c>
      <c r="M17" s="45">
        <v>1</v>
      </c>
    </row>
    <row r="18" spans="1:13" x14ac:dyDescent="0.3">
      <c r="A18" s="53"/>
      <c r="B18" s="35" t="s">
        <v>8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9">
        <f>SUM(C18:J18)</f>
        <v>0</v>
      </c>
      <c r="M18" s="45">
        <v>1</v>
      </c>
    </row>
    <row r="19" spans="1:13" x14ac:dyDescent="0.3">
      <c r="A19" s="53"/>
      <c r="B19" s="16" t="s">
        <v>14</v>
      </c>
      <c r="C19" s="29">
        <f t="shared" ref="C19:J19" si="1">SUM(C15,C16,-C17,C18)</f>
        <v>0</v>
      </c>
      <c r="D19" s="29">
        <f t="shared" si="1"/>
        <v>603840</v>
      </c>
      <c r="E19" s="29">
        <f t="shared" si="1"/>
        <v>3050421.4</v>
      </c>
      <c r="F19" s="29">
        <f t="shared" si="1"/>
        <v>0</v>
      </c>
      <c r="G19" s="29">
        <f t="shared" si="1"/>
        <v>0</v>
      </c>
      <c r="H19" s="29">
        <f t="shared" si="1"/>
        <v>105577</v>
      </c>
      <c r="I19" s="29">
        <f t="shared" si="1"/>
        <v>0</v>
      </c>
      <c r="J19" s="29">
        <f t="shared" si="1"/>
        <v>0</v>
      </c>
      <c r="K19" s="28">
        <f>SUM(C19:J19)</f>
        <v>3759838.4</v>
      </c>
      <c r="M19" s="49" t="s">
        <v>41</v>
      </c>
    </row>
    <row r="20" spans="1:13" s="3" customFormat="1" ht="22.5" customHeight="1" x14ac:dyDescent="0.3">
      <c r="A20" s="53"/>
      <c r="B20" s="13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50"/>
    </row>
    <row r="21" spans="1:13" x14ac:dyDescent="0.3">
      <c r="A21" s="53"/>
      <c r="B21" s="14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1648</v>
      </c>
      <c r="J21" s="33">
        <v>0</v>
      </c>
      <c r="K21" s="28">
        <f>SUM(C21:J21)</f>
        <v>1648</v>
      </c>
      <c r="M21" s="42">
        <v>2</v>
      </c>
    </row>
    <row r="22" spans="1:13" x14ac:dyDescent="0.3">
      <c r="A22" s="53"/>
      <c r="B22" s="15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  <c r="M22" s="42">
        <v>0</v>
      </c>
    </row>
    <row r="23" spans="1:13" x14ac:dyDescent="0.3">
      <c r="A23" s="53"/>
      <c r="B23" s="15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3">
        <v>0</v>
      </c>
      <c r="K23" s="28">
        <f>SUM(C23:J23)</f>
        <v>0</v>
      </c>
      <c r="M23" s="42">
        <v>2</v>
      </c>
    </row>
    <row r="24" spans="1:13" x14ac:dyDescent="0.3">
      <c r="A24" s="53"/>
      <c r="B24" s="35" t="s">
        <v>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39">
        <f>SUM(C24:J24)</f>
        <v>0</v>
      </c>
      <c r="M24" s="42">
        <v>0</v>
      </c>
    </row>
    <row r="25" spans="1:13" x14ac:dyDescent="0.3">
      <c r="A25" s="53"/>
      <c r="B25" s="16" t="s">
        <v>14</v>
      </c>
      <c r="C25" s="29">
        <f t="shared" ref="C25:J25" si="2">SUM(C21,C22,-C23,C24)</f>
        <v>0</v>
      </c>
      <c r="D25" s="29">
        <f t="shared" si="2"/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1648</v>
      </c>
      <c r="J25" s="29">
        <f t="shared" si="2"/>
        <v>0</v>
      </c>
      <c r="K25" s="28">
        <f>SUM(C25:J25)</f>
        <v>1648</v>
      </c>
      <c r="M25" s="42">
        <v>3</v>
      </c>
    </row>
    <row r="26" spans="1:13" s="3" customFormat="1" ht="22.5" customHeight="1" x14ac:dyDescent="0.3">
      <c r="A26" s="53"/>
      <c r="B26" s="13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43">
        <v>7</v>
      </c>
    </row>
    <row r="27" spans="1:13" x14ac:dyDescent="0.3">
      <c r="A27" s="53"/>
      <c r="B27" s="14" t="s">
        <v>13</v>
      </c>
      <c r="C27" s="31">
        <f>SUM(C9,-C15,-C21)</f>
        <v>34968</v>
      </c>
      <c r="D27" s="31">
        <f t="shared" ref="D27:J27" si="3">SUM(D9,-D15,-D21)</f>
        <v>984887</v>
      </c>
      <c r="E27" s="31">
        <f t="shared" si="3"/>
        <v>112337</v>
      </c>
      <c r="F27" s="31">
        <f>SUM(F9,-F15,-F21)</f>
        <v>0</v>
      </c>
      <c r="G27" s="31">
        <f t="shared" si="3"/>
        <v>0</v>
      </c>
      <c r="H27" s="31">
        <f t="shared" si="3"/>
        <v>73096</v>
      </c>
      <c r="I27" s="31">
        <f t="shared" si="3"/>
        <v>95559.4</v>
      </c>
      <c r="J27" s="31">
        <f t="shared" si="3"/>
        <v>0</v>
      </c>
      <c r="K27" s="28">
        <f>SUM(C27:J27)</f>
        <v>1300847.3999999999</v>
      </c>
      <c r="M27" s="42">
        <v>6</v>
      </c>
    </row>
    <row r="28" spans="1:13" x14ac:dyDescent="0.3">
      <c r="A28" s="53"/>
      <c r="B28" s="16" t="s">
        <v>14</v>
      </c>
      <c r="C28" s="29">
        <f>SUM(C13,-C19,-C25)</f>
        <v>34267</v>
      </c>
      <c r="D28" s="29">
        <f t="shared" ref="D28:J28" si="4">SUM(D13,-D19,-D25)</f>
        <v>1000824.9100000001</v>
      </c>
      <c r="E28" s="29">
        <f t="shared" si="4"/>
        <v>189279.60000000009</v>
      </c>
      <c r="F28" s="29">
        <f>SUM(F13,-F19,-F25)</f>
        <v>0</v>
      </c>
      <c r="G28" s="29">
        <f t="shared" si="4"/>
        <v>0</v>
      </c>
      <c r="H28" s="29">
        <f>SUM(H13,-H19,-H25)</f>
        <v>56389</v>
      </c>
      <c r="I28" s="29">
        <f t="shared" si="4"/>
        <v>91653.4</v>
      </c>
      <c r="J28" s="29">
        <f t="shared" si="4"/>
        <v>0</v>
      </c>
      <c r="K28" s="32">
        <f>SUM(C28:J28)</f>
        <v>1372413.9100000001</v>
      </c>
      <c r="M28" s="42">
        <v>8</v>
      </c>
    </row>
    <row r="29" spans="1:13" x14ac:dyDescent="0.3">
      <c r="A29" s="53"/>
      <c r="M29" s="42">
        <v>0</v>
      </c>
    </row>
    <row r="30" spans="1:13" x14ac:dyDescent="0.3">
      <c r="A30" s="53"/>
      <c r="M30" s="42">
        <v>9</v>
      </c>
    </row>
    <row r="31" spans="1:13" x14ac:dyDescent="0.3">
      <c r="A31" s="53"/>
    </row>
    <row r="32" spans="1:13" x14ac:dyDescent="0.3">
      <c r="A32" s="25"/>
    </row>
  </sheetData>
  <mergeCells count="9">
    <mergeCell ref="A1:A31"/>
    <mergeCell ref="B1:K1"/>
    <mergeCell ref="M1:M6"/>
    <mergeCell ref="B2:K2"/>
    <mergeCell ref="B3:K3"/>
    <mergeCell ref="B5:B6"/>
    <mergeCell ref="C5:K5"/>
    <mergeCell ref="M19:M20"/>
    <mergeCell ref="M9:M10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A32" sqref="A32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  <col min="13" max="13" width="3.44140625" customWidth="1"/>
  </cols>
  <sheetData>
    <row r="1" spans="1:13" ht="15" customHeight="1" x14ac:dyDescent="0.3">
      <c r="A1" s="53">
        <v>10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K1" s="57"/>
      <c r="M1" s="51" t="s">
        <v>43</v>
      </c>
    </row>
    <row r="2" spans="1:13" x14ac:dyDescent="0.3">
      <c r="A2" s="53"/>
      <c r="B2" s="58" t="s">
        <v>37</v>
      </c>
      <c r="C2" s="58"/>
      <c r="D2" s="58"/>
      <c r="E2" s="58"/>
      <c r="F2" s="58"/>
      <c r="G2" s="58"/>
      <c r="H2" s="58"/>
      <c r="I2" s="58"/>
      <c r="J2" s="58"/>
      <c r="K2" s="58"/>
      <c r="M2" s="52"/>
    </row>
    <row r="3" spans="1:13" x14ac:dyDescent="0.3">
      <c r="A3" s="53"/>
      <c r="B3" s="59">
        <v>42369</v>
      </c>
      <c r="C3" s="59"/>
      <c r="D3" s="59"/>
      <c r="E3" s="59"/>
      <c r="F3" s="59"/>
      <c r="G3" s="59"/>
      <c r="H3" s="59"/>
      <c r="I3" s="59"/>
      <c r="J3" s="59"/>
      <c r="K3" s="59"/>
      <c r="M3" s="52"/>
    </row>
    <row r="4" spans="1:13" x14ac:dyDescent="0.3">
      <c r="A4" s="53"/>
      <c r="B4" s="19"/>
      <c r="C4" s="20"/>
      <c r="D4" s="20"/>
      <c r="E4" s="20"/>
      <c r="F4" s="20"/>
      <c r="G4" s="20"/>
      <c r="H4" s="20"/>
      <c r="I4" s="20"/>
      <c r="J4" s="20"/>
      <c r="K4" s="18"/>
      <c r="M4" s="52"/>
    </row>
    <row r="5" spans="1:13" ht="15" customHeight="1" x14ac:dyDescent="0.3">
      <c r="A5" s="53"/>
      <c r="B5" s="55" t="s">
        <v>24</v>
      </c>
      <c r="C5" s="54" t="s">
        <v>1</v>
      </c>
      <c r="D5" s="54"/>
      <c r="E5" s="54"/>
      <c r="F5" s="54"/>
      <c r="G5" s="54"/>
      <c r="H5" s="54"/>
      <c r="I5" s="54"/>
      <c r="J5" s="54"/>
      <c r="K5" s="54"/>
      <c r="M5" s="52"/>
    </row>
    <row r="6" spans="1:13" ht="60" x14ac:dyDescent="0.3">
      <c r="A6" s="53"/>
      <c r="B6" s="56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  <c r="M6" s="52"/>
    </row>
    <row r="7" spans="1:13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6" t="s">
        <v>38</v>
      </c>
    </row>
    <row r="8" spans="1:13" ht="22.5" customHeight="1" x14ac:dyDescent="0.3">
      <c r="A8" s="53"/>
      <c r="B8" s="13" t="s">
        <v>5</v>
      </c>
      <c r="C8" s="48"/>
      <c r="D8" s="48"/>
      <c r="E8" s="48"/>
      <c r="F8" s="48"/>
      <c r="G8" s="48"/>
      <c r="H8" s="48"/>
      <c r="I8" s="48"/>
      <c r="J8" s="48"/>
      <c r="K8" s="17"/>
      <c r="M8" s="44"/>
    </row>
    <row r="9" spans="1:13" x14ac:dyDescent="0.3">
      <c r="A9" s="53"/>
      <c r="B9" s="14" t="s">
        <v>13</v>
      </c>
      <c r="C9" s="27">
        <v>34968</v>
      </c>
      <c r="D9" s="27">
        <v>1482252.13</v>
      </c>
      <c r="E9" s="27">
        <v>3177339.75</v>
      </c>
      <c r="F9" s="27">
        <v>0</v>
      </c>
      <c r="G9" s="27">
        <v>0</v>
      </c>
      <c r="H9" s="27">
        <v>154888.70000000001</v>
      </c>
      <c r="I9" s="27">
        <v>1648.28</v>
      </c>
      <c r="J9" s="33">
        <v>0</v>
      </c>
      <c r="K9" s="28">
        <f>SUM(C9:J9)</f>
        <v>4851096.8600000003</v>
      </c>
      <c r="M9" s="60" t="s">
        <v>42</v>
      </c>
    </row>
    <row r="10" spans="1:13" x14ac:dyDescent="0.3">
      <c r="A10" s="53"/>
      <c r="B10" s="15" t="s">
        <v>6</v>
      </c>
      <c r="C10" s="27">
        <v>0</v>
      </c>
      <c r="D10" s="27">
        <v>47783.79</v>
      </c>
      <c r="E10" s="27">
        <v>6979.17</v>
      </c>
      <c r="F10" s="27">
        <v>0</v>
      </c>
      <c r="G10" s="27">
        <v>0</v>
      </c>
      <c r="H10" s="27">
        <v>3320</v>
      </c>
      <c r="I10" s="27">
        <v>95559</v>
      </c>
      <c r="J10" s="33">
        <v>0</v>
      </c>
      <c r="K10" s="28">
        <f>SUM(C10:J10)</f>
        <v>153641.96</v>
      </c>
      <c r="M10" s="60"/>
    </row>
    <row r="11" spans="1:13" x14ac:dyDescent="0.3">
      <c r="A11" s="53"/>
      <c r="B11" s="15" t="s">
        <v>7</v>
      </c>
      <c r="C11" s="27">
        <v>0</v>
      </c>
      <c r="D11" s="27">
        <v>0</v>
      </c>
      <c r="E11" s="27">
        <v>50570.47</v>
      </c>
      <c r="F11" s="27">
        <v>0</v>
      </c>
      <c r="G11" s="27">
        <v>0</v>
      </c>
      <c r="H11" s="27">
        <v>0</v>
      </c>
      <c r="I11" s="27"/>
      <c r="J11" s="33">
        <v>0</v>
      </c>
      <c r="K11" s="28">
        <f>SUM(C11:J11)</f>
        <v>50570.47</v>
      </c>
      <c r="M11" s="45">
        <v>3</v>
      </c>
    </row>
    <row r="12" spans="1:13" x14ac:dyDescent="0.3">
      <c r="A12" s="53"/>
      <c r="B12" s="15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  <c r="M12" s="45">
        <v>1</v>
      </c>
    </row>
    <row r="13" spans="1:13" x14ac:dyDescent="0.3">
      <c r="A13" s="53"/>
      <c r="B13" s="16" t="s">
        <v>14</v>
      </c>
      <c r="C13" s="29">
        <f>SUM(C9,C10,-C11,C12)</f>
        <v>34968</v>
      </c>
      <c r="D13" s="29">
        <f t="shared" ref="D13:I13" si="0">SUM(D9,D10,-D11,D12)</f>
        <v>1530035.92</v>
      </c>
      <c r="E13" s="29">
        <f>SUM(E9,E10,-E11,E12)</f>
        <v>3133748.4499999997</v>
      </c>
      <c r="F13" s="29">
        <f t="shared" si="0"/>
        <v>0</v>
      </c>
      <c r="G13" s="29">
        <f>SUM(G9,G10,-G11,G12)</f>
        <v>0</v>
      </c>
      <c r="H13" s="29">
        <f t="shared" si="0"/>
        <v>158208.70000000001</v>
      </c>
      <c r="I13" s="29">
        <f t="shared" si="0"/>
        <v>97207.28</v>
      </c>
      <c r="J13" s="29">
        <f>SUM(J9,J10,-J11,J12)</f>
        <v>0</v>
      </c>
      <c r="K13" s="28">
        <f>SUM(C13:J13)</f>
        <v>4954168.3499999996</v>
      </c>
      <c r="M13" s="45">
        <v>4</v>
      </c>
    </row>
    <row r="14" spans="1:13" s="3" customFormat="1" ht="22.5" customHeight="1" x14ac:dyDescent="0.3">
      <c r="A14" s="53"/>
      <c r="B14" s="13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 s="46">
        <v>4</v>
      </c>
    </row>
    <row r="15" spans="1:13" x14ac:dyDescent="0.3">
      <c r="A15" s="53"/>
      <c r="B15" s="14" t="s">
        <v>13</v>
      </c>
      <c r="C15" s="27">
        <v>0</v>
      </c>
      <c r="D15" s="27">
        <v>487386.92</v>
      </c>
      <c r="E15" s="27">
        <v>2966176.37</v>
      </c>
      <c r="F15" s="27">
        <v>0</v>
      </c>
      <c r="G15" s="27">
        <v>0</v>
      </c>
      <c r="H15" s="27">
        <v>64954.54</v>
      </c>
      <c r="I15" s="27">
        <v>0</v>
      </c>
      <c r="J15" s="27">
        <v>0</v>
      </c>
      <c r="K15" s="28">
        <f>SUM(C15:J15)</f>
        <v>3518517.83</v>
      </c>
      <c r="M15" s="45">
        <v>7</v>
      </c>
    </row>
    <row r="16" spans="1:13" x14ac:dyDescent="0.3">
      <c r="A16" s="53"/>
      <c r="B16" s="15" t="s">
        <v>6</v>
      </c>
      <c r="C16" s="27">
        <v>0</v>
      </c>
      <c r="D16" s="27">
        <v>57762</v>
      </c>
      <c r="E16" s="27">
        <v>105805.43</v>
      </c>
      <c r="F16" s="27">
        <v>0</v>
      </c>
      <c r="G16" s="27">
        <v>0</v>
      </c>
      <c r="H16" s="27">
        <v>20158</v>
      </c>
      <c r="I16" s="27">
        <v>0</v>
      </c>
      <c r="J16" s="27">
        <v>0</v>
      </c>
      <c r="K16" s="28">
        <f>SUM(C16:J16)</f>
        <v>183725.43</v>
      </c>
      <c r="M16" s="47">
        <v>5</v>
      </c>
    </row>
    <row r="17" spans="1:13" x14ac:dyDescent="0.3">
      <c r="A17" s="53"/>
      <c r="B17" s="15" t="s">
        <v>7</v>
      </c>
      <c r="C17" s="27">
        <v>0</v>
      </c>
      <c r="D17" s="27">
        <v>0</v>
      </c>
      <c r="E17" s="27">
        <v>50570.47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50570.47</v>
      </c>
      <c r="M17" s="45">
        <v>1</v>
      </c>
    </row>
    <row r="18" spans="1:13" x14ac:dyDescent="0.3">
      <c r="A18" s="53"/>
      <c r="B18" s="35" t="s">
        <v>8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9">
        <f>SUM(C18:J18)</f>
        <v>0</v>
      </c>
      <c r="M18" s="45">
        <v>1</v>
      </c>
    </row>
    <row r="19" spans="1:13" x14ac:dyDescent="0.3">
      <c r="A19" s="53"/>
      <c r="B19" s="16" t="s">
        <v>14</v>
      </c>
      <c r="C19" s="29">
        <f t="shared" ref="C19:J19" si="1">SUM(C15,C16,-C17,C18)</f>
        <v>0</v>
      </c>
      <c r="D19" s="29">
        <f t="shared" si="1"/>
        <v>545148.91999999993</v>
      </c>
      <c r="E19" s="29">
        <f t="shared" si="1"/>
        <v>3021411.33</v>
      </c>
      <c r="F19" s="29">
        <f t="shared" si="1"/>
        <v>0</v>
      </c>
      <c r="G19" s="29">
        <f t="shared" si="1"/>
        <v>0</v>
      </c>
      <c r="H19" s="29">
        <f t="shared" si="1"/>
        <v>85112.540000000008</v>
      </c>
      <c r="I19" s="29">
        <f t="shared" si="1"/>
        <v>0</v>
      </c>
      <c r="J19" s="29">
        <f t="shared" si="1"/>
        <v>0</v>
      </c>
      <c r="K19" s="28">
        <f>SUM(C19:J19)</f>
        <v>3651672.79</v>
      </c>
      <c r="M19" s="49" t="s">
        <v>41</v>
      </c>
    </row>
    <row r="20" spans="1:13" s="3" customFormat="1" ht="22.5" customHeight="1" x14ac:dyDescent="0.3">
      <c r="A20" s="53"/>
      <c r="B20" s="13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50"/>
    </row>
    <row r="21" spans="1:13" x14ac:dyDescent="0.3">
      <c r="A21" s="53"/>
      <c r="B21" s="14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1648</v>
      </c>
      <c r="J21" s="33">
        <v>0</v>
      </c>
      <c r="K21" s="28">
        <f>SUM(C21:J21)</f>
        <v>1648</v>
      </c>
      <c r="M21" s="42">
        <v>2</v>
      </c>
    </row>
    <row r="22" spans="1:13" x14ac:dyDescent="0.3">
      <c r="A22" s="53"/>
      <c r="B22" s="15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  <c r="M22" s="42">
        <v>0</v>
      </c>
    </row>
    <row r="23" spans="1:13" x14ac:dyDescent="0.3">
      <c r="A23" s="53"/>
      <c r="B23" s="15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3">
        <v>0</v>
      </c>
      <c r="K23" s="28">
        <f>SUM(C23:J23)</f>
        <v>0</v>
      </c>
      <c r="M23" s="42">
        <v>2</v>
      </c>
    </row>
    <row r="24" spans="1:13" x14ac:dyDescent="0.3">
      <c r="A24" s="53"/>
      <c r="B24" s="35" t="s">
        <v>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39">
        <f>SUM(C24:J24)</f>
        <v>0</v>
      </c>
      <c r="M24" s="42">
        <v>0</v>
      </c>
    </row>
    <row r="25" spans="1:13" x14ac:dyDescent="0.3">
      <c r="A25" s="53"/>
      <c r="B25" s="16" t="s">
        <v>14</v>
      </c>
      <c r="C25" s="29">
        <f t="shared" ref="C25:J25" si="2">SUM(C21,C22,-C23,C24)</f>
        <v>0</v>
      </c>
      <c r="D25" s="29">
        <f t="shared" si="2"/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1648</v>
      </c>
      <c r="J25" s="29">
        <f t="shared" si="2"/>
        <v>0</v>
      </c>
      <c r="K25" s="28">
        <f>SUM(C25:J25)</f>
        <v>1648</v>
      </c>
      <c r="M25" s="42">
        <v>3</v>
      </c>
    </row>
    <row r="26" spans="1:13" s="3" customFormat="1" ht="22.5" customHeight="1" x14ac:dyDescent="0.3">
      <c r="A26" s="53"/>
      <c r="B26" s="13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43">
        <v>7</v>
      </c>
    </row>
    <row r="27" spans="1:13" x14ac:dyDescent="0.3">
      <c r="A27" s="53"/>
      <c r="B27" s="14" t="s">
        <v>13</v>
      </c>
      <c r="C27" s="31">
        <f>SUM(C9,-C15,-C21)</f>
        <v>34968</v>
      </c>
      <c r="D27" s="31">
        <f t="shared" ref="D27:J27" si="3">SUM(D9,-D15,-D21)</f>
        <v>994865.21</v>
      </c>
      <c r="E27" s="31">
        <f t="shared" si="3"/>
        <v>211163.37999999989</v>
      </c>
      <c r="F27" s="31">
        <f>SUM(F9,-F15,-F21)</f>
        <v>0</v>
      </c>
      <c r="G27" s="31">
        <f t="shared" si="3"/>
        <v>0</v>
      </c>
      <c r="H27" s="31">
        <f t="shared" si="3"/>
        <v>89934.16</v>
      </c>
      <c r="I27" s="31">
        <f t="shared" si="3"/>
        <v>0.27999999999997272</v>
      </c>
      <c r="J27" s="31">
        <f t="shared" si="3"/>
        <v>0</v>
      </c>
      <c r="K27" s="28">
        <f>SUM(C27:J27)</f>
        <v>1330931.0299999998</v>
      </c>
      <c r="M27" s="42">
        <v>6</v>
      </c>
    </row>
    <row r="28" spans="1:13" x14ac:dyDescent="0.3">
      <c r="A28" s="53"/>
      <c r="B28" s="16" t="s">
        <v>14</v>
      </c>
      <c r="C28" s="29">
        <f>SUM(C13,-C19,-C25)</f>
        <v>34968</v>
      </c>
      <c r="D28" s="29">
        <f t="shared" ref="D28:J28" si="4">SUM(D13,-D19,-D25)</f>
        <v>984887</v>
      </c>
      <c r="E28" s="29">
        <f t="shared" si="4"/>
        <v>112337.11999999965</v>
      </c>
      <c r="F28" s="29">
        <f>SUM(F13,-F19,-F25)</f>
        <v>0</v>
      </c>
      <c r="G28" s="29">
        <f t="shared" si="4"/>
        <v>0</v>
      </c>
      <c r="H28" s="29">
        <f>SUM(H13,-H19,-H25)</f>
        <v>73096.160000000003</v>
      </c>
      <c r="I28" s="29">
        <f t="shared" si="4"/>
        <v>95559.28</v>
      </c>
      <c r="J28" s="29">
        <f t="shared" si="4"/>
        <v>0</v>
      </c>
      <c r="K28" s="32">
        <f>SUM(C28:J28)</f>
        <v>1300847.5599999996</v>
      </c>
      <c r="M28" s="42">
        <v>8</v>
      </c>
    </row>
    <row r="29" spans="1:13" x14ac:dyDescent="0.3">
      <c r="A29" s="53"/>
      <c r="M29" s="42">
        <v>0</v>
      </c>
    </row>
    <row r="30" spans="1:13" x14ac:dyDescent="0.3">
      <c r="A30" s="53"/>
      <c r="M30" s="42">
        <v>9</v>
      </c>
    </row>
    <row r="31" spans="1:13" x14ac:dyDescent="0.3">
      <c r="A31" s="53"/>
    </row>
    <row r="32" spans="1:13" x14ac:dyDescent="0.3">
      <c r="A32" s="25"/>
    </row>
  </sheetData>
  <mergeCells count="9">
    <mergeCell ref="A1:A31"/>
    <mergeCell ref="B1:K1"/>
    <mergeCell ref="M1:M6"/>
    <mergeCell ref="B2:K2"/>
    <mergeCell ref="B3:K3"/>
    <mergeCell ref="B5:B6"/>
    <mergeCell ref="C5:K5"/>
    <mergeCell ref="M9:M10"/>
    <mergeCell ref="M19:M20"/>
  </mergeCells>
  <pageMargins left="0" right="0.70866141732283472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purl.org/dc/dcmitype/"/>
    <ds:schemaRef ds:uri="b00f20d5-ceb3-4adf-8632-db85932f34e5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sharepoint/v3"/>
    <ds:schemaRef ds:uri="http://purl.org/dc/terms/"/>
    <ds:schemaRef ds:uri="http://schemas.microsoft.com/office/2006/metadata/properties"/>
    <ds:schemaRef ds:uri="http://schemas.microsoft.com/office/2006/documentManagement/types"/>
    <ds:schemaRef ds:uri="cf981484-ed93-4090-baf6-fe2481f804a7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DNM_2016</vt:lpstr>
      <vt:lpstr>DNM_2015 </vt:lpstr>
      <vt:lpstr>DHM_2016</vt:lpstr>
      <vt:lpstr>DHM_2015 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KONEČNÁ Jana</cp:lastModifiedBy>
  <cp:lastPrinted>2017-03-20T09:11:06Z</cp:lastPrinted>
  <dcterms:created xsi:type="dcterms:W3CDTF">2011-11-04T12:05:36Z</dcterms:created>
  <dcterms:modified xsi:type="dcterms:W3CDTF">2017-03-23T12:08:34Z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