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emea-sk-data01\Users\uctovnictvo\2016\OMD 2016\"/>
    </mc:Choice>
  </mc:AlternateContent>
  <bookViews>
    <workbookView xWindow="0" yWindow="0" windowWidth="20400" windowHeight="7755" activeTab="1"/>
  </bookViews>
  <sheets>
    <sheet name="2016" sheetId="1" r:id="rId1"/>
    <sheet name="2015" sheetId="2" r:id="rId2"/>
  </sheets>
  <definedNames>
    <definedName name="_xlnm.Print_Area" localSheetId="1">'2015'!$A$1:$T$44</definedName>
    <definedName name="_xlnm.Print_Area" localSheetId="0">'2016'!$A$1:$T$44</definedName>
  </definedNames>
  <calcPr calcId="171027"/>
</workbook>
</file>

<file path=xl/calcChain.xml><?xml version="1.0" encoding="utf-8"?>
<calcChain xmlns="http://schemas.openxmlformats.org/spreadsheetml/2006/main">
  <c r="I6" i="2" l="1"/>
  <c r="G6" i="2"/>
  <c r="M6" i="2" s="1"/>
  <c r="P6" i="2" s="1"/>
  <c r="G9" i="2" l="1"/>
  <c r="G12" i="1"/>
  <c r="G9" i="1"/>
  <c r="D16" i="2" l="1"/>
  <c r="G31" i="1" l="1"/>
  <c r="G30" i="1"/>
  <c r="G29" i="1"/>
  <c r="G28" i="1"/>
  <c r="O34" i="1"/>
  <c r="O35" i="1"/>
  <c r="O36" i="1"/>
  <c r="M36" i="1"/>
  <c r="M35" i="1"/>
  <c r="M34" i="1"/>
  <c r="G34" i="1"/>
  <c r="G35" i="1"/>
  <c r="G36" i="1"/>
  <c r="O33" i="2"/>
  <c r="O34" i="2"/>
  <c r="O35" i="2"/>
  <c r="M33" i="2"/>
  <c r="M34" i="2"/>
  <c r="M35" i="2"/>
  <c r="G33" i="2"/>
  <c r="G34" i="2"/>
  <c r="G35" i="2"/>
  <c r="D39" i="2"/>
  <c r="E39" i="2"/>
  <c r="F39" i="2"/>
  <c r="G28" i="2"/>
  <c r="I39" i="2"/>
  <c r="J39" i="2"/>
  <c r="K39" i="2"/>
  <c r="L39" i="2"/>
  <c r="M28" i="2"/>
  <c r="O28" i="2"/>
  <c r="C39" i="2"/>
  <c r="G38" i="2"/>
  <c r="M38" i="2"/>
  <c r="O38" i="2"/>
  <c r="G37" i="2"/>
  <c r="M37" i="2"/>
  <c r="O37" i="2"/>
  <c r="G36" i="2"/>
  <c r="M36" i="2"/>
  <c r="O36" i="2"/>
  <c r="G32" i="2"/>
  <c r="M32" i="2"/>
  <c r="O32" i="2"/>
  <c r="G31" i="2"/>
  <c r="M31" i="2"/>
  <c r="O31" i="2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P31" i="1" s="1"/>
  <c r="O31" i="1"/>
  <c r="G22" i="2"/>
  <c r="M22" i="2"/>
  <c r="O22" i="2"/>
  <c r="G21" i="2"/>
  <c r="M21" i="2"/>
  <c r="O21" i="2"/>
  <c r="G22" i="1"/>
  <c r="M22" i="1"/>
  <c r="O22" i="1"/>
  <c r="G21" i="1"/>
  <c r="M21" i="1"/>
  <c r="O21" i="1"/>
  <c r="M28" i="1"/>
  <c r="P28" i="1" s="1"/>
  <c r="O28" i="1"/>
  <c r="J39" i="1"/>
  <c r="K39" i="1"/>
  <c r="L39" i="1"/>
  <c r="I39" i="1"/>
  <c r="D39" i="1"/>
  <c r="E39" i="1"/>
  <c r="F39" i="1"/>
  <c r="C39" i="1"/>
  <c r="C16" i="1"/>
  <c r="G6" i="1"/>
  <c r="M6" i="1" s="1"/>
  <c r="P6" i="1" s="1"/>
  <c r="I6" i="1"/>
  <c r="G20" i="2"/>
  <c r="F26" i="1"/>
  <c r="M9" i="2"/>
  <c r="G10" i="2"/>
  <c r="M10" i="2"/>
  <c r="G11" i="2"/>
  <c r="M11" i="2"/>
  <c r="M12" i="2"/>
  <c r="M13" i="2"/>
  <c r="M14" i="2"/>
  <c r="M15" i="2"/>
  <c r="M18" i="2"/>
  <c r="M19" i="2"/>
  <c r="M20" i="2"/>
  <c r="M23" i="2"/>
  <c r="M24" i="2"/>
  <c r="M25" i="2"/>
  <c r="M29" i="2"/>
  <c r="M30" i="2"/>
  <c r="G12" i="2"/>
  <c r="G13" i="2"/>
  <c r="P13" i="2" s="1"/>
  <c r="G14" i="2"/>
  <c r="G15" i="2"/>
  <c r="G18" i="2"/>
  <c r="G19" i="2"/>
  <c r="G23" i="2"/>
  <c r="G24" i="2"/>
  <c r="G25" i="2"/>
  <c r="P25" i="2" s="1"/>
  <c r="G29" i="2"/>
  <c r="G30" i="2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K16" i="2"/>
  <c r="K26" i="2"/>
  <c r="J16" i="2"/>
  <c r="J26" i="2"/>
  <c r="I16" i="2"/>
  <c r="I26" i="2"/>
  <c r="F16" i="2"/>
  <c r="F26" i="2"/>
  <c r="E16" i="2"/>
  <c r="E26" i="2"/>
  <c r="D26" i="2"/>
  <c r="C16" i="2"/>
  <c r="C26" i="2"/>
  <c r="G14" i="1"/>
  <c r="M14" i="1"/>
  <c r="G15" i="1"/>
  <c r="M15" i="1"/>
  <c r="M12" i="1"/>
  <c r="M9" i="1"/>
  <c r="P9" i="1" s="1"/>
  <c r="M10" i="1"/>
  <c r="M11" i="1"/>
  <c r="M13" i="1"/>
  <c r="G10" i="1"/>
  <c r="G11" i="1"/>
  <c r="G13" i="1"/>
  <c r="G18" i="1"/>
  <c r="G19" i="1"/>
  <c r="G20" i="1"/>
  <c r="G23" i="1"/>
  <c r="G24" i="1"/>
  <c r="G25" i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19" i="1"/>
  <c r="M20" i="1"/>
  <c r="M23" i="1"/>
  <c r="M24" i="1"/>
  <c r="M25" i="1"/>
  <c r="M29" i="1"/>
  <c r="M30" i="1"/>
  <c r="P23" i="2" l="1"/>
  <c r="O26" i="2"/>
  <c r="M26" i="2"/>
  <c r="P24" i="2"/>
  <c r="E41" i="2"/>
  <c r="P15" i="2"/>
  <c r="M16" i="2"/>
  <c r="P21" i="2"/>
  <c r="P31" i="2"/>
  <c r="P38" i="2"/>
  <c r="L41" i="2"/>
  <c r="P35" i="2"/>
  <c r="D41" i="2"/>
  <c r="G39" i="2"/>
  <c r="P14" i="2"/>
  <c r="P10" i="2"/>
  <c r="G16" i="2"/>
  <c r="C41" i="2"/>
  <c r="O39" i="2"/>
  <c r="O16" i="2"/>
  <c r="P37" i="2"/>
  <c r="P34" i="2"/>
  <c r="M39" i="2"/>
  <c r="F41" i="2"/>
  <c r="G26" i="2"/>
  <c r="P11" i="2"/>
  <c r="P36" i="2"/>
  <c r="I41" i="2"/>
  <c r="P30" i="2"/>
  <c r="P12" i="2"/>
  <c r="P19" i="2"/>
  <c r="P22" i="2"/>
  <c r="P32" i="2"/>
  <c r="P28" i="2"/>
  <c r="P13" i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10" i="1"/>
  <c r="P38" i="1"/>
  <c r="M16" i="1"/>
  <c r="P21" i="1"/>
  <c r="P37" i="1"/>
  <c r="O16" i="1"/>
  <c r="C41" i="1"/>
  <c r="E41" i="1"/>
  <c r="P20" i="1"/>
  <c r="O26" i="1"/>
  <c r="J41" i="2"/>
  <c r="P20" i="2"/>
  <c r="J41" i="1"/>
  <c r="M26" i="1"/>
  <c r="K41" i="2"/>
  <c r="P33" i="2"/>
  <c r="M41" i="2"/>
  <c r="G16" i="1"/>
  <c r="P12" i="1"/>
  <c r="P18" i="1"/>
  <c r="M39" i="1"/>
  <c r="P9" i="2"/>
  <c r="P16" i="2" s="1"/>
  <c r="P29" i="2"/>
  <c r="P18" i="2"/>
  <c r="G41" i="2" l="1"/>
  <c r="O41" i="2"/>
  <c r="G41" i="1"/>
  <c r="P39" i="2"/>
  <c r="P26" i="2"/>
  <c r="P39" i="1"/>
  <c r="P16" i="1"/>
  <c r="P26" i="1"/>
  <c r="O41" i="1"/>
  <c r="M41" i="1"/>
  <c r="P41" i="2" l="1"/>
  <c r="P41" i="1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<sst xmlns="http://schemas.openxmlformats.org/spreadsheetml/2006/main" count="120" uniqueCount="46">
  <si>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</si>
  <si>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</si>
  <si>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</si>
  <si>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</si>
  <si>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</si>
  <si>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</si>
  <si>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</si>
  <si>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</si>
  <si>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</si>
  <si>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</si>
  <si>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</si>
  <si>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</si>
  <si>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</si>
  <si>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</si>
  <si>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</si>
  <si>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</si>
  <si>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</si>
  <si>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</si>
  <si>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</si>
  <si>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</si>
  <si>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</si>
  <si>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</si>
  <si>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</si>
  <si>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</si>
  <si>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</si>
  <si>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ABC Slovenská výroba, spol. s r. o.</t>
  </si>
  <si>
    <t>EUR</t>
  </si>
  <si>
    <t xml:space="preserve"> 31.12.2015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</si>
  <si>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</si>
  <si>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</si>
  <si>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</si>
  <si>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</si>
  <si>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</si>
  <si>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</si>
  <si>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</si>
  <si>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</si>
  <si>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</si>
  <si>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</si>
  <si>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</si>
  <si>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</si>
  <si>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</si>
  <si>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</si>
  <si>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</si>
  <si>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</si>
  <si>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</si>
  <si>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 xml:space="preserve"> 31.12.2016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</si>
</sst>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49" fontId="2" fillId="3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Protection="1"/>
    <xf numFmtId="0" fontId="2" fillId="3" borderId="0" xfId="0" applyFont="1" applyFill="1"/>
    <xf numFmtId="0" fontId="2" fillId="3" borderId="0" xfId="0" applyFont="1" applyFill="1" applyBorder="1" applyAlignment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3" fontId="2" fillId="3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0" xfId="0" applyNumberFormat="1" applyFont="1" applyFill="1" applyBorder="1" applyProtection="1">
      <protection locked="0"/>
    </xf>
    <xf numFmtId="3" fontId="2" fillId="3" borderId="1" xfId="0" applyNumberFormat="1" applyFont="1" applyFill="1" applyBorder="1" applyProtection="1">
      <protection locked="0"/>
    </xf>
    <xf numFmtId="3" fontId="2" fillId="3" borderId="1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right"/>
      <protection locked="0"/>
    </xf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vertical="center"/>
      <protection locked="0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 applyBorder="1" applyProtection="1"/>
    <xf numFmtId="3" fontId="4" fillId="3" borderId="2" xfId="0" applyNumberFormat="1" applyFont="1" applyFill="1" applyBorder="1" applyProtection="1"/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64" fontId="7" fillId="0" borderId="0" xfId="0" applyNumberFormat="1" applyFont="1"/>
    <xf numFmtId="0" fontId="0" fillId="0" borderId="0" xfId="0" applyAlignment="1">
      <alignment horizontal="center" vertic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0" fontId="6" fillId="0" borderId="5" xfId="0" applyFont="1" applyBorder="1" applyAlignment="1" applyProtection="1">
      <alignment vertical="center" textRotation="180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6" fillId="0" borderId="5" xfId="0" applyFont="1" applyBorder="1" applyAlignment="1" applyProtection="1">
      <alignment horizontal="center" vertical="center" textRotation="180"/>
      <protection locked="0"/>
    </xf>
    <xf numFmtId="0" fontId="6" fillId="0" borderId="4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vertical="top" textRotation="180"/>
    </xf>
    <xf numFmtId="0" fontId="7" fillId="0" borderId="0" xfId="0" applyFont="1" applyAlignment="1">
      <alignment vertical="top"/>
    </xf>
    <xf numFmtId="0" fontId="6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3" fontId="1" fillId="4" borderId="0" xfId="0" applyNumberFormat="1" applyFont="1" applyFill="1" applyBorder="1" applyAlignment="1" applyProtection="1">
      <alignment horizontal="center"/>
      <protection locked="0"/>
    </xf>
    <xf numFmtId="3" fontId="1" fillId="3" borderId="0" xfId="0" applyNumberFormat="1" applyFont="1" applyFill="1" applyBorder="1" applyAlignment="1" applyProtection="1">
      <alignment horizontal="center"/>
    </xf>
    <xf numFmtId="49" fontId="1" fillId="4" borderId="0" xfId="0" applyNumberFormat="1" applyFont="1" applyFill="1" applyBorder="1" applyAlignment="1" applyProtection="1">
      <alignment horizontal="center"/>
      <protection locked="0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Border="1" applyAlignment="1" applyProtection="1">
      <alignment horizontal="center" textRotation="180"/>
      <protection locked="0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44"/>
  <sheetViews>
    <sheetView showGridLines="0" zoomScale="80" zoomScaleNormal="80" zoomScaleSheetLayoutView="100" workbookViewId="0">
      <selection activeCell="A45" sqref="A45"/>
    </sheetView>
  </sheetViews>
  <sheetFormatPr defaultColWidth="9.140625" defaultRowHeight="12" x14ac:dyDescent="0.2"/>
  <cols>
    <col min="1" max="1" width="4.57031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82">
        <v>35</v>
      </c>
      <c r="B1" s="90" t="s">
        <v>25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R1" s="85"/>
      <c r="S1"/>
      <c r="T1" s="87" t="s">
        <v>44</v>
      </c>
      <c r="U1" s="35"/>
    </row>
    <row r="2" spans="1:21" s="8" customFormat="1" ht="13.5" customHeight="1" x14ac:dyDescent="0.25">
      <c r="A2" s="82"/>
      <c r="B2" s="91" t="s">
        <v>24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R2" s="86"/>
      <c r="S2"/>
      <c r="T2" s="87"/>
      <c r="U2" s="35"/>
    </row>
    <row r="3" spans="1:21" s="8" customFormat="1" ht="13.5" customHeight="1" x14ac:dyDescent="0.25">
      <c r="A3" s="82"/>
      <c r="B3" s="92" t="s">
        <v>45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R3" s="86"/>
      <c r="S3"/>
      <c r="T3" s="87"/>
      <c r="U3" s="35"/>
    </row>
    <row r="4" spans="1:21" ht="12.75" customHeight="1" x14ac:dyDescent="0.2">
      <c r="A4" s="82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86"/>
      <c r="S4"/>
      <c r="T4" s="87"/>
      <c r="U4" s="40"/>
    </row>
    <row r="5" spans="1:21" ht="12.75" customHeight="1" x14ac:dyDescent="0.2">
      <c r="A5" s="82"/>
      <c r="B5" s="28"/>
      <c r="C5" s="88" t="s">
        <v>32</v>
      </c>
      <c r="D5" s="89"/>
      <c r="E5" s="89"/>
      <c r="F5" s="89"/>
      <c r="G5" s="89"/>
      <c r="H5" s="29"/>
      <c r="I5" s="88" t="s">
        <v>7</v>
      </c>
      <c r="J5" s="88"/>
      <c r="K5" s="88"/>
      <c r="L5" s="88"/>
      <c r="M5" s="88"/>
      <c r="N5" s="29"/>
      <c r="O5" s="88" t="s">
        <v>5</v>
      </c>
      <c r="P5" s="89"/>
      <c r="R5" s="86"/>
      <c r="S5"/>
      <c r="T5" s="87"/>
      <c r="U5" s="40"/>
    </row>
    <row r="6" spans="1:21" ht="12.75" customHeight="1" x14ac:dyDescent="0.2">
      <c r="A6" s="82"/>
      <c r="B6" s="33" t="s">
        <v>6</v>
      </c>
      <c r="C6" s="70">
        <v>42370</v>
      </c>
      <c r="D6" s="4" t="s">
        <v>0</v>
      </c>
      <c r="E6" s="4" t="s">
        <v>1</v>
      </c>
      <c r="F6" s="4" t="s">
        <v>2</v>
      </c>
      <c r="G6" s="25" t="str">
        <f>B3</f>
        <v xml:space="preserve"> 31.12.2016</v>
      </c>
      <c r="H6" s="29"/>
      <c r="I6" s="70">
        <f>C6</f>
        <v>42370</v>
      </c>
      <c r="J6" s="4" t="s">
        <v>0</v>
      </c>
      <c r="K6" s="4" t="s">
        <v>1</v>
      </c>
      <c r="L6" s="4" t="s">
        <v>2</v>
      </c>
      <c r="M6" s="25" t="str">
        <f>G6</f>
        <v xml:space="preserve"> 31.12.2016</v>
      </c>
      <c r="N6" s="29"/>
      <c r="O6" s="25">
        <v>42369</v>
      </c>
      <c r="P6" s="25" t="str">
        <f>M6</f>
        <v xml:space="preserve"> 31.12.2016</v>
      </c>
      <c r="R6" s="86"/>
      <c r="S6"/>
      <c r="T6" s="87"/>
      <c r="U6" s="40"/>
    </row>
    <row r="7" spans="1:21" ht="12.75" customHeight="1" x14ac:dyDescent="0.2">
      <c r="A7" s="82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74"/>
      <c r="S7"/>
      <c r="T7" s="87"/>
      <c r="U7" s="40"/>
    </row>
    <row r="8" spans="1:21" ht="12.75" customHeight="1" x14ac:dyDescent="0.2">
      <c r="A8" s="82"/>
      <c r="B8" s="28"/>
      <c r="C8" s="3" t="s">
        <v>26</v>
      </c>
      <c r="D8" s="3" t="s">
        <v>26</v>
      </c>
      <c r="E8" s="3" t="s">
        <v>26</v>
      </c>
      <c r="F8" s="3" t="s">
        <v>26</v>
      </c>
      <c r="G8" s="3" t="s">
        <v>26</v>
      </c>
      <c r="H8" s="29"/>
      <c r="I8" s="3" t="s">
        <v>26</v>
      </c>
      <c r="J8" s="3" t="s">
        <v>26</v>
      </c>
      <c r="K8" s="3" t="s">
        <v>26</v>
      </c>
      <c r="L8" s="3" t="s">
        <v>26</v>
      </c>
      <c r="M8" s="3" t="s">
        <v>26</v>
      </c>
      <c r="N8" s="29"/>
      <c r="O8" s="3" t="s">
        <v>26</v>
      </c>
      <c r="P8" s="3" t="s">
        <v>26</v>
      </c>
      <c r="R8" s="74"/>
      <c r="S8"/>
      <c r="T8" s="87"/>
      <c r="U8" s="40"/>
    </row>
    <row r="9" spans="1:21" ht="12.75" customHeight="1" x14ac:dyDescent="0.2">
      <c r="A9" s="82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f>C9+D9-E9+F9</f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5" si="0">SUM(I9+J9-K9+L9)</f>
        <v>0</v>
      </c>
      <c r="N9" s="16"/>
      <c r="O9" s="16">
        <f t="shared" ref="O9:O15" si="1">SUM(C9-I9)</f>
        <v>0</v>
      </c>
      <c r="P9" s="17">
        <f t="shared" ref="P9:P15" si="2">SUM(G9-M9)</f>
        <v>0</v>
      </c>
      <c r="R9" s="74"/>
      <c r="S9"/>
      <c r="T9" s="87"/>
      <c r="U9" s="40"/>
    </row>
    <row r="10" spans="1:21" ht="15" customHeight="1" x14ac:dyDescent="0.2">
      <c r="A10" s="82"/>
      <c r="B10" s="31" t="s">
        <v>12</v>
      </c>
      <c r="C10" s="9">
        <v>16381</v>
      </c>
      <c r="D10" s="9">
        <v>0</v>
      </c>
      <c r="E10" s="9">
        <v>0</v>
      </c>
      <c r="F10" s="9">
        <v>0</v>
      </c>
      <c r="G10" s="16">
        <f t="shared" ref="G10:G15" si="3">C10+D10-E10+F10</f>
        <v>16381</v>
      </c>
      <c r="H10" s="29"/>
      <c r="I10" s="9">
        <v>16188</v>
      </c>
      <c r="J10" s="9">
        <v>193</v>
      </c>
      <c r="K10" s="9">
        <v>0</v>
      </c>
      <c r="L10" s="9">
        <v>0</v>
      </c>
      <c r="M10" s="16">
        <f t="shared" si="0"/>
        <v>16381</v>
      </c>
      <c r="N10" s="16"/>
      <c r="O10" s="16">
        <f t="shared" si="1"/>
        <v>193</v>
      </c>
      <c r="P10" s="17">
        <f t="shared" si="2"/>
        <v>0</v>
      </c>
      <c r="R10" s="74"/>
      <c r="S10"/>
      <c r="T10" s="87"/>
      <c r="U10" s="40"/>
    </row>
    <row r="11" spans="1:21" ht="12.75" customHeight="1" x14ac:dyDescent="0.2">
      <c r="A11" s="82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f t="shared" si="3"/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f t="shared" si="0"/>
        <v>0</v>
      </c>
      <c r="N11" s="16"/>
      <c r="O11" s="16">
        <f t="shared" si="1"/>
        <v>0</v>
      </c>
      <c r="P11" s="17">
        <f t="shared" si="2"/>
        <v>0</v>
      </c>
      <c r="R11" s="74"/>
      <c r="S11"/>
      <c r="T11" s="87"/>
      <c r="U11" s="40"/>
    </row>
    <row r="12" spans="1:21" ht="12.75" customHeight="1" x14ac:dyDescent="0.2">
      <c r="A12" s="82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f t="shared" si="3"/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f t="shared" si="0"/>
        <v>0</v>
      </c>
      <c r="N12" s="16"/>
      <c r="O12" s="16">
        <f t="shared" si="1"/>
        <v>0</v>
      </c>
      <c r="P12" s="17">
        <f t="shared" si="2"/>
        <v>0</v>
      </c>
      <c r="R12" s="74"/>
      <c r="S12"/>
      <c r="T12" s="87"/>
      <c r="U12" s="40"/>
    </row>
    <row r="13" spans="1:21" ht="12.75" customHeight="1" x14ac:dyDescent="0.2">
      <c r="A13" s="82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f t="shared" si="3"/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f t="shared" si="0"/>
        <v>0</v>
      </c>
      <c r="N13" s="16"/>
      <c r="O13" s="16">
        <f t="shared" si="1"/>
        <v>0</v>
      </c>
      <c r="P13" s="17">
        <f t="shared" si="2"/>
        <v>0</v>
      </c>
      <c r="R13" s="76"/>
      <c r="S13" s="75"/>
      <c r="T13" s="87"/>
      <c r="U13" s="40"/>
    </row>
    <row r="14" spans="1:21" ht="12.75" customHeight="1" x14ac:dyDescent="0.2">
      <c r="A14" s="82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f t="shared" si="3"/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f t="shared" si="0"/>
        <v>0</v>
      </c>
      <c r="N14" s="26"/>
      <c r="O14" s="17">
        <f t="shared" si="1"/>
        <v>0</v>
      </c>
      <c r="P14" s="17">
        <f t="shared" si="2"/>
        <v>0</v>
      </c>
      <c r="R14" s="74"/>
      <c r="S14"/>
      <c r="T14" s="87"/>
      <c r="U14" s="40"/>
    </row>
    <row r="15" spans="1:21" ht="12.75" customHeight="1" x14ac:dyDescent="0.2">
      <c r="A15" s="82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f t="shared" si="3"/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si="0"/>
        <v>0</v>
      </c>
      <c r="N15" s="26"/>
      <c r="O15" s="18">
        <f t="shared" si="1"/>
        <v>0</v>
      </c>
      <c r="P15" s="18">
        <f t="shared" si="2"/>
        <v>0</v>
      </c>
      <c r="R15" s="77"/>
      <c r="S15"/>
      <c r="T15" s="87"/>
      <c r="U15" s="40"/>
    </row>
    <row r="16" spans="1:21" ht="15" customHeight="1" x14ac:dyDescent="0.2">
      <c r="A16" s="82"/>
      <c r="B16" s="30" t="s">
        <v>20</v>
      </c>
      <c r="C16" s="19">
        <f>SUM(C9:C15)</f>
        <v>16381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16381</v>
      </c>
      <c r="H16" s="19"/>
      <c r="I16" s="19">
        <f>SUM(I9:I15)</f>
        <v>16188</v>
      </c>
      <c r="J16" s="19">
        <f>SUM(J9:J15)</f>
        <v>193</v>
      </c>
      <c r="K16" s="19">
        <f>SUM(K9:K15)</f>
        <v>0</v>
      </c>
      <c r="L16" s="19">
        <f>SUM(L9:L15)</f>
        <v>0</v>
      </c>
      <c r="M16" s="19">
        <f>SUM(M9:M15)</f>
        <v>16381</v>
      </c>
      <c r="N16" s="19"/>
      <c r="O16" s="19">
        <f>SUM(O9:O15)</f>
        <v>193</v>
      </c>
      <c r="P16" s="19">
        <f>SUM(P9:P15)</f>
        <v>0</v>
      </c>
      <c r="R16" s="74"/>
      <c r="S16"/>
      <c r="T16" s="87"/>
      <c r="U16" s="40"/>
    </row>
    <row r="17" spans="1:21" ht="12.75" customHeight="1" x14ac:dyDescent="0.2">
      <c r="A17" s="82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74"/>
      <c r="S17"/>
      <c r="T17" s="87"/>
      <c r="U17" s="40"/>
    </row>
    <row r="18" spans="1:21" ht="12.75" customHeight="1" x14ac:dyDescent="0.2">
      <c r="A18" s="82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f t="shared" ref="G18:G25" si="4">C18+D18-E18+F18</f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5">SUM(I18+J18-K18+L18)</f>
        <v>0</v>
      </c>
      <c r="N18" s="16"/>
      <c r="O18" s="17">
        <f t="shared" ref="O18:O25" si="6">SUM(C18-I18)</f>
        <v>0</v>
      </c>
      <c r="P18" s="17">
        <f t="shared" ref="P18:P25" si="7">SUM(G18-M18)</f>
        <v>0</v>
      </c>
      <c r="R18" s="74"/>
      <c r="S18"/>
      <c r="T18" s="87"/>
      <c r="U18" s="40"/>
    </row>
    <row r="19" spans="1:21" ht="12.75" customHeight="1" x14ac:dyDescent="0.2">
      <c r="A19" s="82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si="4"/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5"/>
        <v>0</v>
      </c>
      <c r="N19" s="17"/>
      <c r="O19" s="17">
        <f t="shared" si="6"/>
        <v>0</v>
      </c>
      <c r="P19" s="17">
        <f t="shared" si="7"/>
        <v>0</v>
      </c>
      <c r="R19" s="76"/>
      <c r="S19" s="75"/>
      <c r="T19" s="76"/>
      <c r="U19" s="40"/>
    </row>
    <row r="20" spans="1:21" s="6" customFormat="1" ht="12" customHeight="1" x14ac:dyDescent="0.2">
      <c r="A20" s="82"/>
      <c r="B20" s="34" t="s">
        <v>17</v>
      </c>
      <c r="C20" s="14">
        <v>47579</v>
      </c>
      <c r="D20" s="14">
        <v>0</v>
      </c>
      <c r="E20" s="14">
        <v>1075</v>
      </c>
      <c r="F20" s="14">
        <v>0</v>
      </c>
      <c r="G20" s="23">
        <f t="shared" si="4"/>
        <v>46504</v>
      </c>
      <c r="H20" s="21"/>
      <c r="I20" s="14">
        <v>33562</v>
      </c>
      <c r="J20" s="14">
        <v>4977</v>
      </c>
      <c r="K20" s="14">
        <v>1075</v>
      </c>
      <c r="L20" s="14">
        <v>0</v>
      </c>
      <c r="M20" s="23">
        <f t="shared" si="5"/>
        <v>37464</v>
      </c>
      <c r="N20" s="21"/>
      <c r="O20" s="21">
        <f t="shared" si="6"/>
        <v>14017</v>
      </c>
      <c r="P20" s="21">
        <f t="shared" si="7"/>
        <v>9040</v>
      </c>
      <c r="R20" s="64"/>
      <c r="S20" s="64"/>
      <c r="T20" s="64"/>
      <c r="U20" s="64"/>
    </row>
    <row r="21" spans="1:21" s="6" customFormat="1" ht="12" customHeight="1" x14ac:dyDescent="0.2">
      <c r="A21" s="82"/>
      <c r="B21" s="34" t="s">
        <v>28</v>
      </c>
      <c r="C21" s="10">
        <v>0</v>
      </c>
      <c r="D21" s="10">
        <v>0</v>
      </c>
      <c r="E21" s="10">
        <v>0</v>
      </c>
      <c r="F21" s="10">
        <v>0</v>
      </c>
      <c r="G21" s="16">
        <f t="shared" si="4"/>
        <v>0</v>
      </c>
      <c r="H21" s="17"/>
      <c r="I21" s="10">
        <v>0</v>
      </c>
      <c r="J21" s="9">
        <v>0</v>
      </c>
      <c r="K21" s="9">
        <v>0</v>
      </c>
      <c r="L21" s="9">
        <v>0</v>
      </c>
      <c r="M21" s="16">
        <f t="shared" si="5"/>
        <v>0</v>
      </c>
      <c r="N21" s="26"/>
      <c r="O21" s="17">
        <f t="shared" si="6"/>
        <v>0</v>
      </c>
      <c r="P21" s="17">
        <f t="shared" si="7"/>
        <v>0</v>
      </c>
      <c r="R21" s="64"/>
      <c r="S21" s="64"/>
      <c r="T21" s="64"/>
      <c r="U21" s="64"/>
    </row>
    <row r="22" spans="1:21" s="6" customFormat="1" ht="12" customHeight="1" x14ac:dyDescent="0.2">
      <c r="A22" s="82"/>
      <c r="B22" s="34" t="s">
        <v>29</v>
      </c>
      <c r="C22" s="10">
        <v>0</v>
      </c>
      <c r="D22" s="10">
        <v>0</v>
      </c>
      <c r="E22" s="10">
        <v>0</v>
      </c>
      <c r="F22" s="10">
        <v>0</v>
      </c>
      <c r="G22" s="16">
        <f t="shared" si="4"/>
        <v>0</v>
      </c>
      <c r="H22" s="17"/>
      <c r="I22" s="10">
        <v>0</v>
      </c>
      <c r="J22" s="9">
        <v>0</v>
      </c>
      <c r="K22" s="9">
        <v>0</v>
      </c>
      <c r="L22" s="9">
        <v>0</v>
      </c>
      <c r="M22" s="16">
        <f t="shared" si="5"/>
        <v>0</v>
      </c>
      <c r="N22" s="26"/>
      <c r="O22" s="17">
        <f t="shared" si="6"/>
        <v>0</v>
      </c>
      <c r="P22" s="17">
        <f t="shared" si="7"/>
        <v>0</v>
      </c>
      <c r="R22" s="64"/>
      <c r="S22" s="64"/>
      <c r="T22" s="64"/>
      <c r="U22" s="64"/>
    </row>
    <row r="23" spans="1:21" ht="21" x14ac:dyDescent="0.2">
      <c r="A23" s="82"/>
      <c r="B23" s="26" t="s">
        <v>16</v>
      </c>
      <c r="C23" s="10">
        <v>45227</v>
      </c>
      <c r="D23" s="10">
        <v>0</v>
      </c>
      <c r="E23" s="10">
        <v>17434</v>
      </c>
      <c r="F23" s="10">
        <v>0</v>
      </c>
      <c r="G23" s="16">
        <f t="shared" si="4"/>
        <v>27793</v>
      </c>
      <c r="H23" s="17"/>
      <c r="I23" s="10">
        <v>45227</v>
      </c>
      <c r="J23" s="9">
        <v>0</v>
      </c>
      <c r="K23" s="9">
        <v>17434</v>
      </c>
      <c r="L23" s="9">
        <v>0</v>
      </c>
      <c r="M23" s="16">
        <f t="shared" si="5"/>
        <v>27793</v>
      </c>
      <c r="N23" s="26"/>
      <c r="O23" s="17">
        <f t="shared" si="6"/>
        <v>0</v>
      </c>
      <c r="P23" s="17">
        <f t="shared" si="7"/>
        <v>0</v>
      </c>
      <c r="R23" s="80" t="s">
        <v>42</v>
      </c>
      <c r="S23" s="40"/>
      <c r="T23" s="80" t="s">
        <v>43</v>
      </c>
      <c r="U23" s="40"/>
    </row>
    <row r="24" spans="1:21" ht="12" customHeight="1" x14ac:dyDescent="0.2">
      <c r="A24" s="82"/>
      <c r="B24" s="26" t="s">
        <v>18</v>
      </c>
      <c r="C24" s="10">
        <v>0</v>
      </c>
      <c r="D24" s="10">
        <v>0</v>
      </c>
      <c r="E24" s="10">
        <v>0</v>
      </c>
      <c r="F24" s="10">
        <v>0</v>
      </c>
      <c r="G24" s="16">
        <f t="shared" si="4"/>
        <v>0</v>
      </c>
      <c r="H24" s="17"/>
      <c r="I24" s="10">
        <v>0</v>
      </c>
      <c r="J24" s="9">
        <v>0</v>
      </c>
      <c r="K24" s="9">
        <v>0</v>
      </c>
      <c r="L24" s="9">
        <v>0</v>
      </c>
      <c r="M24" s="16">
        <f t="shared" si="5"/>
        <v>0</v>
      </c>
      <c r="N24" s="26"/>
      <c r="O24" s="17">
        <f t="shared" si="6"/>
        <v>0</v>
      </c>
      <c r="P24" s="17">
        <f t="shared" si="7"/>
        <v>0</v>
      </c>
      <c r="R24" s="40"/>
      <c r="S24" s="40"/>
      <c r="T24" s="40"/>
      <c r="U24" s="40"/>
    </row>
    <row r="25" spans="1:21" ht="12" customHeight="1" x14ac:dyDescent="0.2">
      <c r="A25" s="82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4"/>
        <v>0</v>
      </c>
      <c r="H25" s="17"/>
      <c r="I25" s="12">
        <v>0</v>
      </c>
      <c r="J25" s="13">
        <v>0</v>
      </c>
      <c r="K25" s="13">
        <v>0</v>
      </c>
      <c r="L25" s="13">
        <v>0</v>
      </c>
      <c r="M25" s="20">
        <f t="shared" si="5"/>
        <v>0</v>
      </c>
      <c r="N25" s="26"/>
      <c r="O25" s="18">
        <f t="shared" si="6"/>
        <v>0</v>
      </c>
      <c r="P25" s="18">
        <f t="shared" si="7"/>
        <v>0</v>
      </c>
      <c r="R25" s="40"/>
      <c r="S25" s="40"/>
      <c r="T25" s="40"/>
      <c r="U25" s="40"/>
    </row>
    <row r="26" spans="1:21" ht="15" customHeight="1" x14ac:dyDescent="0.2">
      <c r="A26" s="82"/>
      <c r="B26" s="30" t="s">
        <v>21</v>
      </c>
      <c r="C26" s="22">
        <f>SUM(C18:C25)</f>
        <v>92806</v>
      </c>
      <c r="D26" s="22">
        <f>SUM(D18:D25)</f>
        <v>0</v>
      </c>
      <c r="E26" s="22">
        <f>SUM(E18:E25)</f>
        <v>18509</v>
      </c>
      <c r="F26" s="22">
        <f>SUM(F18:F25)</f>
        <v>0</v>
      </c>
      <c r="G26" s="22">
        <f>SUM(G18:G25)</f>
        <v>74297</v>
      </c>
      <c r="H26" s="22"/>
      <c r="I26" s="22">
        <f>SUM(I18:I25)</f>
        <v>78789</v>
      </c>
      <c r="J26" s="22">
        <f>SUM(J18:J25)</f>
        <v>4977</v>
      </c>
      <c r="K26" s="22">
        <f>SUM(K18:K25)</f>
        <v>18509</v>
      </c>
      <c r="L26" s="22">
        <f>SUM(L18:L25)</f>
        <v>0</v>
      </c>
      <c r="M26" s="22">
        <f>SUM(M18:M25)</f>
        <v>65257</v>
      </c>
      <c r="N26" s="22"/>
      <c r="O26" s="22">
        <f>SUM(O18:O25)</f>
        <v>14017</v>
      </c>
      <c r="P26" s="22">
        <f>SUM(P18:P25)</f>
        <v>9040</v>
      </c>
      <c r="R26" s="83">
        <v>2</v>
      </c>
      <c r="S26" s="40"/>
      <c r="T26" s="40"/>
      <c r="U26" s="40"/>
    </row>
    <row r="27" spans="1:21" x14ac:dyDescent="0.2">
      <c r="A27" s="82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84"/>
      <c r="S27" s="40"/>
      <c r="T27" s="40"/>
      <c r="U27" s="40"/>
    </row>
    <row r="28" spans="1:21" s="6" customFormat="1" ht="24" x14ac:dyDescent="0.2">
      <c r="A28" s="82"/>
      <c r="B28" s="60" t="s">
        <v>33</v>
      </c>
      <c r="C28" s="66">
        <v>0</v>
      </c>
      <c r="D28" s="66">
        <v>0</v>
      </c>
      <c r="E28" s="66">
        <v>0</v>
      </c>
      <c r="F28" s="66">
        <v>0</v>
      </c>
      <c r="G28" s="62">
        <f>C28+D28-E28+F28</f>
        <v>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0</v>
      </c>
      <c r="P28" s="21">
        <f t="shared" ref="P28:P38" si="10">SUM(G28-M28)</f>
        <v>0</v>
      </c>
      <c r="R28" s="79">
        <v>0</v>
      </c>
      <c r="S28" s="64"/>
      <c r="T28" s="40"/>
      <c r="U28" s="64"/>
    </row>
    <row r="29" spans="1:21" s="6" customFormat="1" ht="24" x14ac:dyDescent="0.2">
      <c r="A29" s="82"/>
      <c r="B29" s="60" t="s">
        <v>34</v>
      </c>
      <c r="C29" s="66">
        <v>0</v>
      </c>
      <c r="D29" s="66">
        <v>0</v>
      </c>
      <c r="E29" s="66">
        <v>0</v>
      </c>
      <c r="F29" s="66">
        <v>0</v>
      </c>
      <c r="G29" s="62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79">
        <v>2</v>
      </c>
      <c r="S29" s="64"/>
      <c r="T29" s="81">
        <v>3</v>
      </c>
      <c r="U29" s="64"/>
    </row>
    <row r="30" spans="1:21" ht="12.75" customHeight="1" x14ac:dyDescent="0.2">
      <c r="A30" s="82"/>
      <c r="B30" s="73" t="s">
        <v>35</v>
      </c>
      <c r="C30" s="52">
        <v>0</v>
      </c>
      <c r="D30" s="52">
        <v>0</v>
      </c>
      <c r="E30" s="52">
        <v>0</v>
      </c>
      <c r="F30" s="52">
        <v>0</v>
      </c>
      <c r="G30" s="62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0</v>
      </c>
      <c r="R30" s="83">
        <v>0</v>
      </c>
      <c r="S30" s="78"/>
      <c r="T30" s="83">
        <v>5</v>
      </c>
      <c r="U30" s="40"/>
    </row>
    <row r="31" spans="1:21" ht="12.75" customHeight="1" x14ac:dyDescent="0.2">
      <c r="A31" s="82"/>
      <c r="B31" s="72" t="s">
        <v>36</v>
      </c>
      <c r="C31" s="49">
        <v>0</v>
      </c>
      <c r="D31" s="49">
        <v>0</v>
      </c>
      <c r="E31" s="49">
        <v>0</v>
      </c>
      <c r="F31" s="49">
        <v>0</v>
      </c>
      <c r="G31" s="50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84"/>
      <c r="S31" s="78"/>
      <c r="T31" s="84"/>
      <c r="U31" s="40"/>
    </row>
    <row r="32" spans="1:21" ht="24" customHeight="1" x14ac:dyDescent="0.2">
      <c r="A32" s="82"/>
      <c r="B32" s="72" t="s">
        <v>37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79">
        <v>2</v>
      </c>
      <c r="S32" s="78"/>
      <c r="T32" s="79">
        <v>7</v>
      </c>
      <c r="U32" s="40"/>
    </row>
    <row r="33" spans="1:21" ht="12.75" customHeight="1" x14ac:dyDescent="0.2">
      <c r="A33" s="82"/>
      <c r="B33" s="72" t="s">
        <v>38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83">
        <v>1</v>
      </c>
      <c r="S33" s="78"/>
      <c r="T33" s="83">
        <v>6</v>
      </c>
      <c r="U33" s="40"/>
    </row>
    <row r="34" spans="1:21" ht="12.75" customHeight="1" x14ac:dyDescent="0.2">
      <c r="A34" s="82"/>
      <c r="B34" s="72" t="s">
        <v>39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84"/>
      <c r="S34" s="78"/>
      <c r="T34" s="84"/>
      <c r="U34" s="40"/>
    </row>
    <row r="35" spans="1:21" ht="24" customHeight="1" x14ac:dyDescent="0.2">
      <c r="A35" s="82"/>
      <c r="B35" s="72" t="s">
        <v>40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79">
        <v>2</v>
      </c>
      <c r="S35" s="78"/>
      <c r="T35" s="79">
        <v>1</v>
      </c>
      <c r="U35" s="40"/>
    </row>
    <row r="36" spans="1:21" ht="12.75" customHeight="1" x14ac:dyDescent="0.2">
      <c r="A36" s="82"/>
      <c r="B36" s="72" t="s">
        <v>41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83">
        <v>1</v>
      </c>
      <c r="S36" s="78"/>
      <c r="T36" s="83">
        <v>1</v>
      </c>
      <c r="U36" s="40"/>
    </row>
    <row r="37" spans="1:21" ht="12.75" customHeight="1" x14ac:dyDescent="0.2">
      <c r="A37" s="82"/>
      <c r="B37" s="72" t="s">
        <v>30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84"/>
      <c r="S37" s="78"/>
      <c r="T37" s="84"/>
      <c r="U37" s="40"/>
    </row>
    <row r="38" spans="1:21" ht="12.75" customHeight="1" x14ac:dyDescent="0.2">
      <c r="A38" s="82"/>
      <c r="B38" s="72" t="s">
        <v>31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83">
        <v>1</v>
      </c>
      <c r="S38" s="78"/>
      <c r="T38" s="83">
        <v>3</v>
      </c>
      <c r="U38" s="40"/>
    </row>
    <row r="39" spans="1:21" ht="15" customHeight="1" x14ac:dyDescent="0.2">
      <c r="A39" s="82"/>
      <c r="B39" s="30" t="s">
        <v>22</v>
      </c>
      <c r="C39" s="22">
        <f>SUM(C28:C38)</f>
        <v>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22">
        <f>SUM(G28:G38)</f>
        <v>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0</v>
      </c>
      <c r="P39" s="22">
        <f>SUM(P28:P38)</f>
        <v>0</v>
      </c>
      <c r="R39" s="84"/>
      <c r="S39" s="78"/>
      <c r="T39" s="84"/>
      <c r="U39" s="40"/>
    </row>
    <row r="40" spans="1:21" ht="12.75" customHeight="1" x14ac:dyDescent="0.2">
      <c r="A40" s="82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83">
        <v>7</v>
      </c>
      <c r="S40" s="78"/>
      <c r="T40" s="83">
        <v>0</v>
      </c>
      <c r="U40" s="40"/>
    </row>
    <row r="41" spans="1:21" s="7" customFormat="1" ht="13.5" customHeight="1" thickBot="1" x14ac:dyDescent="0.25">
      <c r="A41" s="82"/>
      <c r="B41" s="32" t="s">
        <v>23</v>
      </c>
      <c r="C41" s="24">
        <f>C16+C26+C39</f>
        <v>109187</v>
      </c>
      <c r="D41" s="24">
        <f>D16+D26+D39</f>
        <v>0</v>
      </c>
      <c r="E41" s="24">
        <f>E16+E26+E39</f>
        <v>18509</v>
      </c>
      <c r="F41" s="24">
        <f>F16+F26+F39</f>
        <v>0</v>
      </c>
      <c r="G41" s="24">
        <f>G16+G26+G39</f>
        <v>90678</v>
      </c>
      <c r="H41" s="22"/>
      <c r="I41" s="24">
        <f>I16+I26+I39</f>
        <v>94977</v>
      </c>
      <c r="J41" s="24">
        <f>J16+J26+J39</f>
        <v>5170</v>
      </c>
      <c r="K41" s="24">
        <f>K16+K26+K39</f>
        <v>18509</v>
      </c>
      <c r="L41" s="24">
        <f>L16+L26+L39</f>
        <v>0</v>
      </c>
      <c r="M41" s="24">
        <f>M16+M26+M39</f>
        <v>81638</v>
      </c>
      <c r="N41" s="22"/>
      <c r="O41" s="24">
        <f>O16+O26+O39</f>
        <v>14210</v>
      </c>
      <c r="P41" s="24">
        <f>P16+P26+P39</f>
        <v>9040</v>
      </c>
      <c r="R41" s="84"/>
      <c r="S41" s="78"/>
      <c r="T41" s="84"/>
      <c r="U41" s="69"/>
    </row>
    <row r="42" spans="1:21" ht="12.75" customHeight="1" thickTop="1" x14ac:dyDescent="0.2">
      <c r="A42" s="82"/>
      <c r="N42" s="17"/>
    </row>
    <row r="43" spans="1:21" ht="12" customHeight="1" x14ac:dyDescent="0.2">
      <c r="A43" s="82"/>
    </row>
    <row r="44" spans="1:21" ht="12" customHeight="1" x14ac:dyDescent="0.2">
      <c r="A44" s="82"/>
    </row>
  </sheetData>
  <sheetProtection password="FD7E" sheet="1" objects="1" scenarios="1" formatColumns="0"/>
  <mergeCells count="20">
    <mergeCell ref="T1:T18"/>
    <mergeCell ref="C5:G5"/>
    <mergeCell ref="I5:M5"/>
    <mergeCell ref="R26:R27"/>
    <mergeCell ref="O5:P5"/>
    <mergeCell ref="B1:P1"/>
    <mergeCell ref="B2:P2"/>
    <mergeCell ref="B3:P3"/>
    <mergeCell ref="T40:T41"/>
    <mergeCell ref="T38:T39"/>
    <mergeCell ref="T36:T37"/>
    <mergeCell ref="T33:T34"/>
    <mergeCell ref="T30:T31"/>
    <mergeCell ref="A1:A44"/>
    <mergeCell ref="R33:R34"/>
    <mergeCell ref="R36:R37"/>
    <mergeCell ref="R38:R39"/>
    <mergeCell ref="R40:R41"/>
    <mergeCell ref="R30:R31"/>
    <mergeCell ref="R1:R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44"/>
  <sheetViews>
    <sheetView showGridLines="0" tabSelected="1" zoomScale="80" zoomScaleNormal="80" zoomScaleSheetLayoutView="80" workbookViewId="0">
      <selection activeCell="B54" sqref="B54"/>
    </sheetView>
  </sheetViews>
  <sheetFormatPr defaultColWidth="9.140625" defaultRowHeight="12" x14ac:dyDescent="0.2"/>
  <cols>
    <col min="1" max="1" width="4.5703125" style="36" bestFit="1" customWidth="1"/>
    <col min="2" max="2" width="43.42578125" style="36" customWidth="1"/>
    <col min="3" max="3" width="9.7109375" style="37" bestFit="1" customWidth="1"/>
    <col min="4" max="4" width="8.5703125" style="37" bestFit="1" customWidth="1"/>
    <col min="5" max="5" width="6.7109375" style="37" bestFit="1" customWidth="1"/>
    <col min="6" max="6" width="7.7109375" style="37" bestFit="1" customWidth="1"/>
    <col min="7" max="7" width="9.7109375" style="37" bestFit="1" customWidth="1"/>
    <col min="8" max="8" width="2.42578125" style="37" customWidth="1"/>
    <col min="9" max="9" width="9.7109375" style="37" bestFit="1" customWidth="1"/>
    <col min="10" max="10" width="7.85546875" style="37" bestFit="1" customWidth="1"/>
    <col min="11" max="11" width="6.7109375" style="37" bestFit="1" customWidth="1"/>
    <col min="12" max="12" width="7" style="37" bestFit="1" customWidth="1"/>
    <col min="13" max="13" width="9.7109375" style="37" bestFit="1" customWidth="1"/>
    <col min="14" max="14" width="1.85546875" style="37" customWidth="1"/>
    <col min="15" max="16" width="9.7109375" style="37" bestFit="1" customWidth="1"/>
    <col min="17" max="17" width="9.140625" style="40"/>
    <col min="18" max="18" width="3.5703125" style="40" customWidth="1"/>
    <col min="19" max="19" width="2.85546875" style="40" customWidth="1"/>
    <col min="20" max="20" width="3.5703125" style="40" customWidth="1"/>
    <col min="21" max="16384" width="9.140625" style="40"/>
  </cols>
  <sheetData>
    <row r="1" spans="1:20" s="35" customFormat="1" ht="15" x14ac:dyDescent="0.25">
      <c r="A1" s="98">
        <v>36</v>
      </c>
      <c r="B1" s="93" t="s">
        <v>25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/>
      <c r="R1" s="85"/>
      <c r="S1"/>
      <c r="T1" s="87" t="s">
        <v>44</v>
      </c>
    </row>
    <row r="2" spans="1:20" s="35" customFormat="1" ht="15" x14ac:dyDescent="0.25">
      <c r="A2" s="98"/>
      <c r="B2" s="94" t="s">
        <v>24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/>
      <c r="R2" s="86"/>
      <c r="S2"/>
      <c r="T2" s="87"/>
    </row>
    <row r="3" spans="1:20" s="35" customFormat="1" ht="15" x14ac:dyDescent="0.25">
      <c r="A3" s="98"/>
      <c r="B3" s="95" t="s">
        <v>27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/>
      <c r="R3" s="86"/>
      <c r="S3"/>
      <c r="T3" s="87"/>
    </row>
    <row r="4" spans="1:20" ht="12.75" x14ac:dyDescent="0.2">
      <c r="A4" s="98"/>
      <c r="F4" s="38"/>
      <c r="H4" s="39"/>
      <c r="N4" s="39"/>
      <c r="Q4"/>
      <c r="R4" s="86"/>
      <c r="S4"/>
      <c r="T4" s="87"/>
    </row>
    <row r="5" spans="1:20" ht="12.75" x14ac:dyDescent="0.2">
      <c r="A5" s="98"/>
      <c r="B5" s="41"/>
      <c r="C5" s="88" t="s">
        <v>32</v>
      </c>
      <c r="D5" s="89"/>
      <c r="E5" s="89"/>
      <c r="F5" s="89"/>
      <c r="G5" s="89"/>
      <c r="H5" s="42"/>
      <c r="I5" s="96" t="s">
        <v>7</v>
      </c>
      <c r="J5" s="96"/>
      <c r="K5" s="96"/>
      <c r="L5" s="96"/>
      <c r="M5" s="96"/>
      <c r="N5" s="42"/>
      <c r="O5" s="96" t="s">
        <v>5</v>
      </c>
      <c r="P5" s="97"/>
      <c r="Q5"/>
      <c r="R5" s="86"/>
      <c r="S5"/>
      <c r="T5" s="87"/>
    </row>
    <row r="6" spans="1:20" ht="12.75" x14ac:dyDescent="0.2">
      <c r="A6" s="98"/>
      <c r="B6" s="43" t="s">
        <v>6</v>
      </c>
      <c r="C6" s="71">
        <v>42005</v>
      </c>
      <c r="D6" s="45" t="s">
        <v>0</v>
      </c>
      <c r="E6" s="45" t="s">
        <v>1</v>
      </c>
      <c r="F6" s="45" t="s">
        <v>2</v>
      </c>
      <c r="G6" s="44" t="str">
        <f>B3</f>
        <v xml:space="preserve"> 31.12.2015</v>
      </c>
      <c r="H6" s="42"/>
      <c r="I6" s="71">
        <f>C6</f>
        <v>42005</v>
      </c>
      <c r="J6" s="45" t="s">
        <v>0</v>
      </c>
      <c r="K6" s="45" t="s">
        <v>1</v>
      </c>
      <c r="L6" s="45" t="s">
        <v>2</v>
      </c>
      <c r="M6" s="44" t="str">
        <f>G6</f>
        <v xml:space="preserve"> 31.12.2015</v>
      </c>
      <c r="N6" s="42"/>
      <c r="O6" s="44">
        <v>42004</v>
      </c>
      <c r="P6" s="44" t="str">
        <f>M6</f>
        <v xml:space="preserve"> 31.12.2015</v>
      </c>
      <c r="Q6"/>
      <c r="R6" s="86"/>
      <c r="S6"/>
      <c r="T6" s="87"/>
    </row>
    <row r="7" spans="1:20" ht="12.75" x14ac:dyDescent="0.2">
      <c r="A7" s="98"/>
      <c r="B7" s="46"/>
      <c r="C7" s="42"/>
      <c r="D7" s="42"/>
      <c r="E7" s="42"/>
      <c r="F7" s="42"/>
      <c r="G7" s="42"/>
      <c r="H7" s="42"/>
      <c r="I7" s="42"/>
      <c r="J7" s="42" t="s">
        <v>3</v>
      </c>
      <c r="K7" s="42"/>
      <c r="L7" s="42" t="s">
        <v>3</v>
      </c>
      <c r="M7" s="42"/>
      <c r="N7" s="42"/>
      <c r="O7" s="42"/>
      <c r="P7" s="42"/>
      <c r="Q7"/>
      <c r="R7" s="74"/>
      <c r="S7"/>
      <c r="T7" s="87"/>
    </row>
    <row r="8" spans="1:20" ht="12.75" x14ac:dyDescent="0.2">
      <c r="A8" s="98"/>
      <c r="B8" s="46"/>
      <c r="C8" s="47" t="s">
        <v>26</v>
      </c>
      <c r="D8" s="47" t="s">
        <v>26</v>
      </c>
      <c r="E8" s="47" t="s">
        <v>26</v>
      </c>
      <c r="F8" s="47" t="s">
        <v>26</v>
      </c>
      <c r="G8" s="47" t="s">
        <v>26</v>
      </c>
      <c r="H8" s="42"/>
      <c r="I8" s="47" t="s">
        <v>26</v>
      </c>
      <c r="J8" s="47" t="s">
        <v>26</v>
      </c>
      <c r="K8" s="47" t="s">
        <v>26</v>
      </c>
      <c r="L8" s="47" t="s">
        <v>26</v>
      </c>
      <c r="M8" s="47" t="s">
        <v>26</v>
      </c>
      <c r="N8" s="42"/>
      <c r="O8" s="47" t="s">
        <v>26</v>
      </c>
      <c r="P8" s="47" t="s">
        <v>26</v>
      </c>
      <c r="Q8"/>
      <c r="R8" s="74"/>
      <c r="S8"/>
      <c r="T8" s="87"/>
    </row>
    <row r="9" spans="1:20" ht="12.75" x14ac:dyDescent="0.2">
      <c r="A9" s="98"/>
      <c r="B9" s="48" t="s">
        <v>9</v>
      </c>
      <c r="C9" s="49">
        <v>0</v>
      </c>
      <c r="D9" s="49">
        <v>0</v>
      </c>
      <c r="E9" s="49">
        <v>0</v>
      </c>
      <c r="F9" s="49">
        <v>0</v>
      </c>
      <c r="G9" s="50">
        <f>C9+D9-E9+F9</f>
        <v>0</v>
      </c>
      <c r="H9" s="42"/>
      <c r="I9" s="49">
        <v>0</v>
      </c>
      <c r="J9" s="49">
        <v>0</v>
      </c>
      <c r="K9" s="49">
        <v>0</v>
      </c>
      <c r="L9" s="49">
        <v>0</v>
      </c>
      <c r="M9" s="50">
        <f t="shared" ref="M9:M15" si="0">SUM(I9+J9-K9+L9)</f>
        <v>0</v>
      </c>
      <c r="N9" s="50"/>
      <c r="O9" s="50">
        <f t="shared" ref="O9:O15" si="1">SUM(C9-I9)</f>
        <v>0</v>
      </c>
      <c r="P9" s="39">
        <f t="shared" ref="P9:P15" si="2">SUM(G9-M9)</f>
        <v>0</v>
      </c>
      <c r="Q9"/>
      <c r="R9" s="74"/>
      <c r="S9"/>
      <c r="T9" s="87"/>
    </row>
    <row r="10" spans="1:20" ht="12.75" x14ac:dyDescent="0.2">
      <c r="A10" s="98"/>
      <c r="B10" s="48" t="s">
        <v>12</v>
      </c>
      <c r="C10" s="49">
        <v>16381</v>
      </c>
      <c r="D10" s="49">
        <v>0</v>
      </c>
      <c r="E10" s="49">
        <v>0</v>
      </c>
      <c r="F10" s="49">
        <v>0</v>
      </c>
      <c r="G10" s="50">
        <f t="shared" ref="G10:G15" si="3">C10+D10-E10+F10</f>
        <v>16381</v>
      </c>
      <c r="H10" s="42"/>
      <c r="I10" s="49">
        <v>11991</v>
      </c>
      <c r="J10" s="49">
        <v>4198</v>
      </c>
      <c r="K10" s="49">
        <v>0</v>
      </c>
      <c r="L10" s="49">
        <v>0</v>
      </c>
      <c r="M10" s="50">
        <f t="shared" si="0"/>
        <v>16189</v>
      </c>
      <c r="N10" s="50"/>
      <c r="O10" s="50">
        <f t="shared" si="1"/>
        <v>4390</v>
      </c>
      <c r="P10" s="39">
        <f t="shared" si="2"/>
        <v>192</v>
      </c>
      <c r="Q10"/>
      <c r="R10" s="74"/>
      <c r="S10"/>
      <c r="T10" s="87"/>
    </row>
    <row r="11" spans="1:20" ht="12.75" x14ac:dyDescent="0.2">
      <c r="A11" s="98"/>
      <c r="B11" s="48" t="s">
        <v>8</v>
      </c>
      <c r="C11" s="49">
        <v>0</v>
      </c>
      <c r="D11" s="49">
        <v>0</v>
      </c>
      <c r="E11" s="49">
        <v>0</v>
      </c>
      <c r="F11" s="49">
        <v>0</v>
      </c>
      <c r="G11" s="50">
        <f t="shared" si="3"/>
        <v>0</v>
      </c>
      <c r="H11" s="42"/>
      <c r="I11" s="49">
        <v>0</v>
      </c>
      <c r="J11" s="49">
        <v>0</v>
      </c>
      <c r="K11" s="49">
        <v>0</v>
      </c>
      <c r="L11" s="49">
        <v>0</v>
      </c>
      <c r="M11" s="50">
        <f t="shared" si="0"/>
        <v>0</v>
      </c>
      <c r="N11" s="50"/>
      <c r="O11" s="50">
        <f t="shared" si="1"/>
        <v>0</v>
      </c>
      <c r="P11" s="39">
        <f t="shared" si="2"/>
        <v>0</v>
      </c>
      <c r="Q11"/>
      <c r="R11" s="74"/>
      <c r="S11"/>
      <c r="T11" s="87"/>
    </row>
    <row r="12" spans="1:20" ht="12.75" x14ac:dyDescent="0.2">
      <c r="A12" s="98"/>
      <c r="B12" s="48" t="s">
        <v>10</v>
      </c>
      <c r="C12" s="49">
        <v>0</v>
      </c>
      <c r="D12" s="49">
        <v>0</v>
      </c>
      <c r="E12" s="49">
        <v>0</v>
      </c>
      <c r="F12" s="49">
        <v>0</v>
      </c>
      <c r="G12" s="50">
        <f t="shared" si="3"/>
        <v>0</v>
      </c>
      <c r="H12" s="42"/>
      <c r="I12" s="49">
        <v>0</v>
      </c>
      <c r="J12" s="49">
        <v>0</v>
      </c>
      <c r="K12" s="49">
        <v>0</v>
      </c>
      <c r="L12" s="49">
        <v>0</v>
      </c>
      <c r="M12" s="50">
        <f t="shared" si="0"/>
        <v>0</v>
      </c>
      <c r="N12" s="50"/>
      <c r="O12" s="50">
        <f t="shared" si="1"/>
        <v>0</v>
      </c>
      <c r="P12" s="39">
        <f t="shared" si="2"/>
        <v>0</v>
      </c>
      <c r="Q12"/>
      <c r="R12" s="74"/>
      <c r="S12"/>
      <c r="T12" s="87"/>
    </row>
    <row r="13" spans="1:20" ht="12.75" x14ac:dyDescent="0.2">
      <c r="A13" s="98"/>
      <c r="B13" s="48" t="s">
        <v>11</v>
      </c>
      <c r="C13" s="49">
        <v>0</v>
      </c>
      <c r="D13" s="49">
        <v>0</v>
      </c>
      <c r="E13" s="49">
        <v>0</v>
      </c>
      <c r="F13" s="49">
        <v>0</v>
      </c>
      <c r="G13" s="50">
        <f t="shared" si="3"/>
        <v>0</v>
      </c>
      <c r="H13" s="42"/>
      <c r="I13" s="49">
        <v>0</v>
      </c>
      <c r="J13" s="49">
        <v>0</v>
      </c>
      <c r="K13" s="49">
        <v>0</v>
      </c>
      <c r="L13" s="49">
        <v>0</v>
      </c>
      <c r="M13" s="50">
        <f t="shared" si="0"/>
        <v>0</v>
      </c>
      <c r="N13" s="50"/>
      <c r="O13" s="50">
        <f t="shared" si="1"/>
        <v>0</v>
      </c>
      <c r="P13" s="39">
        <f t="shared" si="2"/>
        <v>0</v>
      </c>
      <c r="Q13" s="75"/>
      <c r="R13" s="76"/>
      <c r="S13" s="75"/>
      <c r="T13" s="87"/>
    </row>
    <row r="14" spans="1:20" ht="12.75" x14ac:dyDescent="0.2">
      <c r="A14" s="98"/>
      <c r="B14" s="51" t="s">
        <v>13</v>
      </c>
      <c r="C14" s="52">
        <v>0</v>
      </c>
      <c r="D14" s="52">
        <v>0</v>
      </c>
      <c r="E14" s="52">
        <v>0</v>
      </c>
      <c r="F14" s="52">
        <v>0</v>
      </c>
      <c r="G14" s="50">
        <f t="shared" si="3"/>
        <v>0</v>
      </c>
      <c r="H14" s="39"/>
      <c r="I14" s="52">
        <v>0</v>
      </c>
      <c r="J14" s="49">
        <v>0</v>
      </c>
      <c r="K14" s="49">
        <v>0</v>
      </c>
      <c r="L14" s="49">
        <v>0</v>
      </c>
      <c r="M14" s="50">
        <f t="shared" si="0"/>
        <v>0</v>
      </c>
      <c r="N14" s="51"/>
      <c r="O14" s="39">
        <f t="shared" si="1"/>
        <v>0</v>
      </c>
      <c r="P14" s="39">
        <f t="shared" si="2"/>
        <v>0</v>
      </c>
      <c r="Q14"/>
      <c r="R14" s="74"/>
      <c r="S14"/>
      <c r="T14" s="87"/>
    </row>
    <row r="15" spans="1:20" ht="12.75" x14ac:dyDescent="0.2">
      <c r="A15" s="98"/>
      <c r="B15" s="51" t="s">
        <v>14</v>
      </c>
      <c r="C15" s="53">
        <v>0</v>
      </c>
      <c r="D15" s="53">
        <v>0</v>
      </c>
      <c r="E15" s="53">
        <v>0</v>
      </c>
      <c r="F15" s="53">
        <v>0</v>
      </c>
      <c r="G15" s="54">
        <f t="shared" si="3"/>
        <v>0</v>
      </c>
      <c r="H15" s="39"/>
      <c r="I15" s="53">
        <v>0</v>
      </c>
      <c r="J15" s="55">
        <v>0</v>
      </c>
      <c r="K15" s="55">
        <v>0</v>
      </c>
      <c r="L15" s="55">
        <v>0</v>
      </c>
      <c r="M15" s="54">
        <f t="shared" si="0"/>
        <v>0</v>
      </c>
      <c r="N15" s="51"/>
      <c r="O15" s="56">
        <f t="shared" si="1"/>
        <v>0</v>
      </c>
      <c r="P15" s="56">
        <f t="shared" si="2"/>
        <v>0</v>
      </c>
      <c r="Q15"/>
      <c r="R15" s="77"/>
      <c r="S15"/>
      <c r="T15" s="87"/>
    </row>
    <row r="16" spans="1:20" ht="12.75" x14ac:dyDescent="0.2">
      <c r="A16" s="98"/>
      <c r="B16" s="57" t="s">
        <v>20</v>
      </c>
      <c r="C16" s="58">
        <f>SUM(C9:C15)</f>
        <v>16381</v>
      </c>
      <c r="D16" s="58">
        <f>SUM(D9:D15)</f>
        <v>0</v>
      </c>
      <c r="E16" s="58">
        <f>SUM(E9:E15)</f>
        <v>0</v>
      </c>
      <c r="F16" s="58">
        <f>SUM(F9:F15)</f>
        <v>0</v>
      </c>
      <c r="G16" s="58">
        <f>SUM(G9:G15)</f>
        <v>16381</v>
      </c>
      <c r="H16" s="58"/>
      <c r="I16" s="58">
        <f>SUM(I9:I15)</f>
        <v>11991</v>
      </c>
      <c r="J16" s="58">
        <f>SUM(J9:J15)</f>
        <v>4198</v>
      </c>
      <c r="K16" s="58">
        <f>SUM(K9:K15)</f>
        <v>0</v>
      </c>
      <c r="L16" s="58">
        <f>SUM(L9:L15)</f>
        <v>0</v>
      </c>
      <c r="M16" s="58">
        <f>SUM(M9:M15)</f>
        <v>16189</v>
      </c>
      <c r="N16" s="58"/>
      <c r="O16" s="58">
        <f>SUM(O9:O15)</f>
        <v>4390</v>
      </c>
      <c r="P16" s="58">
        <f>SUM(P9:P15)</f>
        <v>192</v>
      </c>
      <c r="Q16"/>
      <c r="R16" s="74"/>
      <c r="S16"/>
      <c r="T16" s="87"/>
    </row>
    <row r="17" spans="1:20" ht="12.75" x14ac:dyDescent="0.2">
      <c r="A17" s="98"/>
      <c r="B17" s="48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/>
      <c r="R17" s="74"/>
      <c r="S17"/>
      <c r="T17" s="87"/>
    </row>
    <row r="18" spans="1:20" ht="12.75" x14ac:dyDescent="0.2">
      <c r="A18" s="98"/>
      <c r="B18" s="48" t="s">
        <v>4</v>
      </c>
      <c r="C18" s="49">
        <v>0</v>
      </c>
      <c r="D18" s="49">
        <v>0</v>
      </c>
      <c r="E18" s="49">
        <v>0</v>
      </c>
      <c r="F18" s="49">
        <v>0</v>
      </c>
      <c r="G18" s="50">
        <f t="shared" ref="G18:G25" si="4">C18+D18-E18+F18</f>
        <v>0</v>
      </c>
      <c r="H18" s="50"/>
      <c r="I18" s="49">
        <v>0</v>
      </c>
      <c r="J18" s="49">
        <v>0</v>
      </c>
      <c r="K18" s="49">
        <v>0</v>
      </c>
      <c r="L18" s="49">
        <v>0</v>
      </c>
      <c r="M18" s="50">
        <f t="shared" ref="M18:M25" si="5">SUM(I18+J18-K18+L18)</f>
        <v>0</v>
      </c>
      <c r="N18" s="50"/>
      <c r="O18" s="39">
        <f t="shared" ref="O18:O25" si="6">SUM(C18-I18)</f>
        <v>0</v>
      </c>
      <c r="P18" s="39">
        <f t="shared" ref="P18:P25" si="7">SUM(G18-M18)</f>
        <v>0</v>
      </c>
      <c r="Q18"/>
      <c r="R18" s="74"/>
      <c r="S18"/>
      <c r="T18" s="87"/>
    </row>
    <row r="19" spans="1:20" ht="12.75" x14ac:dyDescent="0.2">
      <c r="A19" s="98"/>
      <c r="B19" s="51" t="s">
        <v>15</v>
      </c>
      <c r="C19" s="52">
        <v>0</v>
      </c>
      <c r="D19" s="52">
        <v>0</v>
      </c>
      <c r="E19" s="52">
        <v>0</v>
      </c>
      <c r="F19" s="52">
        <v>0</v>
      </c>
      <c r="G19" s="50">
        <f t="shared" si="4"/>
        <v>0</v>
      </c>
      <c r="H19" s="39"/>
      <c r="I19" s="52">
        <v>0</v>
      </c>
      <c r="J19" s="52">
        <v>0</v>
      </c>
      <c r="K19" s="59">
        <v>0</v>
      </c>
      <c r="L19" s="52">
        <v>0</v>
      </c>
      <c r="M19" s="50">
        <f t="shared" si="5"/>
        <v>0</v>
      </c>
      <c r="N19" s="39"/>
      <c r="O19" s="39">
        <f t="shared" si="6"/>
        <v>0</v>
      </c>
      <c r="P19" s="39">
        <f t="shared" si="7"/>
        <v>0</v>
      </c>
      <c r="Q19" s="75"/>
      <c r="R19" s="76"/>
      <c r="S19" s="75"/>
      <c r="T19" s="76"/>
    </row>
    <row r="20" spans="1:20" s="64" customFormat="1" ht="12.75" x14ac:dyDescent="0.2">
      <c r="A20" s="98"/>
      <c r="B20" s="60" t="s">
        <v>17</v>
      </c>
      <c r="C20" s="61">
        <v>60201</v>
      </c>
      <c r="D20" s="61">
        <v>16688</v>
      </c>
      <c r="E20" s="61">
        <v>29310</v>
      </c>
      <c r="F20" s="61">
        <v>0</v>
      </c>
      <c r="G20" s="62">
        <f>C20+D20-E20+F20</f>
        <v>47579</v>
      </c>
      <c r="H20" s="63"/>
      <c r="I20" s="61">
        <v>57632</v>
      </c>
      <c r="J20" s="61">
        <v>5240</v>
      </c>
      <c r="K20" s="61">
        <v>29310</v>
      </c>
      <c r="L20" s="61">
        <v>0</v>
      </c>
      <c r="M20" s="62">
        <f t="shared" si="5"/>
        <v>33562</v>
      </c>
      <c r="N20" s="63"/>
      <c r="O20" s="63">
        <f t="shared" si="6"/>
        <v>2569</v>
      </c>
      <c r="P20" s="63">
        <f t="shared" si="7"/>
        <v>14017</v>
      </c>
      <c r="Q20"/>
    </row>
    <row r="21" spans="1:20" s="64" customFormat="1" ht="12.75" x14ac:dyDescent="0.2">
      <c r="A21" s="98"/>
      <c r="B21" s="60" t="s">
        <v>28</v>
      </c>
      <c r="C21" s="52">
        <v>0</v>
      </c>
      <c r="D21" s="52">
        <v>0</v>
      </c>
      <c r="E21" s="52">
        <v>0</v>
      </c>
      <c r="F21" s="52">
        <v>0</v>
      </c>
      <c r="G21" s="50">
        <f>C21+D21-E21+F21</f>
        <v>0</v>
      </c>
      <c r="H21" s="39"/>
      <c r="I21" s="52">
        <v>0</v>
      </c>
      <c r="J21" s="49">
        <v>0</v>
      </c>
      <c r="K21" s="49">
        <v>0</v>
      </c>
      <c r="L21" s="49">
        <v>0</v>
      </c>
      <c r="M21" s="50">
        <f t="shared" si="5"/>
        <v>0</v>
      </c>
      <c r="N21" s="51"/>
      <c r="O21" s="39">
        <f t="shared" si="6"/>
        <v>0</v>
      </c>
      <c r="P21" s="39">
        <f t="shared" si="7"/>
        <v>0</v>
      </c>
      <c r="Q21"/>
    </row>
    <row r="22" spans="1:20" s="64" customFormat="1" ht="12.75" x14ac:dyDescent="0.2">
      <c r="A22" s="98"/>
      <c r="B22" s="34" t="s">
        <v>29</v>
      </c>
      <c r="C22" s="52">
        <v>0</v>
      </c>
      <c r="D22" s="52">
        <v>0</v>
      </c>
      <c r="E22" s="52">
        <v>0</v>
      </c>
      <c r="F22" s="52">
        <v>0</v>
      </c>
      <c r="G22" s="50">
        <f>C22+D22-E22+F22</f>
        <v>0</v>
      </c>
      <c r="H22" s="39"/>
      <c r="I22" s="52">
        <v>0</v>
      </c>
      <c r="J22" s="49">
        <v>0</v>
      </c>
      <c r="K22" s="49">
        <v>0</v>
      </c>
      <c r="L22" s="49">
        <v>0</v>
      </c>
      <c r="M22" s="50">
        <f t="shared" si="5"/>
        <v>0</v>
      </c>
      <c r="N22" s="51"/>
      <c r="O22" s="39">
        <f t="shared" si="6"/>
        <v>0</v>
      </c>
      <c r="P22" s="39">
        <f t="shared" si="7"/>
        <v>0</v>
      </c>
      <c r="Q22"/>
    </row>
    <row r="23" spans="1:20" ht="21" x14ac:dyDescent="0.2">
      <c r="A23" s="98"/>
      <c r="B23" s="51" t="s">
        <v>16</v>
      </c>
      <c r="C23" s="52">
        <v>45228</v>
      </c>
      <c r="D23" s="52">
        <v>0</v>
      </c>
      <c r="E23" s="52">
        <v>0</v>
      </c>
      <c r="F23" s="52">
        <v>0</v>
      </c>
      <c r="G23" s="50">
        <f t="shared" si="4"/>
        <v>45228</v>
      </c>
      <c r="H23" s="39"/>
      <c r="I23" s="52">
        <v>45228</v>
      </c>
      <c r="J23" s="49">
        <v>0</v>
      </c>
      <c r="K23" s="49">
        <v>0</v>
      </c>
      <c r="L23" s="49">
        <v>0</v>
      </c>
      <c r="M23" s="50">
        <f t="shared" si="5"/>
        <v>45228</v>
      </c>
      <c r="N23" s="51"/>
      <c r="O23" s="39">
        <f t="shared" si="6"/>
        <v>0</v>
      </c>
      <c r="P23" s="39">
        <f t="shared" si="7"/>
        <v>0</v>
      </c>
      <c r="Q23"/>
      <c r="R23" s="80" t="s">
        <v>42</v>
      </c>
      <c r="T23" s="80" t="s">
        <v>43</v>
      </c>
    </row>
    <row r="24" spans="1:20" ht="12.75" x14ac:dyDescent="0.2">
      <c r="A24" s="98"/>
      <c r="B24" s="51" t="s">
        <v>18</v>
      </c>
      <c r="C24" s="52">
        <v>0</v>
      </c>
      <c r="D24" s="52">
        <v>0</v>
      </c>
      <c r="E24" s="52">
        <v>0</v>
      </c>
      <c r="F24" s="52">
        <v>0</v>
      </c>
      <c r="G24" s="50">
        <f t="shared" si="4"/>
        <v>0</v>
      </c>
      <c r="H24" s="39"/>
      <c r="I24" s="52">
        <v>0</v>
      </c>
      <c r="J24" s="49">
        <v>0</v>
      </c>
      <c r="K24" s="49">
        <v>0</v>
      </c>
      <c r="L24" s="49">
        <v>0</v>
      </c>
      <c r="M24" s="50">
        <f t="shared" si="5"/>
        <v>0</v>
      </c>
      <c r="N24" s="51"/>
      <c r="O24" s="39">
        <f t="shared" si="6"/>
        <v>0</v>
      </c>
      <c r="P24" s="39">
        <f t="shared" si="7"/>
        <v>0</v>
      </c>
      <c r="Q24" s="75"/>
    </row>
    <row r="25" spans="1:20" ht="12.75" x14ac:dyDescent="0.2">
      <c r="A25" s="98"/>
      <c r="B25" s="51" t="s">
        <v>19</v>
      </c>
      <c r="C25" s="53">
        <v>0</v>
      </c>
      <c r="D25" s="53">
        <v>0</v>
      </c>
      <c r="E25" s="53">
        <v>0</v>
      </c>
      <c r="F25" s="53">
        <v>0</v>
      </c>
      <c r="G25" s="54">
        <f t="shared" si="4"/>
        <v>0</v>
      </c>
      <c r="H25" s="39"/>
      <c r="I25" s="53">
        <v>0</v>
      </c>
      <c r="J25" s="55">
        <v>0</v>
      </c>
      <c r="K25" s="55">
        <v>0</v>
      </c>
      <c r="L25" s="55">
        <v>0</v>
      </c>
      <c r="M25" s="54">
        <f t="shared" si="5"/>
        <v>0</v>
      </c>
      <c r="N25" s="51"/>
      <c r="O25" s="56">
        <f t="shared" si="6"/>
        <v>0</v>
      </c>
      <c r="P25" s="56">
        <f t="shared" si="7"/>
        <v>0</v>
      </c>
      <c r="Q25"/>
    </row>
    <row r="26" spans="1:20" ht="12.75" x14ac:dyDescent="0.2">
      <c r="A26" s="98"/>
      <c r="B26" s="57" t="s">
        <v>21</v>
      </c>
      <c r="C26" s="65">
        <f>SUM(C18:C25)</f>
        <v>105429</v>
      </c>
      <c r="D26" s="65">
        <f>SUM(D18:D25)</f>
        <v>16688</v>
      </c>
      <c r="E26" s="65">
        <f>SUM(E18:E25)</f>
        <v>29310</v>
      </c>
      <c r="F26" s="65">
        <f>SUM(F18:F25)</f>
        <v>0</v>
      </c>
      <c r="G26" s="65">
        <f>SUM(G18:G25)</f>
        <v>92807</v>
      </c>
      <c r="H26" s="65"/>
      <c r="I26" s="65">
        <f>SUM(I18:I25)</f>
        <v>102860</v>
      </c>
      <c r="J26" s="65">
        <f>SUM(J18:J25)</f>
        <v>5240</v>
      </c>
      <c r="K26" s="65">
        <f>SUM(K18:K25)</f>
        <v>29310</v>
      </c>
      <c r="L26" s="65">
        <f>SUM(L18:L25)</f>
        <v>0</v>
      </c>
      <c r="M26" s="65">
        <f>SUM(M18:M25)</f>
        <v>78790</v>
      </c>
      <c r="N26" s="65"/>
      <c r="O26" s="65">
        <f>SUM(O18:O25)</f>
        <v>2569</v>
      </c>
      <c r="P26" s="65">
        <f>SUM(P18:P25)</f>
        <v>14017</v>
      </c>
      <c r="Q26"/>
      <c r="R26" s="83">
        <v>2</v>
      </c>
    </row>
    <row r="27" spans="1:20" ht="12.75" x14ac:dyDescent="0.2">
      <c r="A27" s="98"/>
      <c r="B27" s="57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/>
      <c r="R27" s="84"/>
    </row>
    <row r="28" spans="1:20" s="64" customFormat="1" ht="24" x14ac:dyDescent="0.2">
      <c r="A28" s="98"/>
      <c r="B28" s="60" t="s">
        <v>33</v>
      </c>
      <c r="C28" s="66">
        <v>0</v>
      </c>
      <c r="D28" s="66">
        <v>0</v>
      </c>
      <c r="E28" s="66">
        <v>0</v>
      </c>
      <c r="F28" s="66">
        <v>0</v>
      </c>
      <c r="G28" s="62">
        <f t="shared" ref="G28:G38" si="8">C28+D28-E28+F28</f>
        <v>0</v>
      </c>
      <c r="H28" s="62"/>
      <c r="I28" s="66">
        <v>0</v>
      </c>
      <c r="J28" s="66">
        <v>0</v>
      </c>
      <c r="K28" s="66">
        <v>0</v>
      </c>
      <c r="L28" s="66">
        <v>0</v>
      </c>
      <c r="M28" s="62">
        <f t="shared" ref="M28:M38" si="9">SUM(I28+J28-K28+L28)</f>
        <v>0</v>
      </c>
      <c r="N28" s="62"/>
      <c r="O28" s="63">
        <f t="shared" ref="O28:O38" si="10">SUM(C28-I28)</f>
        <v>0</v>
      </c>
      <c r="P28" s="63">
        <f t="shared" ref="P28:P38" si="11">SUM(G28-M28)</f>
        <v>0</v>
      </c>
      <c r="Q28"/>
      <c r="R28" s="79">
        <v>0</v>
      </c>
    </row>
    <row r="29" spans="1:20" s="64" customFormat="1" ht="24" x14ac:dyDescent="0.2">
      <c r="A29" s="98"/>
      <c r="B29" s="60" t="s">
        <v>34</v>
      </c>
      <c r="C29" s="66">
        <v>0</v>
      </c>
      <c r="D29" s="66">
        <v>0</v>
      </c>
      <c r="E29" s="66">
        <v>0</v>
      </c>
      <c r="F29" s="66">
        <v>0</v>
      </c>
      <c r="G29" s="62">
        <f t="shared" si="8"/>
        <v>0</v>
      </c>
      <c r="H29" s="62"/>
      <c r="I29" s="66">
        <v>0</v>
      </c>
      <c r="J29" s="66">
        <v>0</v>
      </c>
      <c r="K29" s="66">
        <v>0</v>
      </c>
      <c r="L29" s="66">
        <v>0</v>
      </c>
      <c r="M29" s="62">
        <f t="shared" si="9"/>
        <v>0</v>
      </c>
      <c r="N29" s="62"/>
      <c r="O29" s="63">
        <f t="shared" si="10"/>
        <v>0</v>
      </c>
      <c r="P29" s="63">
        <f t="shared" si="11"/>
        <v>0</v>
      </c>
      <c r="Q29"/>
      <c r="R29" s="79">
        <v>2</v>
      </c>
      <c r="T29" s="79">
        <v>3</v>
      </c>
    </row>
    <row r="30" spans="1:20" ht="12.75" x14ac:dyDescent="0.2">
      <c r="A30" s="98"/>
      <c r="B30" s="73" t="s">
        <v>35</v>
      </c>
      <c r="C30" s="52">
        <v>0</v>
      </c>
      <c r="D30" s="52">
        <v>0</v>
      </c>
      <c r="E30" s="52">
        <v>0</v>
      </c>
      <c r="F30" s="52">
        <v>0</v>
      </c>
      <c r="G30" s="62">
        <f t="shared" si="8"/>
        <v>0</v>
      </c>
      <c r="H30" s="39"/>
      <c r="I30" s="52">
        <v>0</v>
      </c>
      <c r="J30" s="49">
        <v>0</v>
      </c>
      <c r="K30" s="49">
        <v>0</v>
      </c>
      <c r="L30" s="49">
        <v>0</v>
      </c>
      <c r="M30" s="62">
        <f t="shared" si="9"/>
        <v>0</v>
      </c>
      <c r="N30" s="51"/>
      <c r="O30" s="63">
        <f t="shared" si="10"/>
        <v>0</v>
      </c>
      <c r="P30" s="63">
        <f t="shared" si="11"/>
        <v>0</v>
      </c>
      <c r="Q30"/>
      <c r="R30" s="83">
        <v>0</v>
      </c>
      <c r="S30" s="78"/>
      <c r="T30" s="83">
        <v>5</v>
      </c>
    </row>
    <row r="31" spans="1:20" ht="12.75" x14ac:dyDescent="0.2">
      <c r="A31" s="98"/>
      <c r="B31" s="73" t="s">
        <v>36</v>
      </c>
      <c r="C31" s="49">
        <v>0</v>
      </c>
      <c r="D31" s="49">
        <v>0</v>
      </c>
      <c r="E31" s="49">
        <v>0</v>
      </c>
      <c r="F31" s="49">
        <v>0</v>
      </c>
      <c r="G31" s="50">
        <f t="shared" si="8"/>
        <v>0</v>
      </c>
      <c r="H31" s="50"/>
      <c r="I31" s="49">
        <v>0</v>
      </c>
      <c r="J31" s="49">
        <v>0</v>
      </c>
      <c r="K31" s="49">
        <v>0</v>
      </c>
      <c r="L31" s="49">
        <v>0</v>
      </c>
      <c r="M31" s="50">
        <f t="shared" si="9"/>
        <v>0</v>
      </c>
      <c r="N31" s="50"/>
      <c r="O31" s="39">
        <f t="shared" si="10"/>
        <v>0</v>
      </c>
      <c r="P31" s="39">
        <f t="shared" si="11"/>
        <v>0</v>
      </c>
      <c r="Q31"/>
      <c r="R31" s="84"/>
      <c r="S31" s="78"/>
      <c r="T31" s="84"/>
    </row>
    <row r="32" spans="1:20" ht="24" x14ac:dyDescent="0.2">
      <c r="A32" s="98"/>
      <c r="B32" s="73" t="s">
        <v>37</v>
      </c>
      <c r="C32" s="49">
        <v>0</v>
      </c>
      <c r="D32" s="49">
        <v>0</v>
      </c>
      <c r="E32" s="49">
        <v>0</v>
      </c>
      <c r="F32" s="49">
        <v>0</v>
      </c>
      <c r="G32" s="50">
        <f t="shared" si="8"/>
        <v>0</v>
      </c>
      <c r="H32" s="50"/>
      <c r="I32" s="49">
        <v>0</v>
      </c>
      <c r="J32" s="49">
        <v>0</v>
      </c>
      <c r="K32" s="49">
        <v>0</v>
      </c>
      <c r="L32" s="49">
        <v>0</v>
      </c>
      <c r="M32" s="50">
        <f t="shared" si="9"/>
        <v>0</v>
      </c>
      <c r="N32" s="50"/>
      <c r="O32" s="39">
        <f t="shared" si="10"/>
        <v>0</v>
      </c>
      <c r="P32" s="39">
        <f t="shared" si="11"/>
        <v>0</v>
      </c>
      <c r="R32" s="79">
        <v>2</v>
      </c>
      <c r="S32" s="78"/>
      <c r="T32" s="79">
        <v>7</v>
      </c>
    </row>
    <row r="33" spans="1:20" ht="12.75" x14ac:dyDescent="0.2">
      <c r="A33" s="98"/>
      <c r="B33" s="73" t="s">
        <v>38</v>
      </c>
      <c r="C33" s="49">
        <v>0</v>
      </c>
      <c r="D33" s="49">
        <v>0</v>
      </c>
      <c r="E33" s="49">
        <v>0</v>
      </c>
      <c r="F33" s="49">
        <v>0</v>
      </c>
      <c r="G33" s="50">
        <f t="shared" si="8"/>
        <v>0</v>
      </c>
      <c r="H33" s="50"/>
      <c r="I33" s="49">
        <v>0</v>
      </c>
      <c r="J33" s="49">
        <v>0</v>
      </c>
      <c r="K33" s="49">
        <v>0</v>
      </c>
      <c r="L33" s="49">
        <v>0</v>
      </c>
      <c r="M33" s="50">
        <f t="shared" si="9"/>
        <v>0</v>
      </c>
      <c r="N33" s="50"/>
      <c r="O33" s="39">
        <f t="shared" si="10"/>
        <v>0</v>
      </c>
      <c r="P33" s="39">
        <f t="shared" si="11"/>
        <v>0</v>
      </c>
      <c r="R33" s="83">
        <v>1</v>
      </c>
      <c r="S33" s="78"/>
      <c r="T33" s="83">
        <v>6</v>
      </c>
    </row>
    <row r="34" spans="1:20" ht="12.75" x14ac:dyDescent="0.2">
      <c r="A34" s="98"/>
      <c r="B34" s="73" t="s">
        <v>39</v>
      </c>
      <c r="C34" s="49">
        <v>0</v>
      </c>
      <c r="D34" s="49">
        <v>0</v>
      </c>
      <c r="E34" s="49">
        <v>0</v>
      </c>
      <c r="F34" s="49">
        <v>0</v>
      </c>
      <c r="G34" s="50">
        <f t="shared" si="8"/>
        <v>0</v>
      </c>
      <c r="H34" s="50"/>
      <c r="I34" s="49">
        <v>0</v>
      </c>
      <c r="J34" s="49">
        <v>0</v>
      </c>
      <c r="K34" s="49">
        <v>0</v>
      </c>
      <c r="L34" s="49">
        <v>0</v>
      </c>
      <c r="M34" s="50">
        <f t="shared" si="9"/>
        <v>0</v>
      </c>
      <c r="N34" s="50"/>
      <c r="O34" s="39">
        <f t="shared" si="10"/>
        <v>0</v>
      </c>
      <c r="P34" s="39">
        <f t="shared" si="11"/>
        <v>0</v>
      </c>
      <c r="R34" s="84"/>
      <c r="S34" s="78"/>
      <c r="T34" s="84"/>
    </row>
    <row r="35" spans="1:20" ht="24" x14ac:dyDescent="0.2">
      <c r="A35" s="98"/>
      <c r="B35" s="73" t="s">
        <v>40</v>
      </c>
      <c r="C35" s="49">
        <v>0</v>
      </c>
      <c r="D35" s="49">
        <v>0</v>
      </c>
      <c r="E35" s="49">
        <v>0</v>
      </c>
      <c r="F35" s="49">
        <v>0</v>
      </c>
      <c r="G35" s="50">
        <f t="shared" si="8"/>
        <v>0</v>
      </c>
      <c r="H35" s="50"/>
      <c r="I35" s="49">
        <v>0</v>
      </c>
      <c r="J35" s="49">
        <v>0</v>
      </c>
      <c r="K35" s="49">
        <v>0</v>
      </c>
      <c r="L35" s="49">
        <v>0</v>
      </c>
      <c r="M35" s="50">
        <f t="shared" si="9"/>
        <v>0</v>
      </c>
      <c r="N35" s="50"/>
      <c r="O35" s="39">
        <f t="shared" si="10"/>
        <v>0</v>
      </c>
      <c r="P35" s="39">
        <f t="shared" si="11"/>
        <v>0</v>
      </c>
      <c r="R35" s="79">
        <v>2</v>
      </c>
      <c r="S35" s="78"/>
      <c r="T35" s="79">
        <v>1</v>
      </c>
    </row>
    <row r="36" spans="1:20" ht="12.75" x14ac:dyDescent="0.2">
      <c r="A36" s="98"/>
      <c r="B36" s="73" t="s">
        <v>41</v>
      </c>
      <c r="C36" s="49">
        <v>0</v>
      </c>
      <c r="D36" s="49">
        <v>0</v>
      </c>
      <c r="E36" s="49">
        <v>0</v>
      </c>
      <c r="F36" s="49">
        <v>0</v>
      </c>
      <c r="G36" s="50">
        <f t="shared" si="8"/>
        <v>0</v>
      </c>
      <c r="H36" s="50"/>
      <c r="I36" s="49">
        <v>0</v>
      </c>
      <c r="J36" s="49">
        <v>0</v>
      </c>
      <c r="K36" s="49">
        <v>0</v>
      </c>
      <c r="L36" s="49">
        <v>0</v>
      </c>
      <c r="M36" s="50">
        <f t="shared" si="9"/>
        <v>0</v>
      </c>
      <c r="N36" s="50"/>
      <c r="O36" s="39">
        <f t="shared" si="10"/>
        <v>0</v>
      </c>
      <c r="P36" s="39">
        <f t="shared" si="11"/>
        <v>0</v>
      </c>
      <c r="R36" s="83">
        <v>1</v>
      </c>
      <c r="S36" s="78"/>
      <c r="T36" s="83">
        <v>1</v>
      </c>
    </row>
    <row r="37" spans="1:20" ht="12.75" x14ac:dyDescent="0.2">
      <c r="A37" s="98"/>
      <c r="B37" s="73" t="s">
        <v>30</v>
      </c>
      <c r="C37" s="49">
        <v>0</v>
      </c>
      <c r="D37" s="49">
        <v>0</v>
      </c>
      <c r="E37" s="49">
        <v>0</v>
      </c>
      <c r="F37" s="49">
        <v>0</v>
      </c>
      <c r="G37" s="50">
        <f t="shared" si="8"/>
        <v>0</v>
      </c>
      <c r="H37" s="50"/>
      <c r="I37" s="49">
        <v>0</v>
      </c>
      <c r="J37" s="49">
        <v>0</v>
      </c>
      <c r="K37" s="49">
        <v>0</v>
      </c>
      <c r="L37" s="49">
        <v>0</v>
      </c>
      <c r="M37" s="50">
        <f t="shared" si="9"/>
        <v>0</v>
      </c>
      <c r="N37" s="50"/>
      <c r="O37" s="39">
        <f t="shared" si="10"/>
        <v>0</v>
      </c>
      <c r="P37" s="39">
        <f t="shared" si="11"/>
        <v>0</v>
      </c>
      <c r="R37" s="84"/>
      <c r="S37" s="78"/>
      <c r="T37" s="84"/>
    </row>
    <row r="38" spans="1:20" ht="12.75" x14ac:dyDescent="0.2">
      <c r="A38" s="98"/>
      <c r="B38" s="73" t="s">
        <v>31</v>
      </c>
      <c r="C38" s="53">
        <v>0</v>
      </c>
      <c r="D38" s="53">
        <v>0</v>
      </c>
      <c r="E38" s="53">
        <v>0</v>
      </c>
      <c r="F38" s="53">
        <v>0</v>
      </c>
      <c r="G38" s="54">
        <f t="shared" si="8"/>
        <v>0</v>
      </c>
      <c r="H38" s="39"/>
      <c r="I38" s="53">
        <v>0</v>
      </c>
      <c r="J38" s="55">
        <v>0</v>
      </c>
      <c r="K38" s="55">
        <v>0</v>
      </c>
      <c r="L38" s="55">
        <v>0</v>
      </c>
      <c r="M38" s="54">
        <f t="shared" si="9"/>
        <v>0</v>
      </c>
      <c r="N38" s="51"/>
      <c r="O38" s="56">
        <f t="shared" si="10"/>
        <v>0</v>
      </c>
      <c r="P38" s="56">
        <f t="shared" si="11"/>
        <v>0</v>
      </c>
      <c r="R38" s="83">
        <v>1</v>
      </c>
      <c r="S38" s="78"/>
      <c r="T38" s="83">
        <v>3</v>
      </c>
    </row>
    <row r="39" spans="1:20" ht="12.75" x14ac:dyDescent="0.2">
      <c r="A39" s="98"/>
      <c r="B39" s="57" t="s">
        <v>22</v>
      </c>
      <c r="C39" s="65">
        <f>SUM(C28:C38)</f>
        <v>0</v>
      </c>
      <c r="D39" s="65">
        <f t="shared" ref="D39:P39" si="12">SUM(D28:D38)</f>
        <v>0</v>
      </c>
      <c r="E39" s="65">
        <f t="shared" si="12"/>
        <v>0</v>
      </c>
      <c r="F39" s="65">
        <f t="shared" si="12"/>
        <v>0</v>
      </c>
      <c r="G39" s="65">
        <f t="shared" si="12"/>
        <v>0</v>
      </c>
      <c r="H39" s="65"/>
      <c r="I39" s="65">
        <f t="shared" si="12"/>
        <v>0</v>
      </c>
      <c r="J39" s="65">
        <f t="shared" si="12"/>
        <v>0</v>
      </c>
      <c r="K39" s="65">
        <f t="shared" si="12"/>
        <v>0</v>
      </c>
      <c r="L39" s="65">
        <f t="shared" si="12"/>
        <v>0</v>
      </c>
      <c r="M39" s="65">
        <f t="shared" si="12"/>
        <v>0</v>
      </c>
      <c r="N39" s="65"/>
      <c r="O39" s="65">
        <f t="shared" si="12"/>
        <v>0</v>
      </c>
      <c r="P39" s="65">
        <f t="shared" si="12"/>
        <v>0</v>
      </c>
      <c r="R39" s="84"/>
      <c r="S39" s="78"/>
      <c r="T39" s="84"/>
    </row>
    <row r="40" spans="1:20" ht="12.75" x14ac:dyDescent="0.2">
      <c r="A40" s="98"/>
      <c r="B40" s="51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R40" s="83">
        <v>7</v>
      </c>
      <c r="S40" s="78"/>
      <c r="T40" s="83">
        <v>0</v>
      </c>
    </row>
    <row r="41" spans="1:20" s="69" customFormat="1" ht="13.5" thickBot="1" x14ac:dyDescent="0.25">
      <c r="A41" s="98"/>
      <c r="B41" s="67" t="s">
        <v>23</v>
      </c>
      <c r="C41" s="68">
        <f>C16+C26+C39</f>
        <v>121810</v>
      </c>
      <c r="D41" s="68">
        <f>D16+D26+D39</f>
        <v>16688</v>
      </c>
      <c r="E41" s="68">
        <f>E16+E26+E39</f>
        <v>29310</v>
      </c>
      <c r="F41" s="68">
        <f>F16+F26+F39</f>
        <v>0</v>
      </c>
      <c r="G41" s="68">
        <f>G16+G26+G39</f>
        <v>109188</v>
      </c>
      <c r="H41" s="65"/>
      <c r="I41" s="68">
        <f>I16+I26+I39</f>
        <v>114851</v>
      </c>
      <c r="J41" s="68">
        <f>J16+J26+J39</f>
        <v>9438</v>
      </c>
      <c r="K41" s="68">
        <f>K16+K26+K39</f>
        <v>29310</v>
      </c>
      <c r="L41" s="68">
        <f>L16+L26+L39</f>
        <v>0</v>
      </c>
      <c r="M41" s="68">
        <f>M16+M26+M39</f>
        <v>94979</v>
      </c>
      <c r="N41" s="65"/>
      <c r="O41" s="68">
        <f>O16+O26+O39</f>
        <v>6959</v>
      </c>
      <c r="P41" s="68">
        <f>P16+P26+P39</f>
        <v>14209</v>
      </c>
      <c r="R41" s="84"/>
      <c r="S41" s="78"/>
      <c r="T41" s="84"/>
    </row>
    <row r="42" spans="1:20" ht="12.75" customHeight="1" thickTop="1" x14ac:dyDescent="0.2">
      <c r="A42" s="98"/>
      <c r="N42" s="39"/>
    </row>
    <row r="43" spans="1:20" ht="12" customHeight="1" x14ac:dyDescent="0.2">
      <c r="A43" s="98"/>
    </row>
    <row r="44" spans="1:20" ht="12" customHeight="1" x14ac:dyDescent="0.2">
      <c r="A44" s="98"/>
    </row>
  </sheetData>
  <sheetProtection password="FD7E" sheet="1" objects="1" scenarios="1" formatColumns="0"/>
  <mergeCells count="20">
    <mergeCell ref="I5:M5"/>
    <mergeCell ref="O5:P5"/>
    <mergeCell ref="A1:A44"/>
    <mergeCell ref="R1:R6"/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  <mergeCell ref="B3:P3"/>
    <mergeCell ref="C5:G5"/>
  </mergeCells>
  <phoneticPr fontId="5" type="noConversion"/>
  <pageMargins left="0.75" right="0.75" top="1" bottom="1" header="0.5" footer="0.5"/>
  <pageSetup paperSize="9" scale="74" orientation="landscape" r:id="rId1"/>
  <headerFooter alignWithMargins="0"/>
  <ignoredErrors>
    <ignoredError sqref="H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and Presentations - Internal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3592EC69-F52B-451D-B15B-5349E36E6A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0455868-367E-4BA7-8754-91336771C78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292528C-E256-40AF-A927-EAE48D4EEA40}">
  <ds:schemaRefs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cf981484-ed93-4090-baf6-fe2481f804a7"/>
    <ds:schemaRef ds:uri="http://purl.org/dc/terms/"/>
    <ds:schemaRef ds:uri="b00f20d5-ceb3-4adf-8632-db85932f34e5"/>
    <ds:schemaRef ds:uri="http://schemas.microsoft.com/sharepoint/v3/fields"/>
    <ds:schemaRef ds:uri="http://schemas.microsoft.com/sharepoint/v3"/>
    <ds:schemaRef ds:uri="http://purl.org/dc/dcmitype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2016</vt:lpstr>
      <vt:lpstr>2015</vt:lpstr>
      <vt:lpstr>'2015'!Oblasť_tlače</vt:lpstr>
      <vt:lpstr>'2016'!Oblasť_tlače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Zuzana Svrckova</cp:lastModifiedBy>
  <cp:lastPrinted>2015-11-02T10:04:26Z</cp:lastPrinted>
  <dcterms:created xsi:type="dcterms:W3CDTF">2001-01-11T10:59:07Z</dcterms:created>
  <dcterms:modified xsi:type="dcterms:W3CDTF">2017-03-28T06:41:55Z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  <property fmtid="{D5CDD505-2E9C-101B-9397-08002B2CF9AE}" pid="3" name="SV_QUERY_LIST_4F35BF76-6C0D-4D9B-82B2-816C12CF3733">
    <vt:lpwstr>empty_477D106A-C0D6-4607-AEBD-E2C9D60EA279</vt:lpwstr>
  </property>
</Properties>
</file>