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270" activeTab="5"/>
  </bookViews>
  <sheets>
    <sheet name="DNM_2013" sheetId="2" r:id="rId1"/>
    <sheet name="DNM_2012" sheetId="6" r:id="rId2"/>
    <sheet name="DHM_2012" sheetId="7" r:id="rId3"/>
    <sheet name="DHM_2013" sheetId="9" r:id="rId4"/>
    <sheet name="DFM_2012" sheetId="10" r:id="rId5"/>
    <sheet name="DFM_2013" sheetId="12" r:id="rId6"/>
  </sheets>
  <definedNames>
    <definedName name="_MailAutoSig" localSheetId="5">DFM_2013!$M$9</definedName>
  </definedNames>
  <calcPr calcId="152511"/>
</workbook>
</file>

<file path=xl/calcChain.xml><?xml version="1.0" encoding="utf-8"?>
<calcChain xmlns="http://schemas.openxmlformats.org/spreadsheetml/2006/main">
  <c r="I13" i="9" l="1"/>
  <c r="E13" i="9"/>
  <c r="I20" i="12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I18" i="12"/>
  <c r="H18" i="12"/>
  <c r="G18" i="12"/>
  <c r="F18" i="12"/>
  <c r="E18" i="12"/>
  <c r="D18" i="12"/>
  <c r="C18" i="12"/>
  <c r="K17" i="12"/>
  <c r="K15" i="12"/>
  <c r="J13" i="12"/>
  <c r="I13" i="12"/>
  <c r="G13" i="12"/>
  <c r="G21" i="12" s="1"/>
  <c r="F13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H13" i="9"/>
  <c r="F13" i="9"/>
  <c r="D13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E26" i="6" l="1"/>
  <c r="K18" i="12"/>
  <c r="H21" i="12"/>
  <c r="F26" i="2"/>
  <c r="J23" i="2"/>
  <c r="F26" i="7"/>
  <c r="J26" i="7"/>
  <c r="F21" i="12"/>
  <c r="J21" i="12"/>
  <c r="H26" i="6"/>
  <c r="H26" i="2"/>
  <c r="D26" i="9"/>
  <c r="J18" i="6"/>
  <c r="G26" i="6"/>
  <c r="C26" i="7"/>
  <c r="K25" i="9"/>
  <c r="H26" i="7"/>
  <c r="K23" i="7"/>
  <c r="K13" i="7"/>
  <c r="D26" i="2"/>
  <c r="J13" i="2"/>
  <c r="J25" i="6"/>
  <c r="J13" i="6"/>
  <c r="K13" i="12"/>
  <c r="D21" i="12"/>
  <c r="K20" i="12"/>
  <c r="I21" i="12"/>
  <c r="J26" i="9"/>
  <c r="E21" i="12"/>
  <c r="J23" i="6"/>
  <c r="C26" i="6"/>
  <c r="I26" i="9"/>
  <c r="K12" i="9"/>
  <c r="K13" i="9"/>
  <c r="F21" i="10"/>
  <c r="H21" i="10"/>
  <c r="J21" i="10"/>
  <c r="G21" i="10"/>
  <c r="I21" i="10"/>
  <c r="C21" i="10"/>
  <c r="E21" i="10"/>
  <c r="C21" i="12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1" i="12"/>
  <c r="K26" i="9"/>
  <c r="K21" i="10"/>
  <c r="J26" i="2"/>
</calcChain>
</file>

<file path=xl/sharedStrings.xml><?xml version="1.0" encoding="utf-8"?>
<sst xmlns="http://schemas.openxmlformats.org/spreadsheetml/2006/main" count="236" uniqueCount="53">
  <si>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</si>
  <si>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</si>
  <si>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</si>
  <si>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</si>
  <si>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</si>
  <si>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</si>
  <si>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</si>
  <si>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</si>
  <si>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</si>
  <si>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</si>
  <si>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</si>
  <si>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</si>
  <si>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</si>
  <si>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</si>
  <si>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</si>
  <si>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</si>
  <si>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</si>
  <si>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</si>
  <si>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</si>
  <si>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</si>
  <si>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</si>
  <si>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</si>
  <si>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</si>
  <si>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</si>
  <si>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</si>
  <si>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</si>
  <si>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</si>
  <si>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</si>
  <si>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</si>
  <si>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</si>
  <si>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</si>
  <si>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</si>
  <si>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</si>
  <si>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</si>
  <si>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</si>
  <si>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</si>
  <si>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</si>
  <si>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</si>
  <si>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</si>
  <si>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</si>
  <si>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</si>
  <si>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</si>
  <si>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</si>
  <si>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</si>
  <si>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</si>
  <si>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</si>
  <si>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</si>
  <si>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</si>
  <si>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</si>
  <si>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</si>
  <si>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</si>
  <si>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</si>
  <si>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Slovak Parcel Service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</si>
</sst>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E15" sqref="E15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19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1258603</v>
      </c>
      <c r="E9" s="31">
        <v>0</v>
      </c>
      <c r="F9" s="31">
        <v>0</v>
      </c>
      <c r="G9" s="31">
        <v>76611.990000000005</v>
      </c>
      <c r="H9" s="31">
        <v>0</v>
      </c>
      <c r="I9" s="31">
        <v>0</v>
      </c>
      <c r="J9" s="9">
        <f>SUM(C9:I9)</f>
        <v>1335214.99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1258603</v>
      </c>
      <c r="E13" s="10">
        <f t="shared" si="1"/>
        <v>0</v>
      </c>
      <c r="F13" s="10">
        <f t="shared" si="1"/>
        <v>0</v>
      </c>
      <c r="G13" s="10">
        <f t="shared" si="1"/>
        <v>76611.990000000005</v>
      </c>
      <c r="H13" s="10">
        <f t="shared" si="1"/>
        <v>0</v>
      </c>
      <c r="I13" s="10">
        <f t="shared" si="1"/>
        <v>0</v>
      </c>
      <c r="J13" s="11">
        <f t="shared" si="0"/>
        <v>1335214.99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1234355</v>
      </c>
      <c r="E15" s="31">
        <v>0</v>
      </c>
      <c r="F15" s="31">
        <v>0</v>
      </c>
      <c r="G15" s="31">
        <v>76612.42</v>
      </c>
      <c r="H15" s="31">
        <v>0</v>
      </c>
      <c r="I15" s="31">
        <v>0</v>
      </c>
      <c r="J15" s="9">
        <f t="shared" si="0"/>
        <v>1310967.42</v>
      </c>
    </row>
    <row r="16" spans="1:10" x14ac:dyDescent="0.25">
      <c r="A16" s="41"/>
      <c r="B16" s="15" t="s">
        <v>6</v>
      </c>
      <c r="C16" s="31">
        <v>0</v>
      </c>
      <c r="D16" s="31">
        <v>7476</v>
      </c>
      <c r="E16" s="31">
        <v>0</v>
      </c>
      <c r="F16" s="31">
        <v>0</v>
      </c>
      <c r="G16" s="31">
        <v>0</v>
      </c>
      <c r="H16" s="31"/>
      <c r="I16" s="31">
        <v>0</v>
      </c>
      <c r="J16" s="9">
        <f t="shared" si="0"/>
        <v>7476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1241831</v>
      </c>
      <c r="E18" s="10">
        <f t="shared" si="2"/>
        <v>0</v>
      </c>
      <c r="F18" s="10">
        <f t="shared" si="2"/>
        <v>0</v>
      </c>
      <c r="G18" s="10">
        <f t="shared" si="2"/>
        <v>76612.42</v>
      </c>
      <c r="H18" s="10">
        <f t="shared" si="2"/>
        <v>0</v>
      </c>
      <c r="I18" s="10">
        <f t="shared" si="2"/>
        <v>0</v>
      </c>
      <c r="J18" s="11">
        <f t="shared" si="0"/>
        <v>1318443.42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24248</v>
      </c>
      <c r="E25" s="8">
        <f t="shared" si="10"/>
        <v>0</v>
      </c>
      <c r="F25" s="8">
        <f t="shared" si="10"/>
        <v>0</v>
      </c>
      <c r="G25" s="8">
        <f t="shared" si="10"/>
        <v>-0.42999999999301508</v>
      </c>
      <c r="H25" s="8">
        <f t="shared" si="10"/>
        <v>0</v>
      </c>
      <c r="I25" s="8">
        <f t="shared" si="10"/>
        <v>0</v>
      </c>
      <c r="J25" s="9">
        <f>SUM(C25:I25)</f>
        <v>24247.570000000007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16772</v>
      </c>
      <c r="E26" s="10">
        <f t="shared" si="11"/>
        <v>0</v>
      </c>
      <c r="F26" s="10">
        <f t="shared" si="11"/>
        <v>0</v>
      </c>
      <c r="G26" s="10">
        <f t="shared" si="11"/>
        <v>-0.42999999999301508</v>
      </c>
      <c r="H26" s="10">
        <f t="shared" si="11"/>
        <v>0</v>
      </c>
      <c r="I26" s="10">
        <f t="shared" si="11"/>
        <v>0</v>
      </c>
      <c r="J26" s="11">
        <f>SUM(C26:I26)</f>
        <v>16771.570000000007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P5" sqref="P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20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1237628</v>
      </c>
      <c r="E9" s="32">
        <v>0</v>
      </c>
      <c r="F9" s="32">
        <v>0</v>
      </c>
      <c r="G9" s="32">
        <v>73699.570000000007</v>
      </c>
      <c r="H9" s="32">
        <v>0</v>
      </c>
      <c r="I9" s="32">
        <v>0</v>
      </c>
      <c r="J9" s="33">
        <f>SUM(C9:I9)</f>
        <v>1311327.57</v>
      </c>
    </row>
    <row r="10" spans="1:10" x14ac:dyDescent="0.25">
      <c r="A10" s="41"/>
      <c r="B10" s="15" t="s">
        <v>6</v>
      </c>
      <c r="C10" s="32">
        <v>0</v>
      </c>
      <c r="D10" s="32">
        <v>20975</v>
      </c>
      <c r="E10" s="32">
        <v>0</v>
      </c>
      <c r="F10" s="32">
        <v>0</v>
      </c>
      <c r="G10" s="32">
        <v>2912.42</v>
      </c>
      <c r="H10" s="32">
        <v>0</v>
      </c>
      <c r="I10" s="32">
        <v>0</v>
      </c>
      <c r="J10" s="33">
        <f>SUM(C10:I10)</f>
        <v>23887.42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1258603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76611.990000000005</v>
      </c>
      <c r="H13" s="35">
        <f t="shared" si="0"/>
        <v>0</v>
      </c>
      <c r="I13" s="35">
        <f t="shared" si="0"/>
        <v>0</v>
      </c>
      <c r="J13" s="33">
        <f>SUM(C13:I13)</f>
        <v>1335214.99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1229536</v>
      </c>
      <c r="E15" s="32">
        <v>0</v>
      </c>
      <c r="F15" s="32">
        <v>0</v>
      </c>
      <c r="G15" s="32">
        <v>73700</v>
      </c>
      <c r="H15" s="32">
        <v>0</v>
      </c>
      <c r="I15" s="32">
        <v>0</v>
      </c>
      <c r="J15" s="33">
        <f>SUM(C15:I15)</f>
        <v>1303236</v>
      </c>
    </row>
    <row r="16" spans="1:10" x14ac:dyDescent="0.25">
      <c r="A16" s="41"/>
      <c r="B16" s="15" t="s">
        <v>6</v>
      </c>
      <c r="C16" s="32">
        <v>0</v>
      </c>
      <c r="D16" s="32">
        <v>4819</v>
      </c>
      <c r="E16" s="32">
        <v>0</v>
      </c>
      <c r="F16" s="32">
        <v>0</v>
      </c>
      <c r="G16" s="32">
        <v>2912.42</v>
      </c>
      <c r="H16" s="32">
        <v>0</v>
      </c>
      <c r="I16" s="32">
        <v>0</v>
      </c>
      <c r="J16" s="33">
        <f>SUM(C16:I16)</f>
        <v>7731.42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1234355</v>
      </c>
      <c r="E18" s="34">
        <f t="shared" si="1"/>
        <v>0</v>
      </c>
      <c r="F18" s="34">
        <f t="shared" si="1"/>
        <v>0</v>
      </c>
      <c r="G18" s="34">
        <f t="shared" si="1"/>
        <v>76612.42</v>
      </c>
      <c r="H18" s="34">
        <f t="shared" si="1"/>
        <v>0</v>
      </c>
      <c r="I18" s="34">
        <f t="shared" si="1"/>
        <v>0</v>
      </c>
      <c r="J18" s="33">
        <f>SUM(C18:I18)</f>
        <v>1310967.42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8092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-0.42999999999301508</v>
      </c>
      <c r="H25" s="37">
        <f t="shared" si="3"/>
        <v>0</v>
      </c>
      <c r="I25" s="37">
        <f t="shared" si="3"/>
        <v>0</v>
      </c>
      <c r="J25" s="33">
        <f>SUM(C25:I25)</f>
        <v>8091.570000000007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24248</v>
      </c>
      <c r="E26" s="34">
        <f>SUM(E13,-E18,-E23)</f>
        <v>0</v>
      </c>
      <c r="F26" s="34">
        <f t="shared" si="4"/>
        <v>0</v>
      </c>
      <c r="G26" s="34">
        <f t="shared" si="4"/>
        <v>-0.42999999999301508</v>
      </c>
      <c r="H26" s="34">
        <f>SUM(H13,-H18,-H23)</f>
        <v>0</v>
      </c>
      <c r="I26" s="34">
        <f t="shared" si="4"/>
        <v>0</v>
      </c>
      <c r="J26" s="38">
        <f>SUM(C26:I26)</f>
        <v>24247.570000000007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O8" sqref="O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21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42735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4865896</v>
      </c>
      <c r="D9" s="32">
        <v>7893976</v>
      </c>
      <c r="E9" s="32">
        <v>5905500</v>
      </c>
      <c r="F9" s="32">
        <v>0</v>
      </c>
      <c r="G9" s="32">
        <v>0</v>
      </c>
      <c r="H9" s="32">
        <v>696794</v>
      </c>
      <c r="I9" s="32">
        <v>526233</v>
      </c>
      <c r="J9" s="39">
        <v>0</v>
      </c>
      <c r="K9" s="33">
        <f>SUM(C9:J9)</f>
        <v>19888399</v>
      </c>
    </row>
    <row r="10" spans="1:13" x14ac:dyDescent="0.25">
      <c r="A10" s="41"/>
      <c r="B10" s="15" t="s">
        <v>6</v>
      </c>
      <c r="C10" s="32">
        <v>0</v>
      </c>
      <c r="D10" s="32">
        <v>3105672</v>
      </c>
      <c r="E10" s="32">
        <v>1075232</v>
      </c>
      <c r="F10" s="32">
        <v>0</v>
      </c>
      <c r="G10" s="32">
        <v>0</v>
      </c>
      <c r="H10" s="32">
        <v>34326</v>
      </c>
      <c r="I10" s="32">
        <v>4364.6499999999996</v>
      </c>
      <c r="J10" s="39">
        <v>1932</v>
      </c>
      <c r="K10" s="33">
        <f>SUM(C10:J10)</f>
        <v>4221526.6500000004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39376</v>
      </c>
      <c r="F11" s="32">
        <v>0</v>
      </c>
      <c r="G11" s="32">
        <v>0</v>
      </c>
      <c r="H11" s="32">
        <v>3458</v>
      </c>
      <c r="I11" s="32">
        <v>0</v>
      </c>
      <c r="J11" s="39">
        <v>0</v>
      </c>
      <c r="K11" s="33">
        <f>SUM(C11:J11)</f>
        <v>42834</v>
      </c>
    </row>
    <row r="12" spans="1:13" x14ac:dyDescent="0.25">
      <c r="A12" s="41"/>
      <c r="B12" s="15" t="s">
        <v>8</v>
      </c>
      <c r="C12" s="32">
        <v>0</v>
      </c>
      <c r="D12" s="32">
        <v>401559</v>
      </c>
      <c r="E12" s="32">
        <v>96906</v>
      </c>
      <c r="F12" s="32">
        <v>0</v>
      </c>
      <c r="G12" s="32">
        <v>0</v>
      </c>
      <c r="H12" s="32">
        <v>27768</v>
      </c>
      <c r="I12" s="32">
        <v>-526233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4865896</v>
      </c>
      <c r="D13" s="34">
        <f t="shared" ref="D13:I13" si="0">SUM(D9,D10,-D11,D12)</f>
        <v>11401207</v>
      </c>
      <c r="E13" s="34">
        <f>SUM(E9,E10,-E11,E12)</f>
        <v>7038262</v>
      </c>
      <c r="F13" s="34">
        <f t="shared" si="0"/>
        <v>0</v>
      </c>
      <c r="G13" s="34">
        <f>SUM(G9,G10,-G11,G12)</f>
        <v>0</v>
      </c>
      <c r="H13" s="34">
        <f t="shared" si="0"/>
        <v>755430</v>
      </c>
      <c r="I13" s="34">
        <f t="shared" si="0"/>
        <v>4364.6500000000233</v>
      </c>
      <c r="J13" s="34">
        <f>SUM(J9,J10,-J11,J12)</f>
        <v>1932</v>
      </c>
      <c r="K13" s="33">
        <f>SUM(C13:J13)</f>
        <v>24067091.649999999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1426277</v>
      </c>
      <c r="E15" s="32">
        <v>3882429</v>
      </c>
      <c r="F15" s="32">
        <v>0</v>
      </c>
      <c r="G15" s="32">
        <v>0</v>
      </c>
      <c r="H15" s="32">
        <v>695509</v>
      </c>
      <c r="I15" s="32">
        <v>0</v>
      </c>
      <c r="J15" s="32">
        <v>0</v>
      </c>
      <c r="K15" s="33">
        <f>SUM(C15:J15)</f>
        <v>6004215</v>
      </c>
    </row>
    <row r="16" spans="1:13" x14ac:dyDescent="0.25">
      <c r="A16" s="41"/>
      <c r="B16" s="15" t="s">
        <v>6</v>
      </c>
      <c r="C16" s="32">
        <v>0</v>
      </c>
      <c r="D16" s="32">
        <v>299939.05</v>
      </c>
      <c r="E16" s="32">
        <v>609229.23</v>
      </c>
      <c r="F16" s="32">
        <v>0</v>
      </c>
      <c r="G16" s="32">
        <v>0</v>
      </c>
      <c r="H16" s="32">
        <v>63196.02</v>
      </c>
      <c r="I16" s="32">
        <v>0</v>
      </c>
      <c r="J16" s="32">
        <v>0</v>
      </c>
      <c r="K16" s="33">
        <f>SUM(C16:J16)</f>
        <v>972364.3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39375.96</v>
      </c>
      <c r="F17" s="32">
        <v>0</v>
      </c>
      <c r="G17" s="32">
        <v>0</v>
      </c>
      <c r="H17" s="32">
        <v>3458.41</v>
      </c>
      <c r="I17" s="32">
        <v>0</v>
      </c>
      <c r="J17" s="32">
        <v>0</v>
      </c>
      <c r="K17" s="33">
        <f>SUM(C17:J17)</f>
        <v>42834.369999999995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1726216.05</v>
      </c>
      <c r="E18" s="34">
        <f t="shared" si="1"/>
        <v>4452282.2700000005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755246.61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6933744.9300000006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4865896</v>
      </c>
      <c r="D25" s="37">
        <f t="shared" ref="D25:J25" si="6">SUM(D9,-D15,-D20)</f>
        <v>6467699</v>
      </c>
      <c r="E25" s="37">
        <f t="shared" si="6"/>
        <v>2023071</v>
      </c>
      <c r="F25" s="37">
        <f>SUM(F9,-F15,-F20)</f>
        <v>0</v>
      </c>
      <c r="G25" s="37">
        <f t="shared" si="6"/>
        <v>0</v>
      </c>
      <c r="H25" s="37">
        <f t="shared" si="6"/>
        <v>1285</v>
      </c>
      <c r="I25" s="37">
        <f t="shared" si="6"/>
        <v>526233</v>
      </c>
      <c r="J25" s="37">
        <f t="shared" si="6"/>
        <v>0</v>
      </c>
      <c r="K25" s="33">
        <f>SUM(C25:J25)</f>
        <v>13884184</v>
      </c>
    </row>
    <row r="26" spans="1:11" x14ac:dyDescent="0.25">
      <c r="A26" s="41"/>
      <c r="B26" s="16" t="s">
        <v>14</v>
      </c>
      <c r="C26" s="34">
        <f>SUM(C13,-C18,-C23)</f>
        <v>4865896</v>
      </c>
      <c r="D26" s="34">
        <f t="shared" ref="D26:J26" si="7">SUM(D13,-D18,-D23)</f>
        <v>9674990.9499999993</v>
      </c>
      <c r="E26" s="34">
        <f t="shared" si="7"/>
        <v>2585979.7299999995</v>
      </c>
      <c r="F26" s="34">
        <f>SUM(F13,-F18,-F23)</f>
        <v>0</v>
      </c>
      <c r="G26" s="34">
        <f t="shared" si="7"/>
        <v>0</v>
      </c>
      <c r="H26" s="34">
        <f>SUM(H13,-H18,-H23)</f>
        <v>183.39000000001397</v>
      </c>
      <c r="I26" s="34">
        <f t="shared" si="7"/>
        <v>4364.6500000000233</v>
      </c>
      <c r="J26" s="34">
        <f t="shared" si="7"/>
        <v>1932</v>
      </c>
      <c r="K26" s="38">
        <f>SUM(C26:J26)</f>
        <v>17133346.719999999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L12" sqref="L1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22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4865896</v>
      </c>
      <c r="D9" s="32">
        <v>7888084</v>
      </c>
      <c r="E9" s="32">
        <v>6121506</v>
      </c>
      <c r="F9" s="32">
        <v>0</v>
      </c>
      <c r="G9" s="32">
        <v>0</v>
      </c>
      <c r="H9" s="32">
        <v>620398</v>
      </c>
      <c r="I9" s="32">
        <v>438770</v>
      </c>
      <c r="J9" s="39">
        <v>0</v>
      </c>
      <c r="K9" s="33">
        <f>SUM(C9:J9)</f>
        <v>19934654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459616</v>
      </c>
      <c r="F10" s="32">
        <v>0</v>
      </c>
      <c r="G10" s="32">
        <v>0</v>
      </c>
      <c r="H10" s="32">
        <v>94971.28</v>
      </c>
      <c r="I10" s="32">
        <v>93354.74</v>
      </c>
      <c r="J10" s="39">
        <v>0</v>
      </c>
      <c r="K10" s="33">
        <f>SUM(C10:J10)</f>
        <v>647942.02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675622</v>
      </c>
      <c r="F11" s="32">
        <v>0</v>
      </c>
      <c r="G11" s="32">
        <v>0</v>
      </c>
      <c r="H11" s="32">
        <v>18575.36</v>
      </c>
      <c r="I11" s="32">
        <v>0</v>
      </c>
      <c r="J11" s="39">
        <v>0</v>
      </c>
      <c r="K11" s="33">
        <f>SUM(C11:J11)</f>
        <v>694197.36</v>
      </c>
    </row>
    <row r="12" spans="1:13" x14ac:dyDescent="0.25">
      <c r="A12" s="41"/>
      <c r="B12" s="15" t="s">
        <v>8</v>
      </c>
      <c r="C12" s="32">
        <v>0</v>
      </c>
      <c r="D12" s="32">
        <v>5891.8</v>
      </c>
      <c r="E12" s="32"/>
      <c r="F12" s="32">
        <v>0</v>
      </c>
      <c r="G12" s="32">
        <v>0</v>
      </c>
      <c r="H12" s="32">
        <v>0</v>
      </c>
      <c r="I12" s="32">
        <v>-5891.8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4865896</v>
      </c>
      <c r="D13" s="34">
        <f t="shared" ref="D13:I13" si="0">SUM(D9,D10,-D11,D12)</f>
        <v>7893975.7999999998</v>
      </c>
      <c r="E13" s="34">
        <f t="shared" si="0"/>
        <v>5905500</v>
      </c>
      <c r="F13" s="34">
        <f t="shared" si="0"/>
        <v>0</v>
      </c>
      <c r="G13" s="34">
        <f>SUM(G9,G10,-G11,G12)</f>
        <v>0</v>
      </c>
      <c r="H13" s="34">
        <f t="shared" si="0"/>
        <v>696793.92</v>
      </c>
      <c r="I13" s="34">
        <f t="shared" si="0"/>
        <v>526232.93999999994</v>
      </c>
      <c r="J13" s="34">
        <f>SUM(J9,J10,-J11,J12)</f>
        <v>0</v>
      </c>
      <c r="K13" s="33">
        <f>SUM(C13:J13)</f>
        <v>19888398.660000004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1138393</v>
      </c>
      <c r="E15" s="32">
        <v>3945374</v>
      </c>
      <c r="F15" s="32">
        <v>0</v>
      </c>
      <c r="G15" s="32">
        <v>0</v>
      </c>
      <c r="H15" s="32">
        <v>618012</v>
      </c>
      <c r="I15" s="32">
        <v>0</v>
      </c>
      <c r="J15" s="32">
        <v>0</v>
      </c>
      <c r="K15" s="33">
        <f>SUM(C15:J15)</f>
        <v>5701779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287884.15000000002</v>
      </c>
      <c r="E16" s="32">
        <v>599085</v>
      </c>
      <c r="F16" s="32">
        <v>0</v>
      </c>
      <c r="G16" s="32">
        <v>0</v>
      </c>
      <c r="H16" s="32">
        <v>96072.68</v>
      </c>
      <c r="I16" s="32">
        <v>0</v>
      </c>
      <c r="J16" s="32">
        <v>0</v>
      </c>
      <c r="K16" s="33">
        <f>SUM(C16:J16)</f>
        <v>983041.83000000007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662030</v>
      </c>
      <c r="F17" s="32">
        <v>0</v>
      </c>
      <c r="G17" s="32">
        <v>0</v>
      </c>
      <c r="H17" s="32">
        <v>18576</v>
      </c>
      <c r="I17" s="32">
        <v>0</v>
      </c>
      <c r="J17" s="32">
        <v>0</v>
      </c>
      <c r="K17" s="33">
        <f>SUM(C17:J17)</f>
        <v>680606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1426277.15</v>
      </c>
      <c r="E18" s="34">
        <f t="shared" si="1"/>
        <v>3882429</v>
      </c>
      <c r="F18" s="34">
        <f t="shared" si="1"/>
        <v>0</v>
      </c>
      <c r="G18" s="34">
        <f t="shared" si="1"/>
        <v>0</v>
      </c>
      <c r="H18" s="34">
        <f t="shared" si="1"/>
        <v>695508.67999999993</v>
      </c>
      <c r="I18" s="34">
        <f t="shared" si="1"/>
        <v>0</v>
      </c>
      <c r="J18" s="34">
        <f t="shared" si="1"/>
        <v>0</v>
      </c>
      <c r="K18" s="33">
        <f>SUM(C18:J18)</f>
        <v>6004214.8300000001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4865896</v>
      </c>
      <c r="D25" s="37">
        <f t="shared" si="3"/>
        <v>6749691</v>
      </c>
      <c r="E25" s="37">
        <f>SUM(E9,-E15,-E20)</f>
        <v>2176132</v>
      </c>
      <c r="F25" s="37">
        <f t="shared" si="3"/>
        <v>0</v>
      </c>
      <c r="G25" s="37">
        <f>SUM(G9,-G15,-G20)</f>
        <v>0</v>
      </c>
      <c r="H25" s="37">
        <f t="shared" si="3"/>
        <v>2386</v>
      </c>
      <c r="I25" s="37">
        <f t="shared" si="3"/>
        <v>438770</v>
      </c>
      <c r="J25" s="37">
        <f t="shared" si="3"/>
        <v>0</v>
      </c>
      <c r="K25" s="33">
        <f>SUM(C25:J25)</f>
        <v>14232875</v>
      </c>
    </row>
    <row r="26" spans="1:11" x14ac:dyDescent="0.25">
      <c r="A26" s="41"/>
      <c r="B26" s="16" t="s">
        <v>14</v>
      </c>
      <c r="C26" s="34">
        <f t="shared" ref="C26:H26" si="4">SUM(C13,-C18,-C23)</f>
        <v>4865896</v>
      </c>
      <c r="D26" s="34">
        <f>SUM(D13,-D18,-D23)</f>
        <v>6467698.6500000004</v>
      </c>
      <c r="E26" s="34">
        <f t="shared" si="4"/>
        <v>2023071</v>
      </c>
      <c r="F26" s="34">
        <f>SUM(F13,-F18,-F23)</f>
        <v>0</v>
      </c>
      <c r="G26" s="34">
        <f t="shared" si="4"/>
        <v>0</v>
      </c>
      <c r="H26" s="34">
        <f t="shared" si="4"/>
        <v>1285.2400000001071</v>
      </c>
      <c r="I26" s="34">
        <f>SUM(I13,-I18,-I23)</f>
        <v>526232.93999999994</v>
      </c>
      <c r="J26" s="34">
        <f>SUM(J13,-J18,-J23)</f>
        <v>0</v>
      </c>
      <c r="K26" s="38">
        <f>SUM(C26:J26)</f>
        <v>13884183.83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D3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I30" sqref="I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activeCell="B2" sqref="B2:K2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DHM_2012</vt:lpstr>
      <vt:lpstr>DHM_2013</vt:lpstr>
      <vt:lpstr>DFM_2012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maria.kralikova</cp:lastModifiedBy>
  <cp:lastPrinted>2017-03-31T08:49:59Z</cp:lastPrinted>
  <dcterms:created xsi:type="dcterms:W3CDTF">2011-11-04T12:05:36Z</dcterms:created>
  <dcterms:modified xsi:type="dcterms:W3CDTF">2017-03-31T11:42:52Z</dcterms:modified>
</cp:coreProperties>
</file>