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2016\zavierka 2016\danove priznanie 2016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D86" i="1"/>
  <c r="D68" i="1" l="1"/>
  <c r="D20" i="1" l="1"/>
  <c r="D7" i="1" s="1"/>
  <c r="D21" i="1"/>
  <c r="D57" i="1"/>
  <c r="E57" i="1"/>
  <c r="E78" i="1" l="1"/>
  <c r="E34" i="1"/>
  <c r="E21" i="1"/>
  <c r="E20" i="1"/>
  <c r="E7" i="1" s="1"/>
  <c r="E26" i="1" s="1"/>
  <c r="E31" i="1" s="1"/>
  <c r="E35" i="1" s="1"/>
  <c r="E68" i="1" l="1"/>
  <c r="E86" i="1"/>
  <c r="E87" i="1" s="1"/>
  <c r="D26" i="1"/>
  <c r="D31" i="1" l="1"/>
  <c r="D35" i="1" s="1"/>
  <c r="D87" i="1" s="1"/>
</calcChain>
</file>

<file path=xl/sharedStrings.xml><?xml version="1.0" encoding="utf-8"?>
<sst xmlns="http://schemas.openxmlformats.org/spreadsheetml/2006/main" count="286" uniqueCount="285">
  <si>
    <t xml:space="preserve">označenie </t>
  </si>
  <si>
    <t xml:space="preserve">Text položky </t>
  </si>
  <si>
    <t xml:space="preserve">číslo </t>
  </si>
  <si>
    <t xml:space="preserve">riadku </t>
  </si>
  <si>
    <t>EUR</t>
  </si>
  <si>
    <t xml:space="preserve">A </t>
  </si>
  <si>
    <t xml:space="preserve">Peňažné toky z prevádzkovej činnosti </t>
  </si>
  <si>
    <t>1.</t>
  </si>
  <si>
    <t>Zisk/ Strata   (+/-) pred zdanením daňou z príjmov</t>
  </si>
  <si>
    <t>2.</t>
  </si>
  <si>
    <t>A1</t>
  </si>
  <si>
    <t>NEPEŇAŽNÉ OPERÁCIE OVPLYVŇUJÚCE VH Z BČ</t>
  </si>
  <si>
    <t>3.</t>
  </si>
  <si>
    <t>A1.1</t>
  </si>
  <si>
    <t>Odpisy neobežného majetku (+)</t>
  </si>
  <si>
    <t>4.</t>
  </si>
  <si>
    <t>A1.2</t>
  </si>
  <si>
    <t>Zostatk.hodnota majetku pri jeho vyradení s výnimkou predaja/+/</t>
  </si>
  <si>
    <t>5.</t>
  </si>
  <si>
    <t>A1.3</t>
  </si>
  <si>
    <t>Odpis opravnej položky k nadobudnutému majetku  (+/-)</t>
  </si>
  <si>
    <t>6.</t>
  </si>
  <si>
    <t>A1.4</t>
  </si>
  <si>
    <t xml:space="preserve">Zmena stavu dlhodobých rezerv </t>
  </si>
  <si>
    <t>7.</t>
  </si>
  <si>
    <t>A1.5</t>
  </si>
  <si>
    <t>Zmena stavu opravných položiek /tvorba+, čerpanie -/</t>
  </si>
  <si>
    <t>8.</t>
  </si>
  <si>
    <t>A1.6</t>
  </si>
  <si>
    <t>Zmena stavu časového rozlíšenia nákladov a výnosov (+/-)</t>
  </si>
  <si>
    <t>9.</t>
  </si>
  <si>
    <t>A1.7</t>
  </si>
  <si>
    <t>Dividendy a iné podiely zo zisku účtované do výnosov (-)</t>
  </si>
  <si>
    <t>10.</t>
  </si>
  <si>
    <t>A1.8</t>
  </si>
  <si>
    <t>Úroky účtované do nákladov (+)</t>
  </si>
  <si>
    <t>11.</t>
  </si>
  <si>
    <t>A1.9</t>
  </si>
  <si>
    <t>Úroky účtované do výnosov (-)</t>
  </si>
  <si>
    <t>12.</t>
  </si>
  <si>
    <t>A1.10</t>
  </si>
  <si>
    <t>Kurzový zisk k peň. Prostr. Ku dňu účt. Závierky /-/</t>
  </si>
  <si>
    <t>13.</t>
  </si>
  <si>
    <t>A1.11</t>
  </si>
  <si>
    <t>Kurzová strata k peň. Prostr.a ekvival. Ku dňu účt.závierky /+/</t>
  </si>
  <si>
    <t>14.</t>
  </si>
  <si>
    <t>A1.12</t>
  </si>
  <si>
    <t>Výsledok z predaja dlhodob. Majetku (+/-)</t>
  </si>
  <si>
    <t>15.</t>
  </si>
  <si>
    <t>A1.13</t>
  </si>
  <si>
    <t>Ostatné nepeňažné operácie ovplyvňujúce VH z BČ (+/-)</t>
  </si>
  <si>
    <t>16.</t>
  </si>
  <si>
    <t>A2</t>
  </si>
  <si>
    <t>ZMENY STAVU PRACOVNÉHO KAPITÁLU</t>
  </si>
  <si>
    <t>17.</t>
  </si>
  <si>
    <t>A2.1</t>
  </si>
  <si>
    <t>Zmena stavu pohľadávok PČ (-/+)</t>
  </si>
  <si>
    <t>18.</t>
  </si>
  <si>
    <t>A2.2</t>
  </si>
  <si>
    <t>Zmena stavu krátkodobých záväzkov PČ (+/-)</t>
  </si>
  <si>
    <t>19.</t>
  </si>
  <si>
    <t>A2.3</t>
  </si>
  <si>
    <t>Zmena stavu zásob (-/+)</t>
  </si>
  <si>
    <t>20.</t>
  </si>
  <si>
    <t>A2.4</t>
  </si>
  <si>
    <t>Zmena stavu krátkodobého fin. majetku s výnimkou toho čo je súčasťou peň. Prostr.(-/+)</t>
  </si>
  <si>
    <t>21.</t>
  </si>
  <si>
    <t>A*</t>
  </si>
  <si>
    <t xml:space="preserve">PEŇAŽNÉ TOKY Z PREVÁDZKOVEJ  ČINNOSTI </t>
  </si>
  <si>
    <t>22.</t>
  </si>
  <si>
    <t>A.3</t>
  </si>
  <si>
    <t>Prijaté úroky s výnimkou tých, ktoré sa začleňujú do inv. činnosti</t>
  </si>
  <si>
    <t>23.</t>
  </si>
  <si>
    <t>A.4</t>
  </si>
  <si>
    <t>Výdavky na zaplatené úroky s výnimkou tých, ktoré sa začleň. Do fin. Činnosti</t>
  </si>
  <si>
    <t>24.</t>
  </si>
  <si>
    <t>A.5</t>
  </si>
  <si>
    <t>Príjmy z dividend a iných podielov na zisku s výnimkou tých čo sa začleň. Do IČ</t>
  </si>
  <si>
    <t>25.</t>
  </si>
  <si>
    <t>A.6</t>
  </si>
  <si>
    <t>Výdavky na vyplatené dividendy a iné podiely na zisku s výnimkou tých čo sa začleň. Do fin.činností</t>
  </si>
  <si>
    <t>26.</t>
  </si>
  <si>
    <t>A**</t>
  </si>
  <si>
    <t>PEŇAŽNÉ TOKY Z PREVÁDZKOVEJ ČINNOSTI  /A1..A6/</t>
  </si>
  <si>
    <t>27.</t>
  </si>
  <si>
    <t>A.7</t>
  </si>
  <si>
    <t>Výdavky na daň z príjmov s výnimkou tých, ktoré sa začleňujú do investičných alebo finančných činností</t>
  </si>
  <si>
    <t>28.</t>
  </si>
  <si>
    <t>A.8</t>
  </si>
  <si>
    <t>Príjmy mimoriadneho charakteru vzťahujúce sa k PČ (+)</t>
  </si>
  <si>
    <t>29.</t>
  </si>
  <si>
    <t>A.9</t>
  </si>
  <si>
    <t>Výdavky mimoriadneho charakteru vzťahujúce sa k PČ (-)</t>
  </si>
  <si>
    <t>30.</t>
  </si>
  <si>
    <t>A***</t>
  </si>
  <si>
    <t xml:space="preserve">ČISTÉ PEŇAŽNÉ TOKY Z PREVÁDZKOVEJ ČINNOSTI </t>
  </si>
  <si>
    <t>31.</t>
  </si>
  <si>
    <t>B</t>
  </si>
  <si>
    <t xml:space="preserve">Peńažné toky z investičnej činnosti </t>
  </si>
  <si>
    <t>32.</t>
  </si>
  <si>
    <t>B.1</t>
  </si>
  <si>
    <t>Obstaranie dlhodobého nehmotného majetku (-)</t>
  </si>
  <si>
    <t>33.</t>
  </si>
  <si>
    <t>B.2</t>
  </si>
  <si>
    <t>Obstaranie dlhodobého hmotného majetku (-)</t>
  </si>
  <si>
    <t>34.</t>
  </si>
  <si>
    <t>B.3</t>
  </si>
  <si>
    <t>Obstaranie dlhodobého finančného majetku (-)</t>
  </si>
  <si>
    <t>35.</t>
  </si>
  <si>
    <t>B.4</t>
  </si>
  <si>
    <t>Príjmy z predaja dlhodobého nehmotného majetku  (+)</t>
  </si>
  <si>
    <t>36.</t>
  </si>
  <si>
    <t>B.5</t>
  </si>
  <si>
    <t>Príjmy z predaja hmotného majetku (+)</t>
  </si>
  <si>
    <t>37.</t>
  </si>
  <si>
    <t>B.6</t>
  </si>
  <si>
    <t>Príjmy z predaja dlhodobého finančného majetku(+)</t>
  </si>
  <si>
    <t>38.</t>
  </si>
  <si>
    <t>B.7</t>
  </si>
  <si>
    <t>Výdavky na dlhodobé pôžičky v rámci konsolidovéhoo celku  /-/</t>
  </si>
  <si>
    <t>39.</t>
  </si>
  <si>
    <t>B.8</t>
  </si>
  <si>
    <t>Príjmy zo splácania dlhodobých pôžičiek v rámci konsolidovaného celku (+)</t>
  </si>
  <si>
    <t>40.</t>
  </si>
  <si>
    <t>B.9</t>
  </si>
  <si>
    <t>Výdavky na dlhodobé pôžičky poskytnuté tretím osobám (-)</t>
  </si>
  <si>
    <t>41.</t>
  </si>
  <si>
    <t>B.10</t>
  </si>
  <si>
    <t>Príjmy zo splácania dlhodobých pôžičiek poskytnutých tretím osobám (+)</t>
  </si>
  <si>
    <t>42.</t>
  </si>
  <si>
    <t>B.11</t>
  </si>
  <si>
    <t>Príjmy z prenájmu hnuteľ. A nehnut. Majetku  (+)</t>
  </si>
  <si>
    <t>43.</t>
  </si>
  <si>
    <t>B.12</t>
  </si>
  <si>
    <t>Prijaté úroky s výnimkou tých, ktoré sa začleňujú do prevádzkovej činnosti (+)</t>
  </si>
  <si>
    <t>44.</t>
  </si>
  <si>
    <t>B.13</t>
  </si>
  <si>
    <t xml:space="preserve">Príjmy z dividend a iných podielov na zisku s výnimkou tých čo sa začleň. Do prev. Činnosti </t>
  </si>
  <si>
    <t>45.</t>
  </si>
  <si>
    <t>B.14</t>
  </si>
  <si>
    <t>Výdavky súvisiace z derivátmi s výnimkou určených na predaj, alebo ak sa považujú za výdavky z fin. Činnosti</t>
  </si>
  <si>
    <t>46.</t>
  </si>
  <si>
    <t>B.15</t>
  </si>
  <si>
    <t>Príjmy súvisiace z derivátmi  s výnimkou určených na predaj, alebo ak sa považuú za príjmy z fin. činností</t>
  </si>
  <si>
    <t>47.</t>
  </si>
  <si>
    <t>B.16</t>
  </si>
  <si>
    <t>Výdavky na daň z príjmov z investičných činností (-)</t>
  </si>
  <si>
    <t>48.</t>
  </si>
  <si>
    <t>B.17</t>
  </si>
  <si>
    <t>Príjmy mimoriadneho charakteru vzťahujúce sa k IČ (+)</t>
  </si>
  <si>
    <t>49.</t>
  </si>
  <si>
    <t>B.18</t>
  </si>
  <si>
    <t>Výdavky mimoriadneho charakteru vzťahujúce sa k IČ (-)</t>
  </si>
  <si>
    <t>50.</t>
  </si>
  <si>
    <t>B.19</t>
  </si>
  <si>
    <t>Ostatné príjmy vzťahujúce sa na investičnú činnosť (+)</t>
  </si>
  <si>
    <t>51.</t>
  </si>
  <si>
    <t>B.20</t>
  </si>
  <si>
    <t>Ostatné výdavky vzťahujúce sa na investičnú činnosť (-)</t>
  </si>
  <si>
    <t>52.</t>
  </si>
  <si>
    <t>B*</t>
  </si>
  <si>
    <t>ČISTÉ PEŇAŽNÉ TOKY Z INVESTIČNEJ ČINNOSTI  (B1-B20)</t>
  </si>
  <si>
    <t>53.</t>
  </si>
  <si>
    <t>C</t>
  </si>
  <si>
    <t xml:space="preserve">Peňažné toky z finančnej činnosti </t>
  </si>
  <si>
    <t>54.</t>
  </si>
  <si>
    <t>C.1</t>
  </si>
  <si>
    <t>PEŇAŽNÉ TOKY VO VLASTNOM IMANÍ (C1-C8)</t>
  </si>
  <si>
    <t>55.</t>
  </si>
  <si>
    <t>C.1.1</t>
  </si>
  <si>
    <t>Príjmy z upísaných akcií a obchodných podielov (+)</t>
  </si>
  <si>
    <t>56.</t>
  </si>
  <si>
    <t>C 1.2</t>
  </si>
  <si>
    <t>Príjmy z ďalších vkladov do vlast. Imania spoločníkmi, alebo fyz. osobou, ktorá je účt. Jedn. (+)</t>
  </si>
  <si>
    <t>57.</t>
  </si>
  <si>
    <t>C 1.3</t>
  </si>
  <si>
    <t>Prijaté peňažné dary a dotácie do vlastného imania  (+)</t>
  </si>
  <si>
    <t>58.</t>
  </si>
  <si>
    <t>C 1.4</t>
  </si>
  <si>
    <t>Príjmy z úhrady straty spoločníkmi (+)</t>
  </si>
  <si>
    <t>59.</t>
  </si>
  <si>
    <t>C 1.5</t>
  </si>
  <si>
    <t>Výdavky na obstaranie alebo spätné odkúpenie vlast. Akcií a vlast. Obchod. Podielov (-)</t>
  </si>
  <si>
    <t>60.</t>
  </si>
  <si>
    <t>C 1.6</t>
  </si>
  <si>
    <t>Výdavky spojené so znížením fondov vytvorených účtovnou jednotkou (-)</t>
  </si>
  <si>
    <t>61.</t>
  </si>
  <si>
    <t>C 1.7</t>
  </si>
  <si>
    <t>Výdavky na vyplatenie podielu na vlastnom imaní spoločníkmi, alebo fyz. osobou, ktorá je účt.jedn. (-)</t>
  </si>
  <si>
    <t>62.</t>
  </si>
  <si>
    <t>C 1-8</t>
  </si>
  <si>
    <t>Výdavky z iných dôvodov, súvisiacich so znížením vlastného imania (-)</t>
  </si>
  <si>
    <t>63.</t>
  </si>
  <si>
    <t>C.2</t>
  </si>
  <si>
    <t xml:space="preserve">PEŇAŽNÉ TOKY VZNIKAJÚCE ZO ZÁVAZKOV Z FINANČNEJ  ČINNOSTI </t>
  </si>
  <si>
    <t>64.</t>
  </si>
  <si>
    <t>C.2.1</t>
  </si>
  <si>
    <t>Príjmy z emisie dlhových cenných papierov (+)</t>
  </si>
  <si>
    <t>65.</t>
  </si>
  <si>
    <t>C.2.2</t>
  </si>
  <si>
    <t>Výdavky na úhradu záväzko dlhových cenných papierov (-)</t>
  </si>
  <si>
    <t>66.</t>
  </si>
  <si>
    <t>C.2.3</t>
  </si>
  <si>
    <t>Príjmy z úverov, ktoré poskytla banka z výnimkou úverov na hlavný predmet činnosti  (+)</t>
  </si>
  <si>
    <t>67.</t>
  </si>
  <si>
    <t>C,2.4</t>
  </si>
  <si>
    <t>Výdavky na splácanie úverov, ktoré poskytla banka s výmimkov úverov na hlavný predmet činnosti (-)</t>
  </si>
  <si>
    <t>68.</t>
  </si>
  <si>
    <t xml:space="preserve">C.2.5 </t>
  </si>
  <si>
    <t>Príjmy z prijatých pôžičiek (+)</t>
  </si>
  <si>
    <t>69.</t>
  </si>
  <si>
    <t>C.2.6</t>
  </si>
  <si>
    <t>Výdavky na splácanie pôžičiek (-)</t>
  </si>
  <si>
    <t>70.</t>
  </si>
  <si>
    <t>C.2.7</t>
  </si>
  <si>
    <t>Výdavky na úhradu záväzkov, ktorý je predmetom zmluvy o kúpe prenajatej veci (-)</t>
  </si>
  <si>
    <t>71.</t>
  </si>
  <si>
    <t>C.2.8</t>
  </si>
  <si>
    <t>Výdavky na úhradu záväzkov na prenájom súboru majetku odpisovaného nájomcom (-)</t>
  </si>
  <si>
    <t>72.</t>
  </si>
  <si>
    <t>C.2.9</t>
  </si>
  <si>
    <t>Príjmy z ostatných záväzkov z finančnej činnosti (+)</t>
  </si>
  <si>
    <t>73.</t>
  </si>
  <si>
    <t>C.2.10</t>
  </si>
  <si>
    <t>Výdavky na splácanie ostatných záväzkov z finančnej činnosti (-)</t>
  </si>
  <si>
    <t>74.</t>
  </si>
  <si>
    <t>C.3</t>
  </si>
  <si>
    <t>Výdavky na zaplatené úroky s výnimkou tých, ktoré sa začleň. Do prev.  Činnosti</t>
  </si>
  <si>
    <t>75.</t>
  </si>
  <si>
    <t>C.4</t>
  </si>
  <si>
    <t>Výdavky na vyplatené dividendy a iné podiely na zisku s výnimkou tých čo sa začleň. Do IČ</t>
  </si>
  <si>
    <t>76.</t>
  </si>
  <si>
    <t>C.5</t>
  </si>
  <si>
    <t>Výdavky súvisiace z derivátmi s výnimkou určených na predaj, alebo ak sa považujú za výdavky z inv.. Činnosti</t>
  </si>
  <si>
    <t>77.</t>
  </si>
  <si>
    <t>C.6</t>
  </si>
  <si>
    <t>78.</t>
  </si>
  <si>
    <t>C.7</t>
  </si>
  <si>
    <t>Výdavky na daň z príjmov z finančných činnosti (-)</t>
  </si>
  <si>
    <t>79.</t>
  </si>
  <si>
    <t>C.8</t>
  </si>
  <si>
    <t>Príjmy mimoriadneho charakteru vzťahujúce sa na finančnú činnosť (+)</t>
  </si>
  <si>
    <t>80.</t>
  </si>
  <si>
    <t>C.9</t>
  </si>
  <si>
    <t>Výdavky mimoriadneho charakteru vzťahujúce sa na finančnú činnosť (-)</t>
  </si>
  <si>
    <t>81.</t>
  </si>
  <si>
    <t>C ***</t>
  </si>
  <si>
    <t xml:space="preserve">ČISTÉ PEŇAŽNÉ TOKY Z FINANČNEJ ČINNOSTI </t>
  </si>
  <si>
    <t>82.</t>
  </si>
  <si>
    <t>D</t>
  </si>
  <si>
    <t>ČISTÉ ZVÝŠENIE, ALEBO ČISTÉ ZNÍŽENIE PEŇAŽNÝCH PROSTRIEDKOV (A+B+C)</t>
  </si>
  <si>
    <t>83.</t>
  </si>
  <si>
    <t>E</t>
  </si>
  <si>
    <t xml:space="preserve">STAV PEŇAŽNÝCH PROSTRIEDKOV NA ZAČIATKU ÚČTOVNÉHO OBDOBIA </t>
  </si>
  <si>
    <t>84.</t>
  </si>
  <si>
    <t>F</t>
  </si>
  <si>
    <t>STAV PEŇAŽNÝCH PROSTRIEDKOV NA KONCI ÚČTOVNÉHO OBDOBIA PRED ZOHLAD. KURZ ROZD.</t>
  </si>
  <si>
    <t>85.</t>
  </si>
  <si>
    <t>G</t>
  </si>
  <si>
    <t xml:space="preserve">KURZOVÉ ROZDIELY K PEŇAŽNÝM PROSTRIEDKOM KU DŇU ÚČTOVNEJ ZÁVIERKY </t>
  </si>
  <si>
    <t>86.</t>
  </si>
  <si>
    <t>H</t>
  </si>
  <si>
    <t xml:space="preserve">ZOSTATOK PEŇAŽNÝCH PROSTRIEDKOV PO ZOHHLADNENÍ KURZ. ROZDIELOV </t>
  </si>
  <si>
    <t>87.</t>
  </si>
  <si>
    <t xml:space="preserve">SKUTOČNÝ STAV </t>
  </si>
  <si>
    <t xml:space="preserve">Zostavené dňa :                             Podpisový záznam                     Podpisový záznam                     </t>
  </si>
  <si>
    <t xml:space="preserve">Podpisový záznam </t>
  </si>
  <si>
    <t xml:space="preserve">osoby zodpov. za vedenie </t>
  </si>
  <si>
    <t>prijaté poist. Plnenia</t>
  </si>
  <si>
    <t>daň z nehnut</t>
  </si>
  <si>
    <t>popl.za predĺž. Splatnosti pohľ.</t>
  </si>
  <si>
    <t>bank.popl.</t>
  </si>
  <si>
    <t>leas.úver</t>
  </si>
  <si>
    <t>zruš.OP z pohľ.</t>
  </si>
  <si>
    <t>Výsledok</t>
  </si>
  <si>
    <t>Prehľad finančných tokov spoločnosti za účtovné obdobie od 1.1.2016 do 31.12.2016</t>
  </si>
  <si>
    <t xml:space="preserve">manká,pokuty </t>
  </si>
  <si>
    <t>31.12.2016</t>
  </si>
  <si>
    <t>31.12.2015</t>
  </si>
  <si>
    <t>Stav v EUR</t>
  </si>
  <si>
    <t xml:space="preserve">    26.3.2017                                     štatutárneho orgánu                   osoby zodpov. za zostavenie </t>
  </si>
  <si>
    <t>Príjmy súvisiace z derivátmi  s výnimkou určených na predaj, alebo ak sa považujú za príjmy z inv. činností</t>
  </si>
  <si>
    <t>daň</t>
  </si>
  <si>
    <t xml:space="preserve"> str.líst., kolky, školenie, repre, pošt, konc.popl. , telefon</t>
  </si>
  <si>
    <t>IČO: 31405835            DIČ: 2020338716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</si>
</sst>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4" fontId="0" fillId="0" borderId="0" xfId="0" applyNumberFormat="1"/>
    <xf numFmtId="4" fontId="0" fillId="0" borderId="1" xfId="0" applyNumberFormat="1" applyBorder="1"/>
    <xf numFmtId="4" fontId="1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4" fontId="0" fillId="0" borderId="1" xfId="0" applyNumberFormat="1" applyFill="1" applyBorder="1"/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1"/>
  <sheetViews>
    <sheetView tabSelected="1" workbookViewId="0">
      <selection activeCell="J74" sqref="J74"/>
    </sheetView>
  </sheetViews>
  <sheetFormatPr defaultRowHeight="15" x14ac:dyDescent="0.25"/>
  <cols>
    <col min="1" max="1" width="12.85546875" customWidth="1"/>
    <col min="2" max="2" width="83.5703125" customWidth="1"/>
    <col min="3" max="3" width="12.7109375" customWidth="1"/>
    <col min="4" max="4" width="12.7109375" style="4" customWidth="1"/>
    <col min="5" max="5" width="12.28515625" style="4" customWidth="1"/>
  </cols>
  <sheetData>
    <row r="1" spans="1:6" x14ac:dyDescent="0.25">
      <c r="A1" s="1" t="s">
        <v>275</v>
      </c>
      <c r="B1" s="1"/>
      <c r="C1" s="1" t="s">
        <v>284</v>
      </c>
    </row>
    <row r="3" spans="1:6" x14ac:dyDescent="0.25">
      <c r="A3" s="2" t="s">
        <v>0</v>
      </c>
      <c r="B3" s="2" t="s">
        <v>1</v>
      </c>
      <c r="C3" s="2" t="s">
        <v>2</v>
      </c>
      <c r="D3" s="9" t="s">
        <v>279</v>
      </c>
      <c r="E3" s="10"/>
    </row>
    <row r="4" spans="1:6" x14ac:dyDescent="0.25">
      <c r="A4" s="2" t="s">
        <v>3</v>
      </c>
      <c r="B4" s="2" t="s">
        <v>4</v>
      </c>
      <c r="C4" s="2" t="s">
        <v>3</v>
      </c>
      <c r="D4" s="7" t="s">
        <v>277</v>
      </c>
      <c r="E4" s="7" t="s">
        <v>278</v>
      </c>
    </row>
    <row r="5" spans="1:6" x14ac:dyDescent="0.25">
      <c r="A5" s="2" t="s">
        <v>5</v>
      </c>
      <c r="B5" s="2" t="s">
        <v>6</v>
      </c>
      <c r="C5" s="2" t="s">
        <v>7</v>
      </c>
      <c r="D5" s="5"/>
      <c r="E5" s="5"/>
    </row>
    <row r="6" spans="1:6" x14ac:dyDescent="0.25">
      <c r="A6" s="2" t="s">
        <v>274</v>
      </c>
      <c r="B6" s="2" t="s">
        <v>8</v>
      </c>
      <c r="C6" s="2" t="s">
        <v>9</v>
      </c>
      <c r="D6" s="5">
        <v>254926</v>
      </c>
      <c r="E6" s="5">
        <v>150629</v>
      </c>
    </row>
    <row r="7" spans="1:6" x14ac:dyDescent="0.25">
      <c r="A7" s="3" t="s">
        <v>10</v>
      </c>
      <c r="B7" s="3" t="s">
        <v>11</v>
      </c>
      <c r="C7" s="3" t="s">
        <v>12</v>
      </c>
      <c r="D7" s="6">
        <f>SUM(D8:D20)</f>
        <v>78984</v>
      </c>
      <c r="E7" s="6">
        <f>SUM(E8:E20)</f>
        <v>110756</v>
      </c>
    </row>
    <row r="8" spans="1:6" x14ac:dyDescent="0.25">
      <c r="A8" s="2" t="s">
        <v>13</v>
      </c>
      <c r="B8" s="2" t="s">
        <v>14</v>
      </c>
      <c r="C8" s="2" t="s">
        <v>15</v>
      </c>
      <c r="D8" s="5">
        <v>73884</v>
      </c>
      <c r="E8" s="5">
        <v>73048</v>
      </c>
    </row>
    <row r="9" spans="1:6" x14ac:dyDescent="0.25">
      <c r="A9" s="2" t="s">
        <v>16</v>
      </c>
      <c r="B9" s="2" t="s">
        <v>17</v>
      </c>
      <c r="C9" s="2" t="s">
        <v>18</v>
      </c>
      <c r="D9" s="5"/>
      <c r="E9" s="5"/>
    </row>
    <row r="10" spans="1:6" x14ac:dyDescent="0.25">
      <c r="A10" s="2" t="s">
        <v>19</v>
      </c>
      <c r="B10" s="2" t="s">
        <v>20</v>
      </c>
      <c r="C10" s="2" t="s">
        <v>21</v>
      </c>
      <c r="D10" s="5"/>
      <c r="E10" s="5"/>
    </row>
    <row r="11" spans="1:6" x14ac:dyDescent="0.25">
      <c r="A11" s="2" t="s">
        <v>22</v>
      </c>
      <c r="B11" s="2" t="s">
        <v>23</v>
      </c>
      <c r="C11" s="2" t="s">
        <v>24</v>
      </c>
      <c r="D11" s="5"/>
      <c r="E11" s="5"/>
    </row>
    <row r="12" spans="1:6" x14ac:dyDescent="0.25">
      <c r="A12" s="2" t="s">
        <v>25</v>
      </c>
      <c r="B12" s="2" t="s">
        <v>26</v>
      </c>
      <c r="C12" s="2" t="s">
        <v>27</v>
      </c>
      <c r="D12" s="5"/>
      <c r="E12" s="5">
        <v>-1370</v>
      </c>
      <c r="F12" t="s">
        <v>273</v>
      </c>
    </row>
    <row r="13" spans="1:6" x14ac:dyDescent="0.25">
      <c r="A13" s="2" t="s">
        <v>28</v>
      </c>
      <c r="B13" s="2" t="s">
        <v>29</v>
      </c>
      <c r="C13" s="2" t="s">
        <v>30</v>
      </c>
      <c r="D13" s="5">
        <v>806</v>
      </c>
      <c r="E13" s="5">
        <v>27950</v>
      </c>
    </row>
    <row r="14" spans="1:6" x14ac:dyDescent="0.25">
      <c r="A14" s="2" t="s">
        <v>31</v>
      </c>
      <c r="B14" s="2" t="s">
        <v>32</v>
      </c>
      <c r="C14" s="2" t="s">
        <v>33</v>
      </c>
      <c r="D14" s="5"/>
      <c r="E14" s="5"/>
    </row>
    <row r="15" spans="1:6" x14ac:dyDescent="0.25">
      <c r="A15" s="2" t="s">
        <v>34</v>
      </c>
      <c r="B15" s="2" t="s">
        <v>35</v>
      </c>
      <c r="C15" s="2" t="s">
        <v>36</v>
      </c>
      <c r="D15" s="5">
        <v>5057</v>
      </c>
      <c r="E15" s="5">
        <v>11359</v>
      </c>
    </row>
    <row r="16" spans="1:6" x14ac:dyDescent="0.25">
      <c r="A16" s="2" t="s">
        <v>37</v>
      </c>
      <c r="B16" s="2" t="s">
        <v>38</v>
      </c>
      <c r="C16" s="2" t="s">
        <v>39</v>
      </c>
      <c r="D16" s="5">
        <v>-35</v>
      </c>
      <c r="E16" s="5">
        <v>-9</v>
      </c>
    </row>
    <row r="17" spans="1:6" x14ac:dyDescent="0.25">
      <c r="A17" s="2" t="s">
        <v>40</v>
      </c>
      <c r="B17" s="2" t="s">
        <v>41</v>
      </c>
      <c r="C17" s="2" t="s">
        <v>42</v>
      </c>
      <c r="D17" s="5"/>
      <c r="E17" s="5"/>
    </row>
    <row r="18" spans="1:6" x14ac:dyDescent="0.25">
      <c r="A18" s="2" t="s">
        <v>43</v>
      </c>
      <c r="B18" s="2" t="s">
        <v>44</v>
      </c>
      <c r="C18" s="2" t="s">
        <v>45</v>
      </c>
      <c r="D18" s="5"/>
      <c r="E18" s="5">
        <v>6</v>
      </c>
    </row>
    <row r="19" spans="1:6" x14ac:dyDescent="0.25">
      <c r="A19" s="2" t="s">
        <v>46</v>
      </c>
      <c r="B19" s="2" t="s">
        <v>47</v>
      </c>
      <c r="C19" s="2" t="s">
        <v>48</v>
      </c>
      <c r="D19" s="5"/>
      <c r="E19" s="5"/>
    </row>
    <row r="20" spans="1:6" x14ac:dyDescent="0.25">
      <c r="A20" s="2" t="s">
        <v>49</v>
      </c>
      <c r="B20" s="2" t="s">
        <v>50</v>
      </c>
      <c r="C20" s="2" t="s">
        <v>51</v>
      </c>
      <c r="D20" s="5">
        <f>-500+(-228)</f>
        <v>-728</v>
      </c>
      <c r="E20" s="5">
        <f>-412+168+16</f>
        <v>-228</v>
      </c>
      <c r="F20" t="s">
        <v>276</v>
      </c>
    </row>
    <row r="21" spans="1:6" x14ac:dyDescent="0.25">
      <c r="A21" s="3" t="s">
        <v>52</v>
      </c>
      <c r="B21" s="3" t="s">
        <v>53</v>
      </c>
      <c r="C21" s="3" t="s">
        <v>54</v>
      </c>
      <c r="D21" s="6">
        <f>SUM(D22:D24)</f>
        <v>-9949</v>
      </c>
      <c r="E21" s="6">
        <f>SUM(E22:E24)</f>
        <v>38943</v>
      </c>
    </row>
    <row r="22" spans="1:6" x14ac:dyDescent="0.25">
      <c r="A22" s="2" t="s">
        <v>55</v>
      </c>
      <c r="B22" s="2" t="s">
        <v>56</v>
      </c>
      <c r="C22" s="2" t="s">
        <v>57</v>
      </c>
      <c r="D22" s="5">
        <v>-13848</v>
      </c>
      <c r="E22" s="5">
        <v>38833</v>
      </c>
    </row>
    <row r="23" spans="1:6" x14ac:dyDescent="0.25">
      <c r="A23" s="2" t="s">
        <v>58</v>
      </c>
      <c r="B23" s="2" t="s">
        <v>59</v>
      </c>
      <c r="C23" s="2" t="s">
        <v>60</v>
      </c>
      <c r="D23" s="5">
        <v>21008</v>
      </c>
      <c r="E23" s="5">
        <v>148586</v>
      </c>
    </row>
    <row r="24" spans="1:6" x14ac:dyDescent="0.25">
      <c r="A24" s="2" t="s">
        <v>61</v>
      </c>
      <c r="B24" s="2" t="s">
        <v>62</v>
      </c>
      <c r="C24" s="2" t="s">
        <v>63</v>
      </c>
      <c r="D24" s="5">
        <v>-17109</v>
      </c>
      <c r="E24" s="5">
        <v>-148476</v>
      </c>
    </row>
    <row r="25" spans="1:6" x14ac:dyDescent="0.25">
      <c r="A25" s="2" t="s">
        <v>64</v>
      </c>
      <c r="B25" s="2" t="s">
        <v>65</v>
      </c>
      <c r="C25" s="2" t="s">
        <v>66</v>
      </c>
      <c r="D25" s="5"/>
      <c r="E25" s="5"/>
    </row>
    <row r="26" spans="1:6" x14ac:dyDescent="0.25">
      <c r="A26" s="3" t="s">
        <v>67</v>
      </c>
      <c r="B26" s="3" t="s">
        <v>68</v>
      </c>
      <c r="C26" s="3" t="s">
        <v>69</v>
      </c>
      <c r="D26" s="6">
        <f>D7+D21+D6</f>
        <v>323961</v>
      </c>
      <c r="E26" s="6">
        <f>E7+E21+E6</f>
        <v>300328</v>
      </c>
    </row>
    <row r="27" spans="1:6" x14ac:dyDescent="0.25">
      <c r="A27" s="2" t="s">
        <v>70</v>
      </c>
      <c r="B27" s="2" t="s">
        <v>71</v>
      </c>
      <c r="C27" s="2" t="s">
        <v>72</v>
      </c>
      <c r="D27" s="5">
        <v>35</v>
      </c>
      <c r="E27" s="5">
        <v>9</v>
      </c>
    </row>
    <row r="28" spans="1:6" x14ac:dyDescent="0.25">
      <c r="A28" s="2" t="s">
        <v>73</v>
      </c>
      <c r="B28" s="2" t="s">
        <v>74</v>
      </c>
      <c r="C28" s="2" t="s">
        <v>75</v>
      </c>
      <c r="D28" s="5">
        <v>-60</v>
      </c>
      <c r="E28" s="5">
        <v>-3586</v>
      </c>
    </row>
    <row r="29" spans="1:6" x14ac:dyDescent="0.25">
      <c r="A29" s="2" t="s">
        <v>76</v>
      </c>
      <c r="B29" s="2" t="s">
        <v>77</v>
      </c>
      <c r="C29" s="2" t="s">
        <v>78</v>
      </c>
      <c r="D29" s="5"/>
      <c r="E29" s="5"/>
    </row>
    <row r="30" spans="1:6" x14ac:dyDescent="0.25">
      <c r="A30" s="2" t="s">
        <v>79</v>
      </c>
      <c r="B30" s="2" t="s">
        <v>80</v>
      </c>
      <c r="C30" s="2" t="s">
        <v>81</v>
      </c>
      <c r="D30" s="5"/>
      <c r="E30" s="5"/>
    </row>
    <row r="31" spans="1:6" x14ac:dyDescent="0.25">
      <c r="A31" s="3" t="s">
        <v>82</v>
      </c>
      <c r="B31" s="3" t="s">
        <v>83</v>
      </c>
      <c r="C31" s="3" t="s">
        <v>84</v>
      </c>
      <c r="D31" s="6">
        <f>SUM(D26:D30)</f>
        <v>323936</v>
      </c>
      <c r="E31" s="6">
        <f>SUM(E26:E30)</f>
        <v>296751</v>
      </c>
    </row>
    <row r="32" spans="1:6" x14ac:dyDescent="0.25">
      <c r="A32" s="2" t="s">
        <v>85</v>
      </c>
      <c r="B32" s="2" t="s">
        <v>86</v>
      </c>
      <c r="C32" s="2" t="s">
        <v>87</v>
      </c>
      <c r="D32" s="5"/>
      <c r="E32" s="5"/>
    </row>
    <row r="33" spans="1:6" x14ac:dyDescent="0.25">
      <c r="A33" s="2" t="s">
        <v>88</v>
      </c>
      <c r="B33" s="2" t="s">
        <v>89</v>
      </c>
      <c r="C33" s="2" t="s">
        <v>90</v>
      </c>
      <c r="D33" s="8">
        <v>560</v>
      </c>
      <c r="E33" s="5">
        <v>1884</v>
      </c>
      <c r="F33" t="s">
        <v>268</v>
      </c>
    </row>
    <row r="34" spans="1:6" x14ac:dyDescent="0.25">
      <c r="A34" s="2" t="s">
        <v>91</v>
      </c>
      <c r="B34" s="2" t="s">
        <v>92</v>
      </c>
      <c r="C34" s="2" t="s">
        <v>93</v>
      </c>
      <c r="D34" s="5">
        <f>-6541-476-127-230-660-222-1137-110</f>
        <v>-9503</v>
      </c>
      <c r="E34" s="5">
        <f>-6678-512-274-125-40-542-55-1871</f>
        <v>-10097</v>
      </c>
      <c r="F34" t="s">
        <v>283</v>
      </c>
    </row>
    <row r="35" spans="1:6" x14ac:dyDescent="0.25">
      <c r="A35" s="3" t="s">
        <v>94</v>
      </c>
      <c r="B35" s="3" t="s">
        <v>95</v>
      </c>
      <c r="C35" s="3" t="s">
        <v>96</v>
      </c>
      <c r="D35" s="6">
        <f>D31+D33+D34</f>
        <v>314993</v>
      </c>
      <c r="E35" s="6">
        <f>E31+E33+E34</f>
        <v>288538</v>
      </c>
    </row>
    <row r="36" spans="1:6" x14ac:dyDescent="0.25">
      <c r="A36" s="2" t="s">
        <v>97</v>
      </c>
      <c r="B36" s="2" t="s">
        <v>98</v>
      </c>
      <c r="C36" s="2" t="s">
        <v>99</v>
      </c>
      <c r="D36" s="5"/>
      <c r="E36" s="5"/>
    </row>
    <row r="37" spans="1:6" x14ac:dyDescent="0.25">
      <c r="A37" s="2" t="s">
        <v>100</v>
      </c>
      <c r="B37" s="2" t="s">
        <v>101</v>
      </c>
      <c r="C37" s="2" t="s">
        <v>102</v>
      </c>
      <c r="D37" s="5"/>
      <c r="E37" s="5"/>
    </row>
    <row r="38" spans="1:6" x14ac:dyDescent="0.25">
      <c r="A38" s="2" t="s">
        <v>103</v>
      </c>
      <c r="B38" s="2" t="s">
        <v>104</v>
      </c>
      <c r="C38" s="2" t="s">
        <v>105</v>
      </c>
      <c r="D38" s="5">
        <v>-1990</v>
      </c>
      <c r="E38" s="5">
        <v>-7754</v>
      </c>
    </row>
    <row r="39" spans="1:6" x14ac:dyDescent="0.25">
      <c r="A39" s="2" t="s">
        <v>106</v>
      </c>
      <c r="B39" s="2" t="s">
        <v>107</v>
      </c>
      <c r="C39" s="2" t="s">
        <v>108</v>
      </c>
      <c r="D39" s="5"/>
      <c r="E39" s="5"/>
    </row>
    <row r="40" spans="1:6" x14ac:dyDescent="0.25">
      <c r="A40" s="2" t="s">
        <v>109</v>
      </c>
      <c r="B40" s="2" t="s">
        <v>110</v>
      </c>
      <c r="C40" s="2" t="s">
        <v>111</v>
      </c>
      <c r="D40" s="5"/>
      <c r="E40" s="5"/>
    </row>
    <row r="41" spans="1:6" x14ac:dyDescent="0.25">
      <c r="A41" s="2" t="s">
        <v>112</v>
      </c>
      <c r="B41" s="2" t="s">
        <v>113</v>
      </c>
      <c r="C41" s="2" t="s">
        <v>114</v>
      </c>
      <c r="D41" s="5">
        <v>4296</v>
      </c>
      <c r="E41" s="5"/>
    </row>
    <row r="42" spans="1:6" x14ac:dyDescent="0.25">
      <c r="A42" s="2" t="s">
        <v>115</v>
      </c>
      <c r="B42" s="2" t="s">
        <v>116</v>
      </c>
      <c r="C42" s="2" t="s">
        <v>117</v>
      </c>
      <c r="D42" s="5"/>
      <c r="E42" s="5"/>
    </row>
    <row r="43" spans="1:6" x14ac:dyDescent="0.25">
      <c r="A43" s="2" t="s">
        <v>118</v>
      </c>
      <c r="B43" s="2" t="s">
        <v>119</v>
      </c>
      <c r="C43" s="2" t="s">
        <v>120</v>
      </c>
      <c r="D43" s="5"/>
      <c r="E43" s="5"/>
    </row>
    <row r="44" spans="1:6" x14ac:dyDescent="0.25">
      <c r="A44" s="2" t="s">
        <v>121</v>
      </c>
      <c r="B44" s="2" t="s">
        <v>122</v>
      </c>
      <c r="C44" s="2" t="s">
        <v>123</v>
      </c>
      <c r="D44" s="5"/>
      <c r="E44" s="5"/>
    </row>
    <row r="45" spans="1:6" x14ac:dyDescent="0.25">
      <c r="A45" s="2" t="s">
        <v>124</v>
      </c>
      <c r="B45" s="2" t="s">
        <v>125</v>
      </c>
      <c r="C45" s="2" t="s">
        <v>126</v>
      </c>
      <c r="D45" s="5"/>
      <c r="E45" s="5"/>
    </row>
    <row r="46" spans="1:6" x14ac:dyDescent="0.25">
      <c r="A46" s="2" t="s">
        <v>127</v>
      </c>
      <c r="B46" s="2" t="s">
        <v>128</v>
      </c>
      <c r="C46" s="2" t="s">
        <v>129</v>
      </c>
      <c r="D46" s="5"/>
      <c r="E46" s="5"/>
    </row>
    <row r="47" spans="1:6" x14ac:dyDescent="0.25">
      <c r="A47" s="2" t="s">
        <v>130</v>
      </c>
      <c r="B47" s="2" t="s">
        <v>131</v>
      </c>
      <c r="C47" s="2" t="s">
        <v>132</v>
      </c>
      <c r="D47" s="5"/>
      <c r="E47" s="5"/>
    </row>
    <row r="48" spans="1:6" x14ac:dyDescent="0.25">
      <c r="A48" s="2" t="s">
        <v>133</v>
      </c>
      <c r="B48" s="2" t="s">
        <v>134</v>
      </c>
      <c r="C48" s="2" t="s">
        <v>135</v>
      </c>
      <c r="D48" s="5"/>
      <c r="E48" s="5"/>
    </row>
    <row r="49" spans="1:6" x14ac:dyDescent="0.25">
      <c r="A49" s="2" t="s">
        <v>136</v>
      </c>
      <c r="B49" s="2" t="s">
        <v>137</v>
      </c>
      <c r="C49" s="2" t="s">
        <v>138</v>
      </c>
      <c r="D49" s="5"/>
      <c r="E49" s="5"/>
    </row>
    <row r="50" spans="1:6" x14ac:dyDescent="0.25">
      <c r="A50" s="2" t="s">
        <v>139</v>
      </c>
      <c r="B50" s="2" t="s">
        <v>140</v>
      </c>
      <c r="C50" s="2" t="s">
        <v>141</v>
      </c>
      <c r="D50" s="5"/>
      <c r="E50" s="5"/>
    </row>
    <row r="51" spans="1:6" x14ac:dyDescent="0.25">
      <c r="A51" s="2" t="s">
        <v>142</v>
      </c>
      <c r="B51" s="2" t="s">
        <v>143</v>
      </c>
      <c r="C51" s="2" t="s">
        <v>144</v>
      </c>
      <c r="D51" s="5"/>
      <c r="E51" s="5"/>
    </row>
    <row r="52" spans="1:6" x14ac:dyDescent="0.25">
      <c r="A52" s="2" t="s">
        <v>145</v>
      </c>
      <c r="B52" s="2" t="s">
        <v>146</v>
      </c>
      <c r="C52" s="2" t="s">
        <v>147</v>
      </c>
      <c r="D52" s="5">
        <v>-3319</v>
      </c>
      <c r="E52" s="5">
        <v>-3319</v>
      </c>
      <c r="F52" t="s">
        <v>269</v>
      </c>
    </row>
    <row r="53" spans="1:6" x14ac:dyDescent="0.25">
      <c r="A53" s="2" t="s">
        <v>148</v>
      </c>
      <c r="B53" s="2" t="s">
        <v>149</v>
      </c>
      <c r="C53" s="2" t="s">
        <v>150</v>
      </c>
      <c r="D53" s="5"/>
      <c r="E53" s="5"/>
    </row>
    <row r="54" spans="1:6" x14ac:dyDescent="0.25">
      <c r="A54" s="2" t="s">
        <v>151</v>
      </c>
      <c r="B54" s="2" t="s">
        <v>152</v>
      </c>
      <c r="C54" s="2" t="s">
        <v>153</v>
      </c>
      <c r="D54" s="5"/>
      <c r="E54" s="5"/>
    </row>
    <row r="55" spans="1:6" x14ac:dyDescent="0.25">
      <c r="A55" s="2" t="s">
        <v>154</v>
      </c>
      <c r="B55" s="2" t="s">
        <v>155</v>
      </c>
      <c r="C55" s="2" t="s">
        <v>156</v>
      </c>
      <c r="D55" s="5"/>
      <c r="E55" s="5"/>
    </row>
    <row r="56" spans="1:6" x14ac:dyDescent="0.25">
      <c r="A56" s="2" t="s">
        <v>157</v>
      </c>
      <c r="B56" s="2" t="s">
        <v>158</v>
      </c>
      <c r="C56" s="2" t="s">
        <v>159</v>
      </c>
      <c r="D56" s="5"/>
      <c r="E56" s="5"/>
    </row>
    <row r="57" spans="1:6" x14ac:dyDescent="0.25">
      <c r="A57" s="3" t="s">
        <v>160</v>
      </c>
      <c r="B57" s="3" t="s">
        <v>161</v>
      </c>
      <c r="C57" s="3" t="s">
        <v>162</v>
      </c>
      <c r="D57" s="6">
        <f>SUM(D37:D56)</f>
        <v>-1013</v>
      </c>
      <c r="E57" s="6">
        <f>SUM(E37:E56)</f>
        <v>-11073</v>
      </c>
    </row>
    <row r="58" spans="1:6" x14ac:dyDescent="0.25">
      <c r="A58" s="2" t="s">
        <v>163</v>
      </c>
      <c r="B58" s="2" t="s">
        <v>164</v>
      </c>
      <c r="C58" s="2" t="s">
        <v>165</v>
      </c>
      <c r="D58" s="5"/>
      <c r="E58" s="5"/>
    </row>
    <row r="59" spans="1:6" x14ac:dyDescent="0.25">
      <c r="A59" s="2" t="s">
        <v>166</v>
      </c>
      <c r="B59" s="2" t="s">
        <v>167</v>
      </c>
      <c r="C59" s="2" t="s">
        <v>168</v>
      </c>
      <c r="D59" s="5"/>
      <c r="E59" s="5"/>
    </row>
    <row r="60" spans="1:6" x14ac:dyDescent="0.25">
      <c r="A60" s="2" t="s">
        <v>169</v>
      </c>
      <c r="B60" s="2" t="s">
        <v>170</v>
      </c>
      <c r="C60" s="2" t="s">
        <v>171</v>
      </c>
      <c r="D60" s="5"/>
      <c r="E60" s="5"/>
    </row>
    <row r="61" spans="1:6" x14ac:dyDescent="0.25">
      <c r="A61" s="2" t="s">
        <v>172</v>
      </c>
      <c r="B61" s="2" t="s">
        <v>173</v>
      </c>
      <c r="C61" s="2" t="s">
        <v>174</v>
      </c>
      <c r="D61" s="5"/>
      <c r="E61" s="5"/>
    </row>
    <row r="62" spans="1:6" x14ac:dyDescent="0.25">
      <c r="A62" s="2" t="s">
        <v>175</v>
      </c>
      <c r="B62" s="2" t="s">
        <v>176</v>
      </c>
      <c r="C62" s="2" t="s">
        <v>177</v>
      </c>
      <c r="D62" s="5"/>
      <c r="E62" s="5"/>
    </row>
    <row r="63" spans="1:6" x14ac:dyDescent="0.25">
      <c r="A63" s="2" t="s">
        <v>178</v>
      </c>
      <c r="B63" s="2" t="s">
        <v>179</v>
      </c>
      <c r="C63" s="2" t="s">
        <v>180</v>
      </c>
      <c r="D63" s="5"/>
      <c r="E63" s="5"/>
    </row>
    <row r="64" spans="1:6" x14ac:dyDescent="0.25">
      <c r="A64" s="2" t="s">
        <v>181</v>
      </c>
      <c r="B64" s="2" t="s">
        <v>182</v>
      </c>
      <c r="C64" s="2" t="s">
        <v>183</v>
      </c>
      <c r="D64" s="5"/>
      <c r="E64" s="5"/>
    </row>
    <row r="65" spans="1:6" x14ac:dyDescent="0.25">
      <c r="A65" s="2" t="s">
        <v>184</v>
      </c>
      <c r="B65" s="2" t="s">
        <v>185</v>
      </c>
      <c r="C65" s="2" t="s">
        <v>186</v>
      </c>
      <c r="D65" s="5"/>
      <c r="E65" s="5"/>
    </row>
    <row r="66" spans="1:6" x14ac:dyDescent="0.25">
      <c r="A66" s="2" t="s">
        <v>187</v>
      </c>
      <c r="B66" s="2" t="s">
        <v>188</v>
      </c>
      <c r="C66" s="2" t="s">
        <v>189</v>
      </c>
      <c r="D66" s="5"/>
      <c r="E66" s="5"/>
    </row>
    <row r="67" spans="1:6" x14ac:dyDescent="0.25">
      <c r="A67" s="2" t="s">
        <v>190</v>
      </c>
      <c r="B67" s="2" t="s">
        <v>191</v>
      </c>
      <c r="C67" s="2" t="s">
        <v>192</v>
      </c>
      <c r="D67" s="5"/>
      <c r="E67" s="5"/>
    </row>
    <row r="68" spans="1:6" s="1" customFormat="1" x14ac:dyDescent="0.25">
      <c r="A68" s="3" t="s">
        <v>193</v>
      </c>
      <c r="B68" s="3" t="s">
        <v>194</v>
      </c>
      <c r="C68" s="3" t="s">
        <v>195</v>
      </c>
      <c r="D68" s="6">
        <f>SUM(D69:D78)</f>
        <v>-117324</v>
      </c>
      <c r="E68" s="6">
        <f>SUM(E69:E78)</f>
        <v>-117499</v>
      </c>
    </row>
    <row r="69" spans="1:6" x14ac:dyDescent="0.25">
      <c r="A69" s="2" t="s">
        <v>196</v>
      </c>
      <c r="B69" s="2" t="s">
        <v>197</v>
      </c>
      <c r="C69" s="2" t="s">
        <v>198</v>
      </c>
      <c r="D69" s="5"/>
      <c r="E69" s="5"/>
    </row>
    <row r="70" spans="1:6" x14ac:dyDescent="0.25">
      <c r="A70" s="2" t="s">
        <v>199</v>
      </c>
      <c r="B70" s="2" t="s">
        <v>200</v>
      </c>
      <c r="C70" s="2" t="s">
        <v>201</v>
      </c>
      <c r="D70" s="5"/>
      <c r="E70" s="5"/>
    </row>
    <row r="71" spans="1:6" x14ac:dyDescent="0.25">
      <c r="A71" s="2" t="s">
        <v>202</v>
      </c>
      <c r="B71" s="2" t="s">
        <v>203</v>
      </c>
      <c r="C71" s="2" t="s">
        <v>204</v>
      </c>
      <c r="D71" s="5"/>
      <c r="E71" s="5"/>
    </row>
    <row r="72" spans="1:6" x14ac:dyDescent="0.25">
      <c r="A72" s="2" t="s">
        <v>205</v>
      </c>
      <c r="B72" s="2" t="s">
        <v>206</v>
      </c>
      <c r="C72" s="2" t="s">
        <v>207</v>
      </c>
      <c r="D72" s="5">
        <v>-111093</v>
      </c>
      <c r="E72" s="5">
        <v>-111093</v>
      </c>
    </row>
    <row r="73" spans="1:6" x14ac:dyDescent="0.25">
      <c r="A73" s="2" t="s">
        <v>208</v>
      </c>
      <c r="B73" s="2" t="s">
        <v>209</v>
      </c>
      <c r="C73" s="2" t="s">
        <v>210</v>
      </c>
      <c r="D73" s="5"/>
      <c r="E73" s="5"/>
    </row>
    <row r="74" spans="1:6" x14ac:dyDescent="0.25">
      <c r="A74" s="2" t="s">
        <v>211</v>
      </c>
      <c r="B74" s="2" t="s">
        <v>212</v>
      </c>
      <c r="C74" s="2" t="s">
        <v>213</v>
      </c>
      <c r="D74" s="5"/>
      <c r="E74" s="5"/>
    </row>
    <row r="75" spans="1:6" x14ac:dyDescent="0.25">
      <c r="A75" s="2" t="s">
        <v>214</v>
      </c>
      <c r="B75" s="2" t="s">
        <v>215</v>
      </c>
      <c r="C75" s="2" t="s">
        <v>216</v>
      </c>
      <c r="D75" s="5"/>
      <c r="E75" s="5"/>
    </row>
    <row r="76" spans="1:6" x14ac:dyDescent="0.25">
      <c r="A76" s="2" t="s">
        <v>217</v>
      </c>
      <c r="B76" s="2" t="s">
        <v>218</v>
      </c>
      <c r="C76" s="2" t="s">
        <v>219</v>
      </c>
      <c r="D76" s="8">
        <v>-5190</v>
      </c>
      <c r="E76" s="5">
        <v>-5536</v>
      </c>
      <c r="F76" t="s">
        <v>272</v>
      </c>
    </row>
    <row r="77" spans="1:6" x14ac:dyDescent="0.25">
      <c r="A77" s="2" t="s">
        <v>220</v>
      </c>
      <c r="B77" s="2" t="s">
        <v>221</v>
      </c>
      <c r="C77" s="2" t="s">
        <v>222</v>
      </c>
      <c r="D77" s="5"/>
      <c r="E77" s="5"/>
    </row>
    <row r="78" spans="1:6" x14ac:dyDescent="0.25">
      <c r="A78" s="2" t="s">
        <v>223</v>
      </c>
      <c r="B78" s="2" t="s">
        <v>224</v>
      </c>
      <c r="C78" s="2" t="s">
        <v>225</v>
      </c>
      <c r="D78" s="5">
        <v>-1041</v>
      </c>
      <c r="E78" s="5">
        <f>-870</f>
        <v>-870</v>
      </c>
      <c r="F78" t="s">
        <v>270</v>
      </c>
    </row>
    <row r="79" spans="1:6" x14ac:dyDescent="0.25">
      <c r="A79" s="2" t="s">
        <v>226</v>
      </c>
      <c r="B79" s="2" t="s">
        <v>227</v>
      </c>
      <c r="C79" s="2" t="s">
        <v>228</v>
      </c>
      <c r="D79" s="5">
        <v>-4997</v>
      </c>
      <c r="E79" s="5">
        <v>-7773</v>
      </c>
    </row>
    <row r="80" spans="1:6" x14ac:dyDescent="0.25">
      <c r="A80" s="2" t="s">
        <v>229</v>
      </c>
      <c r="B80" s="2" t="s">
        <v>230</v>
      </c>
      <c r="C80" s="2" t="s">
        <v>231</v>
      </c>
      <c r="D80" s="5"/>
      <c r="E80" s="5"/>
    </row>
    <row r="81" spans="1:6" x14ac:dyDescent="0.25">
      <c r="A81" s="2" t="s">
        <v>232</v>
      </c>
      <c r="B81" s="2" t="s">
        <v>233</v>
      </c>
      <c r="C81" s="2" t="s">
        <v>234</v>
      </c>
      <c r="D81" s="5"/>
      <c r="E81" s="5"/>
    </row>
    <row r="82" spans="1:6" x14ac:dyDescent="0.25">
      <c r="A82" s="2" t="s">
        <v>235</v>
      </c>
      <c r="B82" s="2" t="s">
        <v>281</v>
      </c>
      <c r="C82" s="2" t="s">
        <v>236</v>
      </c>
      <c r="D82" s="5"/>
      <c r="E82" s="5"/>
    </row>
    <row r="83" spans="1:6" x14ac:dyDescent="0.25">
      <c r="A83" s="2" t="s">
        <v>237</v>
      </c>
      <c r="B83" s="2" t="s">
        <v>238</v>
      </c>
      <c r="C83" s="2" t="s">
        <v>239</v>
      </c>
      <c r="D83" s="5">
        <v>-13786</v>
      </c>
      <c r="E83" s="5">
        <v>-2880</v>
      </c>
      <c r="F83" t="s">
        <v>282</v>
      </c>
    </row>
    <row r="84" spans="1:6" x14ac:dyDescent="0.25">
      <c r="A84" s="2" t="s">
        <v>240</v>
      </c>
      <c r="B84" s="2" t="s">
        <v>241</v>
      </c>
      <c r="C84" s="2" t="s">
        <v>242</v>
      </c>
      <c r="D84" s="5"/>
      <c r="E84" s="5"/>
    </row>
    <row r="85" spans="1:6" x14ac:dyDescent="0.25">
      <c r="A85" s="2" t="s">
        <v>243</v>
      </c>
      <c r="B85" s="2" t="s">
        <v>244</v>
      </c>
      <c r="C85" s="2" t="s">
        <v>245</v>
      </c>
      <c r="D85" s="5">
        <v>-4907</v>
      </c>
      <c r="E85" s="5">
        <v>-5373</v>
      </c>
      <c r="F85" t="s">
        <v>271</v>
      </c>
    </row>
    <row r="86" spans="1:6" x14ac:dyDescent="0.25">
      <c r="A86" s="3" t="s">
        <v>246</v>
      </c>
      <c r="B86" s="3" t="s">
        <v>247</v>
      </c>
      <c r="C86" s="3" t="s">
        <v>248</v>
      </c>
      <c r="D86" s="6">
        <f>SUM(D69:D85)</f>
        <v>-141014</v>
      </c>
      <c r="E86" s="6">
        <f>SUM(E69:E85)</f>
        <v>-133525</v>
      </c>
    </row>
    <row r="87" spans="1:6" x14ac:dyDescent="0.25">
      <c r="A87" s="2" t="s">
        <v>249</v>
      </c>
      <c r="B87" s="2" t="s">
        <v>250</v>
      </c>
      <c r="C87" s="2" t="s">
        <v>251</v>
      </c>
      <c r="D87" s="5">
        <f>D86+D57+D35</f>
        <v>172966</v>
      </c>
      <c r="E87" s="5">
        <f>E86+E57+E35</f>
        <v>143940</v>
      </c>
    </row>
    <row r="88" spans="1:6" x14ac:dyDescent="0.25">
      <c r="A88" s="2" t="s">
        <v>252</v>
      </c>
      <c r="B88" s="2" t="s">
        <v>253</v>
      </c>
      <c r="C88" s="2" t="s">
        <v>254</v>
      </c>
      <c r="D88" s="5">
        <v>90299</v>
      </c>
      <c r="E88" s="5">
        <v>-53641</v>
      </c>
    </row>
    <row r="89" spans="1:6" x14ac:dyDescent="0.25">
      <c r="A89" s="2" t="s">
        <v>255</v>
      </c>
      <c r="B89" s="2" t="s">
        <v>256</v>
      </c>
      <c r="C89" s="2" t="s">
        <v>257</v>
      </c>
      <c r="D89" s="5">
        <v>263265</v>
      </c>
      <c r="E89" s="5">
        <v>90299</v>
      </c>
    </row>
    <row r="90" spans="1:6" x14ac:dyDescent="0.25">
      <c r="A90" s="2" t="s">
        <v>258</v>
      </c>
      <c r="B90" s="2" t="s">
        <v>259</v>
      </c>
      <c r="C90" s="2" t="s">
        <v>260</v>
      </c>
      <c r="D90" s="5"/>
      <c r="E90" s="5"/>
    </row>
    <row r="91" spans="1:6" x14ac:dyDescent="0.25">
      <c r="A91" s="2" t="s">
        <v>261</v>
      </c>
      <c r="B91" s="2" t="s">
        <v>262</v>
      </c>
      <c r="C91" s="2" t="s">
        <v>263</v>
      </c>
      <c r="D91" s="5"/>
      <c r="E91" s="5"/>
    </row>
    <row r="92" spans="1:6" x14ac:dyDescent="0.25">
      <c r="A92" s="2"/>
      <c r="B92" s="3" t="s">
        <v>264</v>
      </c>
      <c r="C92" s="2"/>
      <c r="D92" s="5">
        <v>263265</v>
      </c>
      <c r="E92" s="5">
        <v>90299</v>
      </c>
    </row>
    <row r="94" spans="1:6" x14ac:dyDescent="0.25">
      <c r="A94" s="11">
        <v>9</v>
      </c>
      <c r="B94" s="11"/>
      <c r="C94" s="11"/>
      <c r="D94" s="11"/>
      <c r="E94" s="11"/>
    </row>
    <row r="96" spans="1:6" x14ac:dyDescent="0.25">
      <c r="B96" t="s">
        <v>265</v>
      </c>
      <c r="C96" t="s">
        <v>266</v>
      </c>
    </row>
    <row r="97" spans="2:3" x14ac:dyDescent="0.25">
      <c r="B97" t="s">
        <v>280</v>
      </c>
      <c r="C97" t="s">
        <v>267</v>
      </c>
    </row>
    <row r="101" spans="2:3" x14ac:dyDescent="0.25">
      <c r="B101" s="4"/>
    </row>
  </sheetData>
  <mergeCells count="2">
    <mergeCell ref="D3:E3"/>
    <mergeCell ref="A94:E94"/>
  </mergeCells>
  <pageMargins left="0.70866141732283472" right="0.70866141732283472" top="0.39370078740157483" bottom="0.19685039370078741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AutoTT020</dc:creator>
  <cp:lastModifiedBy>AutoTT020</cp:lastModifiedBy>
  <cp:lastPrinted>2017-03-31T13:51:56Z</cp:lastPrinted>
  <dcterms:created xsi:type="dcterms:W3CDTF">2016-02-16T10:19:15Z</dcterms:created>
  <dcterms:modified xsi:type="dcterms:W3CDTF">2017-03-31T13:54:46Z</dcterms:modified>
</cp:coreProperties>
</file>