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ozn.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459" i="1" l="1"/>
  <c r="I458" i="1"/>
  <c r="I457" i="1"/>
  <c r="I454" i="1"/>
  <c r="I444" i="1"/>
  <c r="I434" i="1"/>
  <c r="I433" i="1"/>
  <c r="I432" i="1"/>
  <c r="I429" i="1"/>
  <c r="I419" i="1"/>
  <c r="J400" i="1"/>
  <c r="G400" i="1"/>
  <c r="J368" i="1"/>
  <c r="G368" i="1"/>
  <c r="E319" i="1"/>
  <c r="D319" i="1"/>
  <c r="J305" i="1"/>
  <c r="G293" i="1"/>
  <c r="J290" i="1"/>
  <c r="G290" i="1"/>
  <c r="J280" i="1"/>
  <c r="J267" i="1"/>
  <c r="H245" i="1"/>
  <c r="F245" i="1"/>
  <c r="J244" i="1"/>
  <c r="J238" i="1"/>
  <c r="J245" i="1" s="1"/>
  <c r="H222" i="1"/>
  <c r="G222" i="1"/>
  <c r="K221" i="1"/>
  <c r="K217" i="1"/>
  <c r="K222" i="1" s="1"/>
  <c r="H207" i="1"/>
  <c r="E207" i="1"/>
  <c r="H193" i="1"/>
  <c r="G193" i="1"/>
  <c r="K193" i="1" s="1"/>
  <c r="K186" i="1"/>
  <c r="F175" i="1"/>
  <c r="F165" i="1"/>
  <c r="K165" i="1" s="1"/>
  <c r="K177" i="1" s="1"/>
  <c r="K164" i="1"/>
  <c r="K163" i="1"/>
  <c r="K161" i="1"/>
  <c r="F158" i="1"/>
  <c r="F177" i="1" s="1"/>
  <c r="K157" i="1"/>
  <c r="K156" i="1"/>
  <c r="K175" i="1" s="1"/>
  <c r="K155" i="1"/>
  <c r="K153" i="1"/>
  <c r="F143" i="1"/>
  <c r="K143" i="1" s="1"/>
  <c r="F133" i="1"/>
  <c r="K133" i="1" s="1"/>
  <c r="K132" i="1"/>
  <c r="K131" i="1"/>
  <c r="K129" i="1"/>
  <c r="F126" i="1"/>
  <c r="F145" i="1" s="1"/>
  <c r="K125" i="1"/>
  <c r="K124" i="1"/>
  <c r="K123" i="1"/>
  <c r="K121" i="1"/>
  <c r="G64" i="1"/>
  <c r="F64" i="1"/>
  <c r="K126" i="1" l="1"/>
  <c r="K145" i="1" s="1"/>
</calcChain>
</file>

<file path=xl/sharedStrings.xml><?xml version="1.0" encoding="utf-8"?>
<sst xmlns="http://schemas.openxmlformats.org/spreadsheetml/2006/main" count="558" uniqueCount="305">
  <si>
    <t>Poznámky Úč POD 3-01</t>
  </si>
  <si>
    <t>IČO : 36303356</t>
  </si>
  <si>
    <t>DIČ : 2021396454</t>
  </si>
  <si>
    <t>A.</t>
  </si>
  <si>
    <t>Informácia o účtovnej jednotke</t>
  </si>
  <si>
    <t>Obchodné meno a sídlo spoločnosti :</t>
  </si>
  <si>
    <t>BETOMAX s.r.o., J. Matušku 1043,  957 01 Bánovce nad Bebravou od 23.12.2014</t>
  </si>
  <si>
    <t>Mirdan spol. s.r.o., J. Matušku 1043,  957 01 Bánovce nad Bebravou do 22.12.2014</t>
  </si>
  <si>
    <t>Deň založenia :</t>
  </si>
  <si>
    <t>05.03.1997</t>
  </si>
  <si>
    <t>Vznik účtovnej jednotky :</t>
  </si>
  <si>
    <t>Deň zápisu do obchodného registra : 05.03.1997</t>
  </si>
  <si>
    <t>zapísaná v obchodnom registri Okresného súdu Trenčín</t>
  </si>
  <si>
    <t>oddiel sro, vložka číslo 11026/R</t>
  </si>
  <si>
    <t>Opis hospodárskej činnosti :</t>
  </si>
  <si>
    <t>Stavebné práce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</si>
  <si>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</si>
  <si>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</si>
  <si>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</si>
  <si>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</si>
  <si>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</si>
  <si>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</si>
  <si>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</si>
  <si>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</si>
  <si>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</si>
  <si>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</si>
  <si>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</si>
  <si>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31.12.2016 je zostavená ako riadna účtovná závierka podľa § 17 ods.6 zákona č. 431/2002 Z.z. </t>
  </si>
  <si>
    <t>o účtovníctve v znení neskorších predpisov, a to za účtovné obdobie od 01.01.2016 do 31.12.2016.</t>
  </si>
  <si>
    <t xml:space="preserve">Dátum schválenia účtovnej závierky za predchádzajúce účtovne obdobie </t>
  </si>
  <si>
    <t>Účtovná závierka za rok 2015 bola schválená rozhodnutím valného zhromaždenia  dňa 20.06.2016</t>
  </si>
  <si>
    <t>B.</t>
  </si>
  <si>
    <t>Informácie o členoch orgánov účtovnej jednotky</t>
  </si>
  <si>
    <t>1.</t>
  </si>
  <si>
    <t>Obchodné meno spoločnosť MIRDAN s.r.o. - do 22.12.2014</t>
  </si>
  <si>
    <t>Obchodné meno spoločnosť BETOMAX s.r.o. - od 23.12.2014 spoločník Eva Hostačná Jamrichová</t>
  </si>
  <si>
    <t>Konateľ :</t>
  </si>
  <si>
    <t>Eva Hostačná Jamrichová</t>
  </si>
  <si>
    <t>Miroslav Hostačný</t>
  </si>
  <si>
    <t>2.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</si>
  <si>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</si>
  <si>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</si>
  <si>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</si>
  <si>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</si>
  <si>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</si>
  <si>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</si>
  <si>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</si>
  <si>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</si>
  <si>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</si>
  <si>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</si>
  <si>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</si>
  <si>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</si>
  <si>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</si>
  <si>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</si>
  <si>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</si>
  <si>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</si>
  <si>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Eva Hostačná jamrichová</t>
  </si>
  <si>
    <t>x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</si>
  <si>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</si>
  <si>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</si>
  <si>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</si>
  <si>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</si>
  <si>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</si>
  <si>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</si>
  <si>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</si>
  <si>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</si>
  <si>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</si>
  <si>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</si>
  <si>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</si>
  <si>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</si>
  <si>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</si>
  <si>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</si>
  <si>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</si>
  <si>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</si>
  <si>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</si>
  <si>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</si>
  <si>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</si>
  <si>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</si>
  <si>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</si>
  <si>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</si>
  <si>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</si>
  <si>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</si>
  <si>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</si>
  <si>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</si>
  <si>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</si>
  <si>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</si>
  <si>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</si>
  <si>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</si>
  <si>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</si>
  <si>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</si>
  <si>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</si>
  <si>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</si>
  <si>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</si>
  <si>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</si>
  <si>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</si>
  <si>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</si>
  <si>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</si>
  <si>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</si>
  <si>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</si>
  <si>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3.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</si>
  <si>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</si>
  <si>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</si>
  <si>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</si>
  <si>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</si>
  <si>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</si>
  <si>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</si>
  <si>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</si>
  <si>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</si>
  <si>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</si>
  <si>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</si>
  <si>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</si>
  <si>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</si>
  <si>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</si>
  <si>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</si>
  <si>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</si>
  <si>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</si>
  <si>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</si>
  <si>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</si>
  <si>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</si>
  <si>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</si>
  <si>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</si>
  <si>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o/ prílohy č.3 o opravných položkách k zásobám - stav zásob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</si>
  <si>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</si>
  <si>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</si>
  <si>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</si>
  <si>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</si>
  <si>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</si>
  <si>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</si>
  <si>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</si>
  <si>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</si>
  <si>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</si>
  <si>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</si>
  <si>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</si>
  <si>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</si>
  <si>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</si>
  <si>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Finančné účty</t>
  </si>
  <si>
    <t>Ako finančné účty sú vykázané peniaze v pokladnici a účty v bankách. Účtami v bankách môže spoločnosť voľne disponovať.</t>
  </si>
  <si>
    <t>5.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</si>
  <si>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</si>
  <si>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</si>
  <si>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</si>
  <si>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</si>
  <si>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Peniaze na ceste</t>
  </si>
  <si>
    <t>Informácie k časti F. písm. r/ prílohy č.3 o vývoji opravnej položky k pohľadávkam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</si>
  <si>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</si>
  <si>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</si>
  <si>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</si>
  <si>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</si>
  <si>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</si>
  <si>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</si>
  <si>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</si>
  <si>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</si>
  <si>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</si>
  <si>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</si>
  <si>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</si>
  <si>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</si>
  <si>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</si>
  <si>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</si>
  <si>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</si>
  <si>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</si>
  <si>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G.</t>
  </si>
  <si>
    <t>Informácie o údajoch na strane pasív súvahy</t>
  </si>
  <si>
    <t>Vlastné imanie</t>
  </si>
  <si>
    <t>Informácie o vlastnom imanií sú uvedené v časti P.</t>
  </si>
  <si>
    <t>6.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</si>
  <si>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</si>
  <si>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</si>
  <si>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</si>
  <si>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</si>
  <si>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</si>
  <si>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</si>
  <si>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</si>
  <si>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</si>
  <si>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</si>
  <si>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</si>
  <si>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</si>
  <si>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</si>
  <si>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</si>
  <si>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</si>
  <si>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</si>
  <si>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</si>
  <si>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</si>
  <si>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</si>
  <si>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</si>
  <si>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7.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</si>
  <si>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</si>
  <si>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</si>
  <si>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</si>
  <si>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</si>
  <si>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</si>
  <si>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</si>
  <si>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</si>
  <si>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</si>
  <si>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</si>
  <si>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8.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</si>
  <si>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</si>
  <si>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</si>
  <si>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</si>
  <si>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</si>
  <si>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</si>
  <si>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</si>
  <si>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</si>
  <si>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</si>
  <si>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</si>
  <si>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</si>
  <si>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</si>
  <si>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9.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</si>
  <si>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</si>
  <si>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</si>
  <si>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</si>
  <si>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</si>
  <si>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</si>
  <si>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</si>
  <si>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10.</t>
  </si>
  <si>
    <t>Informácie k časti H. písm. b/  prílohy č.3 o zmene stavu vnútroorganizačných zásob</t>
  </si>
  <si>
    <t>Zmena stavu vnútroorganizačných zásob</t>
  </si>
  <si>
    <t>Konečný zostatok</t>
  </si>
  <si>
    <t>Začiatočný stav</t>
  </si>
  <si>
    <t>Nedokončená výroba</t>
  </si>
  <si>
    <t>Manká a škody</t>
  </si>
  <si>
    <t>Reprezentačné</t>
  </si>
  <si>
    <t>Dary</t>
  </si>
  <si>
    <t xml:space="preserve">Iné </t>
  </si>
  <si>
    <t>Zmena stavu vnutroorganizačných zásob vo výkaze ziskov a strát</t>
  </si>
  <si>
    <t>11.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</si>
  <si>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</si>
  <si>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</si>
  <si>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</si>
  <si>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</si>
  <si>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</si>
  <si>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</si>
  <si>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</si>
  <si>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</si>
  <si>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</si>
  <si>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</si>
  <si>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</si>
  <si>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vha</t>
  </si>
  <si>
    <t>Mimoriadne výnosy, z toho :</t>
  </si>
  <si>
    <t>12.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</si>
  <si>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</si>
  <si>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</si>
  <si>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</si>
  <si>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</si>
  <si>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</si>
  <si>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</si>
  <si>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</si>
  <si>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Čistý obrat celkom</t>
  </si>
  <si>
    <t>Náklady na poskytnuté služby</t>
  </si>
  <si>
    <t>13.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</si>
  <si>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</si>
  <si>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</si>
  <si>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</si>
  <si>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</si>
  <si>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</si>
  <si>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</si>
  <si>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</si>
  <si>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</si>
  <si>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</si>
  <si>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</si>
  <si>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</si>
  <si>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</si>
  <si>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</si>
  <si>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</si>
  <si>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</si>
  <si>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zákonné sociálne náklady</t>
  </si>
  <si>
    <t>ostatné sociálne zabezpečenie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</si>
  <si>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</si>
  <si>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</si>
  <si>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</si>
  <si>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</si>
  <si>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</si>
  <si>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</si>
  <si>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</si>
  <si>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</si>
  <si>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ostatné finančné náklady</t>
  </si>
  <si>
    <t>Mimoriadne náklady, z toho :</t>
  </si>
  <si>
    <t>SPOLU :</t>
  </si>
  <si>
    <t>P.</t>
  </si>
  <si>
    <t>Informácie o vlastnom imaní</t>
  </si>
  <si>
    <t>14.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</si>
  <si>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</si>
  <si>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</si>
  <si>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</si>
  <si>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</si>
  <si>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</si>
  <si>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</si>
  <si>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</si>
  <si>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</si>
  <si>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</si>
  <si>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</si>
  <si>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</si>
  <si>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</si>
  <si>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</si>
  <si>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</si>
  <si>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</si>
  <si>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</si>
  <si>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</si>
  <si>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</si>
  <si>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</si>
  <si>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</si>
  <si>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</si>
  <si>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</si>
  <si>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</si>
  <si>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07.06.2017</t>
  </si>
  <si>
    <t>podpis štatutárneho orgánu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</si>
</sst>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000,000"/>
    <numFmt numFmtId="165" formatCode="dd/mm/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12"/>
      <name val="Arial Black"/>
      <family val="2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charset val="238"/>
    </font>
    <font>
      <b/>
      <sz val="11"/>
      <name val="Arial Black"/>
      <family val="2"/>
      <charset val="238"/>
    </font>
    <font>
      <b/>
      <sz val="10"/>
      <name val="Haettenschweiler"/>
      <family val="2"/>
    </font>
    <font>
      <b/>
      <sz val="12"/>
      <name val="Arial Black"/>
      <family val="2"/>
      <charset val="238"/>
    </font>
    <font>
      <b/>
      <sz val="8"/>
      <name val="Verdana"/>
      <family val="2"/>
    </font>
    <font>
      <b/>
      <sz val="11"/>
      <name val="Haettenschweiler"/>
      <family val="2"/>
    </font>
    <font>
      <b/>
      <sz val="11"/>
      <name val="Arial CE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MS Sans Serif"/>
      <family val="2"/>
      <charset val="238"/>
    </font>
    <font>
      <b/>
      <sz val="12"/>
      <name val="Arial CE"/>
      <family val="2"/>
      <charset val="238"/>
    </font>
    <font>
      <b/>
      <sz val="10"/>
      <name val="Arial Black"/>
      <family val="2"/>
      <charset val="238"/>
    </font>
    <font>
      <b/>
      <sz val="16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49" fontId="5" fillId="0" borderId="0" xfId="0" applyNumberFormat="1" applyFont="1" applyFill="1"/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5" fillId="0" borderId="10" xfId="0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3" fontId="5" fillId="0" borderId="10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10" xfId="0" applyFont="1" applyFill="1" applyBorder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/>
    <xf numFmtId="0" fontId="6" fillId="0" borderId="1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4" fontId="5" fillId="0" borderId="19" xfId="0" applyNumberFormat="1" applyFont="1" applyFill="1" applyBorder="1"/>
    <xf numFmtId="4" fontId="5" fillId="0" borderId="5" xfId="0" applyNumberFormat="1" applyFont="1" applyFill="1" applyBorder="1"/>
    <xf numFmtId="4" fontId="5" fillId="0" borderId="0" xfId="0" applyNumberFormat="1" applyFont="1" applyFill="1" applyAlignment="1">
      <alignment horizontal="right"/>
    </xf>
    <xf numFmtId="164" fontId="5" fillId="0" borderId="0" xfId="2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right" vertical="center" wrapText="1"/>
    </xf>
    <xf numFmtId="4" fontId="5" fillId="0" borderId="0" xfId="1" applyNumberFormat="1" applyFont="1" applyFill="1" applyAlignment="1">
      <alignment horizontal="right"/>
    </xf>
    <xf numFmtId="4" fontId="5" fillId="0" borderId="10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/>
    </xf>
    <xf numFmtId="4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49" fontId="5" fillId="0" borderId="0" xfId="2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" fontId="5" fillId="0" borderId="10" xfId="0" applyNumberFormat="1" applyFont="1" applyFill="1" applyBorder="1"/>
    <xf numFmtId="4" fontId="5" fillId="0" borderId="17" xfId="0" applyNumberFormat="1" applyFont="1" applyFill="1" applyBorder="1"/>
    <xf numFmtId="4" fontId="3" fillId="0" borderId="1" xfId="0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Alignment="1">
      <alignment horizontal="right" vertical="center"/>
    </xf>
    <xf numFmtId="3" fontId="14" fillId="0" borderId="0" xfId="0" applyNumberFormat="1" applyFont="1" applyFill="1" applyAlignment="1">
      <alignment horizontal="center" wrapText="1"/>
    </xf>
    <xf numFmtId="4" fontId="14" fillId="0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3" fontId="14" fillId="0" borderId="0" xfId="0" applyNumberFormat="1" applyFont="1" applyBorder="1" applyAlignment="1">
      <alignment horizontal="center" wrapText="1"/>
    </xf>
    <xf numFmtId="164" fontId="14" fillId="0" borderId="0" xfId="2" applyNumberFormat="1" applyFont="1" applyFill="1" applyAlignment="1">
      <alignment horizontal="center"/>
    </xf>
    <xf numFmtId="3" fontId="14" fillId="0" borderId="0" xfId="0" applyNumberFormat="1" applyFont="1" applyAlignment="1">
      <alignment horizontal="center" wrapText="1"/>
    </xf>
    <xf numFmtId="165" fontId="5" fillId="0" borderId="0" xfId="0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right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7" fillId="0" borderId="0" xfId="0" applyFont="1"/>
    <xf numFmtId="4" fontId="7" fillId="0" borderId="0" xfId="1" applyNumberFormat="1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38" fontId="7" fillId="0" borderId="0" xfId="2" applyNumberFormat="1" applyFont="1" applyAlignment="1">
      <alignment horizontal="left"/>
    </xf>
    <xf numFmtId="38" fontId="7" fillId="0" borderId="0" xfId="2" applyNumberFormat="1" applyFont="1" applyAlignment="1">
      <alignment horizontal="center"/>
    </xf>
    <xf numFmtId="0" fontId="5" fillId="0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3" fontId="5" fillId="0" borderId="0" xfId="2" applyNumberFormat="1" applyFont="1" applyFill="1" applyAlignment="1">
      <alignment horizontal="center"/>
    </xf>
    <xf numFmtId="4" fontId="14" fillId="0" borderId="0" xfId="0" applyNumberFormat="1" applyFont="1" applyFill="1" applyAlignment="1">
      <alignment horizontal="right" vertical="center" wrapText="1"/>
    </xf>
    <xf numFmtId="4" fontId="5" fillId="0" borderId="0" xfId="2" applyNumberFormat="1" applyFont="1" applyFill="1" applyAlignment="1">
      <alignment horizontal="right"/>
    </xf>
    <xf numFmtId="4" fontId="5" fillId="0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38" fontId="5" fillId="0" borderId="0" xfId="2" applyNumberFormat="1" applyFont="1" applyFill="1" applyAlignment="1">
      <alignment horizontal="left" vertical="center"/>
    </xf>
    <xf numFmtId="0" fontId="5" fillId="0" borderId="0" xfId="0" applyFont="1" applyFill="1" applyBorder="1" applyAlignment="1"/>
    <xf numFmtId="49" fontId="5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3" xfId="0" applyFont="1" applyBorder="1"/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4" fontId="15" fillId="0" borderId="2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" fontId="14" fillId="0" borderId="1" xfId="0" applyNumberFormat="1" applyFont="1" applyFill="1" applyBorder="1" applyAlignment="1">
      <alignment horizontal="center"/>
    </xf>
    <xf numFmtId="4" fontId="14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left" vertical="center" wrapText="1"/>
    </xf>
    <xf numFmtId="4" fontId="5" fillId="0" borderId="22" xfId="0" applyNumberFormat="1" applyFont="1" applyFill="1" applyBorder="1" applyAlignment="1"/>
    <xf numFmtId="4" fontId="5" fillId="0" borderId="26" xfId="0" applyNumberFormat="1" applyFont="1" applyFill="1" applyBorder="1" applyAlignment="1"/>
    <xf numFmtId="4" fontId="5" fillId="0" borderId="23" xfId="0" applyNumberFormat="1" applyFont="1" applyFill="1" applyBorder="1" applyAlignment="1"/>
    <xf numFmtId="4" fontId="5" fillId="0" borderId="27" xfId="0" applyNumberFormat="1" applyFont="1" applyFill="1" applyBorder="1" applyAlignment="1"/>
    <xf numFmtId="4" fontId="5" fillId="0" borderId="11" xfId="0" applyNumberFormat="1" applyFont="1" applyFill="1" applyBorder="1" applyAlignment="1">
      <alignment horizontal="left" vertical="center" wrapText="1"/>
    </xf>
    <xf numFmtId="4" fontId="5" fillId="0" borderId="21" xfId="0" applyNumberFormat="1" applyFont="1" applyFill="1" applyBorder="1" applyAlignment="1">
      <alignment horizontal="left" vertical="center" wrapText="1"/>
    </xf>
    <xf numFmtId="4" fontId="5" fillId="0" borderId="24" xfId="0" applyNumberFormat="1" applyFont="1" applyFill="1" applyBorder="1" applyAlignment="1">
      <alignment horizontal="left" vertical="center" wrapText="1"/>
    </xf>
    <xf numFmtId="4" fontId="5" fillId="0" borderId="25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/>
    <xf numFmtId="4" fontId="5" fillId="0" borderId="9" xfId="0" applyNumberFormat="1" applyFont="1" applyFill="1" applyBorder="1" applyAlignment="1"/>
    <xf numFmtId="4" fontId="5" fillId="0" borderId="16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/>
    </xf>
    <xf numFmtId="4" fontId="5" fillId="0" borderId="19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4" fontId="5" fillId="0" borderId="23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4" fontId="5" fillId="0" borderId="28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left"/>
    </xf>
    <xf numFmtId="4" fontId="5" fillId="0" borderId="20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left"/>
    </xf>
    <xf numFmtId="4" fontId="5" fillId="0" borderId="20" xfId="0" applyNumberFormat="1" applyFon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4" fontId="5" fillId="0" borderId="20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0"/>
  <sheetViews>
    <sheetView tabSelected="1" topLeftCell="A106" workbookViewId="0">
      <selection activeCell="B106" sqref="B106:C106"/>
    </sheetView>
  </sheetViews>
  <sheetFormatPr defaultRowHeight="15"/>
  <cols>
    <col min="1" max="1" width="3.7109375" customWidth="1"/>
    <col min="2" max="2" width="10.28515625" customWidth="1"/>
    <col min="3" max="3" width="10.140625" customWidth="1"/>
    <col min="4" max="4" width="14.7109375" customWidth="1"/>
    <col min="7" max="7" width="10.42578125" customWidth="1"/>
    <col min="8" max="8" width="8.28515625" customWidth="1"/>
    <col min="9" max="9" width="13.85546875" customWidth="1"/>
    <col min="10" max="10" width="8.85546875" customWidth="1"/>
    <col min="11" max="11" width="10.7109375" customWidth="1"/>
    <col min="12" max="12" width="2" customWidth="1"/>
    <col min="13" max="13" width="6.5703125" customWidth="1"/>
    <col min="14" max="14" width="4.85546875" customWidth="1"/>
    <col min="15" max="15" width="6.28515625" customWidth="1"/>
    <col min="18" max="18" width="9.28515625" bestFit="1" customWidth="1"/>
  </cols>
  <sheetData>
    <row r="1" spans="1:10">
      <c r="A1" s="1" t="s">
        <v>0</v>
      </c>
      <c r="H1" s="1" t="s">
        <v>1</v>
      </c>
      <c r="J1" s="1" t="s">
        <v>2</v>
      </c>
    </row>
    <row r="2" spans="1:10" s="4" customFormat="1" ht="19.5">
      <c r="A2" s="2" t="s">
        <v>3</v>
      </c>
      <c r="B2" s="3" t="s">
        <v>4</v>
      </c>
    </row>
    <row r="3" spans="1:10" s="4" customFormat="1" ht="11.25"/>
    <row r="4" spans="1:10" s="4" customFormat="1" ht="11.25">
      <c r="B4" s="5" t="s">
        <v>5</v>
      </c>
      <c r="E4" s="4" t="s">
        <v>6</v>
      </c>
    </row>
    <row r="5" spans="1:10" s="4" customFormat="1" ht="11.25">
      <c r="B5" s="5"/>
      <c r="E5" s="4" t="s">
        <v>7</v>
      </c>
    </row>
    <row r="6" spans="1:10" s="4" customFormat="1" ht="11.25">
      <c r="B6" s="5"/>
    </row>
    <row r="7" spans="1:10" s="4" customFormat="1" ht="11.25">
      <c r="B7" s="5" t="s">
        <v>8</v>
      </c>
      <c r="E7" s="6" t="s">
        <v>9</v>
      </c>
    </row>
    <row r="8" spans="1:10" s="4" customFormat="1" ht="11.25">
      <c r="B8" s="5"/>
      <c r="I8" s="7"/>
    </row>
    <row r="9" spans="1:10" s="4" customFormat="1" ht="11.25">
      <c r="B9" s="5" t="s">
        <v>10</v>
      </c>
      <c r="E9" s="4" t="s">
        <v>11</v>
      </c>
    </row>
    <row r="10" spans="1:10" s="4" customFormat="1" ht="11.25">
      <c r="B10" s="5"/>
      <c r="E10" s="4" t="s">
        <v>12</v>
      </c>
    </row>
    <row r="11" spans="1:10" s="4" customFormat="1" ht="11.25">
      <c r="B11" s="5"/>
      <c r="E11" s="4" t="s">
        <v>13</v>
      </c>
    </row>
    <row r="12" spans="1:10" s="4" customFormat="1" ht="11.25">
      <c r="B12" s="5"/>
    </row>
    <row r="13" spans="1:10" s="4" customFormat="1" ht="11.25">
      <c r="B13" s="5" t="s">
        <v>14</v>
      </c>
      <c r="E13" s="4" t="s">
        <v>15</v>
      </c>
    </row>
    <row r="14" spans="1:10" s="4" customFormat="1" ht="11.25">
      <c r="I14" s="8"/>
    </row>
    <row r="15" spans="1:10" s="4" customFormat="1" ht="12.75">
      <c r="B15" s="1" t="s">
        <v>16</v>
      </c>
      <c r="C15" s="1"/>
      <c r="D15" s="1"/>
      <c r="E15" s="1"/>
      <c r="F15" s="1"/>
      <c r="G15" s="1"/>
      <c r="I15" s="8"/>
    </row>
    <row r="16" spans="1:10" s="4" customFormat="1" ht="12.75">
      <c r="B16" s="1"/>
      <c r="C16" s="1"/>
      <c r="D16" s="1"/>
      <c r="E16" s="1"/>
      <c r="F16" s="1"/>
      <c r="G16" s="1"/>
      <c r="I16" s="8"/>
    </row>
    <row r="17" spans="1:10" s="4" customFormat="1" ht="18.75">
      <c r="A17" s="9" t="s">
        <v>17</v>
      </c>
      <c r="B17" s="10" t="s">
        <v>18</v>
      </c>
    </row>
    <row r="18" spans="1:10" s="4" customFormat="1" ht="11.25">
      <c r="A18" s="11"/>
    </row>
    <row r="19" spans="1:10" s="4" customFormat="1" ht="11.25">
      <c r="A19" s="11"/>
      <c r="B19" s="4" t="s">
        <v>19</v>
      </c>
    </row>
    <row r="20" spans="1:10" s="4" customFormat="1" ht="11.25">
      <c r="A20" s="11"/>
    </row>
    <row r="21" spans="1:10" s="4" customFormat="1" ht="11.25">
      <c r="B21" s="135" t="s">
        <v>20</v>
      </c>
      <c r="C21" s="136"/>
      <c r="D21" s="137"/>
      <c r="E21" s="135" t="s">
        <v>21</v>
      </c>
      <c r="F21" s="136"/>
      <c r="G21" s="137"/>
      <c r="H21" s="135" t="s">
        <v>22</v>
      </c>
      <c r="I21" s="136"/>
      <c r="J21" s="137"/>
    </row>
    <row r="22" spans="1:10" s="4" customFormat="1">
      <c r="B22" s="104" t="s">
        <v>23</v>
      </c>
      <c r="C22" s="120"/>
      <c r="D22" s="121"/>
      <c r="E22" s="132">
        <v>1</v>
      </c>
      <c r="F22" s="240"/>
      <c r="G22" s="241"/>
      <c r="H22" s="132">
        <v>0</v>
      </c>
      <c r="I22" s="240"/>
      <c r="J22" s="241"/>
    </row>
    <row r="23" spans="1:10" s="4" customFormat="1">
      <c r="B23" s="104" t="s">
        <v>24</v>
      </c>
      <c r="C23" s="238"/>
      <c r="D23" s="239"/>
      <c r="E23" s="132">
        <v>1</v>
      </c>
      <c r="F23" s="240"/>
      <c r="G23" s="241"/>
      <c r="H23" s="132">
        <v>0</v>
      </c>
      <c r="I23" s="240"/>
      <c r="J23" s="241"/>
    </row>
    <row r="24" spans="1:10" s="4" customFormat="1">
      <c r="B24" s="104" t="s">
        <v>25</v>
      </c>
      <c r="C24" s="238"/>
      <c r="D24" s="239"/>
      <c r="E24" s="132">
        <v>1</v>
      </c>
      <c r="F24" s="240"/>
      <c r="G24" s="241"/>
      <c r="H24" s="132">
        <v>0</v>
      </c>
      <c r="I24" s="240"/>
      <c r="J24" s="241"/>
    </row>
    <row r="25" spans="1:10" s="4" customFormat="1" ht="12.75">
      <c r="A25" s="12" t="s">
        <v>17</v>
      </c>
      <c r="B25" s="13" t="s">
        <v>26</v>
      </c>
    </row>
    <row r="26" spans="1:10" s="4" customFormat="1" ht="11.25"/>
    <row r="27" spans="1:10" s="4" customFormat="1" ht="11.25">
      <c r="B27" s="4" t="s">
        <v>27</v>
      </c>
    </row>
    <row r="28" spans="1:10" s="4" customFormat="1" ht="11.25">
      <c r="B28" s="4" t="s">
        <v>28</v>
      </c>
    </row>
    <row r="29" spans="1:10" s="4" customFormat="1" ht="11.25"/>
    <row r="30" spans="1:10" s="4" customFormat="1" ht="11.25">
      <c r="B30" s="4" t="s">
        <v>29</v>
      </c>
    </row>
    <row r="31" spans="1:10" s="4" customFormat="1" ht="11.25">
      <c r="B31" s="4" t="s">
        <v>30</v>
      </c>
    </row>
    <row r="32" spans="1:10" s="4" customFormat="1" ht="11.25"/>
    <row r="33" spans="1:11" s="4" customFormat="1" ht="19.5">
      <c r="A33" s="14" t="s">
        <v>31</v>
      </c>
      <c r="B33" s="15" t="s">
        <v>32</v>
      </c>
    </row>
    <row r="34" spans="1:11" s="4" customFormat="1" ht="11.25"/>
    <row r="35" spans="1:11" s="4" customFormat="1" ht="11.25">
      <c r="A35" s="11" t="s">
        <v>33</v>
      </c>
      <c r="B35" s="4" t="s">
        <v>34</v>
      </c>
    </row>
    <row r="36" spans="1:11" s="4" customFormat="1" ht="11.25">
      <c r="B36" s="4" t="s">
        <v>35</v>
      </c>
    </row>
    <row r="37" spans="1:11" s="4" customFormat="1" ht="11.25">
      <c r="B37" s="4" t="s">
        <v>36</v>
      </c>
      <c r="C37" s="4" t="s">
        <v>37</v>
      </c>
    </row>
    <row r="38" spans="1:11" s="4" customFormat="1" ht="11.25">
      <c r="C38" s="4" t="s">
        <v>38</v>
      </c>
    </row>
    <row r="39" spans="1:11" s="4" customFormat="1" ht="11.25"/>
    <row r="40" spans="1:11" s="4" customFormat="1" ht="11.25">
      <c r="A40" s="11" t="s">
        <v>39</v>
      </c>
      <c r="B40" s="4" t="s">
        <v>40</v>
      </c>
      <c r="K40" s="16"/>
    </row>
    <row r="41" spans="1:11" s="4" customFormat="1" ht="11.25">
      <c r="B41" s="4" t="s">
        <v>41</v>
      </c>
    </row>
    <row r="42" spans="1:11" s="4" customFormat="1" ht="11.25">
      <c r="B42" s="4" t="s">
        <v>42</v>
      </c>
    </row>
    <row r="43" spans="1:11" s="4" customFormat="1" ht="11.25"/>
    <row r="44" spans="1:11" s="4" customFormat="1" ht="18.75">
      <c r="B44" s="10" t="s">
        <v>43</v>
      </c>
    </row>
    <row r="45" spans="1:11" s="4" customFormat="1" ht="11.25"/>
    <row r="46" spans="1:11" s="4" customFormat="1" ht="11.25">
      <c r="B46" s="4" t="s">
        <v>44</v>
      </c>
    </row>
    <row r="47" spans="1:11" s="4" customFormat="1" ht="11.25">
      <c r="B47" s="107" t="s">
        <v>45</v>
      </c>
      <c r="C47" s="109"/>
      <c r="D47" s="234" t="s">
        <v>46</v>
      </c>
      <c r="E47" s="235"/>
      <c r="F47" s="107" t="s">
        <v>47</v>
      </c>
      <c r="G47" s="109"/>
      <c r="H47" s="107" t="s">
        <v>48</v>
      </c>
      <c r="I47" s="109"/>
    </row>
    <row r="48" spans="1:11" s="4" customFormat="1" ht="11.25">
      <c r="B48" s="110"/>
      <c r="C48" s="112"/>
      <c r="D48" s="236"/>
      <c r="E48" s="237"/>
      <c r="F48" s="110"/>
      <c r="G48" s="112"/>
      <c r="H48" s="110"/>
      <c r="I48" s="112"/>
    </row>
    <row r="49" spans="2:11" s="4" customFormat="1" ht="11.25">
      <c r="B49" s="113"/>
      <c r="C49" s="115"/>
      <c r="D49" s="17" t="s">
        <v>49</v>
      </c>
      <c r="E49" s="17" t="s">
        <v>50</v>
      </c>
      <c r="F49" s="113"/>
      <c r="G49" s="115"/>
      <c r="H49" s="113"/>
      <c r="I49" s="115"/>
    </row>
    <row r="50" spans="2:11" s="4" customFormat="1" ht="11.25">
      <c r="B50" s="101" t="s">
        <v>51</v>
      </c>
      <c r="C50" s="103"/>
      <c r="D50" s="17" t="s">
        <v>52</v>
      </c>
      <c r="E50" s="17" t="s">
        <v>53</v>
      </c>
      <c r="F50" s="101" t="s">
        <v>54</v>
      </c>
      <c r="G50" s="103"/>
      <c r="H50" s="101" t="s">
        <v>55</v>
      </c>
      <c r="I50" s="103"/>
    </row>
    <row r="51" spans="2:11" s="4" customFormat="1" ht="11.25">
      <c r="B51" s="186" t="s">
        <v>56</v>
      </c>
      <c r="C51" s="188"/>
      <c r="D51" s="18">
        <v>6700</v>
      </c>
      <c r="E51" s="19">
        <v>100</v>
      </c>
      <c r="F51" s="232">
        <v>100</v>
      </c>
      <c r="G51" s="233"/>
      <c r="H51" s="232" t="s">
        <v>57</v>
      </c>
      <c r="I51" s="233"/>
    </row>
    <row r="52" spans="2:11" s="4" customFormat="1" ht="11.25">
      <c r="B52" s="186"/>
      <c r="C52" s="188"/>
      <c r="D52" s="18"/>
      <c r="E52" s="19"/>
      <c r="F52" s="232"/>
      <c r="G52" s="233"/>
      <c r="H52" s="232"/>
      <c r="I52" s="233"/>
    </row>
    <row r="53" spans="2:11" s="4" customFormat="1" ht="11.25">
      <c r="B53" s="186"/>
      <c r="C53" s="188"/>
      <c r="D53" s="18"/>
      <c r="E53" s="19"/>
      <c r="F53" s="232"/>
      <c r="G53" s="233"/>
      <c r="H53" s="232"/>
      <c r="I53" s="233"/>
    </row>
    <row r="54" spans="2:11" s="4" customFormat="1" ht="11.25">
      <c r="B54" s="186" t="s">
        <v>58</v>
      </c>
      <c r="C54" s="188"/>
      <c r="D54" s="18">
        <v>6700</v>
      </c>
      <c r="E54" s="19">
        <v>100</v>
      </c>
      <c r="F54" s="232">
        <v>100</v>
      </c>
      <c r="G54" s="233"/>
      <c r="H54" s="232" t="s">
        <v>57</v>
      </c>
      <c r="I54" s="233"/>
    </row>
    <row r="55" spans="2:11" s="4" customFormat="1" ht="11.25">
      <c r="J55" s="20"/>
      <c r="K55" s="20"/>
    </row>
    <row r="56" spans="2:11" s="4" customFormat="1" ht="11.25">
      <c r="B56" s="4" t="s">
        <v>59</v>
      </c>
      <c r="J56" s="20"/>
      <c r="K56" s="20"/>
    </row>
    <row r="57" spans="2:11" s="4" customFormat="1" ht="11.25"/>
    <row r="58" spans="2:11" s="4" customFormat="1" ht="11.25">
      <c r="B58" s="135" t="s">
        <v>60</v>
      </c>
      <c r="C58" s="136"/>
      <c r="D58" s="136"/>
      <c r="E58" s="137"/>
      <c r="F58" s="107" t="s">
        <v>46</v>
      </c>
      <c r="G58" s="109"/>
      <c r="H58" s="107" t="s">
        <v>47</v>
      </c>
      <c r="I58" s="109"/>
      <c r="J58" s="107" t="s">
        <v>48</v>
      </c>
      <c r="K58" s="109"/>
    </row>
    <row r="59" spans="2:11" s="4" customFormat="1" ht="11.25">
      <c r="B59" s="152" t="s">
        <v>45</v>
      </c>
      <c r="C59" s="153"/>
      <c r="D59" s="152" t="s">
        <v>61</v>
      </c>
      <c r="E59" s="153"/>
      <c r="F59" s="113"/>
      <c r="G59" s="115"/>
      <c r="H59" s="110"/>
      <c r="I59" s="112"/>
      <c r="J59" s="110"/>
      <c r="K59" s="112"/>
    </row>
    <row r="60" spans="2:11" s="4" customFormat="1" ht="11.25">
      <c r="B60" s="156"/>
      <c r="C60" s="157"/>
      <c r="D60" s="156"/>
      <c r="E60" s="157"/>
      <c r="F60" s="17" t="s">
        <v>49</v>
      </c>
      <c r="G60" s="17" t="s">
        <v>50</v>
      </c>
      <c r="H60" s="113"/>
      <c r="I60" s="115"/>
      <c r="J60" s="113"/>
      <c r="K60" s="115"/>
    </row>
    <row r="61" spans="2:11" s="4" customFormat="1" ht="11.25">
      <c r="B61" s="101" t="s">
        <v>51</v>
      </c>
      <c r="C61" s="103"/>
      <c r="D61" s="101" t="s">
        <v>52</v>
      </c>
      <c r="E61" s="103"/>
      <c r="F61" s="17" t="s">
        <v>53</v>
      </c>
      <c r="G61" s="17" t="s">
        <v>54</v>
      </c>
      <c r="H61" s="101" t="s">
        <v>55</v>
      </c>
      <c r="I61" s="103"/>
      <c r="J61" s="101" t="s">
        <v>62</v>
      </c>
      <c r="K61" s="103"/>
    </row>
    <row r="62" spans="2:11" s="4" customFormat="1" ht="11.25">
      <c r="B62" s="186" t="s">
        <v>56</v>
      </c>
      <c r="C62" s="188"/>
      <c r="D62" s="231">
        <v>41996</v>
      </c>
      <c r="E62" s="103"/>
      <c r="F62" s="21">
        <v>6700</v>
      </c>
      <c r="G62" s="21">
        <v>100</v>
      </c>
      <c r="H62" s="101"/>
      <c r="I62" s="103"/>
      <c r="J62" s="101"/>
      <c r="K62" s="103"/>
    </row>
    <row r="63" spans="2:11" s="4" customFormat="1" ht="11.25">
      <c r="B63" s="186"/>
      <c r="C63" s="188"/>
      <c r="D63" s="101"/>
      <c r="E63" s="103"/>
      <c r="F63" s="21"/>
      <c r="G63" s="21"/>
      <c r="H63" s="101"/>
      <c r="I63" s="103"/>
      <c r="J63" s="101"/>
      <c r="K63" s="103"/>
    </row>
    <row r="64" spans="2:11" s="4" customFormat="1" ht="11.25">
      <c r="B64" s="186" t="s">
        <v>58</v>
      </c>
      <c r="C64" s="188"/>
      <c r="D64" s="101"/>
      <c r="E64" s="103"/>
      <c r="F64" s="21">
        <f>SUM(F62:F63)</f>
        <v>6700</v>
      </c>
      <c r="G64" s="21">
        <f>SUM(G62:G63)</f>
        <v>100</v>
      </c>
      <c r="H64" s="101"/>
      <c r="I64" s="103"/>
      <c r="J64" s="101"/>
      <c r="K64" s="103"/>
    </row>
    <row r="65" spans="1:2" s="4" customFormat="1" ht="11.25"/>
    <row r="66" spans="1:2" s="4" customFormat="1" ht="19.5">
      <c r="A66" s="2" t="s">
        <v>63</v>
      </c>
      <c r="B66" s="3" t="s">
        <v>64</v>
      </c>
    </row>
    <row r="67" spans="1:2" s="4" customFormat="1" ht="11.25"/>
    <row r="68" spans="1:2" s="4" customFormat="1" ht="11.25">
      <c r="A68" s="11" t="s">
        <v>17</v>
      </c>
      <c r="B68" s="4" t="s">
        <v>65</v>
      </c>
    </row>
    <row r="69" spans="1:2" s="4" customFormat="1" ht="11.25">
      <c r="B69" s="4" t="s">
        <v>66</v>
      </c>
    </row>
    <row r="70" spans="1:2" s="4" customFormat="1" ht="11.25">
      <c r="B70" s="4" t="s">
        <v>67</v>
      </c>
    </row>
    <row r="71" spans="1:2" s="4" customFormat="1" ht="11.25"/>
    <row r="72" spans="1:2" s="4" customFormat="1" ht="11.25">
      <c r="A72" s="11" t="s">
        <v>17</v>
      </c>
      <c r="B72" s="4" t="s">
        <v>68</v>
      </c>
    </row>
    <row r="73" spans="1:2" s="4" customFormat="1" ht="11.25">
      <c r="B73" s="4" t="s">
        <v>69</v>
      </c>
    </row>
    <row r="74" spans="1:2" s="4" customFormat="1" ht="11.25">
      <c r="B74" s="4" t="s">
        <v>70</v>
      </c>
    </row>
    <row r="75" spans="1:2" s="4" customFormat="1" ht="11.25">
      <c r="B75" s="4" t="s">
        <v>71</v>
      </c>
    </row>
    <row r="76" spans="1:2" s="4" customFormat="1" ht="11.25">
      <c r="B76" s="4" t="s">
        <v>72</v>
      </c>
    </row>
    <row r="77" spans="1:2" s="4" customFormat="1" ht="11.25">
      <c r="B77" s="4" t="s">
        <v>73</v>
      </c>
    </row>
    <row r="78" spans="1:2" s="4" customFormat="1" ht="11.25"/>
    <row r="79" spans="1:2" s="4" customFormat="1" ht="11.25">
      <c r="B79" s="4" t="s">
        <v>74</v>
      </c>
    </row>
    <row r="80" spans="1:2" s="4" customFormat="1" ht="11.25">
      <c r="B80" s="4" t="s">
        <v>75</v>
      </c>
    </row>
    <row r="81" spans="1:2" s="4" customFormat="1" ht="11.25">
      <c r="B81" s="4" t="s">
        <v>76</v>
      </c>
    </row>
    <row r="82" spans="1:2" s="24" customFormat="1" ht="18.75">
      <c r="A82" s="22" t="s">
        <v>17</v>
      </c>
      <c r="B82" s="23" t="s">
        <v>77</v>
      </c>
    </row>
    <row r="83" spans="1:2" s="4" customFormat="1">
      <c r="A83" s="11"/>
      <c r="B83" s="25"/>
    </row>
    <row r="84" spans="1:2" s="4" customFormat="1" ht="11.25">
      <c r="A84" s="11" t="s">
        <v>17</v>
      </c>
      <c r="B84" s="4" t="s">
        <v>78</v>
      </c>
    </row>
    <row r="85" spans="1:2" s="4" customFormat="1" ht="11.25">
      <c r="A85" s="11"/>
    </row>
    <row r="86" spans="1:2" s="4" customFormat="1" ht="11.25">
      <c r="A86" s="11" t="s">
        <v>17</v>
      </c>
      <c r="B86" s="4" t="s">
        <v>79</v>
      </c>
    </row>
    <row r="87" spans="1:2" s="4" customFormat="1" ht="11.25"/>
    <row r="88" spans="1:2" s="4" customFormat="1" ht="11.25">
      <c r="A88" s="11" t="s">
        <v>17</v>
      </c>
      <c r="B88" s="4" t="s">
        <v>80</v>
      </c>
    </row>
    <row r="89" spans="1:2" s="4" customFormat="1" ht="11.25">
      <c r="A89" s="11"/>
      <c r="B89" s="4" t="s">
        <v>81</v>
      </c>
    </row>
    <row r="90" spans="1:2" s="4" customFormat="1" ht="11.25">
      <c r="A90" s="11"/>
      <c r="B90" s="4" t="s">
        <v>82</v>
      </c>
    </row>
    <row r="91" spans="1:2" s="4" customFormat="1" ht="11.25">
      <c r="A91" s="11"/>
      <c r="B91" s="4" t="s">
        <v>83</v>
      </c>
    </row>
    <row r="92" spans="1:2" s="4" customFormat="1" ht="11.25">
      <c r="A92" s="11"/>
    </row>
    <row r="93" spans="1:2" s="4" customFormat="1" ht="11.25">
      <c r="A93" s="11" t="s">
        <v>17</v>
      </c>
      <c r="B93" s="4" t="s">
        <v>84</v>
      </c>
    </row>
    <row r="94" spans="1:2" s="4" customFormat="1" ht="11.25">
      <c r="A94" s="11"/>
      <c r="B94" s="4" t="s">
        <v>85</v>
      </c>
    </row>
    <row r="95" spans="1:2" s="4" customFormat="1" ht="11.25">
      <c r="A95" s="11"/>
    </row>
    <row r="96" spans="1:2" s="4" customFormat="1" ht="11.25">
      <c r="A96" s="11" t="s">
        <v>17</v>
      </c>
      <c r="B96" s="4" t="s">
        <v>86</v>
      </c>
    </row>
    <row r="97" spans="1:3" s="4" customFormat="1" ht="11.25">
      <c r="A97" s="11"/>
      <c r="B97" s="4" t="s">
        <v>87</v>
      </c>
    </row>
    <row r="98" spans="1:3" s="4" customFormat="1" ht="11.25">
      <c r="A98" s="11"/>
    </row>
    <row r="99" spans="1:3" s="4" customFormat="1" ht="11.25">
      <c r="A99" s="11" t="s">
        <v>17</v>
      </c>
      <c r="B99" s="4" t="s">
        <v>88</v>
      </c>
    </row>
    <row r="100" spans="1:3" s="4" customFormat="1" ht="11.25">
      <c r="A100" s="11"/>
      <c r="B100" s="4" t="s">
        <v>89</v>
      </c>
    </row>
    <row r="101" spans="1:3" s="4" customFormat="1" ht="11.25">
      <c r="A101" s="11"/>
      <c r="B101" s="4" t="s">
        <v>90</v>
      </c>
    </row>
    <row r="102" spans="1:3" s="4" customFormat="1" ht="11.25">
      <c r="A102" s="11"/>
    </row>
    <row r="103" spans="1:3" s="4" customFormat="1" ht="11.25">
      <c r="A103" s="11" t="s">
        <v>17</v>
      </c>
      <c r="B103" s="4" t="s">
        <v>91</v>
      </c>
    </row>
    <row r="104" spans="1:3" s="4" customFormat="1" ht="11.25">
      <c r="A104" s="11"/>
      <c r="B104" s="4" t="s">
        <v>92</v>
      </c>
    </row>
    <row r="105" spans="1:3" s="4" customFormat="1" ht="11.25">
      <c r="A105" s="11"/>
      <c r="B105" s="4" t="s">
        <v>93</v>
      </c>
    </row>
    <row r="106" spans="1:3" s="4" customFormat="1" ht="11.25">
      <c r="A106" s="11"/>
      <c r="B106" s="186" t="s">
        <v>56</v>
      </c>
      <c r="C106" s="188"/>
    </row>
    <row r="107" spans="1:3" s="4" customFormat="1" ht="11.25">
      <c r="A107" s="11"/>
    </row>
    <row r="108" spans="1:3" s="4" customFormat="1" ht="11.25">
      <c r="A108" s="11" t="s">
        <v>17</v>
      </c>
      <c r="B108" s="4" t="s">
        <v>94</v>
      </c>
    </row>
    <row r="109" spans="1:3" s="4" customFormat="1" ht="11.25">
      <c r="A109" s="11"/>
      <c r="B109" s="4" t="s">
        <v>95</v>
      </c>
    </row>
    <row r="110" spans="1:3" s="4" customFormat="1" ht="11.25">
      <c r="A110" s="11"/>
      <c r="B110" s="4" t="s">
        <v>96</v>
      </c>
    </row>
    <row r="112" spans="1:3" s="4" customFormat="1" ht="19.5">
      <c r="A112" s="14" t="s">
        <v>97</v>
      </c>
      <c r="B112" s="15" t="s">
        <v>98</v>
      </c>
    </row>
    <row r="113" spans="1:15" s="4" customFormat="1" ht="19.5">
      <c r="A113" s="14"/>
      <c r="B113" s="15"/>
    </row>
    <row r="114" spans="1:15" s="4" customFormat="1" ht="11.25">
      <c r="A114" s="11" t="s">
        <v>99</v>
      </c>
      <c r="B114" s="4" t="s">
        <v>100</v>
      </c>
    </row>
    <row r="115" spans="1:15" s="4" customFormat="1" ht="11.25">
      <c r="A115" s="11"/>
    </row>
    <row r="116" spans="1:15" s="4" customFormat="1" ht="12" thickBot="1">
      <c r="B116" s="4" t="s">
        <v>44</v>
      </c>
    </row>
    <row r="117" spans="1:15" s="4" customFormat="1" ht="11.25">
      <c r="B117" s="221" t="s">
        <v>101</v>
      </c>
      <c r="C117" s="222"/>
      <c r="D117" s="224" t="s">
        <v>21</v>
      </c>
      <c r="E117" s="225"/>
      <c r="F117" s="225"/>
      <c r="G117" s="225"/>
      <c r="H117" s="225"/>
      <c r="I117" s="225"/>
      <c r="J117" s="225"/>
      <c r="K117" s="226"/>
    </row>
    <row r="118" spans="1:15" s="4" customFormat="1" ht="67.5">
      <c r="B118" s="223"/>
      <c r="C118" s="161"/>
      <c r="D118" s="26" t="s">
        <v>102</v>
      </c>
      <c r="E118" s="26" t="s">
        <v>103</v>
      </c>
      <c r="F118" s="26" t="s">
        <v>104</v>
      </c>
      <c r="G118" s="26" t="s">
        <v>105</v>
      </c>
      <c r="H118" s="26" t="s">
        <v>106</v>
      </c>
      <c r="I118" s="26" t="s">
        <v>107</v>
      </c>
      <c r="J118" s="26" t="s">
        <v>108</v>
      </c>
      <c r="K118" s="27" t="s">
        <v>58</v>
      </c>
    </row>
    <row r="119" spans="1:15" s="4" customFormat="1" ht="11.25">
      <c r="B119" s="227" t="s">
        <v>51</v>
      </c>
      <c r="C119" s="103"/>
      <c r="D119" s="17" t="s">
        <v>52</v>
      </c>
      <c r="E119" s="17" t="s">
        <v>53</v>
      </c>
      <c r="F119" s="17" t="s">
        <v>54</v>
      </c>
      <c r="G119" s="17" t="s">
        <v>55</v>
      </c>
      <c r="H119" s="17" t="s">
        <v>62</v>
      </c>
      <c r="I119" s="17" t="s">
        <v>109</v>
      </c>
      <c r="J119" s="17" t="s">
        <v>110</v>
      </c>
      <c r="K119" s="28" t="s">
        <v>111</v>
      </c>
    </row>
    <row r="120" spans="1:15" s="4" customFormat="1" ht="12" thickBot="1">
      <c r="B120" s="29" t="s">
        <v>112</v>
      </c>
      <c r="C120" s="30"/>
      <c r="D120" s="228"/>
      <c r="E120" s="229"/>
      <c r="F120" s="229"/>
      <c r="G120" s="229"/>
      <c r="H120" s="229"/>
      <c r="I120" s="229"/>
      <c r="J120" s="229"/>
      <c r="K120" s="230"/>
    </row>
    <row r="121" spans="1:15" s="4" customFormat="1" ht="11.25">
      <c r="B121" s="199" t="s">
        <v>113</v>
      </c>
      <c r="C121" s="200"/>
      <c r="D121" s="215"/>
      <c r="E121" s="189"/>
      <c r="F121" s="189">
        <v>8500</v>
      </c>
      <c r="G121" s="189"/>
      <c r="H121" s="189"/>
      <c r="I121" s="189"/>
      <c r="J121" s="189"/>
      <c r="K121" s="209">
        <f>SUM(E121:J122)</f>
        <v>8500</v>
      </c>
      <c r="L121" s="31"/>
      <c r="M121" s="32"/>
      <c r="N121" s="33"/>
      <c r="O121" s="33"/>
    </row>
    <row r="122" spans="1:15" s="4" customFormat="1" ht="12" thickBot="1">
      <c r="B122" s="201"/>
      <c r="C122" s="202"/>
      <c r="D122" s="216"/>
      <c r="E122" s="190"/>
      <c r="F122" s="190"/>
      <c r="G122" s="190"/>
      <c r="H122" s="190"/>
      <c r="I122" s="190"/>
      <c r="J122" s="190"/>
      <c r="K122" s="210"/>
      <c r="M122" s="32"/>
      <c r="N122" s="34"/>
      <c r="O122" s="33"/>
    </row>
    <row r="123" spans="1:15" s="4" customFormat="1" ht="11.25">
      <c r="B123" s="205" t="s">
        <v>114</v>
      </c>
      <c r="C123" s="206"/>
      <c r="D123" s="35"/>
      <c r="E123" s="35"/>
      <c r="F123" s="35">
        <v>6700</v>
      </c>
      <c r="G123" s="35"/>
      <c r="H123" s="35"/>
      <c r="I123" s="35"/>
      <c r="J123" s="35"/>
      <c r="K123" s="36">
        <f>SUM(F123:J123)</f>
        <v>6700</v>
      </c>
      <c r="L123" s="37"/>
      <c r="M123" s="38"/>
      <c r="N123" s="33"/>
      <c r="O123" s="34"/>
    </row>
    <row r="124" spans="1:15" s="4" customFormat="1" ht="11.25">
      <c r="B124" s="219" t="s">
        <v>115</v>
      </c>
      <c r="C124" s="220"/>
      <c r="D124" s="35"/>
      <c r="E124" s="35"/>
      <c r="F124" s="35"/>
      <c r="G124" s="35"/>
      <c r="H124" s="35"/>
      <c r="I124" s="35"/>
      <c r="J124" s="35"/>
      <c r="K124" s="36">
        <f>SUM(F124:J124)</f>
        <v>0</v>
      </c>
      <c r="M124" s="38"/>
      <c r="N124" s="33"/>
      <c r="O124" s="33"/>
    </row>
    <row r="125" spans="1:15" s="4" customFormat="1" ht="12" thickBot="1">
      <c r="B125" s="207" t="s">
        <v>116</v>
      </c>
      <c r="C125" s="208"/>
      <c r="D125" s="35"/>
      <c r="E125" s="35"/>
      <c r="F125" s="35"/>
      <c r="G125" s="35"/>
      <c r="H125" s="35"/>
      <c r="I125" s="35"/>
      <c r="J125" s="35"/>
      <c r="K125" s="36">
        <f>SUM(F125:J125)</f>
        <v>0</v>
      </c>
      <c r="M125" s="32"/>
      <c r="N125" s="33"/>
      <c r="O125" s="33"/>
    </row>
    <row r="126" spans="1:15" s="4" customFormat="1" ht="11.25">
      <c r="B126" s="199" t="s">
        <v>117</v>
      </c>
      <c r="C126" s="200"/>
      <c r="D126" s="215"/>
      <c r="E126" s="189"/>
      <c r="F126" s="189">
        <f>F121+F123-F124</f>
        <v>15200</v>
      </c>
      <c r="G126" s="189"/>
      <c r="H126" s="189"/>
      <c r="I126" s="189"/>
      <c r="J126" s="189"/>
      <c r="K126" s="209">
        <f>SUM(E126:J127)</f>
        <v>15200</v>
      </c>
      <c r="M126" s="32"/>
      <c r="N126" s="37"/>
      <c r="O126" s="37"/>
    </row>
    <row r="127" spans="1:15" s="4" customFormat="1" ht="12" thickBot="1">
      <c r="B127" s="201"/>
      <c r="C127" s="202"/>
      <c r="D127" s="216"/>
      <c r="E127" s="190"/>
      <c r="F127" s="190"/>
      <c r="G127" s="190"/>
      <c r="H127" s="190"/>
      <c r="I127" s="190"/>
      <c r="J127" s="190"/>
      <c r="K127" s="210"/>
      <c r="M127" s="32"/>
      <c r="N127" s="37"/>
      <c r="O127" s="37"/>
    </row>
    <row r="128" spans="1:15" s="4" customFormat="1" ht="12" thickBot="1">
      <c r="B128" s="211" t="s">
        <v>118</v>
      </c>
      <c r="C128" s="217"/>
      <c r="D128" s="164"/>
      <c r="E128" s="165"/>
      <c r="F128" s="165"/>
      <c r="G128" s="165"/>
      <c r="H128" s="165"/>
      <c r="I128" s="165"/>
      <c r="J128" s="165"/>
      <c r="K128" s="218"/>
      <c r="M128" s="39"/>
      <c r="N128" s="34"/>
      <c r="O128" s="31"/>
    </row>
    <row r="129" spans="2:15" s="4" customFormat="1" ht="11.25">
      <c r="B129" s="199" t="s">
        <v>113</v>
      </c>
      <c r="C129" s="200"/>
      <c r="D129" s="215"/>
      <c r="E129" s="189"/>
      <c r="F129" s="189">
        <v>354</v>
      </c>
      <c r="G129" s="189"/>
      <c r="H129" s="189"/>
      <c r="I129" s="189"/>
      <c r="J129" s="189"/>
      <c r="K129" s="209">
        <f>SUM(E129:J130)</f>
        <v>354</v>
      </c>
      <c r="M129" s="39"/>
      <c r="N129" s="34"/>
      <c r="O129" s="31"/>
    </row>
    <row r="130" spans="2:15" s="4" customFormat="1" ht="12" thickBot="1">
      <c r="B130" s="201"/>
      <c r="C130" s="202"/>
      <c r="D130" s="216"/>
      <c r="E130" s="190"/>
      <c r="F130" s="190"/>
      <c r="G130" s="190"/>
      <c r="H130" s="190"/>
      <c r="I130" s="190"/>
      <c r="J130" s="190"/>
      <c r="K130" s="210"/>
      <c r="M130" s="40"/>
      <c r="N130" s="34"/>
      <c r="O130" s="31"/>
    </row>
    <row r="131" spans="2:15" s="4" customFormat="1" ht="11.25">
      <c r="B131" s="205" t="s">
        <v>114</v>
      </c>
      <c r="C131" s="206"/>
      <c r="D131" s="35"/>
      <c r="E131" s="35"/>
      <c r="F131" s="35">
        <v>2589</v>
      </c>
      <c r="G131" s="35"/>
      <c r="H131" s="35"/>
      <c r="I131" s="35"/>
      <c r="J131" s="35"/>
      <c r="K131" s="36">
        <f>SUM(F131:J131)</f>
        <v>2589</v>
      </c>
      <c r="M131" s="40"/>
      <c r="N131" s="34"/>
      <c r="O131" s="37"/>
    </row>
    <row r="132" spans="2:15" s="4" customFormat="1" ht="12" thickBot="1">
      <c r="B132" s="207" t="s">
        <v>115</v>
      </c>
      <c r="C132" s="208"/>
      <c r="D132" s="35"/>
      <c r="E132" s="35"/>
      <c r="F132" s="35"/>
      <c r="G132" s="35"/>
      <c r="H132" s="35"/>
      <c r="I132" s="35"/>
      <c r="J132" s="35"/>
      <c r="K132" s="36">
        <f>SUM(F132:J132)</f>
        <v>0</v>
      </c>
      <c r="M132" s="32"/>
      <c r="N132" s="31"/>
      <c r="O132" s="31"/>
    </row>
    <row r="133" spans="2:15" s="4" customFormat="1" ht="11.25">
      <c r="B133" s="199" t="s">
        <v>117</v>
      </c>
      <c r="C133" s="200"/>
      <c r="D133" s="215"/>
      <c r="E133" s="189"/>
      <c r="F133" s="189">
        <f>SUM(F129:F132)</f>
        <v>2943</v>
      </c>
      <c r="G133" s="189"/>
      <c r="H133" s="189"/>
      <c r="I133" s="189"/>
      <c r="J133" s="189"/>
      <c r="K133" s="209">
        <f>SUM(E133:J134)</f>
        <v>2943</v>
      </c>
      <c r="M133" s="32"/>
      <c r="N133" s="31"/>
      <c r="O133" s="31"/>
    </row>
    <row r="134" spans="2:15" s="4" customFormat="1" ht="12" thickBot="1">
      <c r="B134" s="201"/>
      <c r="C134" s="202"/>
      <c r="D134" s="216"/>
      <c r="E134" s="190"/>
      <c r="F134" s="190"/>
      <c r="G134" s="190"/>
      <c r="H134" s="190"/>
      <c r="I134" s="190"/>
      <c r="J134" s="190"/>
      <c r="K134" s="210"/>
      <c r="M134" s="32"/>
      <c r="N134" s="31"/>
      <c r="O134" s="31"/>
    </row>
    <row r="135" spans="2:15" s="4" customFormat="1" ht="12" thickBot="1">
      <c r="B135" s="211" t="s">
        <v>119</v>
      </c>
      <c r="C135" s="212"/>
      <c r="D135" s="213"/>
      <c r="E135" s="213"/>
      <c r="F135" s="213"/>
      <c r="G135" s="213"/>
      <c r="H135" s="213"/>
      <c r="I135" s="213"/>
      <c r="J135" s="213"/>
      <c r="K135" s="214"/>
      <c r="M135" s="32"/>
      <c r="N135" s="33"/>
      <c r="O135" s="33"/>
    </row>
    <row r="136" spans="2:15" s="4" customFormat="1" ht="11.25">
      <c r="B136" s="199" t="s">
        <v>113</v>
      </c>
      <c r="C136" s="200"/>
      <c r="D136" s="203"/>
      <c r="E136" s="195"/>
      <c r="F136" s="195"/>
      <c r="G136" s="195"/>
      <c r="H136" s="195"/>
      <c r="I136" s="195"/>
      <c r="J136" s="195"/>
      <c r="K136" s="197"/>
      <c r="M136" s="32"/>
      <c r="N136" s="34"/>
      <c r="O136" s="34"/>
    </row>
    <row r="137" spans="2:15" s="4" customFormat="1" ht="12" thickBot="1">
      <c r="B137" s="201"/>
      <c r="C137" s="202"/>
      <c r="D137" s="204"/>
      <c r="E137" s="196"/>
      <c r="F137" s="196"/>
      <c r="G137" s="196"/>
      <c r="H137" s="196"/>
      <c r="I137" s="196"/>
      <c r="J137" s="196"/>
      <c r="K137" s="198"/>
      <c r="L137" s="37"/>
      <c r="M137" s="38"/>
      <c r="N137" s="34"/>
    </row>
    <row r="138" spans="2:15" s="4" customFormat="1" ht="11.25">
      <c r="B138" s="205" t="s">
        <v>114</v>
      </c>
      <c r="C138" s="206"/>
      <c r="D138" s="41"/>
      <c r="E138" s="41"/>
      <c r="F138" s="41"/>
      <c r="G138" s="41"/>
      <c r="H138" s="41"/>
      <c r="I138" s="41"/>
      <c r="J138" s="41"/>
      <c r="K138" s="42"/>
      <c r="L138" s="37"/>
      <c r="M138" s="38"/>
      <c r="N138" s="34"/>
    </row>
    <row r="139" spans="2:15" s="4" customFormat="1" ht="12" thickBot="1">
      <c r="B139" s="207" t="s">
        <v>115</v>
      </c>
      <c r="C139" s="208"/>
      <c r="D139" s="41"/>
      <c r="E139" s="41"/>
      <c r="F139" s="41"/>
      <c r="G139" s="41"/>
      <c r="H139" s="41"/>
      <c r="I139" s="41"/>
      <c r="J139" s="41"/>
      <c r="K139" s="42"/>
      <c r="M139" s="38"/>
      <c r="N139" s="34"/>
    </row>
    <row r="140" spans="2:15" s="4" customFormat="1" ht="11.25">
      <c r="B140" s="199" t="s">
        <v>117</v>
      </c>
      <c r="C140" s="200"/>
      <c r="D140" s="203"/>
      <c r="E140" s="195"/>
      <c r="F140" s="195"/>
      <c r="G140" s="195"/>
      <c r="H140" s="195"/>
      <c r="I140" s="195"/>
      <c r="J140" s="195"/>
      <c r="K140" s="197"/>
      <c r="M140" s="38"/>
      <c r="N140" s="33"/>
    </row>
    <row r="141" spans="2:15" s="4" customFormat="1" ht="12" thickBot="1">
      <c r="B141" s="201"/>
      <c r="C141" s="202"/>
      <c r="D141" s="204"/>
      <c r="E141" s="196"/>
      <c r="F141" s="196"/>
      <c r="G141" s="196"/>
      <c r="H141" s="196"/>
      <c r="I141" s="196"/>
      <c r="J141" s="196"/>
      <c r="K141" s="198"/>
      <c r="M141" s="38"/>
      <c r="N141" s="33"/>
    </row>
    <row r="142" spans="2:15" s="4" customFormat="1" ht="12.75">
      <c r="B142" s="43" t="s">
        <v>120</v>
      </c>
      <c r="C142" s="44"/>
      <c r="D142" s="44"/>
      <c r="E142" s="44"/>
      <c r="F142" s="44"/>
      <c r="G142" s="44"/>
      <c r="H142" s="44"/>
      <c r="I142" s="44"/>
      <c r="J142" s="44"/>
      <c r="K142" s="45"/>
      <c r="M142" s="32"/>
      <c r="N142" s="46"/>
    </row>
    <row r="143" spans="2:15" s="4" customFormat="1" ht="11.25">
      <c r="B143" s="191" t="s">
        <v>113</v>
      </c>
      <c r="C143" s="192"/>
      <c r="D143" s="189"/>
      <c r="E143" s="189"/>
      <c r="F143" s="189">
        <f>F121-F129</f>
        <v>8146</v>
      </c>
      <c r="G143" s="189"/>
      <c r="H143" s="189"/>
      <c r="I143" s="189"/>
      <c r="J143" s="189"/>
      <c r="K143" s="189">
        <f>SUM(F143:J144)</f>
        <v>8146</v>
      </c>
      <c r="M143" s="32"/>
      <c r="N143" s="46"/>
    </row>
    <row r="144" spans="2:15" s="37" customFormat="1" ht="11.25">
      <c r="B144" s="193"/>
      <c r="C144" s="194"/>
      <c r="D144" s="190"/>
      <c r="E144" s="190"/>
      <c r="F144" s="190"/>
      <c r="G144" s="190"/>
      <c r="H144" s="190"/>
      <c r="I144" s="190"/>
      <c r="J144" s="190"/>
      <c r="K144" s="190"/>
    </row>
    <row r="145" spans="2:15" s="37" customFormat="1" ht="11.25">
      <c r="B145" s="191" t="s">
        <v>117</v>
      </c>
      <c r="C145" s="192"/>
      <c r="D145" s="189"/>
      <c r="E145" s="189"/>
      <c r="F145" s="189">
        <f>F126-F133</f>
        <v>12257</v>
      </c>
      <c r="G145" s="189"/>
      <c r="H145" s="189"/>
      <c r="I145" s="189"/>
      <c r="J145" s="189"/>
      <c r="K145" s="189">
        <f>K126-K133</f>
        <v>12257</v>
      </c>
    </row>
    <row r="146" spans="2:15" s="37" customFormat="1" ht="11.25">
      <c r="B146" s="193"/>
      <c r="C146" s="194"/>
      <c r="D146" s="190"/>
      <c r="E146" s="190"/>
      <c r="F146" s="190"/>
      <c r="G146" s="190"/>
      <c r="H146" s="190"/>
      <c r="I146" s="190"/>
      <c r="J146" s="190"/>
      <c r="K146" s="190"/>
    </row>
    <row r="147" spans="2:15" s="4" customFormat="1" ht="11.25"/>
    <row r="148" spans="2:15" s="4" customFormat="1" ht="12" thickBot="1">
      <c r="B148" s="4" t="s">
        <v>59</v>
      </c>
    </row>
    <row r="149" spans="2:15" s="4" customFormat="1" ht="11.25" customHeight="1">
      <c r="B149" s="221" t="s">
        <v>101</v>
      </c>
      <c r="C149" s="222"/>
      <c r="D149" s="224" t="s">
        <v>22</v>
      </c>
      <c r="E149" s="225"/>
      <c r="F149" s="225"/>
      <c r="G149" s="225"/>
      <c r="H149" s="225"/>
      <c r="I149" s="225"/>
      <c r="J149" s="225"/>
      <c r="K149" s="226"/>
    </row>
    <row r="150" spans="2:15" s="4" customFormat="1" ht="67.5">
      <c r="B150" s="223"/>
      <c r="C150" s="161"/>
      <c r="D150" s="26" t="s">
        <v>102</v>
      </c>
      <c r="E150" s="26" t="s">
        <v>103</v>
      </c>
      <c r="F150" s="26" t="s">
        <v>104</v>
      </c>
      <c r="G150" s="26" t="s">
        <v>105</v>
      </c>
      <c r="H150" s="26" t="s">
        <v>106</v>
      </c>
      <c r="I150" s="26" t="s">
        <v>107</v>
      </c>
      <c r="J150" s="26" t="s">
        <v>108</v>
      </c>
      <c r="K150" s="27" t="s">
        <v>58</v>
      </c>
    </row>
    <row r="151" spans="2:15" s="4" customFormat="1" ht="11.25">
      <c r="B151" s="227" t="s">
        <v>51</v>
      </c>
      <c r="C151" s="103"/>
      <c r="D151" s="17" t="s">
        <v>52</v>
      </c>
      <c r="E151" s="17" t="s">
        <v>53</v>
      </c>
      <c r="F151" s="17" t="s">
        <v>54</v>
      </c>
      <c r="G151" s="17" t="s">
        <v>55</v>
      </c>
      <c r="H151" s="17" t="s">
        <v>62</v>
      </c>
      <c r="I151" s="17" t="s">
        <v>109</v>
      </c>
      <c r="J151" s="17" t="s">
        <v>110</v>
      </c>
      <c r="K151" s="28" t="s">
        <v>111</v>
      </c>
    </row>
    <row r="152" spans="2:15" s="4" customFormat="1" ht="12" thickBot="1">
      <c r="B152" s="29" t="s">
        <v>112</v>
      </c>
      <c r="C152" s="30"/>
      <c r="D152" s="228"/>
      <c r="E152" s="229"/>
      <c r="F152" s="229"/>
      <c r="G152" s="229"/>
      <c r="H152" s="229"/>
      <c r="I152" s="229"/>
      <c r="J152" s="229"/>
      <c r="K152" s="230"/>
    </row>
    <row r="153" spans="2:15" s="4" customFormat="1" ht="11.25" customHeight="1">
      <c r="B153" s="199" t="s">
        <v>113</v>
      </c>
      <c r="C153" s="200"/>
      <c r="D153" s="215"/>
      <c r="E153" s="189"/>
      <c r="F153" s="189">
        <v>1174</v>
      </c>
      <c r="G153" s="189"/>
      <c r="H153" s="189"/>
      <c r="I153" s="189"/>
      <c r="J153" s="189"/>
      <c r="K153" s="209">
        <f>SUM(E153:J154)</f>
        <v>1174</v>
      </c>
      <c r="L153" s="31"/>
      <c r="M153" s="32"/>
      <c r="N153" s="33"/>
      <c r="O153" s="33"/>
    </row>
    <row r="154" spans="2:15" s="4" customFormat="1" ht="12" thickBot="1">
      <c r="B154" s="201"/>
      <c r="C154" s="202"/>
      <c r="D154" s="216"/>
      <c r="E154" s="190"/>
      <c r="F154" s="190"/>
      <c r="G154" s="190"/>
      <c r="H154" s="190"/>
      <c r="I154" s="190"/>
      <c r="J154" s="190"/>
      <c r="K154" s="210"/>
      <c r="M154" s="32"/>
      <c r="N154" s="34"/>
      <c r="O154" s="33"/>
    </row>
    <row r="155" spans="2:15" s="4" customFormat="1" ht="11.25">
      <c r="B155" s="205" t="s">
        <v>114</v>
      </c>
      <c r="C155" s="206"/>
      <c r="D155" s="35"/>
      <c r="E155" s="35"/>
      <c r="F155" s="35">
        <v>8500</v>
      </c>
      <c r="G155" s="35"/>
      <c r="H155" s="35"/>
      <c r="I155" s="35"/>
      <c r="J155" s="35"/>
      <c r="K155" s="36">
        <f>SUM(F155:J155)</f>
        <v>8500</v>
      </c>
      <c r="L155" s="37"/>
      <c r="M155" s="38"/>
      <c r="N155" s="33"/>
      <c r="O155" s="34"/>
    </row>
    <row r="156" spans="2:15" s="4" customFormat="1" ht="11.25">
      <c r="B156" s="219" t="s">
        <v>115</v>
      </c>
      <c r="C156" s="220"/>
      <c r="D156" s="35"/>
      <c r="E156" s="35"/>
      <c r="F156" s="35">
        <v>1174</v>
      </c>
      <c r="G156" s="35"/>
      <c r="H156" s="35"/>
      <c r="I156" s="35"/>
      <c r="J156" s="35"/>
      <c r="K156" s="36">
        <f>SUM(F156:J156)</f>
        <v>1174</v>
      </c>
      <c r="M156" s="38"/>
      <c r="N156" s="33"/>
      <c r="O156" s="33"/>
    </row>
    <row r="157" spans="2:15" s="4" customFormat="1" ht="12" thickBot="1">
      <c r="B157" s="207" t="s">
        <v>116</v>
      </c>
      <c r="C157" s="208"/>
      <c r="D157" s="35"/>
      <c r="E157" s="35"/>
      <c r="F157" s="35"/>
      <c r="G157" s="35"/>
      <c r="H157" s="35"/>
      <c r="I157" s="35"/>
      <c r="J157" s="35"/>
      <c r="K157" s="36">
        <f>SUM(F157:J157)</f>
        <v>0</v>
      </c>
      <c r="M157" s="32"/>
      <c r="N157" s="33"/>
      <c r="O157" s="33"/>
    </row>
    <row r="158" spans="2:15" s="4" customFormat="1" ht="11.25" customHeight="1">
      <c r="B158" s="199" t="s">
        <v>117</v>
      </c>
      <c r="C158" s="200"/>
      <c r="D158" s="215"/>
      <c r="E158" s="189"/>
      <c r="F158" s="189">
        <f>F153+F155-F156</f>
        <v>8500</v>
      </c>
      <c r="G158" s="189"/>
      <c r="H158" s="189"/>
      <c r="I158" s="189"/>
      <c r="J158" s="189"/>
      <c r="K158" s="209">
        <v>8500</v>
      </c>
      <c r="M158" s="32"/>
      <c r="N158" s="37"/>
      <c r="O158" s="37"/>
    </row>
    <row r="159" spans="2:15" s="4" customFormat="1" ht="12" thickBot="1">
      <c r="B159" s="201"/>
      <c r="C159" s="202"/>
      <c r="D159" s="216"/>
      <c r="E159" s="190"/>
      <c r="F159" s="190"/>
      <c r="G159" s="190"/>
      <c r="H159" s="190"/>
      <c r="I159" s="190"/>
      <c r="J159" s="190"/>
      <c r="K159" s="210"/>
      <c r="M159" s="32"/>
      <c r="N159" s="37"/>
      <c r="O159" s="37"/>
    </row>
    <row r="160" spans="2:15" s="4" customFormat="1" ht="12" thickBot="1">
      <c r="B160" s="211" t="s">
        <v>118</v>
      </c>
      <c r="C160" s="217"/>
      <c r="D160" s="164"/>
      <c r="E160" s="165"/>
      <c r="F160" s="165"/>
      <c r="G160" s="165"/>
      <c r="H160" s="165"/>
      <c r="I160" s="165"/>
      <c r="J160" s="165"/>
      <c r="K160" s="218"/>
      <c r="M160" s="39"/>
      <c r="N160" s="34"/>
      <c r="O160" s="31"/>
    </row>
    <row r="161" spans="2:15" s="4" customFormat="1" ht="11.25" customHeight="1">
      <c r="B161" s="199" t="s">
        <v>113</v>
      </c>
      <c r="C161" s="200"/>
      <c r="D161" s="215"/>
      <c r="E161" s="189"/>
      <c r="F161" s="189">
        <v>1174</v>
      </c>
      <c r="G161" s="189"/>
      <c r="H161" s="189"/>
      <c r="I161" s="189"/>
      <c r="J161" s="189"/>
      <c r="K161" s="209">
        <f>SUM(E161:J162)</f>
        <v>1174</v>
      </c>
      <c r="M161" s="39"/>
      <c r="N161" s="34"/>
      <c r="O161" s="31"/>
    </row>
    <row r="162" spans="2:15" s="4" customFormat="1" ht="12" thickBot="1">
      <c r="B162" s="201"/>
      <c r="C162" s="202"/>
      <c r="D162" s="216"/>
      <c r="E162" s="190"/>
      <c r="F162" s="190"/>
      <c r="G162" s="190"/>
      <c r="H162" s="190"/>
      <c r="I162" s="190"/>
      <c r="J162" s="190"/>
      <c r="K162" s="210"/>
      <c r="M162" s="40"/>
      <c r="N162" s="34"/>
      <c r="O162" s="31"/>
    </row>
    <row r="163" spans="2:15" s="4" customFormat="1" ht="11.25">
      <c r="B163" s="205" t="s">
        <v>114</v>
      </c>
      <c r="C163" s="206"/>
      <c r="D163" s="35"/>
      <c r="E163" s="35"/>
      <c r="F163" s="35">
        <v>354</v>
      </c>
      <c r="G163" s="35"/>
      <c r="H163" s="35"/>
      <c r="I163" s="35"/>
      <c r="J163" s="35"/>
      <c r="K163" s="36">
        <f>SUM(F163:J163)</f>
        <v>354</v>
      </c>
      <c r="M163" s="40"/>
      <c r="N163" s="34"/>
      <c r="O163" s="37"/>
    </row>
    <row r="164" spans="2:15" s="4" customFormat="1" ht="12" thickBot="1">
      <c r="B164" s="207" t="s">
        <v>115</v>
      </c>
      <c r="C164" s="208"/>
      <c r="D164" s="35"/>
      <c r="E164" s="35"/>
      <c r="F164" s="35">
        <v>1174</v>
      </c>
      <c r="G164" s="35"/>
      <c r="H164" s="35"/>
      <c r="I164" s="35"/>
      <c r="J164" s="35"/>
      <c r="K164" s="36">
        <f>SUM(F164:J164)</f>
        <v>1174</v>
      </c>
      <c r="M164" s="32"/>
      <c r="N164" s="31"/>
      <c r="O164" s="31"/>
    </row>
    <row r="165" spans="2:15" s="4" customFormat="1" ht="11.25" customHeight="1">
      <c r="B165" s="199" t="s">
        <v>117</v>
      </c>
      <c r="C165" s="200"/>
      <c r="D165" s="215"/>
      <c r="E165" s="189"/>
      <c r="F165" s="189">
        <f>F160-F162+F163</f>
        <v>354</v>
      </c>
      <c r="G165" s="189"/>
      <c r="H165" s="189"/>
      <c r="I165" s="189"/>
      <c r="J165" s="189"/>
      <c r="K165" s="209">
        <f>SUM(E165:J166)</f>
        <v>354</v>
      </c>
      <c r="M165" s="32"/>
      <c r="N165" s="31"/>
      <c r="O165" s="31"/>
    </row>
    <row r="166" spans="2:15" s="4" customFormat="1" ht="12" thickBot="1">
      <c r="B166" s="201"/>
      <c r="C166" s="202"/>
      <c r="D166" s="216"/>
      <c r="E166" s="190"/>
      <c r="F166" s="190"/>
      <c r="G166" s="190"/>
      <c r="H166" s="190"/>
      <c r="I166" s="190"/>
      <c r="J166" s="190"/>
      <c r="K166" s="210"/>
      <c r="M166" s="32"/>
      <c r="N166" s="31"/>
      <c r="O166" s="31"/>
    </row>
    <row r="167" spans="2:15" s="4" customFormat="1" ht="12" thickBot="1">
      <c r="B167" s="211" t="s">
        <v>119</v>
      </c>
      <c r="C167" s="212"/>
      <c r="D167" s="213"/>
      <c r="E167" s="213"/>
      <c r="F167" s="213"/>
      <c r="G167" s="213"/>
      <c r="H167" s="213"/>
      <c r="I167" s="213"/>
      <c r="J167" s="213"/>
      <c r="K167" s="214"/>
      <c r="M167" s="32"/>
      <c r="N167" s="33"/>
      <c r="O167" s="33"/>
    </row>
    <row r="168" spans="2:15" s="4" customFormat="1" ht="11.25" customHeight="1">
      <c r="B168" s="199" t="s">
        <v>113</v>
      </c>
      <c r="C168" s="200"/>
      <c r="D168" s="203"/>
      <c r="E168" s="195"/>
      <c r="F168" s="195"/>
      <c r="G168" s="195"/>
      <c r="H168" s="195"/>
      <c r="I168" s="195"/>
      <c r="J168" s="195"/>
      <c r="K168" s="197"/>
      <c r="M168" s="32"/>
      <c r="N168" s="34"/>
      <c r="O168" s="34"/>
    </row>
    <row r="169" spans="2:15" s="4" customFormat="1" ht="12" thickBot="1">
      <c r="B169" s="201"/>
      <c r="C169" s="202"/>
      <c r="D169" s="204"/>
      <c r="E169" s="196"/>
      <c r="F169" s="196"/>
      <c r="G169" s="196"/>
      <c r="H169" s="196"/>
      <c r="I169" s="196"/>
      <c r="J169" s="196"/>
      <c r="K169" s="198"/>
      <c r="L169" s="37"/>
      <c r="M169" s="38"/>
      <c r="N169" s="34"/>
    </row>
    <row r="170" spans="2:15" s="4" customFormat="1" ht="11.25">
      <c r="B170" s="205" t="s">
        <v>114</v>
      </c>
      <c r="C170" s="206"/>
      <c r="D170" s="41"/>
      <c r="E170" s="41"/>
      <c r="F170" s="41"/>
      <c r="G170" s="41"/>
      <c r="H170" s="41"/>
      <c r="I170" s="41"/>
      <c r="J170" s="41"/>
      <c r="K170" s="42"/>
      <c r="L170" s="37"/>
      <c r="M170" s="38"/>
      <c r="N170" s="34"/>
    </row>
    <row r="171" spans="2:15" s="4" customFormat="1" ht="12" thickBot="1">
      <c r="B171" s="207" t="s">
        <v>115</v>
      </c>
      <c r="C171" s="208"/>
      <c r="D171" s="41"/>
      <c r="E171" s="41"/>
      <c r="F171" s="41"/>
      <c r="G171" s="41"/>
      <c r="H171" s="41"/>
      <c r="I171" s="41"/>
      <c r="J171" s="41"/>
      <c r="K171" s="42"/>
      <c r="M171" s="38"/>
      <c r="N171" s="34"/>
    </row>
    <row r="172" spans="2:15" s="4" customFormat="1" ht="11.25" customHeight="1">
      <c r="B172" s="199" t="s">
        <v>117</v>
      </c>
      <c r="C172" s="200"/>
      <c r="D172" s="203"/>
      <c r="E172" s="195"/>
      <c r="F172" s="195"/>
      <c r="G172" s="195"/>
      <c r="H172" s="195"/>
      <c r="I172" s="195"/>
      <c r="J172" s="195"/>
      <c r="K172" s="197"/>
      <c r="M172" s="38"/>
      <c r="N172" s="33"/>
    </row>
    <row r="173" spans="2:15" s="4" customFormat="1" ht="12" thickBot="1">
      <c r="B173" s="201"/>
      <c r="C173" s="202"/>
      <c r="D173" s="204"/>
      <c r="E173" s="196"/>
      <c r="F173" s="196"/>
      <c r="G173" s="196"/>
      <c r="H173" s="196"/>
      <c r="I173" s="196"/>
      <c r="J173" s="196"/>
      <c r="K173" s="198"/>
      <c r="M173" s="38"/>
      <c r="N173" s="33"/>
    </row>
    <row r="174" spans="2:15" s="4" customFormat="1" ht="12.75">
      <c r="B174" s="43" t="s">
        <v>120</v>
      </c>
      <c r="C174" s="44"/>
      <c r="D174" s="44"/>
      <c r="E174" s="44"/>
      <c r="F174" s="44"/>
      <c r="G174" s="44"/>
      <c r="H174" s="44"/>
      <c r="I174" s="44"/>
      <c r="J174" s="44"/>
      <c r="K174" s="45"/>
      <c r="M174" s="32"/>
      <c r="N174" s="47"/>
    </row>
    <row r="175" spans="2:15" s="4" customFormat="1" ht="11.25" customHeight="1">
      <c r="B175" s="191" t="s">
        <v>113</v>
      </c>
      <c r="C175" s="192"/>
      <c r="D175" s="189"/>
      <c r="E175" s="189"/>
      <c r="F175" s="189">
        <f>F156-F164</f>
        <v>0</v>
      </c>
      <c r="G175" s="189"/>
      <c r="H175" s="189"/>
      <c r="I175" s="189"/>
      <c r="J175" s="189"/>
      <c r="K175" s="189">
        <f>K156-K164</f>
        <v>0</v>
      </c>
      <c r="M175" s="32"/>
      <c r="N175" s="47"/>
    </row>
    <row r="176" spans="2:15" s="4" customFormat="1" ht="11.25">
      <c r="B176" s="193"/>
      <c r="C176" s="194"/>
      <c r="D176" s="190"/>
      <c r="E176" s="190"/>
      <c r="F176" s="190"/>
      <c r="G176" s="190"/>
      <c r="H176" s="190"/>
      <c r="I176" s="190"/>
      <c r="J176" s="190"/>
      <c r="K176" s="190"/>
      <c r="M176" s="32"/>
      <c r="N176" s="46"/>
    </row>
    <row r="177" spans="1:14" s="4" customFormat="1" ht="11.25" customHeight="1">
      <c r="B177" s="191" t="s">
        <v>117</v>
      </c>
      <c r="C177" s="192"/>
      <c r="D177" s="189"/>
      <c r="E177" s="189"/>
      <c r="F177" s="189">
        <f>F158-F165</f>
        <v>8146</v>
      </c>
      <c r="G177" s="189"/>
      <c r="H177" s="189"/>
      <c r="I177" s="189"/>
      <c r="J177" s="189"/>
      <c r="K177" s="189">
        <f>K158-K165</f>
        <v>8146</v>
      </c>
      <c r="M177" s="32"/>
      <c r="N177" s="46"/>
    </row>
    <row r="178" spans="1:14" s="4" customFormat="1" ht="11.25">
      <c r="B178" s="193"/>
      <c r="C178" s="194"/>
      <c r="D178" s="190"/>
      <c r="E178" s="190"/>
      <c r="F178" s="190"/>
      <c r="G178" s="190"/>
      <c r="H178" s="190"/>
      <c r="I178" s="190"/>
      <c r="J178" s="190"/>
      <c r="K178" s="190"/>
      <c r="M178" s="32"/>
      <c r="N178" s="46"/>
    </row>
    <row r="179" spans="1:14" s="37" customFormat="1" ht="11.25">
      <c r="B179" s="48"/>
      <c r="C179" s="48"/>
      <c r="D179" s="49"/>
      <c r="E179" s="49"/>
      <c r="F179" s="49"/>
      <c r="G179" s="49"/>
      <c r="H179" s="49"/>
      <c r="I179" s="49"/>
      <c r="J179" s="49"/>
      <c r="K179" s="49"/>
    </row>
    <row r="180" spans="1:14" s="4" customFormat="1" ht="18.75">
      <c r="A180" s="9" t="s">
        <v>17</v>
      </c>
      <c r="B180" s="10" t="s">
        <v>80</v>
      </c>
    </row>
    <row r="181" spans="1:14" s="4" customFormat="1">
      <c r="A181" s="50"/>
      <c r="B181" s="25"/>
    </row>
    <row r="182" spans="1:14" s="4" customFormat="1" ht="11.25">
      <c r="A182" s="11"/>
      <c r="B182" s="4" t="s">
        <v>121</v>
      </c>
    </row>
    <row r="183" spans="1:14" s="4" customFormat="1" ht="11.25">
      <c r="B183" s="4" t="s">
        <v>44</v>
      </c>
    </row>
    <row r="184" spans="1:14" s="4" customFormat="1" ht="67.5">
      <c r="B184" s="132" t="s">
        <v>80</v>
      </c>
      <c r="C184" s="133"/>
      <c r="D184" s="133"/>
      <c r="E184" s="133"/>
      <c r="F184" s="134"/>
      <c r="G184" s="26" t="s">
        <v>122</v>
      </c>
      <c r="H184" s="26" t="s">
        <v>123</v>
      </c>
      <c r="I184" s="26" t="s">
        <v>124</v>
      </c>
      <c r="J184" s="26" t="s">
        <v>125</v>
      </c>
      <c r="K184" s="26" t="s">
        <v>126</v>
      </c>
    </row>
    <row r="185" spans="1:14" s="4" customFormat="1" ht="11.25">
      <c r="B185" s="140" t="s">
        <v>51</v>
      </c>
      <c r="C185" s="141"/>
      <c r="D185" s="141"/>
      <c r="E185" s="141"/>
      <c r="F185" s="142"/>
      <c r="G185" s="17" t="s">
        <v>52</v>
      </c>
      <c r="H185" s="17" t="s">
        <v>53</v>
      </c>
      <c r="I185" s="17" t="s">
        <v>54</v>
      </c>
      <c r="J185" s="17" t="s">
        <v>55</v>
      </c>
      <c r="K185" s="17" t="s">
        <v>62</v>
      </c>
    </row>
    <row r="186" spans="1:14" s="4" customFormat="1" ht="11.25">
      <c r="B186" s="186" t="s">
        <v>127</v>
      </c>
      <c r="C186" s="187"/>
      <c r="D186" s="187"/>
      <c r="E186" s="187"/>
      <c r="F186" s="188"/>
      <c r="G186" s="35">
        <v>703</v>
      </c>
      <c r="H186" s="35">
        <v>58</v>
      </c>
      <c r="I186" s="35"/>
      <c r="J186" s="35"/>
      <c r="K186" s="35">
        <f>G186+H186-J186</f>
        <v>761</v>
      </c>
    </row>
    <row r="187" spans="1:14" s="4" customFormat="1" ht="11.25">
      <c r="B187" s="186" t="s">
        <v>128</v>
      </c>
      <c r="C187" s="187"/>
      <c r="D187" s="187"/>
      <c r="E187" s="187"/>
      <c r="F187" s="188"/>
      <c r="G187" s="35"/>
      <c r="H187" s="35"/>
      <c r="I187" s="35"/>
      <c r="J187" s="35"/>
      <c r="K187" s="35"/>
    </row>
    <row r="188" spans="1:14" s="4" customFormat="1" ht="11.25">
      <c r="B188" s="186" t="s">
        <v>129</v>
      </c>
      <c r="C188" s="187"/>
      <c r="D188" s="187"/>
      <c r="E188" s="187"/>
      <c r="F188" s="188"/>
      <c r="G188" s="35"/>
      <c r="H188" s="35"/>
      <c r="I188" s="35"/>
      <c r="J188" s="35"/>
      <c r="K188" s="35"/>
    </row>
    <row r="189" spans="1:14" s="4" customFormat="1" ht="11.25">
      <c r="B189" s="186" t="s">
        <v>130</v>
      </c>
      <c r="C189" s="187"/>
      <c r="D189" s="187"/>
      <c r="E189" s="187"/>
      <c r="F189" s="188"/>
      <c r="G189" s="35"/>
      <c r="H189" s="35"/>
      <c r="I189" s="35"/>
      <c r="J189" s="35"/>
      <c r="K189" s="35"/>
    </row>
    <row r="190" spans="1:14" s="4" customFormat="1" ht="11.25">
      <c r="B190" s="186" t="s">
        <v>131</v>
      </c>
      <c r="C190" s="187"/>
      <c r="D190" s="187"/>
      <c r="E190" s="187"/>
      <c r="F190" s="188"/>
      <c r="G190" s="35"/>
      <c r="H190" s="35"/>
      <c r="I190" s="35"/>
      <c r="J190" s="35"/>
      <c r="K190" s="35"/>
    </row>
    <row r="191" spans="1:14" s="4" customFormat="1" ht="11.25">
      <c r="B191" s="186" t="s">
        <v>132</v>
      </c>
      <c r="C191" s="187"/>
      <c r="D191" s="187"/>
      <c r="E191" s="187"/>
      <c r="F191" s="188"/>
      <c r="G191" s="35"/>
      <c r="H191" s="35"/>
      <c r="I191" s="35"/>
      <c r="J191" s="35"/>
      <c r="K191" s="35"/>
    </row>
    <row r="192" spans="1:14" s="4" customFormat="1" ht="11.25">
      <c r="B192" s="186" t="s">
        <v>133</v>
      </c>
      <c r="C192" s="187"/>
      <c r="D192" s="187"/>
      <c r="E192" s="187"/>
      <c r="F192" s="188"/>
      <c r="G192" s="35"/>
      <c r="H192" s="35"/>
      <c r="I192" s="35"/>
      <c r="J192" s="35"/>
      <c r="K192" s="35"/>
    </row>
    <row r="193" spans="1:18" s="4" customFormat="1" ht="11.25">
      <c r="B193" s="186" t="s">
        <v>134</v>
      </c>
      <c r="C193" s="187"/>
      <c r="D193" s="187"/>
      <c r="E193" s="187"/>
      <c r="F193" s="188"/>
      <c r="G193" s="35">
        <f>SUM(G186:G192)</f>
        <v>703</v>
      </c>
      <c r="H193" s="35">
        <f>SUM(H186:H192)</f>
        <v>58</v>
      </c>
      <c r="I193" s="35"/>
      <c r="J193" s="35"/>
      <c r="K193" s="35">
        <f>G193+H193-J193</f>
        <v>761</v>
      </c>
    </row>
    <row r="194" spans="1:18" s="4" customFormat="1" ht="11.25"/>
    <row r="195" spans="1:18" s="4" customFormat="1">
      <c r="A195" s="51" t="s">
        <v>17</v>
      </c>
      <c r="B195" s="25" t="s">
        <v>135</v>
      </c>
    </row>
    <row r="196" spans="1:18" s="4" customFormat="1" ht="11.25">
      <c r="A196" s="11"/>
    </row>
    <row r="197" spans="1:18" s="4" customFormat="1" ht="11.25">
      <c r="A197" s="11"/>
      <c r="B197" s="4" t="s">
        <v>136</v>
      </c>
    </row>
    <row r="198" spans="1:18" s="4" customFormat="1" ht="11.25">
      <c r="A198" s="11"/>
    </row>
    <row r="199" spans="1:18" s="4" customFormat="1" ht="11.25">
      <c r="A199" s="11" t="s">
        <v>137</v>
      </c>
      <c r="B199" s="4" t="s">
        <v>138</v>
      </c>
    </row>
    <row r="200" spans="1:18" s="4" customFormat="1" ht="11.25">
      <c r="B200" s="4" t="s">
        <v>44</v>
      </c>
    </row>
    <row r="201" spans="1:18" s="4" customFormat="1" ht="11.25">
      <c r="B201" s="135" t="s">
        <v>20</v>
      </c>
      <c r="C201" s="136"/>
      <c r="D201" s="137"/>
      <c r="E201" s="135" t="s">
        <v>21</v>
      </c>
      <c r="F201" s="136"/>
      <c r="G201" s="137"/>
      <c r="H201" s="135" t="s">
        <v>22</v>
      </c>
      <c r="I201" s="136"/>
      <c r="J201" s="137"/>
    </row>
    <row r="202" spans="1:18" s="4" customFormat="1" ht="11.25">
      <c r="B202" s="135" t="s">
        <v>51</v>
      </c>
      <c r="C202" s="136"/>
      <c r="D202" s="137"/>
      <c r="E202" s="135" t="s">
        <v>52</v>
      </c>
      <c r="F202" s="136"/>
      <c r="G202" s="137"/>
      <c r="H202" s="135" t="s">
        <v>53</v>
      </c>
      <c r="I202" s="136"/>
      <c r="J202" s="137"/>
      <c r="P202" s="52"/>
      <c r="Q202" s="53"/>
    </row>
    <row r="203" spans="1:18" s="4" customFormat="1">
      <c r="B203" s="95" t="s">
        <v>139</v>
      </c>
      <c r="C203" s="96"/>
      <c r="D203" s="97"/>
      <c r="E203" s="164">
        <v>12210.59</v>
      </c>
      <c r="F203" s="167"/>
      <c r="G203" s="168"/>
      <c r="H203" s="164">
        <v>376.87</v>
      </c>
      <c r="I203" s="167"/>
      <c r="J203" s="168"/>
      <c r="M203" s="54"/>
      <c r="N203" s="55"/>
      <c r="O203" s="56"/>
      <c r="P203" s="52"/>
      <c r="Q203" s="54"/>
      <c r="R203" s="55"/>
    </row>
    <row r="204" spans="1:18" s="4" customFormat="1">
      <c r="B204" s="95" t="s">
        <v>140</v>
      </c>
      <c r="C204" s="182"/>
      <c r="D204" s="183"/>
      <c r="E204" s="164">
        <v>1862.2</v>
      </c>
      <c r="F204" s="167"/>
      <c r="G204" s="168"/>
      <c r="H204" s="164">
        <v>1683.12</v>
      </c>
      <c r="I204" s="167"/>
      <c r="J204" s="168"/>
      <c r="M204" s="57"/>
      <c r="N204" s="55"/>
      <c r="O204" s="56"/>
      <c r="P204" s="52"/>
      <c r="Q204" s="57"/>
      <c r="R204" s="55"/>
    </row>
    <row r="205" spans="1:18" s="4" customFormat="1">
      <c r="B205" s="95" t="s">
        <v>141</v>
      </c>
      <c r="C205" s="182"/>
      <c r="D205" s="183"/>
      <c r="E205" s="164"/>
      <c r="F205" s="167"/>
      <c r="G205" s="168"/>
      <c r="H205" s="164"/>
      <c r="I205" s="167"/>
      <c r="J205" s="168"/>
      <c r="M205" s="58"/>
      <c r="N205" s="55"/>
      <c r="P205" s="52"/>
      <c r="Q205" s="58"/>
      <c r="R205" s="55"/>
    </row>
    <row r="206" spans="1:18" s="4" customFormat="1">
      <c r="B206" s="95" t="s">
        <v>142</v>
      </c>
      <c r="C206" s="182"/>
      <c r="D206" s="183"/>
      <c r="E206" s="164">
        <v>-1500</v>
      </c>
      <c r="F206" s="167"/>
      <c r="G206" s="168"/>
      <c r="H206" s="164"/>
      <c r="I206" s="167"/>
      <c r="J206" s="168"/>
      <c r="M206" s="59"/>
      <c r="N206" s="55"/>
      <c r="P206" s="52"/>
      <c r="Q206" s="59"/>
      <c r="R206" s="55"/>
    </row>
    <row r="207" spans="1:18" s="4" customFormat="1">
      <c r="B207" s="95" t="s">
        <v>58</v>
      </c>
      <c r="C207" s="184"/>
      <c r="D207" s="185"/>
      <c r="E207" s="164">
        <f>SUM(E203:G206)</f>
        <v>12572.79</v>
      </c>
      <c r="F207" s="167"/>
      <c r="G207" s="168"/>
      <c r="H207" s="164">
        <f>SUM(H203:J206)</f>
        <v>2059.9899999999998</v>
      </c>
      <c r="I207" s="167"/>
      <c r="J207" s="168"/>
    </row>
    <row r="208" spans="1:18" s="4" customFormat="1" ht="11.25"/>
    <row r="209" spans="1:17" s="4" customFormat="1" ht="11.25"/>
    <row r="210" spans="1:17" s="4" customFormat="1" ht="11.25"/>
    <row r="211" spans="1:17" s="4" customFormat="1" ht="11.25"/>
    <row r="212" spans="1:17" s="4" customFormat="1" ht="18.75">
      <c r="A212" s="9" t="s">
        <v>17</v>
      </c>
      <c r="B212" s="10" t="s">
        <v>84</v>
      </c>
    </row>
    <row r="213" spans="1:17" s="4" customFormat="1">
      <c r="A213" s="50"/>
      <c r="B213" s="25"/>
    </row>
    <row r="214" spans="1:17" s="4" customFormat="1" ht="11.25">
      <c r="A214" s="11"/>
      <c r="B214" s="4" t="s">
        <v>143</v>
      </c>
    </row>
    <row r="215" spans="1:17" s="4" customFormat="1" ht="67.5">
      <c r="B215" s="140" t="s">
        <v>84</v>
      </c>
      <c r="C215" s="141"/>
      <c r="D215" s="141"/>
      <c r="E215" s="141"/>
      <c r="F215" s="142"/>
      <c r="G215" s="26" t="s">
        <v>122</v>
      </c>
      <c r="H215" s="26" t="s">
        <v>123</v>
      </c>
      <c r="I215" s="26" t="s">
        <v>124</v>
      </c>
      <c r="J215" s="26" t="s">
        <v>125</v>
      </c>
      <c r="K215" s="26" t="s">
        <v>126</v>
      </c>
    </row>
    <row r="216" spans="1:17" s="4" customFormat="1" ht="11.25">
      <c r="B216" s="140" t="s">
        <v>51</v>
      </c>
      <c r="C216" s="141"/>
      <c r="D216" s="141"/>
      <c r="E216" s="141"/>
      <c r="F216" s="142"/>
      <c r="G216" s="17" t="s">
        <v>52</v>
      </c>
      <c r="H216" s="17" t="s">
        <v>53</v>
      </c>
      <c r="I216" s="17" t="s">
        <v>54</v>
      </c>
      <c r="J216" s="17" t="s">
        <v>55</v>
      </c>
      <c r="K216" s="17" t="s">
        <v>62</v>
      </c>
    </row>
    <row r="217" spans="1:17" s="4" customFormat="1" ht="11.25">
      <c r="B217" s="104" t="s">
        <v>144</v>
      </c>
      <c r="C217" s="120"/>
      <c r="D217" s="120"/>
      <c r="E217" s="120"/>
      <c r="F217" s="121"/>
      <c r="G217" s="18">
        <v>0</v>
      </c>
      <c r="H217" s="18">
        <v>30062.97</v>
      </c>
      <c r="I217" s="18"/>
      <c r="J217" s="18"/>
      <c r="K217" s="18">
        <f>SUM(G217:J217)</f>
        <v>30062.97</v>
      </c>
    </row>
    <row r="218" spans="1:17" s="4" customFormat="1" ht="11.25">
      <c r="B218" s="104" t="s">
        <v>145</v>
      </c>
      <c r="C218" s="120"/>
      <c r="D218" s="120"/>
      <c r="E218" s="120"/>
      <c r="F218" s="121"/>
      <c r="G218" s="41"/>
      <c r="H218" s="41"/>
      <c r="I218" s="41"/>
      <c r="J218" s="41"/>
      <c r="K218" s="41"/>
    </row>
    <row r="219" spans="1:17" s="4" customFormat="1" ht="11.25">
      <c r="B219" s="104" t="s">
        <v>146</v>
      </c>
      <c r="C219" s="120"/>
      <c r="D219" s="120"/>
      <c r="E219" s="120"/>
      <c r="F219" s="121"/>
      <c r="G219" s="41"/>
      <c r="H219" s="41"/>
      <c r="I219" s="41"/>
      <c r="J219" s="41"/>
      <c r="K219" s="41"/>
    </row>
    <row r="220" spans="1:17" s="4" customFormat="1" ht="11.25">
      <c r="B220" s="104" t="s">
        <v>147</v>
      </c>
      <c r="C220" s="120"/>
      <c r="D220" s="120"/>
      <c r="E220" s="120"/>
      <c r="F220" s="121"/>
      <c r="G220" s="41"/>
      <c r="H220" s="41"/>
      <c r="I220" s="41"/>
      <c r="J220" s="41"/>
      <c r="K220" s="41"/>
    </row>
    <row r="221" spans="1:17" s="4" customFormat="1" ht="11.25">
      <c r="B221" s="104" t="s">
        <v>148</v>
      </c>
      <c r="C221" s="120"/>
      <c r="D221" s="120"/>
      <c r="E221" s="120"/>
      <c r="F221" s="121"/>
      <c r="G221" s="18">
        <v>0</v>
      </c>
      <c r="H221" s="41">
        <v>3571.31</v>
      </c>
      <c r="I221" s="41"/>
      <c r="J221" s="41"/>
      <c r="K221" s="41">
        <f>SUM(G221:J221)</f>
        <v>3571.31</v>
      </c>
      <c r="P221" s="57"/>
      <c r="Q221" s="53"/>
    </row>
    <row r="222" spans="1:17" s="4" customFormat="1" ht="11.25">
      <c r="B222" s="104" t="s">
        <v>149</v>
      </c>
      <c r="C222" s="120"/>
      <c r="D222" s="120"/>
      <c r="E222" s="120"/>
      <c r="F222" s="121"/>
      <c r="G222" s="18">
        <f>SUM(G217:G221)</f>
        <v>0</v>
      </c>
      <c r="H222" s="18">
        <f>SUM(H217:H221)</f>
        <v>33634.28</v>
      </c>
      <c r="I222" s="41"/>
      <c r="J222" s="41"/>
      <c r="K222" s="18">
        <f>SUM(K217:K221)</f>
        <v>33634.28</v>
      </c>
      <c r="P222" s="59"/>
      <c r="Q222" s="53"/>
    </row>
    <row r="223" spans="1:17" s="4" customFormat="1" ht="11.25">
      <c r="P223" s="57"/>
      <c r="Q223" s="53"/>
    </row>
    <row r="224" spans="1:17" s="4" customFormat="1" ht="11.25"/>
    <row r="225" spans="1:21" s="4" customFormat="1" ht="11.25">
      <c r="A225" s="11"/>
      <c r="B225" s="4" t="s">
        <v>150</v>
      </c>
    </row>
    <row r="226" spans="1:21" s="4" customFormat="1" ht="11.25">
      <c r="A226" s="11"/>
      <c r="B226" s="4" t="s">
        <v>44</v>
      </c>
    </row>
    <row r="227" spans="1:21" s="4" customFormat="1" ht="11.25">
      <c r="B227" s="176" t="s">
        <v>20</v>
      </c>
      <c r="C227" s="177"/>
      <c r="D227" s="177"/>
      <c r="E227" s="178"/>
      <c r="F227" s="176" t="s">
        <v>151</v>
      </c>
      <c r="G227" s="178"/>
      <c r="H227" s="176" t="s">
        <v>152</v>
      </c>
      <c r="I227" s="178"/>
      <c r="J227" s="176" t="s">
        <v>149</v>
      </c>
      <c r="K227" s="178"/>
    </row>
    <row r="228" spans="1:21" s="4" customFormat="1" ht="11.25">
      <c r="B228" s="179"/>
      <c r="C228" s="180"/>
      <c r="D228" s="180"/>
      <c r="E228" s="181"/>
      <c r="F228" s="179"/>
      <c r="G228" s="181"/>
      <c r="H228" s="179"/>
      <c r="I228" s="181"/>
      <c r="J228" s="179"/>
      <c r="K228" s="181"/>
    </row>
    <row r="229" spans="1:21" s="4" customFormat="1" ht="11.25">
      <c r="B229" s="140" t="s">
        <v>51</v>
      </c>
      <c r="C229" s="141"/>
      <c r="D229" s="141"/>
      <c r="E229" s="142"/>
      <c r="F229" s="140" t="s">
        <v>52</v>
      </c>
      <c r="G229" s="142"/>
      <c r="H229" s="140" t="s">
        <v>53</v>
      </c>
      <c r="I229" s="142"/>
      <c r="J229" s="140" t="s">
        <v>54</v>
      </c>
      <c r="K229" s="142"/>
    </row>
    <row r="230" spans="1:21" s="4" customFormat="1" ht="11.25">
      <c r="B230" s="169" t="s">
        <v>153</v>
      </c>
      <c r="C230" s="170"/>
      <c r="D230" s="170"/>
      <c r="E230" s="170"/>
      <c r="F230" s="170"/>
      <c r="G230" s="170"/>
      <c r="H230" s="170"/>
      <c r="I230" s="170"/>
      <c r="J230" s="170"/>
      <c r="K230" s="171"/>
    </row>
    <row r="231" spans="1:21" s="4" customFormat="1" ht="11.25">
      <c r="B231" s="169" t="s">
        <v>144</v>
      </c>
      <c r="C231" s="170"/>
      <c r="D231" s="170"/>
      <c r="E231" s="171"/>
      <c r="F231" s="174"/>
      <c r="G231" s="175"/>
      <c r="H231" s="174"/>
      <c r="I231" s="175"/>
      <c r="J231" s="174"/>
      <c r="K231" s="175"/>
      <c r="P231" s="60"/>
      <c r="Q231" s="61"/>
      <c r="R231" s="62"/>
    </row>
    <row r="232" spans="1:21" s="4" customFormat="1" ht="11.25">
      <c r="B232" s="169" t="s">
        <v>154</v>
      </c>
      <c r="C232" s="170"/>
      <c r="D232" s="170"/>
      <c r="E232" s="171"/>
      <c r="F232" s="174"/>
      <c r="G232" s="175"/>
      <c r="H232" s="174"/>
      <c r="I232" s="175"/>
      <c r="J232" s="174"/>
      <c r="K232" s="175"/>
      <c r="M232" s="63"/>
      <c r="N232" s="64"/>
      <c r="P232" s="60"/>
      <c r="Q232" s="61"/>
      <c r="R232" s="62"/>
    </row>
    <row r="233" spans="1:21" s="4" customFormat="1" ht="11.25">
      <c r="B233" s="169" t="s">
        <v>146</v>
      </c>
      <c r="C233" s="170"/>
      <c r="D233" s="170"/>
      <c r="E233" s="171"/>
      <c r="F233" s="174"/>
      <c r="G233" s="175"/>
      <c r="H233" s="174"/>
      <c r="I233" s="175"/>
      <c r="J233" s="174"/>
      <c r="K233" s="175"/>
      <c r="M233" s="63"/>
      <c r="N233" s="64"/>
      <c r="P233" s="65"/>
      <c r="Q233" s="65"/>
      <c r="R233" s="66"/>
      <c r="S233" s="67"/>
      <c r="T233" s="68"/>
      <c r="U233" s="69"/>
    </row>
    <row r="234" spans="1:21" s="4" customFormat="1" ht="11.25">
      <c r="B234" s="169" t="s">
        <v>147</v>
      </c>
      <c r="C234" s="170"/>
      <c r="D234" s="170"/>
      <c r="E234" s="171"/>
      <c r="F234" s="174"/>
      <c r="G234" s="175"/>
      <c r="H234" s="174"/>
      <c r="I234" s="175"/>
      <c r="J234" s="174"/>
      <c r="K234" s="175"/>
      <c r="M234" s="63"/>
      <c r="N234" s="64"/>
      <c r="P234" s="65"/>
      <c r="Q234" s="65"/>
      <c r="R234" s="66"/>
      <c r="S234" s="67"/>
      <c r="T234" s="68"/>
      <c r="U234" s="69"/>
    </row>
    <row r="235" spans="1:21" s="4" customFormat="1" ht="11.25">
      <c r="B235" s="169" t="s">
        <v>148</v>
      </c>
      <c r="C235" s="170"/>
      <c r="D235" s="170"/>
      <c r="E235" s="171"/>
      <c r="F235" s="174"/>
      <c r="G235" s="175"/>
      <c r="H235" s="174"/>
      <c r="I235" s="175"/>
      <c r="J235" s="174"/>
      <c r="K235" s="175"/>
      <c r="M235" s="63"/>
      <c r="N235" s="64"/>
      <c r="P235" s="65"/>
      <c r="Q235" s="65"/>
      <c r="R235" s="66"/>
      <c r="S235" s="67"/>
      <c r="T235" s="68"/>
      <c r="U235" s="69"/>
    </row>
    <row r="236" spans="1:21" s="4" customFormat="1" ht="11.25">
      <c r="B236" s="169" t="s">
        <v>155</v>
      </c>
      <c r="C236" s="170"/>
      <c r="D236" s="170"/>
      <c r="E236" s="171"/>
      <c r="F236" s="174"/>
      <c r="G236" s="175"/>
      <c r="H236" s="174"/>
      <c r="I236" s="175"/>
      <c r="J236" s="174"/>
      <c r="K236" s="175"/>
      <c r="P236" s="65"/>
      <c r="Q236" s="65"/>
      <c r="R236" s="66"/>
      <c r="S236" s="67"/>
      <c r="T236" s="68"/>
      <c r="U236" s="69"/>
    </row>
    <row r="237" spans="1:21" s="4" customFormat="1" ht="11.25">
      <c r="B237" s="169" t="s">
        <v>156</v>
      </c>
      <c r="C237" s="170"/>
      <c r="D237" s="170"/>
      <c r="E237" s="170"/>
      <c r="F237" s="170"/>
      <c r="G237" s="170"/>
      <c r="H237" s="170"/>
      <c r="I237" s="170"/>
      <c r="J237" s="170"/>
      <c r="K237" s="171"/>
    </row>
    <row r="238" spans="1:21" s="4" customFormat="1" ht="11.25">
      <c r="B238" s="169" t="s">
        <v>144</v>
      </c>
      <c r="C238" s="170"/>
      <c r="D238" s="170"/>
      <c r="E238" s="171"/>
      <c r="F238" s="172">
        <v>26772.41</v>
      </c>
      <c r="G238" s="173"/>
      <c r="H238" s="172">
        <v>3290.56</v>
      </c>
      <c r="I238" s="173"/>
      <c r="J238" s="172">
        <f>SUM(F238:I238)</f>
        <v>30062.97</v>
      </c>
      <c r="K238" s="173"/>
    </row>
    <row r="239" spans="1:21" s="4" customFormat="1" ht="11.25">
      <c r="B239" s="169" t="s">
        <v>154</v>
      </c>
      <c r="C239" s="170"/>
      <c r="D239" s="170"/>
      <c r="E239" s="171"/>
      <c r="F239" s="172"/>
      <c r="G239" s="173"/>
      <c r="H239" s="172"/>
      <c r="I239" s="173"/>
      <c r="J239" s="172"/>
      <c r="K239" s="173"/>
    </row>
    <row r="240" spans="1:21" s="4" customFormat="1" ht="11.25">
      <c r="B240" s="169" t="s">
        <v>146</v>
      </c>
      <c r="C240" s="170"/>
      <c r="D240" s="170"/>
      <c r="E240" s="171"/>
      <c r="F240" s="172"/>
      <c r="G240" s="173"/>
      <c r="H240" s="172"/>
      <c r="I240" s="173"/>
      <c r="J240" s="172"/>
      <c r="K240" s="173"/>
    </row>
    <row r="241" spans="1:12" s="4" customFormat="1" ht="11.25">
      <c r="B241" s="169" t="s">
        <v>147</v>
      </c>
      <c r="C241" s="170"/>
      <c r="D241" s="170"/>
      <c r="E241" s="171"/>
      <c r="F241" s="172"/>
      <c r="G241" s="173"/>
      <c r="H241" s="172"/>
      <c r="I241" s="173"/>
      <c r="J241" s="172"/>
      <c r="K241" s="173"/>
    </row>
    <row r="242" spans="1:12" s="4" customFormat="1" ht="11.25">
      <c r="B242" s="70" t="s">
        <v>157</v>
      </c>
      <c r="C242" s="71"/>
      <c r="D242" s="71"/>
      <c r="E242" s="72"/>
      <c r="F242" s="172"/>
      <c r="G242" s="173"/>
      <c r="H242" s="172"/>
      <c r="I242" s="173"/>
      <c r="J242" s="172"/>
      <c r="K242" s="173"/>
    </row>
    <row r="243" spans="1:12" s="4" customFormat="1" ht="11.25">
      <c r="B243" s="169" t="s">
        <v>158</v>
      </c>
      <c r="C243" s="170"/>
      <c r="D243" s="170"/>
      <c r="E243" s="171"/>
      <c r="F243" s="172"/>
      <c r="G243" s="173"/>
      <c r="H243" s="172"/>
      <c r="I243" s="173"/>
      <c r="J243" s="172"/>
      <c r="K243" s="173"/>
    </row>
    <row r="244" spans="1:12" s="4" customFormat="1" ht="11.25">
      <c r="B244" s="70" t="s">
        <v>148</v>
      </c>
      <c r="C244" s="71"/>
      <c r="D244" s="71"/>
      <c r="E244" s="72"/>
      <c r="F244" s="172"/>
      <c r="G244" s="173"/>
      <c r="H244" s="172">
        <v>3571.31</v>
      </c>
      <c r="I244" s="173"/>
      <c r="J244" s="172">
        <f>SUM(F244:I244)</f>
        <v>3571.31</v>
      </c>
      <c r="K244" s="173"/>
    </row>
    <row r="245" spans="1:12" s="4" customFormat="1" ht="11.25">
      <c r="B245" s="169" t="s">
        <v>159</v>
      </c>
      <c r="C245" s="170"/>
      <c r="D245" s="170"/>
      <c r="E245" s="171"/>
      <c r="F245" s="172">
        <f>SUM(F238:G244)</f>
        <v>26772.41</v>
      </c>
      <c r="G245" s="173"/>
      <c r="H245" s="172">
        <f t="shared" ref="H245" si="0">SUM(H238:I244)</f>
        <v>6861.87</v>
      </c>
      <c r="I245" s="173"/>
      <c r="J245" s="172">
        <f t="shared" ref="J245" si="1">SUM(J238:K244)</f>
        <v>33634.28</v>
      </c>
      <c r="K245" s="173"/>
    </row>
    <row r="246" spans="1:12" s="4" customFormat="1" ht="11.25"/>
    <row r="247" spans="1:12" s="4" customFormat="1" ht="19.5">
      <c r="A247" s="14" t="s">
        <v>160</v>
      </c>
      <c r="B247" s="15" t="s">
        <v>161</v>
      </c>
    </row>
    <row r="248" spans="1:12" s="4" customFormat="1" ht="15.75">
      <c r="A248" s="73"/>
      <c r="B248" s="74"/>
    </row>
    <row r="249" spans="1:12" s="4" customFormat="1">
      <c r="A249" s="51" t="s">
        <v>17</v>
      </c>
      <c r="B249" s="25" t="s">
        <v>162</v>
      </c>
    </row>
    <row r="250" spans="1:12" s="4" customFormat="1" ht="11.25">
      <c r="A250" s="11"/>
    </row>
    <row r="251" spans="1:12" s="4" customFormat="1" ht="11.25">
      <c r="A251" s="11"/>
      <c r="B251" s="4" t="s">
        <v>163</v>
      </c>
    </row>
    <row r="252" spans="1:12" s="4" customFormat="1" ht="11.25">
      <c r="A252" s="11"/>
    </row>
    <row r="253" spans="1:12" s="4" customFormat="1" ht="11.25">
      <c r="A253" s="11" t="s">
        <v>164</v>
      </c>
      <c r="B253" s="4" t="s">
        <v>165</v>
      </c>
    </row>
    <row r="254" spans="1:12" s="4" customFormat="1" ht="11.25">
      <c r="A254" s="11"/>
      <c r="B254" s="4" t="s">
        <v>44</v>
      </c>
    </row>
    <row r="255" spans="1:12" s="4" customFormat="1" ht="11.25">
      <c r="B255" s="140" t="s">
        <v>20</v>
      </c>
      <c r="C255" s="141"/>
      <c r="D255" s="141"/>
      <c r="E255" s="141"/>
      <c r="F255" s="141"/>
      <c r="G255" s="141"/>
      <c r="H255" s="141"/>
      <c r="I255" s="142"/>
      <c r="J255" s="135" t="s">
        <v>22</v>
      </c>
      <c r="K255" s="136"/>
      <c r="L255" s="137"/>
    </row>
    <row r="256" spans="1:12" s="4" customFormat="1" ht="11.25">
      <c r="B256" s="101" t="s">
        <v>51</v>
      </c>
      <c r="C256" s="102"/>
      <c r="D256" s="102"/>
      <c r="E256" s="102"/>
      <c r="F256" s="102"/>
      <c r="G256" s="102"/>
      <c r="H256" s="102"/>
      <c r="I256" s="103"/>
      <c r="J256" s="135" t="s">
        <v>52</v>
      </c>
      <c r="K256" s="136"/>
      <c r="L256" s="137"/>
    </row>
    <row r="257" spans="2:12" s="4" customFormat="1" ht="11.25">
      <c r="B257" s="95" t="s">
        <v>166</v>
      </c>
      <c r="C257" s="96"/>
      <c r="D257" s="96"/>
      <c r="E257" s="96"/>
      <c r="F257" s="96"/>
      <c r="G257" s="96"/>
      <c r="H257" s="96"/>
      <c r="I257" s="97"/>
      <c r="J257" s="164">
        <v>11864.8</v>
      </c>
      <c r="K257" s="165"/>
      <c r="L257" s="166"/>
    </row>
    <row r="258" spans="2:12" s="4" customFormat="1" ht="11.25">
      <c r="B258" s="95" t="s">
        <v>167</v>
      </c>
      <c r="C258" s="96"/>
      <c r="D258" s="96"/>
      <c r="E258" s="96"/>
      <c r="F258" s="96"/>
      <c r="G258" s="96"/>
      <c r="H258" s="96"/>
      <c r="I258" s="97"/>
      <c r="J258" s="140" t="s">
        <v>21</v>
      </c>
      <c r="K258" s="141"/>
      <c r="L258" s="142"/>
    </row>
    <row r="259" spans="2:12" s="4" customFormat="1" ht="11.25">
      <c r="B259" s="95" t="s">
        <v>168</v>
      </c>
      <c r="C259" s="96"/>
      <c r="D259" s="96"/>
      <c r="E259" s="96"/>
      <c r="F259" s="96"/>
      <c r="G259" s="96"/>
      <c r="H259" s="96"/>
      <c r="I259" s="97"/>
      <c r="J259" s="164">
        <v>593.24</v>
      </c>
      <c r="K259" s="165"/>
      <c r="L259" s="166"/>
    </row>
    <row r="260" spans="2:12" s="4" customFormat="1" ht="11.25">
      <c r="B260" s="95" t="s">
        <v>169</v>
      </c>
      <c r="C260" s="96"/>
      <c r="D260" s="96"/>
      <c r="E260" s="96"/>
      <c r="F260" s="96"/>
      <c r="G260" s="96"/>
      <c r="H260" s="96"/>
      <c r="I260" s="97"/>
      <c r="J260" s="140"/>
      <c r="K260" s="141"/>
      <c r="L260" s="142"/>
    </row>
    <row r="261" spans="2:12" s="4" customFormat="1" ht="11.25">
      <c r="B261" s="95" t="s">
        <v>170</v>
      </c>
      <c r="C261" s="96"/>
      <c r="D261" s="96"/>
      <c r="E261" s="96"/>
      <c r="F261" s="96"/>
      <c r="G261" s="96"/>
      <c r="H261" s="96"/>
      <c r="I261" s="97"/>
      <c r="J261" s="140"/>
      <c r="K261" s="141"/>
      <c r="L261" s="142"/>
    </row>
    <row r="262" spans="2:12" s="4" customFormat="1" ht="11.25">
      <c r="B262" s="95" t="s">
        <v>171</v>
      </c>
      <c r="C262" s="96"/>
      <c r="D262" s="96"/>
      <c r="E262" s="96"/>
      <c r="F262" s="96"/>
      <c r="G262" s="96"/>
      <c r="H262" s="96"/>
      <c r="I262" s="97"/>
      <c r="J262" s="140"/>
      <c r="K262" s="141"/>
      <c r="L262" s="142"/>
    </row>
    <row r="263" spans="2:12" s="4" customFormat="1" ht="11.25">
      <c r="B263" s="95" t="s">
        <v>172</v>
      </c>
      <c r="C263" s="96"/>
      <c r="D263" s="96"/>
      <c r="E263" s="96"/>
      <c r="F263" s="96"/>
      <c r="G263" s="96"/>
      <c r="H263" s="96"/>
      <c r="I263" s="97"/>
      <c r="J263" s="164">
        <v>11271.56</v>
      </c>
      <c r="K263" s="165"/>
      <c r="L263" s="166"/>
    </row>
    <row r="264" spans="2:12" s="4" customFormat="1" ht="11.25">
      <c r="B264" s="95" t="s">
        <v>173</v>
      </c>
      <c r="C264" s="96"/>
      <c r="D264" s="96"/>
      <c r="E264" s="96"/>
      <c r="F264" s="96"/>
      <c r="G264" s="96"/>
      <c r="H264" s="96"/>
      <c r="I264" s="97"/>
      <c r="J264" s="140"/>
      <c r="K264" s="141"/>
      <c r="L264" s="142"/>
    </row>
    <row r="265" spans="2:12" s="4" customFormat="1" ht="11.25">
      <c r="B265" s="95" t="s">
        <v>174</v>
      </c>
      <c r="C265" s="96"/>
      <c r="D265" s="96"/>
      <c r="E265" s="96"/>
      <c r="F265" s="96"/>
      <c r="G265" s="96"/>
      <c r="H265" s="96"/>
      <c r="I265" s="97"/>
      <c r="J265" s="140"/>
      <c r="K265" s="141"/>
      <c r="L265" s="142"/>
    </row>
    <row r="266" spans="2:12" s="4" customFormat="1" ht="11.25">
      <c r="B266" s="95" t="s">
        <v>175</v>
      </c>
      <c r="C266" s="96"/>
      <c r="D266" s="96"/>
      <c r="E266" s="96"/>
      <c r="F266" s="96"/>
      <c r="G266" s="96"/>
      <c r="H266" s="96"/>
      <c r="I266" s="97"/>
      <c r="J266" s="140"/>
      <c r="K266" s="141"/>
      <c r="L266" s="142"/>
    </row>
    <row r="267" spans="2:12" s="4" customFormat="1" ht="11.25">
      <c r="B267" s="95" t="s">
        <v>58</v>
      </c>
      <c r="C267" s="96"/>
      <c r="D267" s="96"/>
      <c r="E267" s="96"/>
      <c r="F267" s="96"/>
      <c r="G267" s="96"/>
      <c r="H267" s="96"/>
      <c r="I267" s="97"/>
      <c r="J267" s="164">
        <f>SUM(J259:L266)</f>
        <v>11864.8</v>
      </c>
      <c r="K267" s="141"/>
      <c r="L267" s="142"/>
    </row>
    <row r="268" spans="2:12" s="4" customFormat="1" ht="11.25"/>
    <row r="269" spans="2:12" s="4" customFormat="1" ht="11.25">
      <c r="B269" s="4" t="s">
        <v>176</v>
      </c>
    </row>
    <row r="270" spans="2:12" s="4" customFormat="1" ht="11.25">
      <c r="B270" s="140" t="s">
        <v>20</v>
      </c>
      <c r="C270" s="141"/>
      <c r="D270" s="141"/>
      <c r="E270" s="141"/>
      <c r="F270" s="141"/>
      <c r="G270" s="141"/>
      <c r="H270" s="141"/>
      <c r="I270" s="142"/>
      <c r="J270" s="135" t="s">
        <v>22</v>
      </c>
      <c r="K270" s="136"/>
      <c r="L270" s="137"/>
    </row>
    <row r="271" spans="2:12" s="4" customFormat="1" ht="11.25">
      <c r="B271" s="101" t="s">
        <v>51</v>
      </c>
      <c r="C271" s="102"/>
      <c r="D271" s="102"/>
      <c r="E271" s="102"/>
      <c r="F271" s="102"/>
      <c r="G271" s="102"/>
      <c r="H271" s="102"/>
      <c r="I271" s="103"/>
      <c r="J271" s="135" t="s">
        <v>52</v>
      </c>
      <c r="K271" s="136"/>
      <c r="L271" s="137"/>
    </row>
    <row r="272" spans="2:12" s="4" customFormat="1" ht="11.25">
      <c r="B272" s="95" t="s">
        <v>177</v>
      </c>
      <c r="C272" s="96"/>
      <c r="D272" s="96"/>
      <c r="E272" s="96"/>
      <c r="F272" s="96"/>
      <c r="G272" s="96"/>
      <c r="H272" s="96"/>
      <c r="I272" s="97"/>
      <c r="J272" s="164"/>
      <c r="K272" s="165"/>
      <c r="L272" s="166"/>
    </row>
    <row r="273" spans="1:12" s="4" customFormat="1" ht="11.25">
      <c r="B273" s="95" t="s">
        <v>178</v>
      </c>
      <c r="C273" s="96"/>
      <c r="D273" s="96"/>
      <c r="E273" s="96"/>
      <c r="F273" s="96"/>
      <c r="G273" s="96"/>
      <c r="H273" s="96"/>
      <c r="I273" s="97"/>
      <c r="J273" s="164" t="s">
        <v>21</v>
      </c>
      <c r="K273" s="165"/>
      <c r="L273" s="166"/>
    </row>
    <row r="274" spans="1:12" s="4" customFormat="1" ht="11.25">
      <c r="B274" s="95" t="s">
        <v>179</v>
      </c>
      <c r="C274" s="96"/>
      <c r="D274" s="96"/>
      <c r="E274" s="96"/>
      <c r="F274" s="96"/>
      <c r="G274" s="96"/>
      <c r="H274" s="96"/>
      <c r="I274" s="97"/>
      <c r="J274" s="164"/>
      <c r="K274" s="165"/>
      <c r="L274" s="166"/>
    </row>
    <row r="275" spans="1:12" s="4" customFormat="1" ht="11.25">
      <c r="B275" s="95" t="s">
        <v>180</v>
      </c>
      <c r="C275" s="96"/>
      <c r="D275" s="96"/>
      <c r="E275" s="96"/>
      <c r="F275" s="96"/>
      <c r="G275" s="96"/>
      <c r="H275" s="96"/>
      <c r="I275" s="97"/>
      <c r="J275" s="164"/>
      <c r="K275" s="165"/>
      <c r="L275" s="166"/>
    </row>
    <row r="276" spans="1:12" s="4" customFormat="1" ht="11.25">
      <c r="B276" s="95" t="s">
        <v>181</v>
      </c>
      <c r="C276" s="96"/>
      <c r="D276" s="96"/>
      <c r="E276" s="96"/>
      <c r="F276" s="96"/>
      <c r="G276" s="96"/>
      <c r="H276" s="96"/>
      <c r="I276" s="97"/>
      <c r="J276" s="164"/>
      <c r="K276" s="165"/>
      <c r="L276" s="166"/>
    </row>
    <row r="277" spans="1:12" s="4" customFormat="1" ht="11.25">
      <c r="B277" s="95" t="s">
        <v>182</v>
      </c>
      <c r="C277" s="96"/>
      <c r="D277" s="96"/>
      <c r="E277" s="96"/>
      <c r="F277" s="96"/>
      <c r="G277" s="96"/>
      <c r="H277" s="96"/>
      <c r="I277" s="97"/>
      <c r="J277" s="164"/>
      <c r="K277" s="165"/>
      <c r="L277" s="166"/>
    </row>
    <row r="278" spans="1:12" s="4" customFormat="1" ht="11.25">
      <c r="B278" s="95" t="s">
        <v>183</v>
      </c>
      <c r="C278" s="96"/>
      <c r="D278" s="96"/>
      <c r="E278" s="96"/>
      <c r="F278" s="96"/>
      <c r="G278" s="96"/>
      <c r="H278" s="96"/>
      <c r="I278" s="97"/>
      <c r="J278" s="164"/>
      <c r="K278" s="165"/>
      <c r="L278" s="166"/>
    </row>
    <row r="279" spans="1:12" s="4" customFormat="1" ht="11.25">
      <c r="B279" s="95" t="s">
        <v>175</v>
      </c>
      <c r="C279" s="96"/>
      <c r="D279" s="96"/>
      <c r="E279" s="96"/>
      <c r="F279" s="96"/>
      <c r="G279" s="96"/>
      <c r="H279" s="96"/>
      <c r="I279" s="97"/>
      <c r="J279" s="164"/>
      <c r="K279" s="165"/>
      <c r="L279" s="166"/>
    </row>
    <row r="280" spans="1:12" s="4" customFormat="1" ht="11.25">
      <c r="B280" s="95" t="s">
        <v>58</v>
      </c>
      <c r="C280" s="96"/>
      <c r="D280" s="96"/>
      <c r="E280" s="96"/>
      <c r="F280" s="96"/>
      <c r="G280" s="96"/>
      <c r="H280" s="96"/>
      <c r="I280" s="97"/>
      <c r="J280" s="164">
        <f>SUM(J274:L279)</f>
        <v>0</v>
      </c>
      <c r="K280" s="165"/>
      <c r="L280" s="166"/>
    </row>
    <row r="281" spans="1:12" s="4" customFormat="1" ht="11.25"/>
    <row r="282" spans="1:12" s="4" customFormat="1" ht="11.25"/>
    <row r="283" spans="1:12" s="4" customFormat="1" ht="11.25"/>
    <row r="284" spans="1:12" s="4" customFormat="1" ht="18.75">
      <c r="A284" s="9" t="s">
        <v>17</v>
      </c>
      <c r="B284" s="10" t="s">
        <v>91</v>
      </c>
    </row>
    <row r="285" spans="1:12" s="4" customFormat="1" ht="11.25"/>
    <row r="286" spans="1:12" s="4" customFormat="1" ht="11.25">
      <c r="A286" s="11" t="s">
        <v>184</v>
      </c>
      <c r="B286" s="4" t="s">
        <v>185</v>
      </c>
    </row>
    <row r="287" spans="1:12" s="4" customFormat="1" ht="35.25" customHeight="1">
      <c r="B287" s="140" t="s">
        <v>20</v>
      </c>
      <c r="C287" s="141"/>
      <c r="D287" s="141"/>
      <c r="E287" s="141"/>
      <c r="F287" s="142"/>
      <c r="G287" s="135" t="s">
        <v>21</v>
      </c>
      <c r="H287" s="136"/>
      <c r="I287" s="137"/>
      <c r="J287" s="135" t="s">
        <v>22</v>
      </c>
      <c r="K287" s="136"/>
      <c r="L287" s="137"/>
    </row>
    <row r="288" spans="1:12" s="4" customFormat="1">
      <c r="B288" s="95" t="s">
        <v>186</v>
      </c>
      <c r="C288" s="96"/>
      <c r="D288" s="96"/>
      <c r="E288" s="96"/>
      <c r="F288" s="97"/>
      <c r="G288" s="164">
        <v>53170</v>
      </c>
      <c r="H288" s="167"/>
      <c r="I288" s="168"/>
      <c r="J288" s="164">
        <v>61070</v>
      </c>
      <c r="K288" s="167"/>
      <c r="L288" s="168"/>
    </row>
    <row r="289" spans="1:12" s="4" customFormat="1">
      <c r="B289" s="95" t="s">
        <v>187</v>
      </c>
      <c r="C289" s="96"/>
      <c r="D289" s="96"/>
      <c r="E289" s="96"/>
      <c r="F289" s="97"/>
      <c r="G289" s="164">
        <v>33600.68</v>
      </c>
      <c r="H289" s="167"/>
      <c r="I289" s="168"/>
      <c r="J289" s="164">
        <v>22935.279999999999</v>
      </c>
      <c r="K289" s="167"/>
      <c r="L289" s="168"/>
    </row>
    <row r="290" spans="1:12" s="4" customFormat="1">
      <c r="B290" s="95" t="s">
        <v>188</v>
      </c>
      <c r="C290" s="96"/>
      <c r="D290" s="96"/>
      <c r="E290" s="96"/>
      <c r="F290" s="97"/>
      <c r="G290" s="164">
        <f>SUM(G288:I289)</f>
        <v>86770.68</v>
      </c>
      <c r="H290" s="167"/>
      <c r="I290" s="168"/>
      <c r="J290" s="164">
        <f>SUM(J288:L289)</f>
        <v>84005.28</v>
      </c>
      <c r="K290" s="167"/>
      <c r="L290" s="168"/>
    </row>
    <row r="291" spans="1:12" s="4" customFormat="1">
      <c r="B291" s="95" t="s">
        <v>189</v>
      </c>
      <c r="C291" s="96"/>
      <c r="D291" s="96"/>
      <c r="E291" s="96"/>
      <c r="F291" s="97"/>
      <c r="G291" s="164"/>
      <c r="H291" s="167"/>
      <c r="I291" s="168"/>
      <c r="J291" s="164"/>
      <c r="K291" s="167"/>
      <c r="L291" s="168"/>
    </row>
    <row r="292" spans="1:12" s="4" customFormat="1">
      <c r="B292" s="95" t="s">
        <v>190</v>
      </c>
      <c r="C292" s="96"/>
      <c r="D292" s="96"/>
      <c r="E292" s="96"/>
      <c r="F292" s="97"/>
      <c r="G292" s="164">
        <v>754.75</v>
      </c>
      <c r="H292" s="167"/>
      <c r="I292" s="168"/>
      <c r="J292" s="164">
        <v>750</v>
      </c>
      <c r="K292" s="167"/>
      <c r="L292" s="168"/>
    </row>
    <row r="293" spans="1:12" s="4" customFormat="1">
      <c r="B293" s="95" t="s">
        <v>191</v>
      </c>
      <c r="C293" s="96"/>
      <c r="D293" s="96"/>
      <c r="E293" s="96"/>
      <c r="F293" s="97"/>
      <c r="G293" s="164">
        <f>SUM(G292)</f>
        <v>754.75</v>
      </c>
      <c r="H293" s="167"/>
      <c r="I293" s="168"/>
      <c r="J293" s="164">
        <v>750</v>
      </c>
      <c r="K293" s="167"/>
      <c r="L293" s="168"/>
    </row>
    <row r="294" spans="1:12" s="4" customFormat="1" ht="11.25"/>
    <row r="295" spans="1:12" s="4" customFormat="1" ht="18.75">
      <c r="A295" s="9" t="s">
        <v>17</v>
      </c>
      <c r="B295" s="10" t="s">
        <v>192</v>
      </c>
    </row>
    <row r="296" spans="1:12" s="4" customFormat="1" ht="11.25">
      <c r="A296" s="11"/>
    </row>
    <row r="297" spans="1:12" s="4" customFormat="1" ht="11.25">
      <c r="A297" s="11"/>
      <c r="B297" s="4" t="s">
        <v>193</v>
      </c>
    </row>
    <row r="298" spans="1:12" s="4" customFormat="1" ht="11.25">
      <c r="A298" s="11"/>
    </row>
    <row r="299" spans="1:12" s="4" customFormat="1" ht="11.25">
      <c r="A299" s="11" t="s">
        <v>194</v>
      </c>
      <c r="B299" s="4" t="s">
        <v>195</v>
      </c>
    </row>
    <row r="300" spans="1:12" s="4" customFormat="1" ht="33.75" customHeight="1">
      <c r="B300" s="140" t="s">
        <v>20</v>
      </c>
      <c r="C300" s="141"/>
      <c r="D300" s="141"/>
      <c r="E300" s="141"/>
      <c r="F300" s="142"/>
      <c r="G300" s="135" t="s">
        <v>21</v>
      </c>
      <c r="H300" s="136"/>
      <c r="I300" s="137"/>
      <c r="J300" s="135" t="s">
        <v>22</v>
      </c>
      <c r="K300" s="136"/>
      <c r="L300" s="137"/>
    </row>
    <row r="301" spans="1:12" s="4" customFormat="1">
      <c r="B301" s="95" t="s">
        <v>196</v>
      </c>
      <c r="C301" s="96"/>
      <c r="D301" s="96"/>
      <c r="E301" s="96"/>
      <c r="F301" s="97"/>
      <c r="G301" s="164">
        <v>750</v>
      </c>
      <c r="H301" s="167"/>
      <c r="I301" s="168"/>
      <c r="J301" s="164">
        <v>750</v>
      </c>
      <c r="K301" s="167"/>
      <c r="L301" s="168"/>
    </row>
    <row r="302" spans="1:12" s="4" customFormat="1">
      <c r="B302" s="95" t="s">
        <v>197</v>
      </c>
      <c r="C302" s="96"/>
      <c r="D302" s="96"/>
      <c r="E302" s="96"/>
      <c r="F302" s="97"/>
      <c r="G302" s="164">
        <v>5</v>
      </c>
      <c r="H302" s="167"/>
      <c r="I302" s="168"/>
      <c r="J302" s="164"/>
      <c r="K302" s="167"/>
      <c r="L302" s="168"/>
    </row>
    <row r="303" spans="1:12" s="4" customFormat="1">
      <c r="B303" s="95" t="s">
        <v>198</v>
      </c>
      <c r="C303" s="96"/>
      <c r="D303" s="96"/>
      <c r="E303" s="96"/>
      <c r="F303" s="97"/>
      <c r="G303" s="164"/>
      <c r="H303" s="167"/>
      <c r="I303" s="168"/>
      <c r="J303" s="164"/>
      <c r="K303" s="167"/>
      <c r="L303" s="168"/>
    </row>
    <row r="304" spans="1:12" s="4" customFormat="1">
      <c r="B304" s="95" t="s">
        <v>199</v>
      </c>
      <c r="C304" s="96"/>
      <c r="D304" s="96"/>
      <c r="E304" s="96"/>
      <c r="F304" s="97"/>
      <c r="G304" s="164"/>
      <c r="H304" s="167"/>
      <c r="I304" s="168"/>
      <c r="J304" s="164"/>
      <c r="K304" s="167"/>
      <c r="L304" s="168"/>
    </row>
    <row r="305" spans="1:19" s="4" customFormat="1">
      <c r="B305" s="95" t="s">
        <v>200</v>
      </c>
      <c r="C305" s="96"/>
      <c r="D305" s="96"/>
      <c r="E305" s="96"/>
      <c r="F305" s="97"/>
      <c r="G305" s="164">
        <v>5</v>
      </c>
      <c r="H305" s="167"/>
      <c r="I305" s="168"/>
      <c r="J305" s="164">
        <f>SUM(J302:L304)</f>
        <v>0</v>
      </c>
      <c r="K305" s="167"/>
      <c r="L305" s="168"/>
    </row>
    <row r="306" spans="1:19" s="4" customFormat="1" ht="11.25">
      <c r="B306" s="95" t="s">
        <v>201</v>
      </c>
      <c r="C306" s="96"/>
      <c r="D306" s="96"/>
      <c r="E306" s="96"/>
      <c r="F306" s="97"/>
      <c r="G306" s="164">
        <v>0</v>
      </c>
      <c r="H306" s="165"/>
      <c r="I306" s="166"/>
      <c r="J306" s="164">
        <v>0</v>
      </c>
      <c r="K306" s="165"/>
      <c r="L306" s="166"/>
      <c r="R306" s="59"/>
      <c r="S306" s="53"/>
    </row>
    <row r="307" spans="1:19" s="4" customFormat="1" ht="11.25">
      <c r="B307" s="95" t="s">
        <v>202</v>
      </c>
      <c r="C307" s="96"/>
      <c r="D307" s="96"/>
      <c r="E307" s="96"/>
      <c r="F307" s="97"/>
      <c r="G307" s="164">
        <v>755</v>
      </c>
      <c r="H307" s="165"/>
      <c r="I307" s="166"/>
      <c r="J307" s="164">
        <v>750</v>
      </c>
      <c r="K307" s="165"/>
      <c r="L307" s="166"/>
      <c r="R307" s="57"/>
      <c r="S307" s="53"/>
    </row>
    <row r="308" spans="1:19" s="4" customFormat="1" ht="11.25"/>
    <row r="309" spans="1:19" s="4" customFormat="1" ht="19.5">
      <c r="A309" s="14" t="s">
        <v>203</v>
      </c>
      <c r="B309" s="15" t="s">
        <v>204</v>
      </c>
      <c r="C309" s="1"/>
      <c r="D309" s="1"/>
    </row>
    <row r="310" spans="1:19" s="4" customFormat="1" ht="19.5">
      <c r="A310" s="73"/>
      <c r="B310" s="3"/>
    </row>
    <row r="311" spans="1:19" s="4" customFormat="1" ht="18.75">
      <c r="A311" s="9" t="s">
        <v>17</v>
      </c>
      <c r="B311" s="10" t="s">
        <v>205</v>
      </c>
    </row>
    <row r="312" spans="1:19" s="4" customFormat="1" ht="11.25"/>
    <row r="313" spans="1:19" s="4" customFormat="1" ht="11.25">
      <c r="A313" s="11" t="s">
        <v>206</v>
      </c>
      <c r="B313" s="4" t="s">
        <v>207</v>
      </c>
    </row>
    <row r="314" spans="1:19" s="4" customFormat="1">
      <c r="B314" s="158" t="s">
        <v>208</v>
      </c>
      <c r="C314" s="159"/>
      <c r="D314" s="162" t="s">
        <v>209</v>
      </c>
      <c r="E314" s="163"/>
      <c r="F314" s="162" t="s">
        <v>210</v>
      </c>
      <c r="G314" s="163"/>
      <c r="H314" s="162" t="s">
        <v>211</v>
      </c>
      <c r="I314" s="163"/>
    </row>
    <row r="315" spans="1:19" s="4" customFormat="1" ht="56.25">
      <c r="B315" s="160"/>
      <c r="C315" s="161"/>
      <c r="D315" s="26" t="s">
        <v>21</v>
      </c>
      <c r="E315" s="26" t="s">
        <v>22</v>
      </c>
      <c r="F315" s="26" t="s">
        <v>21</v>
      </c>
      <c r="G315" s="26" t="s">
        <v>22</v>
      </c>
      <c r="H315" s="26" t="s">
        <v>21</v>
      </c>
      <c r="I315" s="26" t="s">
        <v>22</v>
      </c>
    </row>
    <row r="316" spans="1:19" s="11" customFormat="1" ht="11.25">
      <c r="B316" s="149" t="s">
        <v>51</v>
      </c>
      <c r="C316" s="149"/>
      <c r="D316" s="17" t="s">
        <v>52</v>
      </c>
      <c r="E316" s="17" t="s">
        <v>53</v>
      </c>
      <c r="F316" s="17" t="s">
        <v>54</v>
      </c>
      <c r="G316" s="17" t="s">
        <v>55</v>
      </c>
      <c r="H316" s="17" t="s">
        <v>62</v>
      </c>
      <c r="I316" s="17" t="s">
        <v>109</v>
      </c>
    </row>
    <row r="317" spans="1:19" s="4" customFormat="1" ht="11.25">
      <c r="B317" s="147" t="s">
        <v>212</v>
      </c>
      <c r="C317" s="147"/>
      <c r="D317" s="41">
        <v>215686.92</v>
      </c>
      <c r="E317" s="41">
        <v>88816.81</v>
      </c>
      <c r="F317" s="41"/>
      <c r="G317" s="41"/>
      <c r="H317" s="41"/>
      <c r="I317" s="41"/>
    </row>
    <row r="318" spans="1:19" s="4" customFormat="1" ht="11.25">
      <c r="B318" s="101"/>
      <c r="C318" s="103"/>
      <c r="D318" s="41"/>
      <c r="E318" s="41"/>
      <c r="F318" s="41"/>
      <c r="G318" s="41"/>
      <c r="H318" s="41"/>
      <c r="I318" s="41"/>
    </row>
    <row r="319" spans="1:19" s="4" customFormat="1" ht="11.25">
      <c r="B319" s="147" t="s">
        <v>58</v>
      </c>
      <c r="C319" s="147"/>
      <c r="D319" s="41">
        <f>SUM(D317:D318)</f>
        <v>215686.92</v>
      </c>
      <c r="E319" s="41">
        <f>SUM(E317:E318)</f>
        <v>88816.81</v>
      </c>
      <c r="F319" s="41"/>
      <c r="G319" s="41"/>
      <c r="H319" s="41"/>
      <c r="I319" s="41"/>
    </row>
    <row r="320" spans="1:19" s="4" customFormat="1" ht="11.25"/>
    <row r="321" spans="1:18" s="4" customFormat="1" ht="11.25"/>
    <row r="322" spans="1:18" s="4" customFormat="1" ht="11.25">
      <c r="A322" s="11" t="s">
        <v>213</v>
      </c>
      <c r="B322" s="4" t="s">
        <v>214</v>
      </c>
    </row>
    <row r="323" spans="1:18" s="4" customFormat="1" ht="48" customHeight="1">
      <c r="B323" s="107" t="s">
        <v>20</v>
      </c>
      <c r="C323" s="109"/>
      <c r="D323" s="140" t="s">
        <v>21</v>
      </c>
      <c r="E323" s="142"/>
      <c r="F323" s="150" t="s">
        <v>22</v>
      </c>
      <c r="G323" s="151"/>
      <c r="H323" s="150" t="s">
        <v>215</v>
      </c>
      <c r="I323" s="151"/>
    </row>
    <row r="324" spans="1:18" s="4" customFormat="1" ht="11.25">
      <c r="B324" s="110"/>
      <c r="C324" s="112"/>
      <c r="D324" s="152" t="s">
        <v>216</v>
      </c>
      <c r="E324" s="153"/>
      <c r="F324" s="117" t="s">
        <v>216</v>
      </c>
      <c r="G324" s="117" t="s">
        <v>217</v>
      </c>
      <c r="H324" s="117" t="s">
        <v>21</v>
      </c>
      <c r="I324" s="117" t="s">
        <v>22</v>
      </c>
      <c r="Q324" s="52"/>
      <c r="R324" s="53"/>
    </row>
    <row r="325" spans="1:18" s="4" customFormat="1" ht="11.25">
      <c r="B325" s="110"/>
      <c r="C325" s="112"/>
      <c r="D325" s="154"/>
      <c r="E325" s="155"/>
      <c r="F325" s="148"/>
      <c r="G325" s="148"/>
      <c r="H325" s="148"/>
      <c r="I325" s="148"/>
      <c r="Q325" s="52"/>
      <c r="R325" s="53"/>
    </row>
    <row r="326" spans="1:18" s="4" customFormat="1" ht="11.25">
      <c r="B326" s="113"/>
      <c r="C326" s="115"/>
      <c r="D326" s="156"/>
      <c r="E326" s="157"/>
      <c r="F326" s="118"/>
      <c r="G326" s="118"/>
      <c r="H326" s="118"/>
      <c r="I326" s="118"/>
      <c r="Q326" s="75"/>
      <c r="R326" s="76"/>
    </row>
    <row r="327" spans="1:18" s="4" customFormat="1" ht="11.25">
      <c r="B327" s="149" t="s">
        <v>51</v>
      </c>
      <c r="C327" s="149"/>
      <c r="D327" s="147"/>
      <c r="E327" s="147"/>
      <c r="F327" s="21"/>
      <c r="G327" s="21"/>
      <c r="H327" s="21"/>
      <c r="I327" s="21"/>
    </row>
    <row r="328" spans="1:18" s="4" customFormat="1" ht="11.25">
      <c r="B328" s="147" t="s">
        <v>218</v>
      </c>
      <c r="C328" s="147"/>
      <c r="D328" s="147"/>
      <c r="E328" s="147"/>
      <c r="F328" s="21"/>
      <c r="G328" s="21"/>
      <c r="H328" s="21"/>
      <c r="I328" s="21"/>
    </row>
    <row r="329" spans="1:18" s="4" customFormat="1" ht="11.25">
      <c r="B329" s="147" t="s">
        <v>129</v>
      </c>
      <c r="C329" s="147"/>
      <c r="D329" s="147"/>
      <c r="E329" s="147"/>
      <c r="F329" s="21"/>
      <c r="G329" s="21"/>
      <c r="H329" s="21"/>
      <c r="I329" s="21"/>
      <c r="Q329" s="59"/>
      <c r="R329" s="53"/>
    </row>
    <row r="330" spans="1:18" s="4" customFormat="1" ht="11.25">
      <c r="B330" s="147" t="s">
        <v>130</v>
      </c>
      <c r="C330" s="147"/>
      <c r="D330" s="147"/>
      <c r="E330" s="147"/>
      <c r="F330" s="21"/>
      <c r="G330" s="21"/>
      <c r="H330" s="21"/>
      <c r="I330" s="21"/>
      <c r="Q330" s="59"/>
      <c r="R330" s="53"/>
    </row>
    <row r="331" spans="1:18" s="4" customFormat="1" ht="11.25">
      <c r="B331" s="147" t="s">
        <v>58</v>
      </c>
      <c r="C331" s="147"/>
      <c r="D331" s="101"/>
      <c r="E331" s="103"/>
      <c r="F331" s="21"/>
      <c r="G331" s="21"/>
      <c r="H331" s="21"/>
      <c r="I331" s="21"/>
      <c r="R331" s="37"/>
    </row>
    <row r="332" spans="1:18" s="4" customFormat="1" ht="11.25">
      <c r="B332" s="147" t="s">
        <v>219</v>
      </c>
      <c r="C332" s="147"/>
      <c r="D332" s="101" t="s">
        <v>57</v>
      </c>
      <c r="E332" s="103"/>
      <c r="F332" s="17" t="s">
        <v>57</v>
      </c>
      <c r="G332" s="17" t="s">
        <v>57</v>
      </c>
      <c r="H332" s="21"/>
      <c r="I332" s="21"/>
    </row>
    <row r="333" spans="1:18" s="4" customFormat="1" ht="11.25">
      <c r="B333" s="147" t="s">
        <v>220</v>
      </c>
      <c r="C333" s="147"/>
      <c r="D333" s="101" t="s">
        <v>57</v>
      </c>
      <c r="E333" s="103"/>
      <c r="F333" s="17" t="s">
        <v>57</v>
      </c>
      <c r="G333" s="17" t="s">
        <v>57</v>
      </c>
      <c r="H333" s="21"/>
      <c r="I333" s="21"/>
    </row>
    <row r="334" spans="1:18" s="4" customFormat="1" ht="11.25">
      <c r="B334" s="147" t="s">
        <v>221</v>
      </c>
      <c r="C334" s="147"/>
      <c r="D334" s="101" t="s">
        <v>57</v>
      </c>
      <c r="E334" s="103"/>
      <c r="F334" s="17" t="s">
        <v>57</v>
      </c>
      <c r="G334" s="17" t="s">
        <v>57</v>
      </c>
      <c r="H334" s="21"/>
      <c r="I334" s="21"/>
    </row>
    <row r="335" spans="1:18" s="4" customFormat="1" ht="11.25">
      <c r="B335" s="147" t="s">
        <v>222</v>
      </c>
      <c r="C335" s="147"/>
      <c r="D335" s="101" t="s">
        <v>57</v>
      </c>
      <c r="E335" s="103"/>
      <c r="F335" s="17" t="s">
        <v>57</v>
      </c>
      <c r="G335" s="17" t="s">
        <v>57</v>
      </c>
      <c r="H335" s="21"/>
      <c r="I335" s="21"/>
    </row>
    <row r="336" spans="1:18" s="4" customFormat="1" ht="11.25">
      <c r="B336" s="145" t="s">
        <v>223</v>
      </c>
      <c r="C336" s="146"/>
      <c r="D336" s="101" t="s">
        <v>57</v>
      </c>
      <c r="E336" s="103"/>
      <c r="F336" s="17" t="s">
        <v>57</v>
      </c>
      <c r="G336" s="17" t="s">
        <v>57</v>
      </c>
      <c r="H336" s="21"/>
      <c r="I336" s="21"/>
    </row>
    <row r="337" spans="1:17" s="4" customFormat="1" ht="15" customHeight="1">
      <c r="P337" s="77"/>
      <c r="Q337" s="78"/>
    </row>
    <row r="338" spans="1:17" s="4" customFormat="1" ht="15" customHeight="1">
      <c r="P338" s="77"/>
      <c r="Q338" s="78"/>
    </row>
    <row r="339" spans="1:17" s="4" customFormat="1" ht="15" customHeight="1">
      <c r="P339" s="77"/>
      <c r="Q339" s="78"/>
    </row>
    <row r="340" spans="1:17" s="4" customFormat="1" ht="15" customHeight="1">
      <c r="P340" s="77"/>
      <c r="Q340" s="78"/>
    </row>
    <row r="341" spans="1:17" s="4" customFormat="1" ht="15" customHeight="1">
      <c r="P341" s="77"/>
      <c r="Q341" s="78"/>
    </row>
    <row r="342" spans="1:17" s="4" customFormat="1" ht="15" customHeight="1">
      <c r="P342" s="77"/>
      <c r="Q342" s="78"/>
    </row>
    <row r="343" spans="1:17" s="4" customFormat="1" ht="11.25">
      <c r="A343" s="11" t="s">
        <v>224</v>
      </c>
      <c r="B343" s="4" t="s">
        <v>225</v>
      </c>
    </row>
    <row r="344" spans="1:17" s="4" customFormat="1" ht="11.25">
      <c r="B344" s="4" t="s">
        <v>226</v>
      </c>
    </row>
    <row r="345" spans="1:17" s="4" customFormat="1" ht="39" customHeight="1">
      <c r="B345" s="140" t="s">
        <v>20</v>
      </c>
      <c r="C345" s="141"/>
      <c r="D345" s="141"/>
      <c r="E345" s="141"/>
      <c r="F345" s="142"/>
      <c r="G345" s="135" t="s">
        <v>21</v>
      </c>
      <c r="H345" s="136"/>
      <c r="I345" s="137"/>
      <c r="J345" s="135" t="s">
        <v>22</v>
      </c>
      <c r="K345" s="136"/>
      <c r="L345" s="137"/>
      <c r="P345" s="75"/>
    </row>
    <row r="346" spans="1:17" s="4" customFormat="1">
      <c r="B346" s="95" t="s">
        <v>227</v>
      </c>
      <c r="C346" s="96"/>
      <c r="D346" s="96"/>
      <c r="E346" s="96"/>
      <c r="F346" s="97"/>
      <c r="G346" s="125"/>
      <c r="H346" s="138"/>
      <c r="I346" s="139"/>
      <c r="J346" s="125"/>
      <c r="K346" s="138"/>
      <c r="L346" s="139"/>
    </row>
    <row r="347" spans="1:17" s="4" customFormat="1">
      <c r="B347" s="95"/>
      <c r="C347" s="96"/>
      <c r="D347" s="96"/>
      <c r="E347" s="96"/>
      <c r="F347" s="97"/>
      <c r="G347" s="125"/>
      <c r="H347" s="138"/>
      <c r="I347" s="139"/>
      <c r="J347" s="125"/>
      <c r="K347" s="138"/>
      <c r="L347" s="139"/>
    </row>
    <row r="348" spans="1:17" s="4" customFormat="1">
      <c r="B348" s="95" t="s">
        <v>228</v>
      </c>
      <c r="C348" s="96"/>
      <c r="D348" s="96"/>
      <c r="E348" s="96"/>
      <c r="F348" s="97"/>
      <c r="G348" s="125"/>
      <c r="H348" s="138"/>
      <c r="I348" s="139"/>
      <c r="J348" s="125"/>
      <c r="K348" s="138"/>
      <c r="L348" s="139"/>
    </row>
    <row r="349" spans="1:17" s="4" customFormat="1">
      <c r="B349" s="95" t="s">
        <v>229</v>
      </c>
      <c r="C349" s="96"/>
      <c r="D349" s="96"/>
      <c r="E349" s="96"/>
      <c r="F349" s="97"/>
      <c r="G349" s="125">
        <v>215686.92</v>
      </c>
      <c r="H349" s="138"/>
      <c r="I349" s="139"/>
      <c r="J349" s="125">
        <v>88816.81</v>
      </c>
      <c r="K349" s="138"/>
      <c r="L349" s="139"/>
    </row>
    <row r="350" spans="1:17" s="4" customFormat="1">
      <c r="B350" s="95" t="s">
        <v>230</v>
      </c>
      <c r="C350" s="96"/>
      <c r="D350" s="96"/>
      <c r="E350" s="96"/>
      <c r="F350" s="97"/>
      <c r="G350" s="125"/>
      <c r="H350" s="138"/>
      <c r="I350" s="139"/>
      <c r="J350" s="125"/>
      <c r="K350" s="138"/>
      <c r="L350" s="139"/>
    </row>
    <row r="351" spans="1:17" s="4" customFormat="1">
      <c r="B351" s="95" t="s">
        <v>231</v>
      </c>
      <c r="C351" s="143"/>
      <c r="D351" s="143"/>
      <c r="E351" s="143"/>
      <c r="F351" s="144"/>
      <c r="G351" s="125"/>
      <c r="H351" s="126"/>
      <c r="I351" s="127"/>
      <c r="J351" s="125"/>
      <c r="K351" s="126"/>
      <c r="L351" s="127"/>
    </row>
    <row r="352" spans="1:17" s="4" customFormat="1">
      <c r="B352" s="95" t="s">
        <v>232</v>
      </c>
      <c r="C352" s="96"/>
      <c r="D352" s="96"/>
      <c r="E352" s="96"/>
      <c r="F352" s="97"/>
      <c r="G352" s="125"/>
      <c r="H352" s="138"/>
      <c r="I352" s="139"/>
      <c r="J352" s="125"/>
      <c r="K352" s="138"/>
      <c r="L352" s="139"/>
    </row>
    <row r="353" spans="1:18" s="4" customFormat="1">
      <c r="B353" s="95" t="s">
        <v>233</v>
      </c>
      <c r="C353" s="96"/>
      <c r="D353" s="96"/>
      <c r="E353" s="96"/>
      <c r="F353" s="97"/>
      <c r="G353" s="125"/>
      <c r="H353" s="138"/>
      <c r="I353" s="139"/>
      <c r="J353" s="125"/>
      <c r="K353" s="138"/>
      <c r="L353" s="139"/>
    </row>
    <row r="354" spans="1:18" s="4" customFormat="1" ht="11.25">
      <c r="B354" s="95" t="s">
        <v>234</v>
      </c>
      <c r="C354" s="96"/>
      <c r="D354" s="96"/>
      <c r="E354" s="96"/>
      <c r="F354" s="97"/>
      <c r="G354" s="125"/>
      <c r="H354" s="126"/>
      <c r="I354" s="127"/>
      <c r="J354" s="125"/>
      <c r="K354" s="126"/>
      <c r="L354" s="127"/>
    </row>
    <row r="355" spans="1:18" s="4" customFormat="1">
      <c r="B355" s="95" t="s">
        <v>235</v>
      </c>
      <c r="C355" s="96"/>
      <c r="D355" s="96"/>
      <c r="E355" s="96"/>
      <c r="F355" s="97"/>
      <c r="G355" s="125">
        <v>0.09</v>
      </c>
      <c r="H355" s="138"/>
      <c r="I355" s="139"/>
      <c r="J355" s="125">
        <v>0.11</v>
      </c>
      <c r="K355" s="138"/>
      <c r="L355" s="139"/>
    </row>
    <row r="356" spans="1:18" s="4" customFormat="1">
      <c r="B356" s="95" t="s">
        <v>236</v>
      </c>
      <c r="C356" s="96"/>
      <c r="D356" s="96"/>
      <c r="E356" s="96"/>
      <c r="F356" s="97"/>
      <c r="G356" s="125"/>
      <c r="H356" s="138"/>
      <c r="I356" s="139"/>
      <c r="J356" s="125"/>
      <c r="K356" s="138"/>
      <c r="L356" s="139"/>
    </row>
    <row r="357" spans="1:18" s="4" customFormat="1">
      <c r="B357" s="95" t="s">
        <v>237</v>
      </c>
      <c r="C357" s="96"/>
      <c r="D357" s="96"/>
      <c r="E357" s="96"/>
      <c r="F357" s="97"/>
      <c r="G357" s="125"/>
      <c r="H357" s="138"/>
      <c r="I357" s="139"/>
      <c r="J357" s="125"/>
      <c r="K357" s="138"/>
      <c r="L357" s="139"/>
    </row>
    <row r="358" spans="1:18" s="4" customFormat="1">
      <c r="B358" s="95"/>
      <c r="C358" s="96"/>
      <c r="D358" s="96"/>
      <c r="E358" s="96"/>
      <c r="F358" s="97"/>
      <c r="G358" s="125"/>
      <c r="H358" s="138"/>
      <c r="I358" s="139"/>
      <c r="J358" s="125"/>
      <c r="K358" s="138"/>
      <c r="L358" s="139"/>
    </row>
    <row r="359" spans="1:18" s="4" customFormat="1">
      <c r="B359" s="79"/>
      <c r="C359" s="79"/>
      <c r="D359" s="79"/>
      <c r="E359" s="79"/>
      <c r="F359" s="79"/>
      <c r="G359" s="80"/>
      <c r="H359" s="81"/>
      <c r="I359" s="81"/>
      <c r="J359" s="80"/>
      <c r="K359" s="80"/>
      <c r="L359" s="80"/>
      <c r="P359" s="82"/>
      <c r="Q359" s="83"/>
      <c r="R359" s="76"/>
    </row>
    <row r="360" spans="1:18" s="4" customFormat="1" ht="24.75">
      <c r="A360" s="11" t="s">
        <v>238</v>
      </c>
      <c r="B360" s="4" t="s">
        <v>239</v>
      </c>
      <c r="G360" s="84"/>
      <c r="H360" s="84"/>
      <c r="I360" s="84"/>
      <c r="J360" s="84"/>
      <c r="K360" s="84"/>
      <c r="L360" s="84"/>
      <c r="P360" s="78"/>
      <c r="Q360" s="77"/>
      <c r="R360" s="78"/>
    </row>
    <row r="361" spans="1:18" s="4" customFormat="1" ht="11.25">
      <c r="B361" s="140" t="s">
        <v>20</v>
      </c>
      <c r="C361" s="141"/>
      <c r="D361" s="141"/>
      <c r="E361" s="141"/>
      <c r="F361" s="142"/>
      <c r="G361" s="135" t="s">
        <v>21</v>
      </c>
      <c r="H361" s="136"/>
      <c r="I361" s="137"/>
      <c r="J361" s="135" t="s">
        <v>22</v>
      </c>
      <c r="K361" s="136"/>
      <c r="L361" s="137"/>
      <c r="P361" s="85"/>
      <c r="Q361" s="59"/>
      <c r="R361" s="53"/>
    </row>
    <row r="362" spans="1:18" s="4" customFormat="1">
      <c r="B362" s="95" t="s">
        <v>240</v>
      </c>
      <c r="C362" s="96"/>
      <c r="D362" s="96"/>
      <c r="E362" s="96"/>
      <c r="F362" s="97"/>
      <c r="G362" s="125"/>
      <c r="H362" s="138"/>
      <c r="I362" s="139"/>
      <c r="J362" s="125"/>
      <c r="K362" s="126"/>
      <c r="L362" s="127"/>
      <c r="P362" s="85"/>
      <c r="Q362" s="59"/>
      <c r="R362" s="53"/>
    </row>
    <row r="363" spans="1:18" s="4" customFormat="1">
      <c r="B363" s="95" t="s">
        <v>241</v>
      </c>
      <c r="C363" s="96"/>
      <c r="D363" s="96"/>
      <c r="E363" s="96"/>
      <c r="F363" s="97"/>
      <c r="G363" s="125">
        <v>212585.92</v>
      </c>
      <c r="H363" s="138"/>
      <c r="I363" s="139"/>
      <c r="J363" s="125">
        <v>88816.81</v>
      </c>
      <c r="K363" s="138"/>
      <c r="L363" s="139"/>
      <c r="M363" s="86"/>
      <c r="N363" s="34"/>
      <c r="P363" s="85"/>
      <c r="Q363" s="57"/>
      <c r="R363" s="53"/>
    </row>
    <row r="364" spans="1:18" s="4" customFormat="1" ht="11.25">
      <c r="B364" s="95" t="s">
        <v>242</v>
      </c>
      <c r="C364" s="96"/>
      <c r="D364" s="96"/>
      <c r="E364" s="96"/>
      <c r="F364" s="97"/>
      <c r="G364" s="125"/>
      <c r="H364" s="126"/>
      <c r="I364" s="127"/>
      <c r="J364" s="125"/>
      <c r="K364" s="126"/>
      <c r="L364" s="127"/>
      <c r="M364" s="86"/>
      <c r="N364" s="34"/>
      <c r="P364" s="82"/>
      <c r="Q364" s="75"/>
      <c r="R364" s="76"/>
    </row>
    <row r="365" spans="1:18" s="4" customFormat="1">
      <c r="B365" s="95" t="s">
        <v>243</v>
      </c>
      <c r="C365" s="96"/>
      <c r="D365" s="96"/>
      <c r="E365" s="96"/>
      <c r="F365" s="97"/>
      <c r="G365" s="125"/>
      <c r="H365" s="138"/>
      <c r="I365" s="139"/>
      <c r="J365" s="125"/>
      <c r="K365" s="126"/>
      <c r="L365" s="127"/>
      <c r="M365" s="86"/>
      <c r="N365" s="31"/>
    </row>
    <row r="366" spans="1:18" s="4" customFormat="1">
      <c r="B366" s="95" t="s">
        <v>244</v>
      </c>
      <c r="C366" s="96"/>
      <c r="D366" s="96"/>
      <c r="E366" s="96"/>
      <c r="F366" s="97"/>
      <c r="G366" s="125"/>
      <c r="H366" s="138"/>
      <c r="I366" s="139"/>
      <c r="J366" s="125"/>
      <c r="K366" s="126"/>
      <c r="L366" s="127"/>
      <c r="M366" s="86"/>
      <c r="N366" s="31"/>
    </row>
    <row r="367" spans="1:18" s="4" customFormat="1">
      <c r="B367" s="95" t="s">
        <v>245</v>
      </c>
      <c r="C367" s="96"/>
      <c r="D367" s="96"/>
      <c r="E367" s="96"/>
      <c r="F367" s="97"/>
      <c r="G367" s="125"/>
      <c r="H367" s="138"/>
      <c r="I367" s="139"/>
      <c r="J367" s="125">
        <v>0</v>
      </c>
      <c r="K367" s="126"/>
      <c r="L367" s="127"/>
      <c r="M367" s="86"/>
      <c r="N367" s="31"/>
    </row>
    <row r="368" spans="1:18" s="4" customFormat="1" ht="11.25">
      <c r="B368" s="95" t="s">
        <v>246</v>
      </c>
      <c r="C368" s="96"/>
      <c r="D368" s="96"/>
      <c r="E368" s="96"/>
      <c r="F368" s="97"/>
      <c r="G368" s="125">
        <f>SUM(G363:I367)</f>
        <v>212585.92</v>
      </c>
      <c r="H368" s="126"/>
      <c r="I368" s="127"/>
      <c r="J368" s="125">
        <f>SUM(J363:L367)</f>
        <v>88816.81</v>
      </c>
      <c r="K368" s="126"/>
      <c r="L368" s="127"/>
      <c r="M368" s="86"/>
      <c r="N368" s="31"/>
    </row>
    <row r="369" spans="1:17" s="4" customFormat="1" ht="11.25">
      <c r="M369" s="86"/>
      <c r="N369" s="31"/>
    </row>
    <row r="370" spans="1:17" s="4" customFormat="1" ht="18.75">
      <c r="A370" s="9" t="s">
        <v>17</v>
      </c>
      <c r="B370" s="10" t="s">
        <v>247</v>
      </c>
      <c r="C370" s="1"/>
      <c r="D370" s="1"/>
      <c r="E370" s="1"/>
    </row>
    <row r="371" spans="1:17" s="4" customFormat="1">
      <c r="A371" s="51"/>
      <c r="B371" s="25"/>
    </row>
    <row r="372" spans="1:17" s="4" customFormat="1" ht="11.25">
      <c r="A372" s="11" t="s">
        <v>248</v>
      </c>
      <c r="B372" s="4" t="s">
        <v>249</v>
      </c>
    </row>
    <row r="373" spans="1:17" s="4" customFormat="1" ht="11.25">
      <c r="B373" s="132" t="s">
        <v>20</v>
      </c>
      <c r="C373" s="133"/>
      <c r="D373" s="133"/>
      <c r="E373" s="133"/>
      <c r="F373" s="134"/>
      <c r="G373" s="135" t="s">
        <v>21</v>
      </c>
      <c r="H373" s="136"/>
      <c r="I373" s="137"/>
      <c r="J373" s="135" t="s">
        <v>22</v>
      </c>
      <c r="K373" s="136"/>
      <c r="L373" s="137"/>
    </row>
    <row r="374" spans="1:17" s="4" customFormat="1" ht="12" customHeight="1">
      <c r="B374" s="104" t="s">
        <v>250</v>
      </c>
      <c r="C374" s="120"/>
      <c r="D374" s="120"/>
      <c r="E374" s="120"/>
      <c r="F374" s="121"/>
      <c r="G374" s="122"/>
      <c r="H374" s="130"/>
      <c r="I374" s="131"/>
      <c r="J374" s="122"/>
      <c r="K374" s="130"/>
      <c r="L374" s="131"/>
    </row>
    <row r="375" spans="1:17" s="4" customFormat="1" ht="12" customHeight="1">
      <c r="B375" s="104" t="s">
        <v>251</v>
      </c>
      <c r="C375" s="120"/>
      <c r="D375" s="120"/>
      <c r="E375" s="120"/>
      <c r="F375" s="121"/>
      <c r="G375" s="122"/>
      <c r="H375" s="130"/>
      <c r="I375" s="131"/>
      <c r="J375" s="122"/>
      <c r="K375" s="130"/>
      <c r="L375" s="131"/>
      <c r="P375" s="85"/>
    </row>
    <row r="376" spans="1:17" s="4" customFormat="1" ht="12" customHeight="1">
      <c r="B376" s="104" t="s">
        <v>252</v>
      </c>
      <c r="C376" s="120"/>
      <c r="D376" s="120"/>
      <c r="E376" s="120"/>
      <c r="F376" s="121"/>
      <c r="G376" s="122"/>
      <c r="H376" s="130"/>
      <c r="I376" s="131"/>
      <c r="J376" s="122"/>
      <c r="K376" s="130"/>
      <c r="L376" s="131"/>
      <c r="P376" s="59"/>
      <c r="Q376" s="53"/>
    </row>
    <row r="377" spans="1:17" s="4" customFormat="1" ht="12" customHeight="1">
      <c r="B377" s="104" t="s">
        <v>253</v>
      </c>
      <c r="C377" s="120"/>
      <c r="D377" s="120"/>
      <c r="E377" s="120"/>
      <c r="F377" s="121"/>
      <c r="G377" s="122"/>
      <c r="H377" s="130"/>
      <c r="I377" s="131"/>
      <c r="J377" s="122"/>
      <c r="K377" s="130"/>
      <c r="L377" s="131"/>
      <c r="P377" s="57"/>
      <c r="Q377" s="53"/>
    </row>
    <row r="378" spans="1:17" s="4" customFormat="1" ht="12" customHeight="1">
      <c r="B378" s="104" t="s">
        <v>254</v>
      </c>
      <c r="C378" s="120"/>
      <c r="D378" s="120"/>
      <c r="E378" s="120"/>
      <c r="F378" s="121"/>
      <c r="G378" s="122"/>
      <c r="H378" s="130"/>
      <c r="I378" s="131"/>
      <c r="J378" s="122"/>
      <c r="K378" s="130"/>
      <c r="L378" s="131"/>
      <c r="O378" s="59"/>
      <c r="P378" s="87"/>
      <c r="Q378" s="53"/>
    </row>
    <row r="379" spans="1:17" s="4" customFormat="1" ht="12" customHeight="1">
      <c r="B379" s="104" t="s">
        <v>255</v>
      </c>
      <c r="C379" s="120"/>
      <c r="D379" s="120"/>
      <c r="E379" s="120"/>
      <c r="F379" s="121"/>
      <c r="G379" s="122"/>
      <c r="H379" s="130"/>
      <c r="I379" s="131"/>
      <c r="J379" s="122"/>
      <c r="K379" s="130"/>
      <c r="L379" s="131"/>
      <c r="O379" s="59"/>
      <c r="P379" s="87"/>
      <c r="Q379" s="53"/>
    </row>
    <row r="380" spans="1:17" s="4" customFormat="1" ht="12" customHeight="1">
      <c r="B380" s="104" t="s">
        <v>256</v>
      </c>
      <c r="C380" s="120"/>
      <c r="D380" s="120"/>
      <c r="E380" s="120"/>
      <c r="F380" s="121"/>
      <c r="G380" s="122"/>
      <c r="H380" s="123"/>
      <c r="I380" s="124"/>
      <c r="J380" s="122"/>
      <c r="K380" s="123"/>
      <c r="L380" s="124"/>
      <c r="O380" s="59"/>
      <c r="P380" s="87"/>
      <c r="Q380" s="53"/>
    </row>
    <row r="381" spans="1:17" s="4" customFormat="1" ht="12" customHeight="1">
      <c r="B381" s="104" t="s">
        <v>257</v>
      </c>
      <c r="C381" s="120"/>
      <c r="D381" s="120"/>
      <c r="E381" s="120"/>
      <c r="F381" s="121"/>
      <c r="G381" s="122"/>
      <c r="H381" s="123"/>
      <c r="I381" s="124"/>
      <c r="J381" s="122"/>
      <c r="K381" s="123"/>
      <c r="L381" s="124"/>
      <c r="O381" s="59"/>
      <c r="P381" s="87"/>
      <c r="Q381" s="53"/>
    </row>
    <row r="382" spans="1:17" s="4" customFormat="1" ht="12" customHeight="1">
      <c r="B382" s="104" t="s">
        <v>258</v>
      </c>
      <c r="C382" s="120"/>
      <c r="D382" s="120"/>
      <c r="E382" s="120"/>
      <c r="F382" s="121"/>
      <c r="G382" s="122">
        <v>76699.259999999995</v>
      </c>
      <c r="H382" s="123"/>
      <c r="I382" s="124"/>
      <c r="J382" s="122">
        <v>32195.1</v>
      </c>
      <c r="K382" s="123"/>
      <c r="L382" s="124"/>
      <c r="M382" s="31"/>
      <c r="N382" s="37"/>
      <c r="O382" s="59"/>
      <c r="P382" s="87"/>
      <c r="Q382" s="53"/>
    </row>
    <row r="383" spans="1:17" s="4" customFormat="1" ht="12" customHeight="1">
      <c r="B383" s="104" t="s">
        <v>259</v>
      </c>
      <c r="C383" s="120"/>
      <c r="D383" s="120"/>
      <c r="E383" s="120"/>
      <c r="F383" s="121"/>
      <c r="G383" s="122"/>
      <c r="H383" s="123"/>
      <c r="I383" s="124"/>
      <c r="J383" s="122"/>
      <c r="K383" s="123"/>
      <c r="L383" s="124"/>
      <c r="M383" s="31"/>
      <c r="N383" s="37"/>
      <c r="O383" s="57"/>
      <c r="P383" s="87"/>
      <c r="Q383" s="53"/>
    </row>
    <row r="384" spans="1:17" s="4" customFormat="1" ht="12" customHeight="1">
      <c r="B384" s="104" t="s">
        <v>260</v>
      </c>
      <c r="C384" s="120"/>
      <c r="D384" s="120"/>
      <c r="E384" s="120"/>
      <c r="F384" s="121"/>
      <c r="G384" s="122">
        <v>107098.94</v>
      </c>
      <c r="H384" s="123"/>
      <c r="I384" s="124"/>
      <c r="J384" s="122">
        <v>41071.89</v>
      </c>
      <c r="K384" s="123"/>
      <c r="L384" s="124"/>
      <c r="M384" s="31"/>
      <c r="N384" s="37"/>
      <c r="O384" s="57"/>
      <c r="P384" s="87"/>
      <c r="Q384" s="53"/>
    </row>
    <row r="385" spans="2:19" s="4" customFormat="1" ht="12" customHeight="1">
      <c r="B385" s="104" t="s">
        <v>261</v>
      </c>
      <c r="C385" s="120"/>
      <c r="D385" s="120"/>
      <c r="E385" s="120"/>
      <c r="F385" s="121"/>
      <c r="G385" s="122"/>
      <c r="H385" s="123"/>
      <c r="I385" s="124"/>
      <c r="J385" s="122"/>
      <c r="K385" s="123"/>
      <c r="L385" s="124"/>
      <c r="M385" s="88"/>
      <c r="N385" s="37"/>
      <c r="O385" s="57"/>
      <c r="P385" s="87"/>
      <c r="Q385" s="53"/>
    </row>
    <row r="386" spans="2:19" s="4" customFormat="1" ht="12" customHeight="1">
      <c r="B386" s="104" t="s">
        <v>262</v>
      </c>
      <c r="C386" s="120"/>
      <c r="D386" s="120"/>
      <c r="E386" s="120"/>
      <c r="F386" s="121"/>
      <c r="G386" s="122">
        <v>1132.74</v>
      </c>
      <c r="H386" s="123"/>
      <c r="I386" s="124"/>
      <c r="J386" s="122"/>
      <c r="K386" s="123"/>
      <c r="L386" s="124"/>
      <c r="M386" s="88"/>
      <c r="N386" s="37"/>
      <c r="O386" s="57"/>
      <c r="P386" s="87"/>
      <c r="Q386" s="53"/>
    </row>
    <row r="387" spans="2:19" s="4" customFormat="1" ht="12" customHeight="1">
      <c r="B387" s="104" t="s">
        <v>263</v>
      </c>
      <c r="C387" s="120"/>
      <c r="D387" s="120"/>
      <c r="E387" s="120"/>
      <c r="F387" s="121"/>
      <c r="G387" s="122">
        <v>392.99</v>
      </c>
      <c r="H387" s="123"/>
      <c r="I387" s="124"/>
      <c r="J387" s="122"/>
      <c r="K387" s="123"/>
      <c r="L387" s="124"/>
      <c r="M387" s="88"/>
      <c r="N387" s="37"/>
      <c r="O387" s="59"/>
      <c r="P387" s="87"/>
      <c r="Q387" s="53"/>
    </row>
    <row r="388" spans="2:19" s="4" customFormat="1" ht="12" customHeight="1">
      <c r="B388" s="104" t="s">
        <v>264</v>
      </c>
      <c r="C388" s="120"/>
      <c r="D388" s="120"/>
      <c r="E388" s="120"/>
      <c r="F388" s="121"/>
      <c r="G388" s="122">
        <v>5.16</v>
      </c>
      <c r="H388" s="123"/>
      <c r="I388" s="124"/>
      <c r="J388" s="122"/>
      <c r="K388" s="123"/>
      <c r="L388" s="124"/>
      <c r="M388" s="88"/>
      <c r="N388" s="39"/>
      <c r="O388" s="59"/>
      <c r="P388" s="53"/>
      <c r="Q388" s="76"/>
      <c r="R388" s="87"/>
      <c r="S388" s="37"/>
    </row>
    <row r="389" spans="2:19" s="4" customFormat="1" ht="12" customHeight="1">
      <c r="B389" s="119" t="s">
        <v>265</v>
      </c>
      <c r="C389" s="128"/>
      <c r="D389" s="128"/>
      <c r="E389" s="128"/>
      <c r="F389" s="129"/>
      <c r="G389" s="125"/>
      <c r="H389" s="126"/>
      <c r="I389" s="127"/>
      <c r="J389" s="125"/>
      <c r="K389" s="126"/>
      <c r="L389" s="127"/>
      <c r="M389" s="88"/>
      <c r="N389" s="39"/>
      <c r="O389" s="59"/>
      <c r="P389" s="53"/>
      <c r="Q389" s="52"/>
      <c r="R389" s="87"/>
    </row>
    <row r="390" spans="2:19" s="4" customFormat="1" ht="12" customHeight="1">
      <c r="B390" s="104" t="s">
        <v>266</v>
      </c>
      <c r="C390" s="120"/>
      <c r="D390" s="120"/>
      <c r="E390" s="120"/>
      <c r="F390" s="121"/>
      <c r="G390" s="122">
        <v>455.79</v>
      </c>
      <c r="H390" s="123"/>
      <c r="I390" s="124"/>
      <c r="J390" s="122">
        <v>410.43</v>
      </c>
      <c r="K390" s="123"/>
      <c r="L390" s="124"/>
      <c r="M390" s="88"/>
      <c r="N390" s="39"/>
      <c r="O390" s="57"/>
      <c r="P390" s="87"/>
      <c r="Q390" s="52"/>
      <c r="R390" s="87"/>
    </row>
    <row r="391" spans="2:19" s="4" customFormat="1" ht="12" customHeight="1">
      <c r="B391" s="104" t="s">
        <v>267</v>
      </c>
      <c r="C391" s="120"/>
      <c r="D391" s="120"/>
      <c r="E391" s="120"/>
      <c r="F391" s="121"/>
      <c r="G391" s="125">
        <v>408.93</v>
      </c>
      <c r="H391" s="126"/>
      <c r="I391" s="127"/>
      <c r="J391" s="125">
        <v>19.899999999999999</v>
      </c>
      <c r="K391" s="126"/>
      <c r="L391" s="127"/>
      <c r="M391" s="88"/>
      <c r="N391" s="39"/>
      <c r="O391" s="57"/>
      <c r="P391" s="87"/>
      <c r="Q391" s="52"/>
      <c r="R391" s="53"/>
    </row>
    <row r="392" spans="2:19" s="4" customFormat="1" ht="12" customHeight="1">
      <c r="B392" s="104" t="s">
        <v>268</v>
      </c>
      <c r="C392" s="120"/>
      <c r="D392" s="120"/>
      <c r="E392" s="120"/>
      <c r="F392" s="121"/>
      <c r="G392" s="125">
        <v>2589.25</v>
      </c>
      <c r="H392" s="126"/>
      <c r="I392" s="127"/>
      <c r="J392" s="125">
        <v>354</v>
      </c>
      <c r="K392" s="126"/>
      <c r="L392" s="127"/>
      <c r="M392" s="88"/>
      <c r="N392" s="39"/>
      <c r="O392" s="59"/>
      <c r="P392" s="53"/>
      <c r="Q392" s="52"/>
      <c r="R392" s="53"/>
    </row>
    <row r="393" spans="2:19" s="4" customFormat="1" ht="12" customHeight="1">
      <c r="B393" s="104" t="s">
        <v>269</v>
      </c>
      <c r="C393" s="120"/>
      <c r="D393" s="120"/>
      <c r="E393" s="120"/>
      <c r="F393" s="121"/>
      <c r="G393" s="122"/>
      <c r="H393" s="123"/>
      <c r="I393" s="124"/>
      <c r="J393" s="122"/>
      <c r="K393" s="123"/>
      <c r="L393" s="124"/>
      <c r="M393" s="88"/>
      <c r="N393" s="39"/>
      <c r="O393" s="59"/>
      <c r="P393" s="53"/>
      <c r="Q393" s="52"/>
      <c r="R393" s="53"/>
    </row>
    <row r="394" spans="2:19" s="4" customFormat="1" ht="12" customHeight="1">
      <c r="B394" s="104" t="s">
        <v>270</v>
      </c>
      <c r="C394" s="120"/>
      <c r="D394" s="120"/>
      <c r="E394" s="120"/>
      <c r="F394" s="121"/>
      <c r="G394" s="122"/>
      <c r="H394" s="123"/>
      <c r="I394" s="124"/>
      <c r="J394" s="122"/>
      <c r="K394" s="123"/>
      <c r="L394" s="124"/>
      <c r="M394" s="88"/>
      <c r="N394" s="37"/>
      <c r="O394" s="59"/>
      <c r="P394" s="53"/>
      <c r="Q394" s="52"/>
      <c r="R394" s="53"/>
    </row>
    <row r="395" spans="2:19" s="4" customFormat="1" ht="12" customHeight="1">
      <c r="B395" s="104" t="s">
        <v>271</v>
      </c>
      <c r="C395" s="120"/>
      <c r="D395" s="120"/>
      <c r="E395" s="120"/>
      <c r="F395" s="121"/>
      <c r="G395" s="122"/>
      <c r="H395" s="123"/>
      <c r="I395" s="124"/>
      <c r="J395" s="122"/>
      <c r="K395" s="123"/>
      <c r="L395" s="124"/>
      <c r="M395" s="88"/>
      <c r="N395" s="37"/>
      <c r="O395" s="57"/>
      <c r="P395" s="53"/>
      <c r="Q395" s="52"/>
      <c r="R395" s="53"/>
    </row>
    <row r="396" spans="2:19" s="4" customFormat="1" ht="12" customHeight="1">
      <c r="B396" s="104" t="s">
        <v>272</v>
      </c>
      <c r="C396" s="120"/>
      <c r="D396" s="120"/>
      <c r="E396" s="120"/>
      <c r="F396" s="121"/>
      <c r="G396" s="122"/>
      <c r="H396" s="123"/>
      <c r="I396" s="124"/>
      <c r="J396" s="122"/>
      <c r="K396" s="123"/>
      <c r="L396" s="124"/>
      <c r="M396" s="88"/>
      <c r="N396" s="37"/>
      <c r="O396" s="59"/>
      <c r="P396" s="53"/>
      <c r="Q396" s="52"/>
      <c r="R396" s="53"/>
    </row>
    <row r="397" spans="2:19" s="4" customFormat="1" ht="12" customHeight="1">
      <c r="B397" s="104" t="s">
        <v>273</v>
      </c>
      <c r="C397" s="120"/>
      <c r="D397" s="120"/>
      <c r="E397" s="120"/>
      <c r="F397" s="121"/>
      <c r="G397" s="122">
        <v>441.01</v>
      </c>
      <c r="H397" s="123"/>
      <c r="I397" s="124"/>
      <c r="J397" s="122">
        <v>228.09</v>
      </c>
      <c r="K397" s="123"/>
      <c r="L397" s="124"/>
      <c r="M397" s="88"/>
      <c r="N397" s="37"/>
      <c r="O397" s="57"/>
      <c r="P397" s="53"/>
      <c r="Q397" s="52"/>
      <c r="R397" s="53"/>
    </row>
    <row r="398" spans="2:19" s="4" customFormat="1" ht="12" customHeight="1">
      <c r="B398" s="104" t="s">
        <v>274</v>
      </c>
      <c r="C398" s="120"/>
      <c r="D398" s="120"/>
      <c r="E398" s="120"/>
      <c r="F398" s="121"/>
      <c r="G398" s="122"/>
      <c r="H398" s="123"/>
      <c r="I398" s="124"/>
      <c r="J398" s="122"/>
      <c r="K398" s="123"/>
      <c r="L398" s="124"/>
      <c r="M398" s="88"/>
      <c r="N398" s="37"/>
      <c r="O398" s="59"/>
      <c r="P398" s="53"/>
      <c r="Q398" s="52"/>
      <c r="R398" s="53"/>
    </row>
    <row r="399" spans="2:19" s="4" customFormat="1" ht="12" customHeight="1">
      <c r="B399" s="104" t="s">
        <v>275</v>
      </c>
      <c r="C399" s="120"/>
      <c r="D399" s="120"/>
      <c r="E399" s="120"/>
      <c r="F399" s="121"/>
      <c r="G399" s="122"/>
      <c r="H399" s="123"/>
      <c r="I399" s="124"/>
      <c r="J399" s="122"/>
      <c r="K399" s="123"/>
      <c r="L399" s="124"/>
      <c r="M399" s="39"/>
      <c r="N399" s="34"/>
      <c r="O399" s="57"/>
      <c r="P399" s="53"/>
      <c r="Q399" s="52"/>
      <c r="R399" s="53"/>
    </row>
    <row r="400" spans="2:19" s="4" customFormat="1" ht="12" customHeight="1">
      <c r="B400" s="104" t="s">
        <v>276</v>
      </c>
      <c r="C400" s="120"/>
      <c r="D400" s="120"/>
      <c r="E400" s="120"/>
      <c r="F400" s="121"/>
      <c r="G400" s="122">
        <f>SUM(G374:I399)</f>
        <v>189224.07</v>
      </c>
      <c r="H400" s="123"/>
      <c r="I400" s="124"/>
      <c r="J400" s="122">
        <f>SUM(J374:L399)</f>
        <v>74279.409999999974</v>
      </c>
      <c r="K400" s="123"/>
      <c r="L400" s="124"/>
      <c r="M400" s="39"/>
      <c r="N400" s="31"/>
      <c r="O400" s="59"/>
      <c r="P400" s="53"/>
      <c r="Q400" s="52"/>
      <c r="R400" s="53"/>
    </row>
    <row r="401" spans="1:18" s="4" customFormat="1" ht="12" customHeight="1">
      <c r="O401" s="57"/>
      <c r="P401" s="53"/>
      <c r="Q401" s="52"/>
      <c r="R401" s="53"/>
    </row>
    <row r="402" spans="1:18" s="4" customFormat="1" ht="12" customHeight="1">
      <c r="O402" s="59"/>
      <c r="P402" s="53"/>
      <c r="Q402" s="52"/>
      <c r="R402" s="53"/>
    </row>
    <row r="403" spans="1:18" s="4" customFormat="1" ht="11.25">
      <c r="O403" s="59"/>
      <c r="P403" s="53"/>
      <c r="Q403" s="52"/>
      <c r="R403" s="53"/>
    </row>
    <row r="404" spans="1:18" s="4" customFormat="1" ht="11.25">
      <c r="O404" s="59"/>
      <c r="P404" s="53"/>
      <c r="Q404" s="52"/>
      <c r="R404" s="53"/>
    </row>
    <row r="405" spans="1:18" s="4" customFormat="1" ht="11.25">
      <c r="O405" s="57"/>
      <c r="P405" s="53"/>
      <c r="Q405" s="52"/>
      <c r="R405" s="53"/>
    </row>
    <row r="406" spans="1:18" s="4" customFormat="1" ht="11.25">
      <c r="O406" s="57"/>
      <c r="P406" s="53"/>
      <c r="Q406" s="53"/>
      <c r="R406" s="53"/>
    </row>
    <row r="407" spans="1:18" s="4" customFormat="1" ht="11.25">
      <c r="O407" s="59"/>
      <c r="P407" s="53"/>
      <c r="Q407" s="52"/>
      <c r="R407" s="53"/>
    </row>
    <row r="408" spans="1:18" s="4" customFormat="1" ht="11.25">
      <c r="O408" s="83"/>
      <c r="P408" s="76"/>
      <c r="Q408" s="52"/>
      <c r="R408" s="53"/>
    </row>
    <row r="409" spans="1:18" s="4" customFormat="1" ht="11.25">
      <c r="Q409" s="52"/>
      <c r="R409" s="53"/>
    </row>
    <row r="410" spans="1:18" s="4" customFormat="1" ht="19.5">
      <c r="A410" s="14" t="s">
        <v>277</v>
      </c>
      <c r="B410" s="15" t="s">
        <v>278</v>
      </c>
      <c r="C410" s="1"/>
      <c r="D410" s="1"/>
      <c r="E410" s="1"/>
    </row>
    <row r="411" spans="1:18" s="4" customFormat="1" ht="11.25"/>
    <row r="412" spans="1:18" s="4" customFormat="1" ht="11.25">
      <c r="A412" s="11" t="s">
        <v>279</v>
      </c>
      <c r="B412" s="4" t="s">
        <v>280</v>
      </c>
    </row>
    <row r="413" spans="1:18" s="4" customFormat="1" ht="11.25">
      <c r="A413" s="11"/>
    </row>
    <row r="414" spans="1:18" s="4" customFormat="1" ht="11.25">
      <c r="B414" s="4" t="s">
        <v>44</v>
      </c>
    </row>
    <row r="415" spans="1:18" s="4" customFormat="1" ht="11.25">
      <c r="B415" s="107" t="s">
        <v>281</v>
      </c>
      <c r="C415" s="108"/>
      <c r="D415" s="109"/>
      <c r="E415" s="116" t="s">
        <v>21</v>
      </c>
      <c r="F415" s="116"/>
      <c r="G415" s="116"/>
      <c r="H415" s="116"/>
      <c r="I415" s="116"/>
    </row>
    <row r="416" spans="1:18" s="4" customFormat="1" ht="11.25">
      <c r="B416" s="110"/>
      <c r="C416" s="111"/>
      <c r="D416" s="112"/>
      <c r="E416" s="117" t="s">
        <v>113</v>
      </c>
      <c r="F416" s="117" t="s">
        <v>114</v>
      </c>
      <c r="G416" s="117" t="s">
        <v>282</v>
      </c>
      <c r="H416" s="117" t="s">
        <v>116</v>
      </c>
      <c r="I416" s="117" t="s">
        <v>117</v>
      </c>
    </row>
    <row r="417" spans="2:14" s="4" customFormat="1" ht="11.25">
      <c r="B417" s="113"/>
      <c r="C417" s="114"/>
      <c r="D417" s="115"/>
      <c r="E417" s="118"/>
      <c r="F417" s="118"/>
      <c r="G417" s="118"/>
      <c r="H417" s="118"/>
      <c r="I417" s="118"/>
    </row>
    <row r="418" spans="2:14" s="4" customFormat="1" ht="11.25">
      <c r="B418" s="101" t="s">
        <v>51</v>
      </c>
      <c r="C418" s="102"/>
      <c r="D418" s="103"/>
      <c r="E418" s="17" t="s">
        <v>52</v>
      </c>
      <c r="F418" s="17" t="s">
        <v>53</v>
      </c>
      <c r="G418" s="17" t="s">
        <v>54</v>
      </c>
      <c r="H418" s="17" t="s">
        <v>55</v>
      </c>
      <c r="I418" s="17" t="s">
        <v>62</v>
      </c>
    </row>
    <row r="419" spans="2:14" s="4" customFormat="1" ht="12" customHeight="1">
      <c r="B419" s="119" t="s">
        <v>283</v>
      </c>
      <c r="C419" s="105"/>
      <c r="D419" s="106"/>
      <c r="E419" s="89">
        <v>6700</v>
      </c>
      <c r="F419" s="89"/>
      <c r="G419" s="89"/>
      <c r="H419" s="89"/>
      <c r="I419" s="89">
        <f>SUM(E419:H419)</f>
        <v>6700</v>
      </c>
    </row>
    <row r="420" spans="2:14" s="4" customFormat="1" ht="12" customHeight="1">
      <c r="B420" s="119" t="s">
        <v>284</v>
      </c>
      <c r="C420" s="105"/>
      <c r="D420" s="106"/>
      <c r="E420" s="89"/>
      <c r="F420" s="89"/>
      <c r="G420" s="89"/>
      <c r="H420" s="89"/>
      <c r="I420" s="89"/>
    </row>
    <row r="421" spans="2:14" s="4" customFormat="1" ht="12" customHeight="1">
      <c r="B421" s="119" t="s">
        <v>285</v>
      </c>
      <c r="C421" s="105"/>
      <c r="D421" s="106"/>
      <c r="E421" s="89"/>
      <c r="F421" s="89"/>
      <c r="G421" s="89"/>
      <c r="H421" s="89"/>
      <c r="I421" s="89"/>
      <c r="K421" s="90"/>
      <c r="L421" s="34"/>
      <c r="M421" s="91"/>
      <c r="N421" s="92"/>
    </row>
    <row r="422" spans="2:14" s="4" customFormat="1" ht="12" customHeight="1">
      <c r="B422" s="119" t="s">
        <v>286</v>
      </c>
      <c r="C422" s="105"/>
      <c r="D422" s="106"/>
      <c r="E422" s="89"/>
      <c r="F422" s="89"/>
      <c r="G422" s="89"/>
      <c r="H422" s="89"/>
      <c r="I422" s="89"/>
      <c r="L422" s="31"/>
      <c r="M422" s="91"/>
      <c r="N422" s="92"/>
    </row>
    <row r="423" spans="2:14" s="4" customFormat="1" ht="12" customHeight="1">
      <c r="B423" s="119" t="s">
        <v>287</v>
      </c>
      <c r="C423" s="105"/>
      <c r="D423" s="106"/>
      <c r="E423" s="89"/>
      <c r="F423" s="89"/>
      <c r="G423" s="89"/>
      <c r="H423" s="89"/>
      <c r="I423" s="89"/>
      <c r="L423" s="31"/>
      <c r="M423" s="91"/>
      <c r="N423" s="92"/>
    </row>
    <row r="424" spans="2:14" s="4" customFormat="1" ht="12" customHeight="1">
      <c r="B424" s="119" t="s">
        <v>288</v>
      </c>
      <c r="C424" s="105"/>
      <c r="D424" s="106"/>
      <c r="E424" s="89"/>
      <c r="F424" s="89"/>
      <c r="G424" s="89"/>
      <c r="H424" s="89"/>
      <c r="I424" s="89"/>
      <c r="L424" s="93"/>
      <c r="M424" s="91"/>
      <c r="N424" s="92"/>
    </row>
    <row r="425" spans="2:14" s="4" customFormat="1" ht="22.5" customHeight="1">
      <c r="B425" s="104" t="s">
        <v>289</v>
      </c>
      <c r="C425" s="105"/>
      <c r="D425" s="106"/>
      <c r="E425" s="89"/>
      <c r="F425" s="89"/>
      <c r="G425" s="89"/>
      <c r="H425" s="89"/>
      <c r="I425" s="89"/>
      <c r="L425" s="93"/>
      <c r="M425" s="91"/>
      <c r="N425" s="92"/>
    </row>
    <row r="426" spans="2:14" s="4" customFormat="1" ht="22.5" customHeight="1">
      <c r="B426" s="104" t="s">
        <v>290</v>
      </c>
      <c r="C426" s="105"/>
      <c r="D426" s="106"/>
      <c r="E426" s="89"/>
      <c r="F426" s="89"/>
      <c r="G426" s="89"/>
      <c r="H426" s="89"/>
      <c r="I426" s="89"/>
      <c r="L426" s="31"/>
      <c r="M426" s="91"/>
      <c r="N426" s="92"/>
    </row>
    <row r="427" spans="2:14" s="4" customFormat="1" ht="12" customHeight="1">
      <c r="B427" s="104" t="s">
        <v>291</v>
      </c>
      <c r="C427" s="105"/>
      <c r="D427" s="106"/>
      <c r="E427" s="89"/>
      <c r="F427" s="89"/>
      <c r="G427" s="89"/>
      <c r="H427" s="89"/>
      <c r="I427" s="89"/>
    </row>
    <row r="428" spans="2:14" s="4" customFormat="1" ht="22.5" customHeight="1">
      <c r="B428" s="104" t="s">
        <v>292</v>
      </c>
      <c r="C428" s="105"/>
      <c r="D428" s="106"/>
      <c r="E428" s="89"/>
      <c r="F428" s="89"/>
      <c r="G428" s="89"/>
      <c r="H428" s="89"/>
      <c r="I428" s="89"/>
    </row>
    <row r="429" spans="2:14" s="4" customFormat="1" ht="12" customHeight="1">
      <c r="B429" s="104" t="s">
        <v>293</v>
      </c>
      <c r="C429" s="105"/>
      <c r="D429" s="106"/>
      <c r="E429" s="89">
        <v>47</v>
      </c>
      <c r="F429" s="89">
        <v>594</v>
      </c>
      <c r="G429" s="89"/>
      <c r="H429" s="89"/>
      <c r="I429" s="89">
        <f>SUM(E429:H429)</f>
        <v>641</v>
      </c>
    </row>
    <row r="430" spans="2:14" s="4" customFormat="1" ht="12" customHeight="1">
      <c r="B430" s="104" t="s">
        <v>294</v>
      </c>
      <c r="C430" s="105"/>
      <c r="D430" s="106"/>
      <c r="E430" s="89"/>
      <c r="F430" s="89"/>
      <c r="G430" s="89"/>
      <c r="H430" s="89"/>
      <c r="I430" s="89"/>
    </row>
    <row r="431" spans="2:14" s="4" customFormat="1" ht="12" customHeight="1">
      <c r="B431" s="104" t="s">
        <v>295</v>
      </c>
      <c r="C431" s="105"/>
      <c r="D431" s="106"/>
      <c r="E431" s="89"/>
      <c r="F431" s="89"/>
      <c r="G431" s="89"/>
      <c r="H431" s="89"/>
      <c r="I431" s="89"/>
    </row>
    <row r="432" spans="2:14" s="4" customFormat="1" ht="12" customHeight="1">
      <c r="B432" s="104" t="s">
        <v>296</v>
      </c>
      <c r="C432" s="105"/>
      <c r="D432" s="106"/>
      <c r="E432" s="89"/>
      <c r="F432" s="89"/>
      <c r="G432" s="89"/>
      <c r="H432" s="89"/>
      <c r="I432" s="89">
        <f>SUM(E432:H432)</f>
        <v>0</v>
      </c>
    </row>
    <row r="433" spans="2:14" s="4" customFormat="1" ht="12" customHeight="1">
      <c r="B433" s="104" t="s">
        <v>297</v>
      </c>
      <c r="C433" s="105"/>
      <c r="D433" s="106"/>
      <c r="E433" s="89">
        <v>-67850</v>
      </c>
      <c r="F433" s="89">
        <v>11272</v>
      </c>
      <c r="G433" s="89"/>
      <c r="H433" s="89"/>
      <c r="I433" s="89">
        <f>SUM(E433:H433)</f>
        <v>-56578</v>
      </c>
    </row>
    <row r="434" spans="2:14" s="4" customFormat="1" ht="22.5" customHeight="1">
      <c r="B434" s="104" t="s">
        <v>298</v>
      </c>
      <c r="C434" s="105"/>
      <c r="D434" s="106"/>
      <c r="E434" s="89">
        <v>11865</v>
      </c>
      <c r="F434" s="89">
        <v>9259</v>
      </c>
      <c r="G434" s="89"/>
      <c r="H434" s="89"/>
      <c r="I434" s="89">
        <f>SUM(E434:H434)</f>
        <v>21124</v>
      </c>
    </row>
    <row r="435" spans="2:14" s="4" customFormat="1" ht="12" customHeight="1">
      <c r="B435" s="104" t="s">
        <v>299</v>
      </c>
      <c r="C435" s="105"/>
      <c r="D435" s="106"/>
      <c r="E435" s="89"/>
      <c r="F435" s="89"/>
      <c r="G435" s="89"/>
      <c r="H435" s="89"/>
      <c r="I435" s="89"/>
    </row>
    <row r="436" spans="2:14" s="4" customFormat="1" ht="12" customHeight="1">
      <c r="B436" s="104" t="s">
        <v>300</v>
      </c>
      <c r="C436" s="105"/>
      <c r="D436" s="106"/>
      <c r="E436" s="89"/>
      <c r="F436" s="89"/>
      <c r="G436" s="89"/>
      <c r="H436" s="89"/>
      <c r="I436" s="89"/>
      <c r="K436" s="90"/>
      <c r="L436" s="47"/>
    </row>
    <row r="437" spans="2:14" s="4" customFormat="1" ht="22.5" customHeight="1">
      <c r="B437" s="104" t="s">
        <v>301</v>
      </c>
      <c r="C437" s="105"/>
      <c r="D437" s="106"/>
      <c r="E437" s="89"/>
      <c r="F437" s="89"/>
      <c r="G437" s="89"/>
      <c r="H437" s="89"/>
      <c r="I437" s="89"/>
      <c r="K437" s="90"/>
      <c r="L437" s="47"/>
    </row>
    <row r="438" spans="2:14" s="4" customFormat="1" ht="22.5" customHeight="1"/>
    <row r="439" spans="2:14" s="4" customFormat="1" ht="11.25">
      <c r="B439" s="4" t="s">
        <v>59</v>
      </c>
    </row>
    <row r="440" spans="2:14" s="4" customFormat="1" ht="11.25">
      <c r="B440" s="107" t="s">
        <v>281</v>
      </c>
      <c r="C440" s="108"/>
      <c r="D440" s="109"/>
      <c r="E440" s="116" t="s">
        <v>22</v>
      </c>
      <c r="F440" s="116"/>
      <c r="G440" s="116"/>
      <c r="H440" s="116"/>
      <c r="I440" s="116"/>
    </row>
    <row r="441" spans="2:14" s="4" customFormat="1" ht="11.25">
      <c r="B441" s="110"/>
      <c r="C441" s="111"/>
      <c r="D441" s="112"/>
      <c r="E441" s="117" t="s">
        <v>113</v>
      </c>
      <c r="F441" s="117" t="s">
        <v>114</v>
      </c>
      <c r="G441" s="117" t="s">
        <v>282</v>
      </c>
      <c r="H441" s="117" t="s">
        <v>116</v>
      </c>
      <c r="I441" s="117" t="s">
        <v>117</v>
      </c>
    </row>
    <row r="442" spans="2:14" s="4" customFormat="1" ht="11.25">
      <c r="B442" s="113"/>
      <c r="C442" s="114"/>
      <c r="D442" s="115"/>
      <c r="E442" s="118"/>
      <c r="F442" s="118"/>
      <c r="G442" s="118"/>
      <c r="H442" s="118"/>
      <c r="I442" s="118"/>
    </row>
    <row r="443" spans="2:14" s="4" customFormat="1" ht="11.25">
      <c r="B443" s="101" t="s">
        <v>51</v>
      </c>
      <c r="C443" s="102"/>
      <c r="D443" s="103"/>
      <c r="E443" s="17" t="s">
        <v>52</v>
      </c>
      <c r="F443" s="17" t="s">
        <v>53</v>
      </c>
      <c r="G443" s="17" t="s">
        <v>54</v>
      </c>
      <c r="H443" s="17" t="s">
        <v>55</v>
      </c>
      <c r="I443" s="17" t="s">
        <v>62</v>
      </c>
    </row>
    <row r="444" spans="2:14" s="4" customFormat="1" ht="12" customHeight="1">
      <c r="B444" s="98" t="s">
        <v>283</v>
      </c>
      <c r="C444" s="99"/>
      <c r="D444" s="100"/>
      <c r="E444" s="89">
        <v>6700</v>
      </c>
      <c r="F444" s="89"/>
      <c r="G444" s="89"/>
      <c r="H444" s="89"/>
      <c r="I444" s="89">
        <f>SUM(E444:H444)</f>
        <v>6700</v>
      </c>
    </row>
    <row r="445" spans="2:14" s="4" customFormat="1" ht="12" customHeight="1">
      <c r="B445" s="98" t="s">
        <v>284</v>
      </c>
      <c r="C445" s="99"/>
      <c r="D445" s="100"/>
      <c r="E445" s="89"/>
      <c r="F445" s="89"/>
      <c r="G445" s="89"/>
      <c r="H445" s="89"/>
      <c r="I445" s="89"/>
    </row>
    <row r="446" spans="2:14" s="4" customFormat="1" ht="12" customHeight="1">
      <c r="B446" s="98" t="s">
        <v>285</v>
      </c>
      <c r="C446" s="99"/>
      <c r="D446" s="100"/>
      <c r="E446" s="89"/>
      <c r="F446" s="89"/>
      <c r="G446" s="89"/>
      <c r="H446" s="89"/>
      <c r="I446" s="89"/>
      <c r="K446" s="90"/>
      <c r="L446" s="34"/>
      <c r="M446" s="91"/>
      <c r="N446" s="92"/>
    </row>
    <row r="447" spans="2:14" s="4" customFormat="1" ht="12" customHeight="1">
      <c r="B447" s="98" t="s">
        <v>286</v>
      </c>
      <c r="C447" s="99"/>
      <c r="D447" s="100"/>
      <c r="E447" s="89"/>
      <c r="F447" s="89"/>
      <c r="G447" s="89"/>
      <c r="H447" s="89"/>
      <c r="I447" s="89"/>
      <c r="K447" s="90"/>
      <c r="L447" s="31"/>
      <c r="M447" s="91"/>
      <c r="N447" s="92"/>
    </row>
    <row r="448" spans="2:14" s="4" customFormat="1" ht="12" customHeight="1">
      <c r="B448" s="98" t="s">
        <v>287</v>
      </c>
      <c r="C448" s="99"/>
      <c r="D448" s="100"/>
      <c r="E448" s="89"/>
      <c r="F448" s="89"/>
      <c r="G448" s="89"/>
      <c r="H448" s="89"/>
      <c r="I448" s="89"/>
      <c r="K448" s="90"/>
      <c r="L448" s="31"/>
      <c r="M448" s="91"/>
      <c r="N448" s="92"/>
    </row>
    <row r="449" spans="2:14" s="4" customFormat="1" ht="12" customHeight="1">
      <c r="B449" s="98" t="s">
        <v>288</v>
      </c>
      <c r="C449" s="99"/>
      <c r="D449" s="100"/>
      <c r="E449" s="89"/>
      <c r="F449" s="89"/>
      <c r="G449" s="89"/>
      <c r="H449" s="89"/>
      <c r="I449" s="89"/>
      <c r="K449" s="90"/>
      <c r="L449" s="93"/>
      <c r="M449" s="91"/>
      <c r="N449" s="92"/>
    </row>
    <row r="450" spans="2:14" s="4" customFormat="1" ht="21.95" customHeight="1">
      <c r="B450" s="95" t="s">
        <v>289</v>
      </c>
      <c r="C450" s="96"/>
      <c r="D450" s="97"/>
      <c r="E450" s="89"/>
      <c r="F450" s="89"/>
      <c r="G450" s="89"/>
      <c r="H450" s="89"/>
      <c r="I450" s="89"/>
      <c r="K450" s="90"/>
      <c r="L450" s="93"/>
      <c r="M450" s="91"/>
      <c r="N450" s="92"/>
    </row>
    <row r="451" spans="2:14" s="4" customFormat="1" ht="21.95" customHeight="1">
      <c r="B451" s="95" t="s">
        <v>290</v>
      </c>
      <c r="C451" s="96"/>
      <c r="D451" s="97"/>
      <c r="E451" s="89"/>
      <c r="F451" s="89"/>
      <c r="G451" s="89"/>
      <c r="H451" s="89"/>
      <c r="I451" s="89"/>
      <c r="K451" s="90"/>
      <c r="L451" s="31"/>
      <c r="M451" s="91"/>
      <c r="N451" s="92"/>
    </row>
    <row r="452" spans="2:14" s="4" customFormat="1" ht="21.95" customHeight="1">
      <c r="B452" s="95" t="s">
        <v>291</v>
      </c>
      <c r="C452" s="96"/>
      <c r="D452" s="97"/>
      <c r="E452" s="89"/>
      <c r="F452" s="89"/>
      <c r="G452" s="89"/>
      <c r="H452" s="89"/>
      <c r="I452" s="89"/>
    </row>
    <row r="453" spans="2:14" s="4" customFormat="1" ht="21.95" customHeight="1">
      <c r="B453" s="95" t="s">
        <v>292</v>
      </c>
      <c r="C453" s="96"/>
      <c r="D453" s="97"/>
      <c r="E453" s="89"/>
      <c r="F453" s="89"/>
      <c r="G453" s="89"/>
      <c r="H453" s="89"/>
      <c r="I453" s="89"/>
    </row>
    <row r="454" spans="2:14" s="4" customFormat="1" ht="12" customHeight="1">
      <c r="B454" s="95" t="s">
        <v>293</v>
      </c>
      <c r="C454" s="96"/>
      <c r="D454" s="97"/>
      <c r="E454" s="89">
        <v>47</v>
      </c>
      <c r="F454" s="89"/>
      <c r="G454" s="89"/>
      <c r="H454" s="89"/>
      <c r="I454" s="89">
        <f>SUM(E454:H454)</f>
        <v>47</v>
      </c>
    </row>
    <row r="455" spans="2:14" s="4" customFormat="1" ht="12" customHeight="1">
      <c r="B455" s="95" t="s">
        <v>294</v>
      </c>
      <c r="C455" s="96"/>
      <c r="D455" s="97"/>
      <c r="E455" s="89"/>
      <c r="F455" s="89"/>
      <c r="G455" s="89"/>
      <c r="H455" s="89"/>
      <c r="I455" s="89"/>
    </row>
    <row r="456" spans="2:14" s="4" customFormat="1" ht="12" customHeight="1">
      <c r="B456" s="95" t="s">
        <v>295</v>
      </c>
      <c r="C456" s="96"/>
      <c r="D456" s="97"/>
      <c r="E456" s="89"/>
      <c r="F456" s="89"/>
      <c r="G456" s="89"/>
      <c r="H456" s="89"/>
      <c r="I456" s="89"/>
    </row>
    <row r="457" spans="2:14" s="4" customFormat="1" ht="12" customHeight="1">
      <c r="B457" s="95" t="s">
        <v>296</v>
      </c>
      <c r="C457" s="96"/>
      <c r="D457" s="97"/>
      <c r="E457" s="89"/>
      <c r="F457" s="89"/>
      <c r="G457" s="89"/>
      <c r="H457" s="89"/>
      <c r="I457" s="89">
        <f>SUM(E457:H457)</f>
        <v>0</v>
      </c>
    </row>
    <row r="458" spans="2:14" s="4" customFormat="1" ht="12" customHeight="1">
      <c r="B458" s="95" t="s">
        <v>297</v>
      </c>
      <c r="C458" s="96"/>
      <c r="D458" s="97"/>
      <c r="E458" s="89">
        <v>-67708</v>
      </c>
      <c r="F458" s="89">
        <v>-142</v>
      </c>
      <c r="G458" s="89"/>
      <c r="H458" s="89"/>
      <c r="I458" s="89">
        <f>SUM(E458:H458)</f>
        <v>-67850</v>
      </c>
    </row>
    <row r="459" spans="2:14" s="4" customFormat="1" ht="21.95" customHeight="1">
      <c r="B459" s="95" t="s">
        <v>298</v>
      </c>
      <c r="C459" s="96"/>
      <c r="D459" s="97"/>
      <c r="E459" s="89">
        <v>-142</v>
      </c>
      <c r="F459" s="89">
        <v>12007</v>
      </c>
      <c r="G459" s="89"/>
      <c r="H459" s="89"/>
      <c r="I459" s="89">
        <f>SUM(E459:H459)</f>
        <v>11865</v>
      </c>
    </row>
    <row r="460" spans="2:14" s="4" customFormat="1" ht="12" customHeight="1">
      <c r="B460" s="95" t="s">
        <v>299</v>
      </c>
      <c r="C460" s="96"/>
      <c r="D460" s="97"/>
      <c r="E460" s="89"/>
      <c r="F460" s="89"/>
      <c r="G460" s="89"/>
      <c r="H460" s="89"/>
      <c r="I460" s="89"/>
    </row>
    <row r="461" spans="2:14" s="4" customFormat="1" ht="12" customHeight="1">
      <c r="B461" s="95" t="s">
        <v>300</v>
      </c>
      <c r="C461" s="96"/>
      <c r="D461" s="97"/>
      <c r="E461" s="89"/>
      <c r="F461" s="89"/>
      <c r="G461" s="89"/>
      <c r="H461" s="89"/>
      <c r="I461" s="89"/>
      <c r="K461" s="90"/>
      <c r="L461" s="47"/>
    </row>
    <row r="462" spans="2:14" s="4" customFormat="1" ht="21.95" customHeight="1">
      <c r="B462" s="95" t="s">
        <v>301</v>
      </c>
      <c r="C462" s="96"/>
      <c r="D462" s="97"/>
      <c r="E462" s="89"/>
      <c r="F462" s="89"/>
      <c r="G462" s="89"/>
      <c r="H462" s="89"/>
      <c r="I462" s="89"/>
      <c r="K462" s="90"/>
      <c r="L462" s="47"/>
    </row>
    <row r="463" spans="2:14" s="4" customFormat="1" ht="11.25"/>
    <row r="464" spans="2:14" s="4" customFormat="1" ht="11.25">
      <c r="B464" s="4" t="s">
        <v>302</v>
      </c>
      <c r="C464" s="94" t="s">
        <v>303</v>
      </c>
      <c r="H464" s="4" t="s">
        <v>304</v>
      </c>
    </row>
    <row r="465" s="4" customFormat="1" ht="11.25"/>
    <row r="466" s="4" customFormat="1" ht="11.25"/>
    <row r="467" s="4" customFormat="1" ht="11.25"/>
    <row r="468" s="4" customFormat="1" ht="11.25"/>
    <row r="469" s="4" customFormat="1" ht="11.25"/>
    <row r="470" s="4" customFormat="1" ht="11.25"/>
  </sheetData>
  <mergeCells count="663"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  <mergeCell ref="B51:C51"/>
    <mergeCell ref="F51:G51"/>
    <mergeCell ref="H51:I51"/>
    <mergeCell ref="B52:C52"/>
    <mergeCell ref="F52:G52"/>
    <mergeCell ref="H52:I52"/>
    <mergeCell ref="B47:C49"/>
    <mergeCell ref="D47:E48"/>
    <mergeCell ref="F47:G49"/>
    <mergeCell ref="H47:I49"/>
    <mergeCell ref="B50:C50"/>
    <mergeCell ref="F50:G50"/>
    <mergeCell ref="H50:I50"/>
    <mergeCell ref="B58:E58"/>
    <mergeCell ref="F58:G59"/>
    <mergeCell ref="H58:I60"/>
    <mergeCell ref="J58:K60"/>
    <mergeCell ref="B59:C60"/>
    <mergeCell ref="D59:E60"/>
    <mergeCell ref="B53:C53"/>
    <mergeCell ref="F53:G53"/>
    <mergeCell ref="H53:I53"/>
    <mergeCell ref="B54:C54"/>
    <mergeCell ref="F54:G54"/>
    <mergeCell ref="H54:I54"/>
    <mergeCell ref="B63:C63"/>
    <mergeCell ref="D63:E63"/>
    <mergeCell ref="H63:I63"/>
    <mergeCell ref="J63:K63"/>
    <mergeCell ref="B64:C64"/>
    <mergeCell ref="D64:E64"/>
    <mergeCell ref="H64:I64"/>
    <mergeCell ref="J64:K64"/>
    <mergeCell ref="B61:C61"/>
    <mergeCell ref="D61:E61"/>
    <mergeCell ref="H61:I61"/>
    <mergeCell ref="J61:K61"/>
    <mergeCell ref="B62:C62"/>
    <mergeCell ref="D62:E62"/>
    <mergeCell ref="H62:I62"/>
    <mergeCell ref="J62:K62"/>
    <mergeCell ref="H121:H122"/>
    <mergeCell ref="I121:I122"/>
    <mergeCell ref="J121:J122"/>
    <mergeCell ref="K121:K122"/>
    <mergeCell ref="B123:C123"/>
    <mergeCell ref="B124:C124"/>
    <mergeCell ref="B106:C106"/>
    <mergeCell ref="B117:C118"/>
    <mergeCell ref="D117:K117"/>
    <mergeCell ref="B119:C119"/>
    <mergeCell ref="D120:K120"/>
    <mergeCell ref="B121:C122"/>
    <mergeCell ref="D121:D122"/>
    <mergeCell ref="E121:E122"/>
    <mergeCell ref="F121:F122"/>
    <mergeCell ref="G121:G122"/>
    <mergeCell ref="H126:H127"/>
    <mergeCell ref="I126:I127"/>
    <mergeCell ref="J126:J127"/>
    <mergeCell ref="K126:K127"/>
    <mergeCell ref="B128:C128"/>
    <mergeCell ref="D128:K128"/>
    <mergeCell ref="B125:C125"/>
    <mergeCell ref="B126:C127"/>
    <mergeCell ref="D126:D127"/>
    <mergeCell ref="E126:E127"/>
    <mergeCell ref="F126:F127"/>
    <mergeCell ref="G126:G127"/>
    <mergeCell ref="I129:I130"/>
    <mergeCell ref="J129:J130"/>
    <mergeCell ref="K129:K130"/>
    <mergeCell ref="B131:C131"/>
    <mergeCell ref="B132:C132"/>
    <mergeCell ref="B133:C134"/>
    <mergeCell ref="D133:D134"/>
    <mergeCell ref="E133:E134"/>
    <mergeCell ref="F133:F134"/>
    <mergeCell ref="G133:G134"/>
    <mergeCell ref="B129:C130"/>
    <mergeCell ref="D129:D130"/>
    <mergeCell ref="E129:E130"/>
    <mergeCell ref="F129:F130"/>
    <mergeCell ref="G129:G130"/>
    <mergeCell ref="H129:H130"/>
    <mergeCell ref="H136:H137"/>
    <mergeCell ref="I136:I137"/>
    <mergeCell ref="J136:J137"/>
    <mergeCell ref="K136:K137"/>
    <mergeCell ref="B138:C138"/>
    <mergeCell ref="B139:C139"/>
    <mergeCell ref="H133:H134"/>
    <mergeCell ref="I133:I134"/>
    <mergeCell ref="J133:J134"/>
    <mergeCell ref="K133:K134"/>
    <mergeCell ref="B135:K135"/>
    <mergeCell ref="B136:C137"/>
    <mergeCell ref="D136:D137"/>
    <mergeCell ref="E136:E137"/>
    <mergeCell ref="F136:F137"/>
    <mergeCell ref="G136:G137"/>
    <mergeCell ref="I140:I141"/>
    <mergeCell ref="J140:J141"/>
    <mergeCell ref="K140:K141"/>
    <mergeCell ref="B143:C144"/>
    <mergeCell ref="D143:D144"/>
    <mergeCell ref="E143:E144"/>
    <mergeCell ref="F143:F144"/>
    <mergeCell ref="G143:G144"/>
    <mergeCell ref="H143:H144"/>
    <mergeCell ref="I143:I144"/>
    <mergeCell ref="B140:C141"/>
    <mergeCell ref="D140:D141"/>
    <mergeCell ref="E140:E141"/>
    <mergeCell ref="F140:F141"/>
    <mergeCell ref="G140:G141"/>
    <mergeCell ref="H140:H141"/>
    <mergeCell ref="J143:J144"/>
    <mergeCell ref="K143:K144"/>
    <mergeCell ref="B145:C146"/>
    <mergeCell ref="D145:D146"/>
    <mergeCell ref="E145:E146"/>
    <mergeCell ref="F145:F146"/>
    <mergeCell ref="G145:G146"/>
    <mergeCell ref="H145:H146"/>
    <mergeCell ref="I145:I146"/>
    <mergeCell ref="J145:J146"/>
    <mergeCell ref="H153:H154"/>
    <mergeCell ref="I153:I154"/>
    <mergeCell ref="J153:J154"/>
    <mergeCell ref="K153:K154"/>
    <mergeCell ref="B155:C155"/>
    <mergeCell ref="B156:C156"/>
    <mergeCell ref="K145:K146"/>
    <mergeCell ref="B149:C150"/>
    <mergeCell ref="D149:K149"/>
    <mergeCell ref="B151:C151"/>
    <mergeCell ref="D152:K152"/>
    <mergeCell ref="B153:C154"/>
    <mergeCell ref="D153:D154"/>
    <mergeCell ref="E153:E154"/>
    <mergeCell ref="F153:F154"/>
    <mergeCell ref="G153:G154"/>
    <mergeCell ref="H158:H159"/>
    <mergeCell ref="I158:I159"/>
    <mergeCell ref="J158:J159"/>
    <mergeCell ref="K158:K159"/>
    <mergeCell ref="B160:C160"/>
    <mergeCell ref="D160:K160"/>
    <mergeCell ref="B157:C157"/>
    <mergeCell ref="B158:C159"/>
    <mergeCell ref="D158:D159"/>
    <mergeCell ref="E158:E159"/>
    <mergeCell ref="F158:F159"/>
    <mergeCell ref="G158:G159"/>
    <mergeCell ref="I161:I162"/>
    <mergeCell ref="J161:J162"/>
    <mergeCell ref="K161:K162"/>
    <mergeCell ref="B163:C163"/>
    <mergeCell ref="B164:C164"/>
    <mergeCell ref="B165:C166"/>
    <mergeCell ref="D165:D166"/>
    <mergeCell ref="E165:E166"/>
    <mergeCell ref="F165:F166"/>
    <mergeCell ref="G165:G166"/>
    <mergeCell ref="B161:C162"/>
    <mergeCell ref="D161:D162"/>
    <mergeCell ref="E161:E162"/>
    <mergeCell ref="F161:F162"/>
    <mergeCell ref="G161:G162"/>
    <mergeCell ref="H161:H162"/>
    <mergeCell ref="H168:H169"/>
    <mergeCell ref="I168:I169"/>
    <mergeCell ref="J168:J169"/>
    <mergeCell ref="K168:K169"/>
    <mergeCell ref="B170:C170"/>
    <mergeCell ref="B171:C171"/>
    <mergeCell ref="H165:H166"/>
    <mergeCell ref="I165:I166"/>
    <mergeCell ref="J165:J166"/>
    <mergeCell ref="K165:K166"/>
    <mergeCell ref="B167:K167"/>
    <mergeCell ref="B168:C169"/>
    <mergeCell ref="D168:D169"/>
    <mergeCell ref="E168:E169"/>
    <mergeCell ref="F168:F169"/>
    <mergeCell ref="G168:G169"/>
    <mergeCell ref="I172:I173"/>
    <mergeCell ref="J172:J173"/>
    <mergeCell ref="K172:K173"/>
    <mergeCell ref="B175:C176"/>
    <mergeCell ref="D175:D176"/>
    <mergeCell ref="E175:E176"/>
    <mergeCell ref="F175:F176"/>
    <mergeCell ref="G175:G176"/>
    <mergeCell ref="H175:H176"/>
    <mergeCell ref="I175:I176"/>
    <mergeCell ref="B172:C173"/>
    <mergeCell ref="D172:D173"/>
    <mergeCell ref="E172:E173"/>
    <mergeCell ref="F172:F173"/>
    <mergeCell ref="G172:G173"/>
    <mergeCell ref="H172:H173"/>
    <mergeCell ref="K177:K178"/>
    <mergeCell ref="B184:F184"/>
    <mergeCell ref="B185:F185"/>
    <mergeCell ref="B186:F186"/>
    <mergeCell ref="B187:F187"/>
    <mergeCell ref="B188:F188"/>
    <mergeCell ref="J175:J176"/>
    <mergeCell ref="K175:K176"/>
    <mergeCell ref="B177:C178"/>
    <mergeCell ref="D177:D178"/>
    <mergeCell ref="E177:E178"/>
    <mergeCell ref="F177:F178"/>
    <mergeCell ref="G177:G178"/>
    <mergeCell ref="H177:H178"/>
    <mergeCell ref="I177:I178"/>
    <mergeCell ref="J177:J178"/>
    <mergeCell ref="H201:J201"/>
    <mergeCell ref="B202:D202"/>
    <mergeCell ref="E202:G202"/>
    <mergeCell ref="H202:J202"/>
    <mergeCell ref="B203:D203"/>
    <mergeCell ref="E203:G203"/>
    <mergeCell ref="H203:J203"/>
    <mergeCell ref="B189:F189"/>
    <mergeCell ref="B190:F190"/>
    <mergeCell ref="B191:F191"/>
    <mergeCell ref="B192:F192"/>
    <mergeCell ref="B193:F193"/>
    <mergeCell ref="B201:D201"/>
    <mergeCell ref="E201:G201"/>
    <mergeCell ref="B206:D206"/>
    <mergeCell ref="E206:G206"/>
    <mergeCell ref="H206:J206"/>
    <mergeCell ref="B207:D207"/>
    <mergeCell ref="E207:G207"/>
    <mergeCell ref="H207:J207"/>
    <mergeCell ref="B204:D204"/>
    <mergeCell ref="E204:G204"/>
    <mergeCell ref="H204:J204"/>
    <mergeCell ref="B205:D205"/>
    <mergeCell ref="E205:G205"/>
    <mergeCell ref="H205:J205"/>
    <mergeCell ref="B221:F221"/>
    <mergeCell ref="B222:F222"/>
    <mergeCell ref="B227:E228"/>
    <mergeCell ref="F227:G228"/>
    <mergeCell ref="H227:I228"/>
    <mergeCell ref="J227:K228"/>
    <mergeCell ref="B215:F215"/>
    <mergeCell ref="B216:F216"/>
    <mergeCell ref="B217:F217"/>
    <mergeCell ref="B218:F218"/>
    <mergeCell ref="B219:F219"/>
    <mergeCell ref="B220:F220"/>
    <mergeCell ref="B229:E229"/>
    <mergeCell ref="F229:G229"/>
    <mergeCell ref="H229:I229"/>
    <mergeCell ref="J229:K229"/>
    <mergeCell ref="B230:K230"/>
    <mergeCell ref="B231:E231"/>
    <mergeCell ref="F231:G231"/>
    <mergeCell ref="H231:I231"/>
    <mergeCell ref="J231:K231"/>
    <mergeCell ref="B234:E234"/>
    <mergeCell ref="F234:G234"/>
    <mergeCell ref="H234:I234"/>
    <mergeCell ref="J234:K234"/>
    <mergeCell ref="B235:E235"/>
    <mergeCell ref="F235:G235"/>
    <mergeCell ref="H235:I235"/>
    <mergeCell ref="J235:K235"/>
    <mergeCell ref="B232:E232"/>
    <mergeCell ref="F232:G232"/>
    <mergeCell ref="H232:I232"/>
    <mergeCell ref="J232:K232"/>
    <mergeCell ref="B233:E233"/>
    <mergeCell ref="F233:G233"/>
    <mergeCell ref="H233:I233"/>
    <mergeCell ref="J233:K233"/>
    <mergeCell ref="B236:E236"/>
    <mergeCell ref="F236:G236"/>
    <mergeCell ref="H236:I236"/>
    <mergeCell ref="J236:K236"/>
    <mergeCell ref="B237:K237"/>
    <mergeCell ref="B238:E238"/>
    <mergeCell ref="F238:G238"/>
    <mergeCell ref="H238:I238"/>
    <mergeCell ref="J238:K238"/>
    <mergeCell ref="B241:E241"/>
    <mergeCell ref="F241:G241"/>
    <mergeCell ref="H241:I241"/>
    <mergeCell ref="J241:K241"/>
    <mergeCell ref="F242:G242"/>
    <mergeCell ref="H242:I242"/>
    <mergeCell ref="J242:K242"/>
    <mergeCell ref="B239:E239"/>
    <mergeCell ref="F239:G239"/>
    <mergeCell ref="H239:I239"/>
    <mergeCell ref="J239:K239"/>
    <mergeCell ref="B240:E240"/>
    <mergeCell ref="F240:G240"/>
    <mergeCell ref="H240:I240"/>
    <mergeCell ref="J240:K240"/>
    <mergeCell ref="B245:E245"/>
    <mergeCell ref="F245:G245"/>
    <mergeCell ref="H245:I245"/>
    <mergeCell ref="J245:K245"/>
    <mergeCell ref="B255:I255"/>
    <mergeCell ref="J255:L255"/>
    <mergeCell ref="B243:E243"/>
    <mergeCell ref="F243:G243"/>
    <mergeCell ref="H243:I243"/>
    <mergeCell ref="J243:K243"/>
    <mergeCell ref="F244:G244"/>
    <mergeCell ref="H244:I244"/>
    <mergeCell ref="J244:K244"/>
    <mergeCell ref="B259:I259"/>
    <mergeCell ref="J259:L259"/>
    <mergeCell ref="B260:I260"/>
    <mergeCell ref="J260:L260"/>
    <mergeCell ref="B261:I261"/>
    <mergeCell ref="J261:L261"/>
    <mergeCell ref="B256:I256"/>
    <mergeCell ref="J256:L256"/>
    <mergeCell ref="B257:I257"/>
    <mergeCell ref="J257:L257"/>
    <mergeCell ref="B258:I258"/>
    <mergeCell ref="J258:L258"/>
    <mergeCell ref="B265:I265"/>
    <mergeCell ref="J265:L265"/>
    <mergeCell ref="B266:I266"/>
    <mergeCell ref="J266:L266"/>
    <mergeCell ref="B267:I267"/>
    <mergeCell ref="J267:L267"/>
    <mergeCell ref="B262:I262"/>
    <mergeCell ref="J262:L262"/>
    <mergeCell ref="B263:I263"/>
    <mergeCell ref="J263:L263"/>
    <mergeCell ref="B264:I264"/>
    <mergeCell ref="J264:L264"/>
    <mergeCell ref="B273:I273"/>
    <mergeCell ref="J273:L273"/>
    <mergeCell ref="B274:I274"/>
    <mergeCell ref="J274:L274"/>
    <mergeCell ref="B275:I275"/>
    <mergeCell ref="J275:L275"/>
    <mergeCell ref="B270:I270"/>
    <mergeCell ref="J270:L270"/>
    <mergeCell ref="B271:I271"/>
    <mergeCell ref="J271:L271"/>
    <mergeCell ref="B272:I272"/>
    <mergeCell ref="J272:L272"/>
    <mergeCell ref="B279:I279"/>
    <mergeCell ref="J279:L279"/>
    <mergeCell ref="B280:I280"/>
    <mergeCell ref="J280:L280"/>
    <mergeCell ref="B287:F287"/>
    <mergeCell ref="G287:I287"/>
    <mergeCell ref="J287:L287"/>
    <mergeCell ref="B276:I276"/>
    <mergeCell ref="J276:L276"/>
    <mergeCell ref="B277:I277"/>
    <mergeCell ref="J277:L277"/>
    <mergeCell ref="B278:I278"/>
    <mergeCell ref="J278:L278"/>
    <mergeCell ref="B290:F290"/>
    <mergeCell ref="G290:I290"/>
    <mergeCell ref="J290:L290"/>
    <mergeCell ref="B291:F291"/>
    <mergeCell ref="G291:I291"/>
    <mergeCell ref="J291:L291"/>
    <mergeCell ref="B288:F288"/>
    <mergeCell ref="G288:I288"/>
    <mergeCell ref="J288:L288"/>
    <mergeCell ref="B289:F289"/>
    <mergeCell ref="G289:I289"/>
    <mergeCell ref="J289:L289"/>
    <mergeCell ref="B300:F300"/>
    <mergeCell ref="G300:I300"/>
    <mergeCell ref="J300:L300"/>
    <mergeCell ref="B301:F301"/>
    <mergeCell ref="G301:I301"/>
    <mergeCell ref="J301:L301"/>
    <mergeCell ref="B292:F292"/>
    <mergeCell ref="G292:I292"/>
    <mergeCell ref="J292:L292"/>
    <mergeCell ref="B293:F293"/>
    <mergeCell ref="G293:I293"/>
    <mergeCell ref="J293:L293"/>
    <mergeCell ref="B304:F304"/>
    <mergeCell ref="G304:I304"/>
    <mergeCell ref="J304:L304"/>
    <mergeCell ref="B305:F305"/>
    <mergeCell ref="G305:I305"/>
    <mergeCell ref="J305:L305"/>
    <mergeCell ref="B302:F302"/>
    <mergeCell ref="G302:I302"/>
    <mergeCell ref="J302:L302"/>
    <mergeCell ref="B303:F303"/>
    <mergeCell ref="G303:I303"/>
    <mergeCell ref="J303:L303"/>
    <mergeCell ref="B314:C315"/>
    <mergeCell ref="D314:E314"/>
    <mergeCell ref="F314:G314"/>
    <mergeCell ref="H314:I314"/>
    <mergeCell ref="B316:C316"/>
    <mergeCell ref="B317:C317"/>
    <mergeCell ref="B306:F306"/>
    <mergeCell ref="G306:I306"/>
    <mergeCell ref="J306:L306"/>
    <mergeCell ref="B307:F307"/>
    <mergeCell ref="G307:I307"/>
    <mergeCell ref="J307:L307"/>
    <mergeCell ref="B318:C318"/>
    <mergeCell ref="B319:C319"/>
    <mergeCell ref="B323:C326"/>
    <mergeCell ref="D323:E323"/>
    <mergeCell ref="F323:G323"/>
    <mergeCell ref="H323:I323"/>
    <mergeCell ref="D324:E326"/>
    <mergeCell ref="F324:F326"/>
    <mergeCell ref="G324:G326"/>
    <mergeCell ref="H324:H326"/>
    <mergeCell ref="B330:C330"/>
    <mergeCell ref="D330:E330"/>
    <mergeCell ref="B331:C331"/>
    <mergeCell ref="D331:E331"/>
    <mergeCell ref="B332:C332"/>
    <mergeCell ref="D332:E332"/>
    <mergeCell ref="I324:I326"/>
    <mergeCell ref="B327:C327"/>
    <mergeCell ref="D327:E327"/>
    <mergeCell ref="B328:C328"/>
    <mergeCell ref="D328:E328"/>
    <mergeCell ref="B329:C329"/>
    <mergeCell ref="D329:E329"/>
    <mergeCell ref="B336:C336"/>
    <mergeCell ref="D336:E336"/>
    <mergeCell ref="B345:F345"/>
    <mergeCell ref="G345:I345"/>
    <mergeCell ref="J345:L345"/>
    <mergeCell ref="B346:F346"/>
    <mergeCell ref="G346:I346"/>
    <mergeCell ref="J346:L346"/>
    <mergeCell ref="B333:C333"/>
    <mergeCell ref="D333:E333"/>
    <mergeCell ref="B334:C334"/>
    <mergeCell ref="D334:E334"/>
    <mergeCell ref="B335:C335"/>
    <mergeCell ref="D335:E335"/>
    <mergeCell ref="B349:F349"/>
    <mergeCell ref="G349:I349"/>
    <mergeCell ref="J349:L349"/>
    <mergeCell ref="B350:F350"/>
    <mergeCell ref="G350:I350"/>
    <mergeCell ref="J350:L350"/>
    <mergeCell ref="B347:F347"/>
    <mergeCell ref="G347:I347"/>
    <mergeCell ref="J347:L347"/>
    <mergeCell ref="B348:F348"/>
    <mergeCell ref="G348:I348"/>
    <mergeCell ref="J348:L348"/>
    <mergeCell ref="B353:F353"/>
    <mergeCell ref="G353:I353"/>
    <mergeCell ref="J353:L353"/>
    <mergeCell ref="B354:F354"/>
    <mergeCell ref="G354:I354"/>
    <mergeCell ref="J354:L354"/>
    <mergeCell ref="B351:F351"/>
    <mergeCell ref="G351:I351"/>
    <mergeCell ref="J351:L351"/>
    <mergeCell ref="B352:F352"/>
    <mergeCell ref="G352:I352"/>
    <mergeCell ref="J352:L352"/>
    <mergeCell ref="B357:F357"/>
    <mergeCell ref="G357:I357"/>
    <mergeCell ref="J357:L357"/>
    <mergeCell ref="B358:F358"/>
    <mergeCell ref="G358:I358"/>
    <mergeCell ref="J358:L358"/>
    <mergeCell ref="B355:F355"/>
    <mergeCell ref="G355:I355"/>
    <mergeCell ref="J355:L355"/>
    <mergeCell ref="B356:F356"/>
    <mergeCell ref="G356:I356"/>
    <mergeCell ref="J356:L356"/>
    <mergeCell ref="B363:F363"/>
    <mergeCell ref="G363:I363"/>
    <mergeCell ref="J363:L363"/>
    <mergeCell ref="B364:F364"/>
    <mergeCell ref="G364:I364"/>
    <mergeCell ref="J364:L364"/>
    <mergeCell ref="B361:F361"/>
    <mergeCell ref="G361:I361"/>
    <mergeCell ref="J361:L361"/>
    <mergeCell ref="B362:F362"/>
    <mergeCell ref="G362:I362"/>
    <mergeCell ref="J362:L362"/>
    <mergeCell ref="B367:F367"/>
    <mergeCell ref="G367:I367"/>
    <mergeCell ref="J367:L367"/>
    <mergeCell ref="B368:F368"/>
    <mergeCell ref="G368:I368"/>
    <mergeCell ref="J368:L368"/>
    <mergeCell ref="B365:F365"/>
    <mergeCell ref="G365:I365"/>
    <mergeCell ref="J365:L365"/>
    <mergeCell ref="B366:F366"/>
    <mergeCell ref="G366:I366"/>
    <mergeCell ref="J366:L366"/>
    <mergeCell ref="B375:F375"/>
    <mergeCell ref="G375:I375"/>
    <mergeCell ref="J375:L375"/>
    <mergeCell ref="B376:F376"/>
    <mergeCell ref="G376:I376"/>
    <mergeCell ref="J376:L376"/>
    <mergeCell ref="B373:F373"/>
    <mergeCell ref="G373:I373"/>
    <mergeCell ref="J373:L373"/>
    <mergeCell ref="B374:F374"/>
    <mergeCell ref="G374:I374"/>
    <mergeCell ref="J374:L374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83:F383"/>
    <mergeCell ref="G383:I383"/>
    <mergeCell ref="J383:L383"/>
    <mergeCell ref="B384:F384"/>
    <mergeCell ref="G384:I384"/>
    <mergeCell ref="J384:L384"/>
    <mergeCell ref="B381:F381"/>
    <mergeCell ref="G381:I381"/>
    <mergeCell ref="J381:L381"/>
    <mergeCell ref="B382:F382"/>
    <mergeCell ref="G382:I382"/>
    <mergeCell ref="J382:L382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95:F395"/>
    <mergeCell ref="G395:I395"/>
    <mergeCell ref="J395:L395"/>
    <mergeCell ref="B396:F396"/>
    <mergeCell ref="G396:I396"/>
    <mergeCell ref="J396:L396"/>
    <mergeCell ref="B393:F393"/>
    <mergeCell ref="G393:I393"/>
    <mergeCell ref="J393:L393"/>
    <mergeCell ref="B394:F394"/>
    <mergeCell ref="G394:I394"/>
    <mergeCell ref="J394:L394"/>
    <mergeCell ref="J399:L399"/>
    <mergeCell ref="B400:F400"/>
    <mergeCell ref="G400:I400"/>
    <mergeCell ref="J400:L400"/>
    <mergeCell ref="B397:F397"/>
    <mergeCell ref="G397:I397"/>
    <mergeCell ref="J397:L397"/>
    <mergeCell ref="B398:F398"/>
    <mergeCell ref="G398:I398"/>
    <mergeCell ref="J398:L398"/>
    <mergeCell ref="B415:D417"/>
    <mergeCell ref="E415:I415"/>
    <mergeCell ref="E416:E417"/>
    <mergeCell ref="F416:F417"/>
    <mergeCell ref="G416:G417"/>
    <mergeCell ref="H416:H417"/>
    <mergeCell ref="I416:I417"/>
    <mergeCell ref="B399:F399"/>
    <mergeCell ref="G399:I399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B420:D420"/>
    <mergeCell ref="B421:D421"/>
    <mergeCell ref="B422:D422"/>
    <mergeCell ref="B423:D423"/>
    <mergeCell ref="E440:I440"/>
    <mergeCell ref="E441:E442"/>
    <mergeCell ref="F441:F442"/>
    <mergeCell ref="G441:G442"/>
    <mergeCell ref="H441:H442"/>
    <mergeCell ref="I441:I442"/>
    <mergeCell ref="B430:D430"/>
    <mergeCell ref="B431:D431"/>
    <mergeCell ref="B432:D432"/>
    <mergeCell ref="B433:D433"/>
    <mergeCell ref="B434:D434"/>
    <mergeCell ref="B435:D435"/>
    <mergeCell ref="B443:D443"/>
    <mergeCell ref="B444:D444"/>
    <mergeCell ref="B445:D445"/>
    <mergeCell ref="B446:D446"/>
    <mergeCell ref="B447:D447"/>
    <mergeCell ref="B448:D448"/>
    <mergeCell ref="B436:D436"/>
    <mergeCell ref="B437:D437"/>
    <mergeCell ref="B440:D442"/>
    <mergeCell ref="B461:D461"/>
    <mergeCell ref="B462:D462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Pozn.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2017-06-13T06:07:29Z</dcterms:modified>
</cp:coreProperties>
</file>